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omagune-my.sharepoint.com/personal/pramos_cicbiomagune_es/Documents/Escritorio/2025_NatureMetab/"/>
    </mc:Choice>
  </mc:AlternateContent>
  <xr:revisionPtr revIDLastSave="4" documentId="8_{C1F95BC1-660B-4AEE-A856-322914DE4523}" xr6:coauthVersionLast="47" xr6:coauthVersionMax="47" xr10:uidLastSave="{44862801-98EE-4FDB-8735-0BB3A32CF887}"/>
  <bookViews>
    <workbookView xWindow="-120" yWindow="-120" windowWidth="29040" windowHeight="17640" tabRatio="601" xr2:uid="{65B504A0-7CAC-4238-B1AD-9208F15E13A8}"/>
  </bookViews>
  <sheets>
    <sheet name="raw data" sheetId="6" r:id="rId1"/>
    <sheet name="table data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58" i="6" l="1"/>
  <c r="AP57" i="6"/>
  <c r="AP55" i="6"/>
  <c r="AP53" i="6"/>
  <c r="AP51" i="6"/>
  <c r="AP49" i="6"/>
  <c r="AP47" i="6"/>
  <c r="AP45" i="6"/>
  <c r="AP43" i="6"/>
  <c r="AP41" i="6"/>
  <c r="AP39" i="6"/>
  <c r="AP37" i="6"/>
  <c r="AP35" i="6"/>
  <c r="AP33" i="6"/>
  <c r="AP31" i="6"/>
  <c r="AP29" i="6"/>
  <c r="AP27" i="6"/>
  <c r="AP25" i="6"/>
  <c r="AP23" i="6"/>
  <c r="AP21" i="6"/>
  <c r="AP19" i="6"/>
  <c r="AP17" i="6"/>
  <c r="AP15" i="6"/>
  <c r="AP13" i="6"/>
  <c r="AP11" i="6"/>
  <c r="AP9" i="6"/>
  <c r="AP7" i="6"/>
  <c r="AP5" i="6"/>
  <c r="AP3" i="6"/>
  <c r="AN58" i="6"/>
  <c r="AN57" i="6"/>
  <c r="AN55" i="6"/>
  <c r="AN53" i="6"/>
  <c r="AN51" i="6"/>
  <c r="AN49" i="6"/>
  <c r="AN47" i="6"/>
  <c r="AN45" i="6"/>
  <c r="AN43" i="6"/>
  <c r="AN41" i="6"/>
  <c r="AN39" i="6"/>
  <c r="AN37" i="6"/>
  <c r="AN35" i="6"/>
  <c r="AN33" i="6"/>
  <c r="AN31" i="6"/>
  <c r="AN29" i="6"/>
  <c r="AN27" i="6"/>
  <c r="AN25" i="6"/>
  <c r="AN23" i="6"/>
  <c r="AN21" i="6"/>
  <c r="AN19" i="6"/>
  <c r="AN17" i="6"/>
  <c r="AN15" i="6"/>
  <c r="AN13" i="6"/>
  <c r="AN11" i="6"/>
  <c r="AN9" i="6"/>
  <c r="AN7" i="6"/>
  <c r="AN5" i="6"/>
  <c r="AN3" i="6"/>
  <c r="AD3" i="6"/>
  <c r="AD5" i="6"/>
  <c r="AA3" i="6"/>
  <c r="AD53" i="6"/>
  <c r="AE53" i="6"/>
  <c r="AF53" i="6"/>
  <c r="AG53" i="6"/>
  <c r="AH53" i="6"/>
  <c r="AI53" i="6"/>
  <c r="AJ53" i="6"/>
  <c r="AK53" i="6"/>
  <c r="AL53" i="6"/>
  <c r="AD54" i="6"/>
  <c r="AE54" i="6"/>
  <c r="AF54" i="6"/>
  <c r="AG54" i="6"/>
  <c r="AH54" i="6"/>
  <c r="AI54" i="6"/>
  <c r="AJ54" i="6"/>
  <c r="AK54" i="6"/>
  <c r="AL54" i="6"/>
  <c r="AD55" i="6"/>
  <c r="AE55" i="6"/>
  <c r="AF55" i="6"/>
  <c r="AG55" i="6"/>
  <c r="AH55" i="6"/>
  <c r="AI55" i="6"/>
  <c r="AJ55" i="6"/>
  <c r="AK55" i="6"/>
  <c r="AL55" i="6"/>
  <c r="AD56" i="6"/>
  <c r="AE56" i="6"/>
  <c r="AF56" i="6"/>
  <c r="AG56" i="6"/>
  <c r="AH56" i="6"/>
  <c r="AI56" i="6"/>
  <c r="AJ56" i="6"/>
  <c r="AK56" i="6"/>
  <c r="AL56" i="6"/>
  <c r="AD57" i="6"/>
  <c r="AE57" i="6"/>
  <c r="AF57" i="6"/>
  <c r="AG57" i="6"/>
  <c r="AH57" i="6"/>
  <c r="AI57" i="6"/>
  <c r="AJ57" i="6"/>
  <c r="AK57" i="6"/>
  <c r="AL57" i="6"/>
  <c r="AD58" i="6"/>
  <c r="AE58" i="6"/>
  <c r="AF58" i="6"/>
  <c r="AG58" i="6"/>
  <c r="AH58" i="6"/>
  <c r="AI58" i="6"/>
  <c r="AJ58" i="6"/>
  <c r="AK58" i="6"/>
  <c r="AL58" i="6"/>
  <c r="AA53" i="6"/>
  <c r="AB53" i="6"/>
  <c r="AA54" i="6"/>
  <c r="AB54" i="6"/>
  <c r="AA55" i="6"/>
  <c r="AB55" i="6"/>
  <c r="AA56" i="6"/>
  <c r="AB56" i="6"/>
  <c r="AA57" i="6"/>
  <c r="AB57" i="6"/>
  <c r="AA58" i="6"/>
  <c r="AB58" i="6"/>
  <c r="AL52" i="6"/>
  <c r="AK52" i="6"/>
  <c r="AJ52" i="6"/>
  <c r="AI52" i="6"/>
  <c r="AH52" i="6"/>
  <c r="AG52" i="6"/>
  <c r="AF52" i="6"/>
  <c r="AE52" i="6"/>
  <c r="AD52" i="6"/>
  <c r="AL51" i="6"/>
  <c r="AK51" i="6"/>
  <c r="AJ51" i="6"/>
  <c r="AI51" i="6"/>
  <c r="AH51" i="6"/>
  <c r="AG51" i="6"/>
  <c r="AF51" i="6"/>
  <c r="AE51" i="6"/>
  <c r="AD51" i="6"/>
  <c r="AL50" i="6"/>
  <c r="AK50" i="6"/>
  <c r="AJ50" i="6"/>
  <c r="AI50" i="6"/>
  <c r="AH50" i="6"/>
  <c r="AG50" i="6"/>
  <c r="AF50" i="6"/>
  <c r="AE50" i="6"/>
  <c r="AD50" i="6"/>
  <c r="AL49" i="6"/>
  <c r="AK49" i="6"/>
  <c r="AJ49" i="6"/>
  <c r="AI49" i="6"/>
  <c r="AH49" i="6"/>
  <c r="AG49" i="6"/>
  <c r="AF49" i="6"/>
  <c r="AE49" i="6"/>
  <c r="AD49" i="6"/>
  <c r="AL48" i="6"/>
  <c r="AK48" i="6"/>
  <c r="AJ48" i="6"/>
  <c r="AI48" i="6"/>
  <c r="AH48" i="6"/>
  <c r="AG48" i="6"/>
  <c r="AF48" i="6"/>
  <c r="AE48" i="6"/>
  <c r="AD48" i="6"/>
  <c r="AL47" i="6"/>
  <c r="AK47" i="6"/>
  <c r="AJ47" i="6"/>
  <c r="AI47" i="6"/>
  <c r="AH47" i="6"/>
  <c r="AG47" i="6"/>
  <c r="AF47" i="6"/>
  <c r="AE47" i="6"/>
  <c r="AD47" i="6"/>
  <c r="AL46" i="6"/>
  <c r="AK46" i="6"/>
  <c r="AJ46" i="6"/>
  <c r="AI46" i="6"/>
  <c r="AH46" i="6"/>
  <c r="AG46" i="6"/>
  <c r="AF46" i="6"/>
  <c r="AE46" i="6"/>
  <c r="AD46" i="6"/>
  <c r="AL45" i="6"/>
  <c r="AK45" i="6"/>
  <c r="AJ45" i="6"/>
  <c r="AI45" i="6"/>
  <c r="AH45" i="6"/>
  <c r="AG45" i="6"/>
  <c r="AF45" i="6"/>
  <c r="AE45" i="6"/>
  <c r="AD45" i="6"/>
  <c r="AL44" i="6"/>
  <c r="AK44" i="6"/>
  <c r="AJ44" i="6"/>
  <c r="AI44" i="6"/>
  <c r="AH44" i="6"/>
  <c r="AG44" i="6"/>
  <c r="AF44" i="6"/>
  <c r="AE44" i="6"/>
  <c r="AD44" i="6"/>
  <c r="AL43" i="6"/>
  <c r="AK43" i="6"/>
  <c r="AJ43" i="6"/>
  <c r="AI43" i="6"/>
  <c r="AH43" i="6"/>
  <c r="AG43" i="6"/>
  <c r="AF43" i="6"/>
  <c r="AE43" i="6"/>
  <c r="AD43" i="6"/>
  <c r="AL42" i="6"/>
  <c r="AK42" i="6"/>
  <c r="AJ42" i="6"/>
  <c r="AI42" i="6"/>
  <c r="AH42" i="6"/>
  <c r="AG42" i="6"/>
  <c r="AF42" i="6"/>
  <c r="AE42" i="6"/>
  <c r="AD42" i="6"/>
  <c r="AL41" i="6"/>
  <c r="AK41" i="6"/>
  <c r="AJ41" i="6"/>
  <c r="AI41" i="6"/>
  <c r="AH41" i="6"/>
  <c r="AG41" i="6"/>
  <c r="AF41" i="6"/>
  <c r="AE41" i="6"/>
  <c r="AD41" i="6"/>
  <c r="AL40" i="6"/>
  <c r="AK40" i="6"/>
  <c r="AJ40" i="6"/>
  <c r="AI40" i="6"/>
  <c r="AH40" i="6"/>
  <c r="AG40" i="6"/>
  <c r="AF40" i="6"/>
  <c r="AE40" i="6"/>
  <c r="AD40" i="6"/>
  <c r="AL39" i="6"/>
  <c r="AK39" i="6"/>
  <c r="AJ39" i="6"/>
  <c r="AI39" i="6"/>
  <c r="AH39" i="6"/>
  <c r="AG39" i="6"/>
  <c r="AF39" i="6"/>
  <c r="AE39" i="6"/>
  <c r="AD39" i="6"/>
  <c r="AL38" i="6"/>
  <c r="AK38" i="6"/>
  <c r="AJ38" i="6"/>
  <c r="AI38" i="6"/>
  <c r="AH38" i="6"/>
  <c r="AG38" i="6"/>
  <c r="AF38" i="6"/>
  <c r="AE38" i="6"/>
  <c r="AD38" i="6"/>
  <c r="AL37" i="6"/>
  <c r="AK37" i="6"/>
  <c r="AJ37" i="6"/>
  <c r="AI37" i="6"/>
  <c r="AH37" i="6"/>
  <c r="AG37" i="6"/>
  <c r="AF37" i="6"/>
  <c r="AE37" i="6"/>
  <c r="AD37" i="6"/>
  <c r="AL36" i="6"/>
  <c r="AK36" i="6"/>
  <c r="AJ36" i="6"/>
  <c r="AI36" i="6"/>
  <c r="AH36" i="6"/>
  <c r="AG36" i="6"/>
  <c r="AF36" i="6"/>
  <c r="AE36" i="6"/>
  <c r="AD36" i="6"/>
  <c r="AL35" i="6"/>
  <c r="AK35" i="6"/>
  <c r="AJ35" i="6"/>
  <c r="AI35" i="6"/>
  <c r="AH35" i="6"/>
  <c r="AG35" i="6"/>
  <c r="AF35" i="6"/>
  <c r="AE35" i="6"/>
  <c r="AD35" i="6"/>
  <c r="AL34" i="6"/>
  <c r="AK34" i="6"/>
  <c r="AJ34" i="6"/>
  <c r="AI34" i="6"/>
  <c r="AH34" i="6"/>
  <c r="AG34" i="6"/>
  <c r="AF34" i="6"/>
  <c r="AE34" i="6"/>
  <c r="AD34" i="6"/>
  <c r="AL33" i="6"/>
  <c r="AK33" i="6"/>
  <c r="AJ33" i="6"/>
  <c r="AI33" i="6"/>
  <c r="AH33" i="6"/>
  <c r="AG33" i="6"/>
  <c r="AF33" i="6"/>
  <c r="AE33" i="6"/>
  <c r="AD33" i="6"/>
  <c r="AL32" i="6"/>
  <c r="AK32" i="6"/>
  <c r="AJ32" i="6"/>
  <c r="AI32" i="6"/>
  <c r="AH32" i="6"/>
  <c r="AG32" i="6"/>
  <c r="AF32" i="6"/>
  <c r="AE32" i="6"/>
  <c r="AD32" i="6"/>
  <c r="AL31" i="6"/>
  <c r="AK31" i="6"/>
  <c r="AJ31" i="6"/>
  <c r="AI31" i="6"/>
  <c r="AH31" i="6"/>
  <c r="AG31" i="6"/>
  <c r="AF31" i="6"/>
  <c r="AE31" i="6"/>
  <c r="AD31" i="6"/>
  <c r="AL30" i="6"/>
  <c r="AK30" i="6"/>
  <c r="AJ30" i="6"/>
  <c r="AI30" i="6"/>
  <c r="AH30" i="6"/>
  <c r="AG30" i="6"/>
  <c r="AF30" i="6"/>
  <c r="AE30" i="6"/>
  <c r="AD30" i="6"/>
  <c r="AL29" i="6"/>
  <c r="AK29" i="6"/>
  <c r="AJ29" i="6"/>
  <c r="AI29" i="6"/>
  <c r="AH29" i="6"/>
  <c r="AG29" i="6"/>
  <c r="AF29" i="6"/>
  <c r="AE29" i="6"/>
  <c r="AD29" i="6"/>
  <c r="AL28" i="6"/>
  <c r="AK28" i="6"/>
  <c r="AJ28" i="6"/>
  <c r="AI28" i="6"/>
  <c r="AH28" i="6"/>
  <c r="AG28" i="6"/>
  <c r="AF28" i="6"/>
  <c r="AE28" i="6"/>
  <c r="AD28" i="6"/>
  <c r="AL27" i="6"/>
  <c r="AK27" i="6"/>
  <c r="AJ27" i="6"/>
  <c r="AI27" i="6"/>
  <c r="AH27" i="6"/>
  <c r="AG27" i="6"/>
  <c r="AF27" i="6"/>
  <c r="AE27" i="6"/>
  <c r="AD27" i="6"/>
  <c r="AL26" i="6"/>
  <c r="AK26" i="6"/>
  <c r="AJ26" i="6"/>
  <c r="AI26" i="6"/>
  <c r="AH26" i="6"/>
  <c r="AG26" i="6"/>
  <c r="AF26" i="6"/>
  <c r="AE26" i="6"/>
  <c r="AD26" i="6"/>
  <c r="AL25" i="6"/>
  <c r="AK25" i="6"/>
  <c r="AJ25" i="6"/>
  <c r="AI25" i="6"/>
  <c r="AH25" i="6"/>
  <c r="AG25" i="6"/>
  <c r="AF25" i="6"/>
  <c r="AE25" i="6"/>
  <c r="AD25" i="6"/>
  <c r="AL24" i="6"/>
  <c r="AK24" i="6"/>
  <c r="AJ24" i="6"/>
  <c r="AI24" i="6"/>
  <c r="AH24" i="6"/>
  <c r="AG24" i="6"/>
  <c r="AF24" i="6"/>
  <c r="AE24" i="6"/>
  <c r="AD24" i="6"/>
  <c r="AL23" i="6"/>
  <c r="AK23" i="6"/>
  <c r="AJ23" i="6"/>
  <c r="AI23" i="6"/>
  <c r="AH23" i="6"/>
  <c r="AG23" i="6"/>
  <c r="AF23" i="6"/>
  <c r="AE23" i="6"/>
  <c r="AD23" i="6"/>
  <c r="AL22" i="6"/>
  <c r="AK22" i="6"/>
  <c r="AJ22" i="6"/>
  <c r="AI22" i="6"/>
  <c r="AH22" i="6"/>
  <c r="AG22" i="6"/>
  <c r="AF22" i="6"/>
  <c r="AE22" i="6"/>
  <c r="AD22" i="6"/>
  <c r="AL21" i="6"/>
  <c r="AK21" i="6"/>
  <c r="AJ21" i="6"/>
  <c r="AI21" i="6"/>
  <c r="AH21" i="6"/>
  <c r="AG21" i="6"/>
  <c r="AF21" i="6"/>
  <c r="AE21" i="6"/>
  <c r="AD21" i="6"/>
  <c r="AL20" i="6"/>
  <c r="AK20" i="6"/>
  <c r="AJ20" i="6"/>
  <c r="AI20" i="6"/>
  <c r="AH20" i="6"/>
  <c r="AG20" i="6"/>
  <c r="AF20" i="6"/>
  <c r="AE20" i="6"/>
  <c r="AD20" i="6"/>
  <c r="AL19" i="6"/>
  <c r="AK19" i="6"/>
  <c r="AJ19" i="6"/>
  <c r="AI19" i="6"/>
  <c r="AH19" i="6"/>
  <c r="AG19" i="6"/>
  <c r="AF19" i="6"/>
  <c r="AE19" i="6"/>
  <c r="AD19" i="6"/>
  <c r="AL18" i="6"/>
  <c r="AK18" i="6"/>
  <c r="AJ18" i="6"/>
  <c r="AI18" i="6"/>
  <c r="AH18" i="6"/>
  <c r="AG18" i="6"/>
  <c r="AF18" i="6"/>
  <c r="AE18" i="6"/>
  <c r="AD18" i="6"/>
  <c r="AL17" i="6"/>
  <c r="AK17" i="6"/>
  <c r="AJ17" i="6"/>
  <c r="AI17" i="6"/>
  <c r="AH17" i="6"/>
  <c r="AG17" i="6"/>
  <c r="AF17" i="6"/>
  <c r="AE17" i="6"/>
  <c r="AD17" i="6"/>
  <c r="AL16" i="6"/>
  <c r="AK16" i="6"/>
  <c r="AJ16" i="6"/>
  <c r="AI16" i="6"/>
  <c r="AH16" i="6"/>
  <c r="AG16" i="6"/>
  <c r="AF16" i="6"/>
  <c r="AE16" i="6"/>
  <c r="AD16" i="6"/>
  <c r="AL15" i="6"/>
  <c r="AK15" i="6"/>
  <c r="AJ15" i="6"/>
  <c r="AI15" i="6"/>
  <c r="AH15" i="6"/>
  <c r="AG15" i="6"/>
  <c r="AF15" i="6"/>
  <c r="AE15" i="6"/>
  <c r="AD15" i="6"/>
  <c r="AL14" i="6"/>
  <c r="AK14" i="6"/>
  <c r="AJ14" i="6"/>
  <c r="AI14" i="6"/>
  <c r="AH14" i="6"/>
  <c r="AG14" i="6"/>
  <c r="AF14" i="6"/>
  <c r="AE14" i="6"/>
  <c r="AD14" i="6"/>
  <c r="AL13" i="6"/>
  <c r="AK13" i="6"/>
  <c r="AJ13" i="6"/>
  <c r="AI13" i="6"/>
  <c r="AH13" i="6"/>
  <c r="AG13" i="6"/>
  <c r="AF13" i="6"/>
  <c r="AE13" i="6"/>
  <c r="AD13" i="6"/>
  <c r="AL12" i="6"/>
  <c r="AK12" i="6"/>
  <c r="AJ12" i="6"/>
  <c r="AI12" i="6"/>
  <c r="AH12" i="6"/>
  <c r="AG12" i="6"/>
  <c r="AF12" i="6"/>
  <c r="AE12" i="6"/>
  <c r="AD12" i="6"/>
  <c r="AL11" i="6"/>
  <c r="AK11" i="6"/>
  <c r="AJ11" i="6"/>
  <c r="AI11" i="6"/>
  <c r="AH11" i="6"/>
  <c r="AG11" i="6"/>
  <c r="AF11" i="6"/>
  <c r="AE11" i="6"/>
  <c r="AD11" i="6"/>
  <c r="AL10" i="6"/>
  <c r="AK10" i="6"/>
  <c r="AJ10" i="6"/>
  <c r="AI10" i="6"/>
  <c r="AH10" i="6"/>
  <c r="AG10" i="6"/>
  <c r="AF10" i="6"/>
  <c r="AE10" i="6"/>
  <c r="AD10" i="6"/>
  <c r="AL9" i="6"/>
  <c r="AK9" i="6"/>
  <c r="AJ9" i="6"/>
  <c r="AI9" i="6"/>
  <c r="AH9" i="6"/>
  <c r="AG9" i="6"/>
  <c r="AF9" i="6"/>
  <c r="AE9" i="6"/>
  <c r="AD9" i="6"/>
  <c r="AL8" i="6"/>
  <c r="AK8" i="6"/>
  <c r="AJ8" i="6"/>
  <c r="AI8" i="6"/>
  <c r="AH8" i="6"/>
  <c r="AG8" i="6"/>
  <c r="AF8" i="6"/>
  <c r="AE8" i="6"/>
  <c r="AD8" i="6"/>
  <c r="AL7" i="6"/>
  <c r="AK7" i="6"/>
  <c r="AJ7" i="6"/>
  <c r="AI7" i="6"/>
  <c r="AH7" i="6"/>
  <c r="AG7" i="6"/>
  <c r="AF7" i="6"/>
  <c r="AE7" i="6"/>
  <c r="AD7" i="6"/>
  <c r="AL6" i="6"/>
  <c r="AK6" i="6"/>
  <c r="AJ6" i="6"/>
  <c r="AI6" i="6"/>
  <c r="AH6" i="6"/>
  <c r="AG6" i="6"/>
  <c r="AF6" i="6"/>
  <c r="AE6" i="6"/>
  <c r="AD6" i="6"/>
  <c r="AL5" i="6"/>
  <c r="AK5" i="6"/>
  <c r="AJ5" i="6"/>
  <c r="AI5" i="6"/>
  <c r="AH5" i="6"/>
  <c r="AG5" i="6"/>
  <c r="AF5" i="6"/>
  <c r="AE5" i="6"/>
  <c r="AL4" i="6"/>
  <c r="AK4" i="6"/>
  <c r="AJ4" i="6"/>
  <c r="AI4" i="6"/>
  <c r="AH4" i="6"/>
  <c r="AG4" i="6"/>
  <c r="AF4" i="6"/>
  <c r="AE4" i="6"/>
  <c r="AD4" i="6"/>
  <c r="AL3" i="6"/>
  <c r="AK3" i="6"/>
  <c r="AJ3" i="6"/>
  <c r="AI3" i="6"/>
  <c r="AH3" i="6"/>
  <c r="AG3" i="6"/>
  <c r="AF3" i="6"/>
  <c r="AE3" i="6"/>
  <c r="AB52" i="6"/>
  <c r="AA52" i="6"/>
  <c r="AB51" i="6"/>
  <c r="AA51" i="6"/>
  <c r="AB50" i="6"/>
  <c r="AA50" i="6"/>
  <c r="AB49" i="6"/>
  <c r="AA49" i="6"/>
  <c r="AB48" i="6"/>
  <c r="AA48" i="6"/>
  <c r="AB47" i="6"/>
  <c r="AA47" i="6"/>
  <c r="AB46" i="6"/>
  <c r="AA46" i="6"/>
  <c r="AB45" i="6"/>
  <c r="AA45" i="6"/>
  <c r="AB44" i="6"/>
  <c r="AA44" i="6"/>
  <c r="AB43" i="6"/>
  <c r="AA43" i="6"/>
  <c r="AB42" i="6"/>
  <c r="AA42" i="6"/>
  <c r="AB41" i="6"/>
  <c r="AA41" i="6"/>
  <c r="AB40" i="6"/>
  <c r="AA40" i="6"/>
  <c r="AB39" i="6"/>
  <c r="AA39" i="6"/>
  <c r="AB38" i="6"/>
  <c r="AA38" i="6"/>
  <c r="AB37" i="6"/>
  <c r="AA37" i="6"/>
  <c r="AB36" i="6"/>
  <c r="AA36" i="6"/>
  <c r="AB35" i="6"/>
  <c r="AA35" i="6"/>
  <c r="AB34" i="6"/>
  <c r="AA34" i="6"/>
  <c r="AB33" i="6"/>
  <c r="AA33" i="6"/>
  <c r="AB32" i="6"/>
  <c r="AA32" i="6"/>
  <c r="AB31" i="6"/>
  <c r="AA31" i="6"/>
  <c r="AB30" i="6"/>
  <c r="AA30" i="6"/>
  <c r="AB29" i="6"/>
  <c r="AA29" i="6"/>
  <c r="AB28" i="6"/>
  <c r="AA28" i="6"/>
  <c r="AB27" i="6"/>
  <c r="AA27" i="6"/>
  <c r="AB26" i="6"/>
  <c r="AA26" i="6"/>
  <c r="AB25" i="6"/>
  <c r="AA25" i="6"/>
  <c r="AB24" i="6"/>
  <c r="AA24" i="6"/>
  <c r="AB23" i="6"/>
  <c r="AA23" i="6"/>
  <c r="AB22" i="6"/>
  <c r="AA22" i="6"/>
  <c r="AB21" i="6"/>
  <c r="AA21" i="6"/>
  <c r="AB20" i="6"/>
  <c r="AA20" i="6"/>
  <c r="AB19" i="6"/>
  <c r="AA19" i="6"/>
  <c r="AB18" i="6"/>
  <c r="AA18" i="6"/>
  <c r="AB17" i="6"/>
  <c r="AA17" i="6"/>
  <c r="AB16" i="6"/>
  <c r="AA16" i="6"/>
  <c r="AB15" i="6"/>
  <c r="AA15" i="6"/>
  <c r="AB14" i="6"/>
  <c r="AA14" i="6"/>
  <c r="AB13" i="6"/>
  <c r="AA13" i="6"/>
  <c r="AB12" i="6"/>
  <c r="AA12" i="6"/>
  <c r="AB11" i="6"/>
  <c r="AA11" i="6"/>
  <c r="AB10" i="6"/>
  <c r="AA10" i="6"/>
  <c r="AB9" i="6"/>
  <c r="AA9" i="6"/>
  <c r="AB8" i="6"/>
  <c r="AA8" i="6"/>
  <c r="AB7" i="6"/>
  <c r="AA7" i="6"/>
  <c r="AB6" i="6"/>
  <c r="AA6" i="6"/>
  <c r="AB5" i="6"/>
  <c r="AA5" i="6"/>
  <c r="AB4" i="6"/>
  <c r="AA4" i="6"/>
  <c r="AB3" i="6"/>
  <c r="O58" i="6"/>
  <c r="N58" i="6"/>
  <c r="O57" i="6"/>
  <c r="N57" i="6"/>
  <c r="O56" i="6"/>
  <c r="N56" i="6"/>
  <c r="O55" i="6"/>
  <c r="N55" i="6"/>
  <c r="O54" i="6"/>
  <c r="N54" i="6"/>
  <c r="O53" i="6"/>
  <c r="N53" i="6"/>
  <c r="O52" i="6"/>
  <c r="N52" i="6"/>
  <c r="O51" i="6"/>
  <c r="N51" i="6"/>
  <c r="O50" i="6"/>
  <c r="N50" i="6"/>
  <c r="O49" i="6"/>
  <c r="N49" i="6"/>
  <c r="O48" i="6"/>
  <c r="N48" i="6"/>
  <c r="O47" i="6"/>
  <c r="N47" i="6"/>
  <c r="O46" i="6"/>
  <c r="N46" i="6"/>
  <c r="O45" i="6"/>
  <c r="N45" i="6"/>
  <c r="O44" i="6"/>
  <c r="N44" i="6"/>
  <c r="O43" i="6"/>
  <c r="N43" i="6"/>
  <c r="O42" i="6"/>
  <c r="N42" i="6"/>
  <c r="O41" i="6"/>
  <c r="N41" i="6"/>
  <c r="O40" i="6"/>
  <c r="N40" i="6"/>
  <c r="O39" i="6"/>
  <c r="N39" i="6"/>
  <c r="O38" i="6"/>
  <c r="N38" i="6"/>
  <c r="O37" i="6"/>
  <c r="N37" i="6"/>
  <c r="O36" i="6"/>
  <c r="N36" i="6"/>
  <c r="O35" i="6"/>
  <c r="N35" i="6"/>
  <c r="O34" i="6"/>
  <c r="N34" i="6"/>
  <c r="O33" i="6"/>
  <c r="N33" i="6"/>
  <c r="O32" i="6"/>
  <c r="N32" i="6"/>
  <c r="O31" i="6"/>
  <c r="N31" i="6"/>
  <c r="O30" i="6"/>
  <c r="N30" i="6"/>
  <c r="O29" i="6"/>
  <c r="N29" i="6"/>
  <c r="O28" i="6"/>
  <c r="N28" i="6"/>
  <c r="O27" i="6"/>
  <c r="N27" i="6"/>
  <c r="O26" i="6"/>
  <c r="N26" i="6"/>
  <c r="O25" i="6"/>
  <c r="N25" i="6"/>
  <c r="O24" i="6"/>
  <c r="N24" i="6"/>
  <c r="O23" i="6"/>
  <c r="N23" i="6"/>
  <c r="O22" i="6"/>
  <c r="N22" i="6"/>
  <c r="O21" i="6"/>
  <c r="N21" i="6"/>
  <c r="O20" i="6"/>
  <c r="N20" i="6"/>
  <c r="O19" i="6"/>
  <c r="N19" i="6"/>
  <c r="O18" i="6"/>
  <c r="N18" i="6"/>
  <c r="O17" i="6"/>
  <c r="N17" i="6"/>
  <c r="O16" i="6"/>
  <c r="N16" i="6"/>
  <c r="O15" i="6"/>
  <c r="N15" i="6"/>
  <c r="O14" i="6"/>
  <c r="N14" i="6"/>
  <c r="O13" i="6"/>
  <c r="N13" i="6"/>
  <c r="O12" i="6"/>
  <c r="N12" i="6"/>
  <c r="O11" i="6"/>
  <c r="N11" i="6"/>
  <c r="O10" i="6"/>
  <c r="N10" i="6"/>
  <c r="O9" i="6"/>
  <c r="N9" i="6"/>
  <c r="O8" i="6"/>
  <c r="N8" i="6"/>
  <c r="O7" i="6"/>
  <c r="N7" i="6"/>
  <c r="O6" i="6"/>
  <c r="N6" i="6"/>
  <c r="O5" i="6"/>
  <c r="N5" i="6"/>
  <c r="O4" i="6"/>
  <c r="N4" i="6"/>
  <c r="O3" i="6"/>
  <c r="N3" i="6"/>
</calcChain>
</file>

<file path=xl/sharedStrings.xml><?xml version="1.0" encoding="utf-8"?>
<sst xmlns="http://schemas.openxmlformats.org/spreadsheetml/2006/main" count="132" uniqueCount="107">
  <si>
    <t>Mean</t>
  </si>
  <si>
    <t>S01</t>
  </si>
  <si>
    <t>S02</t>
  </si>
  <si>
    <t>S03</t>
  </si>
  <si>
    <t>S04</t>
  </si>
  <si>
    <t>S05</t>
  </si>
  <si>
    <t>S07</t>
  </si>
  <si>
    <t>S08</t>
  </si>
  <si>
    <t>Region</t>
  </si>
  <si>
    <t>S09</t>
  </si>
  <si>
    <t>mean</t>
  </si>
  <si>
    <t>t-test</t>
  </si>
  <si>
    <t>% change</t>
  </si>
  <si>
    <t>Pre run</t>
  </si>
  <si>
    <t>Post run</t>
  </si>
  <si>
    <t>WHITE MATTER</t>
  </si>
  <si>
    <t>Stdev</t>
  </si>
  <si>
    <t>Pre vs Post</t>
  </si>
  <si>
    <t>L_superior_frontal_gyrus</t>
  </si>
  <si>
    <t>R_superior_frontal_gyrus</t>
  </si>
  <si>
    <t>L_middle_frontal_gyrus</t>
  </si>
  <si>
    <t>R_middle_frontal_gyrus</t>
  </si>
  <si>
    <t>L_inferior_frontal_gyrus</t>
  </si>
  <si>
    <t>R_inferior_frontal_gyrus</t>
  </si>
  <si>
    <t>L_precentral_gyrus</t>
  </si>
  <si>
    <t>R_precentral_gyrus</t>
  </si>
  <si>
    <t>L_middle_orbitofrontal_gyrus</t>
  </si>
  <si>
    <t>R_middle_orbitofrontal_gyrus</t>
  </si>
  <si>
    <t>L_lateral_orbitofrontal_gyrus</t>
  </si>
  <si>
    <t>R_lateral_orbitofrontal_gyrus</t>
  </si>
  <si>
    <t>L_gyrus_rectus</t>
  </si>
  <si>
    <t>R_gyrus_rectus</t>
  </si>
  <si>
    <t>L_postcentral_gyrus</t>
  </si>
  <si>
    <t>R_postcentral_gyrus</t>
  </si>
  <si>
    <t>L_superior_parietal_gyrus</t>
  </si>
  <si>
    <t>R_superior_parietal_gyrus</t>
  </si>
  <si>
    <t>L_supramarginal_gyrus</t>
  </si>
  <si>
    <t>R_supramarginal_gyrus</t>
  </si>
  <si>
    <t>L_angular_gyrus</t>
  </si>
  <si>
    <t>R_angular_gyrus</t>
  </si>
  <si>
    <t>L_precuneus</t>
  </si>
  <si>
    <t>R_precuneus</t>
  </si>
  <si>
    <t>L_superior_occipital_gyrus</t>
  </si>
  <si>
    <t>R_superior_occipital_gyrus</t>
  </si>
  <si>
    <t>L_middle_occipital_gyrus</t>
  </si>
  <si>
    <t>R_middle_occipital_gyrus</t>
  </si>
  <si>
    <t>L_inferior_occipital_gyrus</t>
  </si>
  <si>
    <t>R_inferior_occipital_gyrus</t>
  </si>
  <si>
    <t>L_cuneus</t>
  </si>
  <si>
    <t>R_cuneus</t>
  </si>
  <si>
    <t>L_superior_temporal_gyrus</t>
  </si>
  <si>
    <t>R_superior_temporal_gyrus</t>
  </si>
  <si>
    <t>L_middle_temporal_gyrus</t>
  </si>
  <si>
    <t>R_middle_temporal_gyrus</t>
  </si>
  <si>
    <t>L_inferior_temporal_gyrus</t>
  </si>
  <si>
    <t>R_inferior_temporal_gyrus</t>
  </si>
  <si>
    <t>L_parahippocampal_gyrus</t>
  </si>
  <si>
    <t>R_parahippocampal_gyrus</t>
  </si>
  <si>
    <t>L_lingual_gyrus</t>
  </si>
  <si>
    <t>R_lingual_gyrus</t>
  </si>
  <si>
    <t>L_fusiform_gyrus</t>
  </si>
  <si>
    <t>R_fusiform_gyrus</t>
  </si>
  <si>
    <t>L_insular_cortex</t>
  </si>
  <si>
    <t>R_insular_cortex</t>
  </si>
  <si>
    <t>L_cingulate_gyrus</t>
  </si>
  <si>
    <t>R_cingulate_gyrus</t>
  </si>
  <si>
    <t>L_caudate</t>
  </si>
  <si>
    <t>R_caudate</t>
  </si>
  <si>
    <t>L_putamen</t>
  </si>
  <si>
    <t>R_putamen</t>
  </si>
  <si>
    <t>L_hippocampus</t>
  </si>
  <si>
    <t>R_hippocampus</t>
  </si>
  <si>
    <t>cerebellum</t>
  </si>
  <si>
    <t>brainstem</t>
  </si>
  <si>
    <t>superior_frontagyrus</t>
  </si>
  <si>
    <t>middle_frontagyrus</t>
  </si>
  <si>
    <t>inferior_frontagyrus</t>
  </si>
  <si>
    <t>precentragyrus</t>
  </si>
  <si>
    <t>middle_orbitofrontagyrus</t>
  </si>
  <si>
    <t>lateraorbitofrontagyrus</t>
  </si>
  <si>
    <t>gyrus_rectus</t>
  </si>
  <si>
    <t>postcentragyrus</t>
  </si>
  <si>
    <t>superior_parietagyrus</t>
  </si>
  <si>
    <t>supramarginagyrus</t>
  </si>
  <si>
    <t>angular_gyrus</t>
  </si>
  <si>
    <t>precuneus</t>
  </si>
  <si>
    <t>superior_occipitagyrus</t>
  </si>
  <si>
    <t>middle_occipitagyrus</t>
  </si>
  <si>
    <t>inferior_occipitagyrus</t>
  </si>
  <si>
    <t>cuneus</t>
  </si>
  <si>
    <t>superior_temporagyrus</t>
  </si>
  <si>
    <t>middle_temporagyrus</t>
  </si>
  <si>
    <t>inferior_temporagyrus</t>
  </si>
  <si>
    <t>parahippocampagyrus</t>
  </si>
  <si>
    <t>linguagyrus</t>
  </si>
  <si>
    <t>fusiform_gyrus</t>
  </si>
  <si>
    <t>insular_cortex</t>
  </si>
  <si>
    <t>cingulate_gyrus</t>
  </si>
  <si>
    <t>caudate</t>
  </si>
  <si>
    <t>putamen</t>
  </si>
  <si>
    <t>hippocampus</t>
  </si>
  <si>
    <t>S06</t>
  </si>
  <si>
    <t>STDEV</t>
  </si>
  <si>
    <t>Proton density pre run</t>
  </si>
  <si>
    <t>Proton density post run</t>
  </si>
  <si>
    <t>%change</t>
  </si>
  <si>
    <t>student t-test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</si>
</sst>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0" fillId="0" borderId="0" xfId="0" applyFill="1"/>
    <xf numFmtId="0" fontId="0" fillId="4" borderId="0" xfId="0" applyFill="1"/>
    <xf numFmtId="0" fontId="0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8D88-E6E0-4DC0-AF63-D07F36E269D2}">
  <sheetPr>
    <tabColor theme="8"/>
  </sheetPr>
  <dimension ref="A1:AP58"/>
  <sheetViews>
    <sheetView tabSelected="1" topLeftCell="B1" zoomScale="90" zoomScaleNormal="90" workbookViewId="0">
      <selection activeCell="N32" sqref="N32"/>
    </sheetView>
  </sheetViews>
  <sheetFormatPr baseColWidth="10" defaultRowHeight="15" x14ac:dyDescent="0.25"/>
  <cols>
    <col min="1" max="2" width="5.5703125" customWidth="1"/>
    <col min="3" max="3" width="24.42578125" bestFit="1" customWidth="1"/>
    <col min="4" max="12" width="6.140625" customWidth="1"/>
    <col min="13" max="13" width="3.140625" customWidth="1"/>
    <col min="14" max="14" width="5.28515625" customWidth="1"/>
    <col min="15" max="15" width="5.28515625" style="1" customWidth="1"/>
    <col min="16" max="16" width="3.28515625" customWidth="1"/>
    <col min="17" max="25" width="5.5703125" customWidth="1"/>
    <col min="26" max="26" width="2.85546875" customWidth="1"/>
    <col min="27" max="27" width="5" customWidth="1"/>
    <col min="28" max="28" width="5" style="1" customWidth="1"/>
    <col min="29" max="29" width="3.28515625" customWidth="1"/>
    <col min="30" max="39" width="6.28515625" customWidth="1"/>
    <col min="40" max="40" width="6" bestFit="1" customWidth="1"/>
    <col min="41" max="41" width="5.85546875" customWidth="1"/>
  </cols>
  <sheetData>
    <row r="1" spans="1:42" x14ac:dyDescent="0.25">
      <c r="D1" s="7" t="s">
        <v>103</v>
      </c>
      <c r="E1" s="7"/>
      <c r="F1" s="7"/>
      <c r="G1" s="7"/>
      <c r="H1" s="7"/>
      <c r="I1" s="7"/>
      <c r="J1" s="7"/>
      <c r="K1" s="7"/>
      <c r="L1" s="7"/>
      <c r="N1" s="7"/>
      <c r="O1" s="8"/>
      <c r="P1" s="9"/>
      <c r="Q1" s="11" t="s">
        <v>104</v>
      </c>
      <c r="R1" s="11"/>
      <c r="S1" s="11"/>
      <c r="T1" s="11"/>
      <c r="U1" s="11"/>
      <c r="V1" s="11"/>
      <c r="W1" s="11"/>
      <c r="X1" s="11"/>
      <c r="Y1" s="11"/>
      <c r="Z1" s="13"/>
      <c r="AA1" s="11"/>
      <c r="AB1" s="12"/>
      <c r="AC1" s="9"/>
      <c r="AD1" s="14" t="s">
        <v>105</v>
      </c>
      <c r="AE1" s="14"/>
      <c r="AF1" s="14"/>
      <c r="AG1" s="14"/>
      <c r="AH1" s="14"/>
      <c r="AI1" s="14"/>
      <c r="AJ1" s="14"/>
      <c r="AK1" s="14"/>
      <c r="AL1" s="14"/>
      <c r="AM1" s="14"/>
      <c r="AN1" s="14"/>
      <c r="AP1" s="14"/>
    </row>
    <row r="2" spans="1:42" x14ac:dyDescent="0.25"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101</v>
      </c>
      <c r="J2" s="7" t="s">
        <v>6</v>
      </c>
      <c r="K2" s="7" t="s">
        <v>7</v>
      </c>
      <c r="L2" s="7" t="s">
        <v>9</v>
      </c>
      <c r="N2" s="7" t="s">
        <v>10</v>
      </c>
      <c r="O2" s="8" t="s">
        <v>102</v>
      </c>
      <c r="P2" s="10"/>
      <c r="Q2" s="11" t="s">
        <v>1</v>
      </c>
      <c r="R2" s="11" t="s">
        <v>2</v>
      </c>
      <c r="S2" s="11" t="s">
        <v>3</v>
      </c>
      <c r="T2" s="11" t="s">
        <v>4</v>
      </c>
      <c r="U2" s="11" t="s">
        <v>5</v>
      </c>
      <c r="V2" s="11" t="s">
        <v>101</v>
      </c>
      <c r="W2" s="11" t="s">
        <v>6</v>
      </c>
      <c r="X2" s="11" t="s">
        <v>7</v>
      </c>
      <c r="Y2" s="11" t="s">
        <v>9</v>
      </c>
      <c r="Z2" s="13"/>
      <c r="AA2" s="11" t="s">
        <v>10</v>
      </c>
      <c r="AB2" s="12" t="s">
        <v>102</v>
      </c>
      <c r="AC2" s="10"/>
      <c r="AD2" s="15" t="s">
        <v>1</v>
      </c>
      <c r="AE2" s="15" t="s">
        <v>2</v>
      </c>
      <c r="AF2" s="15" t="s">
        <v>3</v>
      </c>
      <c r="AG2" s="15" t="s">
        <v>4</v>
      </c>
      <c r="AH2" s="15" t="s">
        <v>5</v>
      </c>
      <c r="AI2" s="15" t="s">
        <v>101</v>
      </c>
      <c r="AJ2" s="15" t="s">
        <v>6</v>
      </c>
      <c r="AK2" s="15" t="s">
        <v>7</v>
      </c>
      <c r="AL2" s="15" t="s">
        <v>9</v>
      </c>
      <c r="AM2" s="14"/>
      <c r="AN2" s="15" t="s">
        <v>10</v>
      </c>
      <c r="AP2" s="15" t="s">
        <v>106</v>
      </c>
    </row>
    <row r="3" spans="1:42" x14ac:dyDescent="0.25">
      <c r="A3" s="1">
        <v>21</v>
      </c>
      <c r="B3" s="1"/>
      <c r="C3" t="s">
        <v>18</v>
      </c>
      <c r="D3" s="5">
        <v>27.034927284400002</v>
      </c>
      <c r="E3" s="5">
        <v>28.483780642400003</v>
      </c>
      <c r="F3" s="5">
        <v>29.955347090099998</v>
      </c>
      <c r="G3" s="5">
        <v>25.960828721799999</v>
      </c>
      <c r="H3" s="5">
        <v>28.773584387699998</v>
      </c>
      <c r="I3" s="5">
        <v>26.999017632099999</v>
      </c>
      <c r="J3" s="5">
        <v>28.789576761500001</v>
      </c>
      <c r="K3" s="5">
        <v>24.6226367483</v>
      </c>
      <c r="L3" s="5">
        <v>29.566229347799997</v>
      </c>
      <c r="N3" s="3">
        <f t="shared" ref="N3:N52" si="0">AVERAGE(D3:L3)</f>
        <v>27.7984365129</v>
      </c>
      <c r="O3" s="4">
        <f t="shared" ref="O3:O52" si="1">STDEV(D3:L3)</f>
        <v>1.7629821013999254</v>
      </c>
      <c r="Q3" s="3">
        <v>24.816858161100001</v>
      </c>
      <c r="R3" s="3">
        <v>26.742425219499999</v>
      </c>
      <c r="S3" s="3">
        <v>30.715992537400002</v>
      </c>
      <c r="T3" s="3">
        <v>24.886723937400003</v>
      </c>
      <c r="U3" s="3">
        <v>29.0845524898</v>
      </c>
      <c r="V3" s="3">
        <v>17.078444126400001</v>
      </c>
      <c r="W3" s="3">
        <v>25.331509139200001</v>
      </c>
      <c r="X3" s="3">
        <v>28.4523047132</v>
      </c>
      <c r="Y3" s="3">
        <v>31.9138197268</v>
      </c>
      <c r="AA3" s="3">
        <f>AVERAGE(Q3:Y3)</f>
        <v>26.558070005644442</v>
      </c>
      <c r="AB3" s="4">
        <f t="shared" ref="AB3:AB52" si="2">STDEV(Q3:Y3)</f>
        <v>4.3756510273846594</v>
      </c>
      <c r="AD3" s="3">
        <f>100*(Q3-D3)/D3</f>
        <v>-8.204457515148917</v>
      </c>
      <c r="AE3" s="3">
        <f>100*(R3-E3)/E3</f>
        <v>-6.1134982211872533</v>
      </c>
      <c r="AF3" s="3">
        <f>100*(S3-F3)/F3</f>
        <v>2.5392643423964554</v>
      </c>
      <c r="AG3" s="3">
        <f>100*(T3-G3)/G3</f>
        <v>-4.1374056117786466</v>
      </c>
      <c r="AH3" s="3">
        <f>100*(U3-H3)/H3</f>
        <v>1.0807416201956868</v>
      </c>
      <c r="AI3" s="3">
        <f>100*(V3-I3)/I3</f>
        <v>-36.744201736825822</v>
      </c>
      <c r="AJ3" s="3">
        <f>100*(W3-J3)/J3</f>
        <v>-12.011526431762059</v>
      </c>
      <c r="AK3" s="3">
        <f>100*(X3-K3)/K3</f>
        <v>15.553443784465564</v>
      </c>
      <c r="AL3" s="3">
        <f>100*(Y3-L3)/L3</f>
        <v>7.9401074495645343</v>
      </c>
      <c r="AM3" s="3"/>
      <c r="AN3" s="3">
        <f>AVERAGE(AD3:AL4)</f>
        <v>-3.0680265739847306</v>
      </c>
      <c r="AP3" s="2">
        <f>TTEST(D3:L4,Q3:Y4,1,1)</f>
        <v>0.17796504975706856</v>
      </c>
    </row>
    <row r="4" spans="1:42" x14ac:dyDescent="0.25">
      <c r="A4" s="1">
        <v>22</v>
      </c>
      <c r="B4" s="1"/>
      <c r="C4" t="s">
        <v>19</v>
      </c>
      <c r="D4" s="5">
        <v>23.949687454300001</v>
      </c>
      <c r="E4" s="5">
        <v>29.391300059099997</v>
      </c>
      <c r="F4" s="5">
        <v>28.646153447699998</v>
      </c>
      <c r="G4" s="5">
        <v>27.198508786399998</v>
      </c>
      <c r="H4" s="5">
        <v>29.1129160855</v>
      </c>
      <c r="I4" s="5">
        <v>27.793536849199999</v>
      </c>
      <c r="J4" s="5">
        <v>28.206101122400003</v>
      </c>
      <c r="K4" s="5">
        <v>24.981171693099999</v>
      </c>
      <c r="L4" s="5">
        <v>30.640188732599999</v>
      </c>
      <c r="N4" s="3">
        <f t="shared" si="0"/>
        <v>27.768840470033336</v>
      </c>
      <c r="O4" s="4">
        <f t="shared" si="1"/>
        <v>2.1309430210019555</v>
      </c>
      <c r="Q4" s="3">
        <v>24.301166248599998</v>
      </c>
      <c r="R4" s="3">
        <v>28.2178794501</v>
      </c>
      <c r="S4" s="3">
        <v>31.015328561699999</v>
      </c>
      <c r="T4" s="3">
        <v>25.559660921800003</v>
      </c>
      <c r="U4" s="3">
        <v>30.356694560199998</v>
      </c>
      <c r="V4" s="3">
        <v>17.860553942799999</v>
      </c>
      <c r="W4" s="3">
        <v>26.759319247099999</v>
      </c>
      <c r="X4" s="3">
        <v>29.617916255199997</v>
      </c>
      <c r="Y4" s="3">
        <v>31.616840480399997</v>
      </c>
      <c r="AA4" s="3">
        <f t="shared" ref="AA4:AA52" si="3">AVERAGE(Q4:Y4)</f>
        <v>27.256151074211107</v>
      </c>
      <c r="AB4" s="4">
        <f t="shared" si="2"/>
        <v>4.3214198347353365</v>
      </c>
      <c r="AD4" s="3">
        <f>100*(Q4-D4)/D4</f>
        <v>1.4675715287336288</v>
      </c>
      <c r="AE4" s="3">
        <f>100*(R4-E4)/E4</f>
        <v>-3.9924079800501651</v>
      </c>
      <c r="AF4" s="3">
        <f>100*(S4-F4)/F4</f>
        <v>8.2704825215904236</v>
      </c>
      <c r="AG4" s="3">
        <f>100*(T4-G4)/G4</f>
        <v>-6.0255063153295536</v>
      </c>
      <c r="AH4" s="3">
        <f>100*(U4-H4)/H4</f>
        <v>4.2722565855210721</v>
      </c>
      <c r="AI4" s="3">
        <f>100*(V4-I4)/I4</f>
        <v>-35.738463083318983</v>
      </c>
      <c r="AJ4" s="3">
        <f>100*(W4-J4)/J4</f>
        <v>-5.1293224434731828</v>
      </c>
      <c r="AK4" s="3">
        <f>100*(X4-K4)/K4</f>
        <v>18.560957104268674</v>
      </c>
      <c r="AL4" s="3">
        <f>100*(Y4-L4)/L4</f>
        <v>3.1874860704133909</v>
      </c>
    </row>
    <row r="5" spans="1:42" x14ac:dyDescent="0.25">
      <c r="A5" s="1">
        <v>23</v>
      </c>
      <c r="B5" s="1"/>
      <c r="C5" t="s">
        <v>20</v>
      </c>
      <c r="D5" s="5">
        <v>25.837254248000001</v>
      </c>
      <c r="E5" s="5">
        <v>31.787383010200003</v>
      </c>
      <c r="F5" s="5">
        <v>30.377125052299998</v>
      </c>
      <c r="G5" s="5">
        <v>26.713050728500001</v>
      </c>
      <c r="H5" s="5">
        <v>27.674893602699999</v>
      </c>
      <c r="I5" s="5">
        <v>26.481513494199998</v>
      </c>
      <c r="J5" s="5">
        <v>28.246906407200001</v>
      </c>
      <c r="K5" s="5">
        <v>24.137217461600002</v>
      </c>
      <c r="L5" s="5">
        <v>29.523773419800001</v>
      </c>
      <c r="N5" s="3">
        <f t="shared" si="0"/>
        <v>27.864346380500002</v>
      </c>
      <c r="O5" s="4">
        <f t="shared" si="1"/>
        <v>2.394747289400196</v>
      </c>
      <c r="Q5" s="3">
        <v>22.975397986599997</v>
      </c>
      <c r="R5" s="3">
        <v>28.465494371099997</v>
      </c>
      <c r="S5" s="3">
        <v>31.209113583200001</v>
      </c>
      <c r="T5" s="3">
        <v>27.494252451099999</v>
      </c>
      <c r="U5" s="3">
        <v>29.381057350199999</v>
      </c>
      <c r="V5" s="3">
        <v>14.072475771300001</v>
      </c>
      <c r="W5" s="3">
        <v>25.4930524396</v>
      </c>
      <c r="X5" s="3">
        <v>28.433082363800001</v>
      </c>
      <c r="Y5" s="3">
        <v>31.2340818791</v>
      </c>
      <c r="AA5" s="3">
        <f t="shared" si="3"/>
        <v>26.528667577333334</v>
      </c>
      <c r="AB5" s="4">
        <f t="shared" si="2"/>
        <v>5.3543091482993228</v>
      </c>
      <c r="AD5" s="3">
        <f>100*(Q5-D5)/D5</f>
        <v>-11.076472112440248</v>
      </c>
      <c r="AE5" s="3">
        <f>100*(R5-E5)/E5</f>
        <v>-10.45033697185475</v>
      </c>
      <c r="AF5" s="3">
        <f>100*(S5-F5)/F5</f>
        <v>2.7388652792770074</v>
      </c>
      <c r="AG5" s="3">
        <f>100*(T5-G5)/G5</f>
        <v>2.9244197173127033</v>
      </c>
      <c r="AH5" s="3">
        <f>100*(U5-H5)/H5</f>
        <v>6.1650236925700206</v>
      </c>
      <c r="AI5" s="3">
        <f>100*(V5-I5)/I5</f>
        <v>-46.859246642446756</v>
      </c>
      <c r="AJ5" s="3">
        <f>100*(W5-J5)/J5</f>
        <v>-9.7492232526322162</v>
      </c>
      <c r="AK5" s="3">
        <f>100*(X5-K5)/K5</f>
        <v>17.797680735297295</v>
      </c>
      <c r="AL5" s="3">
        <f>100*(Y5-L5)/L5</f>
        <v>5.7929873494862507</v>
      </c>
      <c r="AN5" s="3">
        <f>AVERAGE(AD5:AL6)</f>
        <v>-4.6474588301223054</v>
      </c>
      <c r="AP5" s="2">
        <f>TTEST(D5:L6,Q5:Y6,1,1)</f>
        <v>0.13729628166338717</v>
      </c>
    </row>
    <row r="6" spans="1:42" x14ac:dyDescent="0.25">
      <c r="A6" s="1">
        <v>24</v>
      </c>
      <c r="B6" s="1"/>
      <c r="C6" t="s">
        <v>21</v>
      </c>
      <c r="D6" s="5">
        <v>26.259067231500001</v>
      </c>
      <c r="E6" s="5">
        <v>31.045328435200002</v>
      </c>
      <c r="F6" s="5">
        <v>30.319272967</v>
      </c>
      <c r="G6" s="5">
        <v>29.525656421599997</v>
      </c>
      <c r="H6" s="5">
        <v>31.220958960199997</v>
      </c>
      <c r="I6" s="5">
        <v>31.741181279300001</v>
      </c>
      <c r="J6" s="5">
        <v>29.668549311899998</v>
      </c>
      <c r="K6" s="5">
        <v>25.626435791199999</v>
      </c>
      <c r="L6" s="5">
        <v>31.962080370500001</v>
      </c>
      <c r="N6" s="3">
        <f t="shared" si="0"/>
        <v>29.707614529822227</v>
      </c>
      <c r="O6" s="4">
        <f t="shared" si="1"/>
        <v>2.2982319036184791</v>
      </c>
      <c r="Q6" s="3">
        <v>25.9512111656</v>
      </c>
      <c r="R6" s="3">
        <v>29.442701358800001</v>
      </c>
      <c r="S6" s="3">
        <v>32.759356647099999</v>
      </c>
      <c r="T6" s="3">
        <v>28.402097186099997</v>
      </c>
      <c r="U6" s="3">
        <v>30.872382665099998</v>
      </c>
      <c r="V6" s="3">
        <v>14.802711174500001</v>
      </c>
      <c r="W6" s="3">
        <v>27.2916883408</v>
      </c>
      <c r="X6" s="3">
        <v>30.383000076199998</v>
      </c>
      <c r="Y6" s="3">
        <v>33.587377651499999</v>
      </c>
      <c r="AA6" s="3">
        <f t="shared" si="3"/>
        <v>28.165836251744441</v>
      </c>
      <c r="AB6" s="4">
        <f t="shared" si="2"/>
        <v>5.5751991454019052</v>
      </c>
      <c r="AD6" s="3">
        <f>100*(Q6-D6)/D6</f>
        <v>-1.1723800513778395</v>
      </c>
      <c r="AE6" s="3">
        <f>100*(R6-E6)/E6</f>
        <v>-5.1622165304036551</v>
      </c>
      <c r="AF6" s="3">
        <f>100*(S6-F6)/F6</f>
        <v>8.0479623728307299</v>
      </c>
      <c r="AG6" s="3">
        <f>100*(T6-G6)/G6</f>
        <v>-3.8053658128936338</v>
      </c>
      <c r="AH6" s="3">
        <f>100*(U6-H6)/H6</f>
        <v>-1.1164817055887324</v>
      </c>
      <c r="AI6" s="3">
        <f>100*(V6-I6)/I6</f>
        <v>-53.364334350865569</v>
      </c>
      <c r="AJ6" s="3">
        <f>100*(W6-J6)/J6</f>
        <v>-8.0113825118730801</v>
      </c>
      <c r="AK6" s="3">
        <f>100*(X6-K6)/K6</f>
        <v>18.561162089631605</v>
      </c>
      <c r="AL6" s="3">
        <f>100*(Y6-L6)/L6</f>
        <v>5.0850797637693725</v>
      </c>
    </row>
    <row r="7" spans="1:42" x14ac:dyDescent="0.25">
      <c r="A7" s="1">
        <v>25</v>
      </c>
      <c r="B7" s="1"/>
      <c r="C7" t="s">
        <v>22</v>
      </c>
      <c r="D7" s="5">
        <v>24.682059866900001</v>
      </c>
      <c r="E7" s="5">
        <v>33.516597681299999</v>
      </c>
      <c r="F7" s="5">
        <v>28.3079342184</v>
      </c>
      <c r="G7" s="5">
        <v>29.745256143599999</v>
      </c>
      <c r="H7" s="5">
        <v>30.379191131099997</v>
      </c>
      <c r="I7" s="5">
        <v>25.244529023799998</v>
      </c>
      <c r="J7" s="5">
        <v>26.818442084099999</v>
      </c>
      <c r="K7" s="5">
        <v>27.0328763883</v>
      </c>
      <c r="L7" s="5">
        <v>30.4618593322</v>
      </c>
      <c r="N7" s="3">
        <f t="shared" si="0"/>
        <v>28.46541620774444</v>
      </c>
      <c r="O7" s="4">
        <f t="shared" si="1"/>
        <v>2.8345665073202473</v>
      </c>
      <c r="Q7" s="3">
        <v>20.096086342899998</v>
      </c>
      <c r="R7" s="3">
        <v>28.659485636100001</v>
      </c>
      <c r="S7" s="3">
        <v>33.741944469899998</v>
      </c>
      <c r="T7" s="3">
        <v>30.7344077017</v>
      </c>
      <c r="U7" s="3">
        <v>32.557740807400002</v>
      </c>
      <c r="V7" s="3">
        <v>20.426402693</v>
      </c>
      <c r="W7" s="3">
        <v>25.824588513600002</v>
      </c>
      <c r="X7" s="3">
        <v>26.1961603156</v>
      </c>
      <c r="Y7" s="3">
        <v>29.1678640877</v>
      </c>
      <c r="AA7" s="3">
        <f t="shared" si="3"/>
        <v>27.489408951988889</v>
      </c>
      <c r="AB7" s="4">
        <f t="shared" si="2"/>
        <v>4.8539918098202799</v>
      </c>
      <c r="AD7" s="3">
        <f>100*(Q7-D7)/D7</f>
        <v>-18.580189614360531</v>
      </c>
      <c r="AE7" s="3">
        <f>100*(R7-E7)/E7</f>
        <v>-14.491661986055162</v>
      </c>
      <c r="AF7" s="3">
        <f>100*(S7-F7)/F7</f>
        <v>19.196067821748443</v>
      </c>
      <c r="AG7" s="3">
        <f>100*(T7-G7)/G7</f>
        <v>3.3254094478955349</v>
      </c>
      <c r="AH7" s="3">
        <f>100*(U7-H7)/H7</f>
        <v>7.1711905261024702</v>
      </c>
      <c r="AI7" s="3">
        <f>100*(V7-I7)/I7</f>
        <v>-19.085823808626309</v>
      </c>
      <c r="AJ7" s="3">
        <f>100*(W7-J7)/J7</f>
        <v>-3.7058587049291303</v>
      </c>
      <c r="AK7" s="3">
        <f>100*(X7-K7)/K7</f>
        <v>-3.095179590515702</v>
      </c>
      <c r="AL7" s="3">
        <f>100*(Y7-L7)/L7</f>
        <v>-4.2479194404662275</v>
      </c>
      <c r="AN7" s="3">
        <f>AVERAGE(AD7:AL8)</f>
        <v>-4.7604283158935621</v>
      </c>
      <c r="AP7" s="2">
        <f>TTEST(D7:L8,Q7:Y8,1,1)</f>
        <v>0.11247488871830769</v>
      </c>
    </row>
    <row r="8" spans="1:42" x14ac:dyDescent="0.25">
      <c r="A8" s="1">
        <v>26</v>
      </c>
      <c r="B8" s="1"/>
      <c r="C8" t="s">
        <v>23</v>
      </c>
      <c r="D8" s="5">
        <v>28.672901094399997</v>
      </c>
      <c r="E8" s="5">
        <v>34.363344647200002</v>
      </c>
      <c r="F8" s="5">
        <v>29.450456024299999</v>
      </c>
      <c r="G8" s="5">
        <v>31.230770761399999</v>
      </c>
      <c r="H8" s="5">
        <v>34.443950667800003</v>
      </c>
      <c r="I8" s="5">
        <v>32.459844853299998</v>
      </c>
      <c r="J8" s="5">
        <v>31.938240412199999</v>
      </c>
      <c r="K8" s="5">
        <v>28.482289031400001</v>
      </c>
      <c r="L8" s="5">
        <v>34.108669597199999</v>
      </c>
      <c r="N8" s="3">
        <f t="shared" si="0"/>
        <v>31.683385232133332</v>
      </c>
      <c r="O8" s="4">
        <f t="shared" si="1"/>
        <v>2.3940972537877858</v>
      </c>
      <c r="Q8" s="3">
        <v>27.022016668399999</v>
      </c>
      <c r="R8" s="3">
        <v>29.512778366100001</v>
      </c>
      <c r="S8" s="3">
        <v>34.475977817</v>
      </c>
      <c r="T8" s="3">
        <v>30.800162557799997</v>
      </c>
      <c r="U8" s="3">
        <v>33.6177551237</v>
      </c>
      <c r="V8" s="3">
        <v>15.310021087899999</v>
      </c>
      <c r="W8" s="3">
        <v>30.5916798913</v>
      </c>
      <c r="X8" s="3">
        <v>32.259261140299998</v>
      </c>
      <c r="Y8" s="3">
        <v>33.495359494799999</v>
      </c>
      <c r="AA8" s="3">
        <f t="shared" si="3"/>
        <v>29.676112460811112</v>
      </c>
      <c r="AB8" s="4">
        <f t="shared" si="2"/>
        <v>5.8671947673415286</v>
      </c>
      <c r="AD8" s="3">
        <f>100*(Q8-D8)/D8</f>
        <v>-5.7576469871840974</v>
      </c>
      <c r="AE8" s="3">
        <f>100*(R8-E8)/E8</f>
        <v>-14.115524349854679</v>
      </c>
      <c r="AF8" s="3">
        <f>100*(S8-F8)/F8</f>
        <v>17.064325892113079</v>
      </c>
      <c r="AG8" s="3">
        <f>100*(T8-G8)/G8</f>
        <v>-1.3787946730159373</v>
      </c>
      <c r="AH8" s="3">
        <f>100*(U8-H8)/H8</f>
        <v>-2.3986666107740455</v>
      </c>
      <c r="AI8" s="3">
        <f>100*(V8-I8)/I8</f>
        <v>-52.83396714589189</v>
      </c>
      <c r="AJ8" s="3">
        <f>100*(W8-J8)/J8</f>
        <v>-4.2161387212353443</v>
      </c>
      <c r="AK8" s="3">
        <f>100*(X8-K8)/K8</f>
        <v>13.260774457895971</v>
      </c>
      <c r="AL8" s="3">
        <f>100*(Y8-L8)/L8</f>
        <v>-1.79810619893057</v>
      </c>
    </row>
    <row r="9" spans="1:42" x14ac:dyDescent="0.25">
      <c r="A9" s="1">
        <v>27</v>
      </c>
      <c r="B9" s="1"/>
      <c r="C9" t="s">
        <v>24</v>
      </c>
      <c r="D9" s="5">
        <v>27.0889415292</v>
      </c>
      <c r="E9" s="5">
        <v>34.6980435937</v>
      </c>
      <c r="F9" s="5">
        <v>28.766045835600003</v>
      </c>
      <c r="G9" s="5">
        <v>29.194165626099998</v>
      </c>
      <c r="H9" s="5">
        <v>29.272535293700003</v>
      </c>
      <c r="I9" s="5">
        <v>25.3052388222</v>
      </c>
      <c r="J9" s="5">
        <v>31.549460724900001</v>
      </c>
      <c r="K9" s="5">
        <v>26.619715488300002</v>
      </c>
      <c r="L9" s="5">
        <v>33.6832065328</v>
      </c>
      <c r="N9" s="3">
        <f t="shared" si="0"/>
        <v>29.57526149405556</v>
      </c>
      <c r="O9" s="4">
        <f t="shared" si="1"/>
        <v>3.1831079831202183</v>
      </c>
      <c r="Q9" s="3">
        <v>23.315721285999999</v>
      </c>
      <c r="R9" s="3">
        <v>31.4627121758</v>
      </c>
      <c r="S9" s="3">
        <v>33.019024445399999</v>
      </c>
      <c r="T9" s="3">
        <v>29.019201717500003</v>
      </c>
      <c r="U9" s="3">
        <v>30.6357936275</v>
      </c>
      <c r="V9" s="3">
        <v>14.6813768306</v>
      </c>
      <c r="W9" s="3">
        <v>30.741545921100002</v>
      </c>
      <c r="X9" s="3">
        <v>27.583423612799997</v>
      </c>
      <c r="Y9" s="3">
        <v>32.568279802900001</v>
      </c>
      <c r="AA9" s="3">
        <f t="shared" si="3"/>
        <v>28.114119935511113</v>
      </c>
      <c r="AB9" s="4">
        <f t="shared" si="2"/>
        <v>5.8409859230582724</v>
      </c>
      <c r="AD9" s="3">
        <f>100*(Q9-D9)/D9</f>
        <v>-13.929005823770305</v>
      </c>
      <c r="AE9" s="3">
        <f>100*(R9-E9)/E9</f>
        <v>-9.3242473719395154</v>
      </c>
      <c r="AF9" s="3">
        <f>100*(S9-F9)/F9</f>
        <v>14.784717489870074</v>
      </c>
      <c r="AG9" s="3">
        <f>100*(T9-G9)/G9</f>
        <v>-0.59931121457903558</v>
      </c>
      <c r="AH9" s="3">
        <f>100*(U9-H9)/H9</f>
        <v>4.6571242296645083</v>
      </c>
      <c r="AI9" s="3">
        <f>100*(V9-I9)/I9</f>
        <v>-41.982856064886477</v>
      </c>
      <c r="AJ9" s="3">
        <f>100*(W9-J9)/J9</f>
        <v>-2.5607879983899791</v>
      </c>
      <c r="AK9" s="3">
        <f>100*(X9-K9)/K9</f>
        <v>3.6202795815889446</v>
      </c>
      <c r="AL9" s="3">
        <f>100*(Y9-L9)/L9</f>
        <v>-3.3100373885553518</v>
      </c>
      <c r="AN9" s="3">
        <f>AVERAGE(AD9:AL10)</f>
        <v>-5.1631195313043037</v>
      </c>
      <c r="AP9" s="2">
        <f>TTEST(D9:L10,Q9:Y10,1,1)</f>
        <v>9.5222791852549338E-2</v>
      </c>
    </row>
    <row r="10" spans="1:42" x14ac:dyDescent="0.25">
      <c r="A10" s="1">
        <v>28</v>
      </c>
      <c r="B10" s="1"/>
      <c r="C10" t="s">
        <v>25</v>
      </c>
      <c r="D10" s="5">
        <v>24.6667140094</v>
      </c>
      <c r="E10" s="5">
        <v>33.198369998899999</v>
      </c>
      <c r="F10" s="5">
        <v>28.7007495169</v>
      </c>
      <c r="G10" s="5">
        <v>31.006879510699999</v>
      </c>
      <c r="H10" s="5">
        <v>32.063222410900003</v>
      </c>
      <c r="I10" s="5">
        <v>26.5555928309</v>
      </c>
      <c r="J10" s="5">
        <v>31.6297975825</v>
      </c>
      <c r="K10" s="5">
        <v>27.597165277399998</v>
      </c>
      <c r="L10" s="5">
        <v>35.295732309400002</v>
      </c>
      <c r="N10" s="3">
        <f t="shared" si="0"/>
        <v>30.079358160777776</v>
      </c>
      <c r="O10" s="4">
        <f t="shared" si="1"/>
        <v>3.42626166242861</v>
      </c>
      <c r="Q10" s="3">
        <v>23.009115155500002</v>
      </c>
      <c r="R10" s="3">
        <v>31.9720967674</v>
      </c>
      <c r="S10" s="3">
        <v>32.523492829300004</v>
      </c>
      <c r="T10" s="3">
        <v>28.722099658099999</v>
      </c>
      <c r="U10" s="3">
        <v>31.343673152999997</v>
      </c>
      <c r="V10" s="3">
        <v>13.870894422399999</v>
      </c>
      <c r="W10" s="3">
        <v>32.335186497000002</v>
      </c>
      <c r="X10" s="3">
        <v>29.557547026300004</v>
      </c>
      <c r="Y10" s="3">
        <v>35.5950658163</v>
      </c>
      <c r="AA10" s="3">
        <f t="shared" si="3"/>
        <v>28.769907925033333</v>
      </c>
      <c r="AB10" s="4">
        <f t="shared" si="2"/>
        <v>6.5769642471873144</v>
      </c>
      <c r="AD10" s="3">
        <f>100*(Q10-D10)/D10</f>
        <v>-6.7199824559863126</v>
      </c>
      <c r="AE10" s="3">
        <f>100*(R10-E10)/E10</f>
        <v>-3.6937754219277341</v>
      </c>
      <c r="AF10" s="3">
        <f>100*(S10-F10)/F10</f>
        <v>13.319315267878421</v>
      </c>
      <c r="AG10" s="3">
        <f>100*(T10-G10)/G10</f>
        <v>-7.3686223465716925</v>
      </c>
      <c r="AH10" s="3">
        <f>100*(U10-H10)/H10</f>
        <v>-2.2441576479081302</v>
      </c>
      <c r="AI10" s="3">
        <f>100*(V10-I10)/I10</f>
        <v>-47.766579677860278</v>
      </c>
      <c r="AJ10" s="3">
        <f>100*(W10-J10)/J10</f>
        <v>2.2301404637830395</v>
      </c>
      <c r="AK10" s="3">
        <f>100*(X10-K10)/K10</f>
        <v>7.1035620115135893</v>
      </c>
      <c r="AL10" s="3">
        <f>100*(Y10-L10)/L10</f>
        <v>0.84807280459875711</v>
      </c>
    </row>
    <row r="11" spans="1:42" x14ac:dyDescent="0.25">
      <c r="A11" s="1">
        <v>29</v>
      </c>
      <c r="B11" s="1"/>
      <c r="C11" t="s">
        <v>26</v>
      </c>
      <c r="D11" s="5">
        <v>27.195251192100002</v>
      </c>
      <c r="E11" s="5">
        <v>32.299620924399996</v>
      </c>
      <c r="F11" s="5">
        <v>31.6368624051</v>
      </c>
      <c r="G11" s="5">
        <v>27.614983034999998</v>
      </c>
      <c r="H11" s="5">
        <v>50.963228339700002</v>
      </c>
      <c r="I11" s="5">
        <v>31.381264447300001</v>
      </c>
      <c r="J11" s="5">
        <v>27.345647140899999</v>
      </c>
      <c r="K11" s="5">
        <v>32.179460994799996</v>
      </c>
      <c r="L11" s="5">
        <v>32.5505166242</v>
      </c>
      <c r="N11" s="3">
        <f t="shared" si="0"/>
        <v>32.574092789277771</v>
      </c>
      <c r="O11" s="4">
        <f t="shared" si="1"/>
        <v>7.2590850130386979</v>
      </c>
      <c r="Q11" s="3">
        <v>25.230360581700001</v>
      </c>
      <c r="R11" s="3">
        <v>26.373970430899998</v>
      </c>
      <c r="S11" s="3">
        <v>37.684823524500004</v>
      </c>
      <c r="T11" s="3">
        <v>32.516432574</v>
      </c>
      <c r="U11" s="3">
        <v>45.495707199900004</v>
      </c>
      <c r="V11" s="3">
        <v>34.197596316499997</v>
      </c>
      <c r="W11" s="3">
        <v>25.360004753800002</v>
      </c>
      <c r="X11" s="3">
        <v>30.391495414300003</v>
      </c>
      <c r="Y11" s="3">
        <v>32.139222934300001</v>
      </c>
      <c r="AA11" s="3">
        <f t="shared" si="3"/>
        <v>32.154401525544444</v>
      </c>
      <c r="AB11" s="4">
        <f t="shared" si="2"/>
        <v>6.5527602818154902</v>
      </c>
      <c r="AD11" s="3">
        <f>100*(Q11-D11)/D11</f>
        <v>-7.2251239619760748</v>
      </c>
      <c r="AE11" s="3">
        <f>100*(R11-E11)/E11</f>
        <v>-18.345882471405734</v>
      </c>
      <c r="AF11" s="3">
        <f>100*(S11-F11)/F11</f>
        <v>19.116817091270867</v>
      </c>
      <c r="AG11" s="3">
        <f>100*(T11-G11)/G11</f>
        <v>17.749239725361292</v>
      </c>
      <c r="AH11" s="3">
        <f>100*(U11-H11)/H11</f>
        <v>-10.728364975930768</v>
      </c>
      <c r="AI11" s="3">
        <f>100*(V11-I11)/I11</f>
        <v>8.9745646608013239</v>
      </c>
      <c r="AJ11" s="3">
        <f>100*(W11-J11)/J11</f>
        <v>-7.2612740772557398</v>
      </c>
      <c r="AK11" s="3">
        <f>100*(X11-K11)/K11</f>
        <v>-5.5562322215058764</v>
      </c>
      <c r="AL11" s="3">
        <f>100*(Y11-L11)/L11</f>
        <v>-1.2635550293976554</v>
      </c>
      <c r="AN11" s="3">
        <f>AVERAGE(AD11:AL12)</f>
        <v>-1.3914944984629569</v>
      </c>
      <c r="AP11" s="2">
        <f>TTEST(D11:L12,Q11:Y12,1,1)</f>
        <v>0.22763460363797505</v>
      </c>
    </row>
    <row r="12" spans="1:42" x14ac:dyDescent="0.25">
      <c r="A12" s="1">
        <v>30</v>
      </c>
      <c r="B12" s="1"/>
      <c r="C12" t="s">
        <v>27</v>
      </c>
      <c r="D12" s="5">
        <v>31.186361061499998</v>
      </c>
      <c r="E12" s="5">
        <v>33.817767461199999</v>
      </c>
      <c r="F12" s="5">
        <v>34.289122354900002</v>
      </c>
      <c r="G12" s="5">
        <v>26.341519487100001</v>
      </c>
      <c r="H12" s="5">
        <v>36.676993189400001</v>
      </c>
      <c r="I12" s="5">
        <v>36.800268959200004</v>
      </c>
      <c r="J12" s="5">
        <v>31.529639410100003</v>
      </c>
      <c r="K12" s="5">
        <v>29.429851968299999</v>
      </c>
      <c r="L12" s="5">
        <v>34.293641704599999</v>
      </c>
      <c r="N12" s="3">
        <f t="shared" si="0"/>
        <v>32.70724062181111</v>
      </c>
      <c r="O12" s="4">
        <f t="shared" si="1"/>
        <v>3.4228570977761197</v>
      </c>
      <c r="Q12" s="3">
        <v>30.420506230899999</v>
      </c>
      <c r="R12" s="3">
        <v>28.729008585999999</v>
      </c>
      <c r="S12" s="3">
        <v>37.478159057300005</v>
      </c>
      <c r="T12" s="3">
        <v>29.067133868700001</v>
      </c>
      <c r="U12" s="3">
        <v>37.345259152799997</v>
      </c>
      <c r="V12" s="3">
        <v>33.310233384600004</v>
      </c>
      <c r="W12" s="3">
        <v>27.725935301299998</v>
      </c>
      <c r="X12" s="3">
        <v>30.544420023200001</v>
      </c>
      <c r="Y12" s="3">
        <v>31.991501336100001</v>
      </c>
      <c r="AA12" s="3">
        <f t="shared" si="3"/>
        <v>31.845795215655553</v>
      </c>
      <c r="AB12" s="4">
        <f t="shared" si="2"/>
        <v>3.5753850323461158</v>
      </c>
      <c r="AD12" s="3">
        <f>100*(Q12-D12)/D12</f>
        <v>-2.4557364326338709</v>
      </c>
      <c r="AE12" s="3">
        <f>100*(R12-E12)/E12</f>
        <v>-15.047589646591735</v>
      </c>
      <c r="AF12" s="3">
        <f>100*(S12-F12)/F12</f>
        <v>9.3004325669020265</v>
      </c>
      <c r="AG12" s="3">
        <f>100*(T12-G12)/G12</f>
        <v>10.347217756116121</v>
      </c>
      <c r="AH12" s="3">
        <f>100*(U12-H12)/H12</f>
        <v>1.8220303936832296</v>
      </c>
      <c r="AI12" s="3">
        <f>100*(V12-I12)/I12</f>
        <v>-9.4837230088436559</v>
      </c>
      <c r="AJ12" s="3">
        <f>100*(W12-J12)/J12</f>
        <v>-12.063899809718569</v>
      </c>
      <c r="AK12" s="3">
        <f>100*(X12-K12)/K12</f>
        <v>3.7872023824671097</v>
      </c>
      <c r="AL12" s="3">
        <f>100*(Y12-L12)/L12</f>
        <v>-6.7130239136755172</v>
      </c>
    </row>
    <row r="13" spans="1:42" x14ac:dyDescent="0.25">
      <c r="A13" s="1">
        <v>31</v>
      </c>
      <c r="B13" s="1"/>
      <c r="C13" t="s">
        <v>28</v>
      </c>
      <c r="D13" s="5">
        <v>22.165501013000004</v>
      </c>
      <c r="E13" s="5">
        <v>30.8257599947</v>
      </c>
      <c r="F13" s="5">
        <v>27.2279177122</v>
      </c>
      <c r="G13" s="5">
        <v>28.038567426300002</v>
      </c>
      <c r="H13" s="5">
        <v>41.329162476100002</v>
      </c>
      <c r="I13" s="5">
        <v>27.020550255700002</v>
      </c>
      <c r="J13" s="5">
        <v>25.311289322799997</v>
      </c>
      <c r="K13" s="5">
        <v>26.2493039107</v>
      </c>
      <c r="L13" s="5">
        <v>32.118578255800003</v>
      </c>
      <c r="N13" s="3">
        <f t="shared" si="0"/>
        <v>28.920736707477779</v>
      </c>
      <c r="O13" s="4">
        <f t="shared" si="1"/>
        <v>5.4872212297049083</v>
      </c>
      <c r="Q13" s="3">
        <v>19.411904402299999</v>
      </c>
      <c r="R13" s="3">
        <v>25.348712626000001</v>
      </c>
      <c r="S13" s="3">
        <v>33.233091535699998</v>
      </c>
      <c r="T13" s="3">
        <v>31.432385597</v>
      </c>
      <c r="U13" s="3">
        <v>38.7074122123</v>
      </c>
      <c r="V13" s="3">
        <v>29.6165084075</v>
      </c>
      <c r="W13" s="3">
        <v>24.151892719599999</v>
      </c>
      <c r="X13" s="3">
        <v>26.475165896200004</v>
      </c>
      <c r="Y13" s="3">
        <v>26.560542740799999</v>
      </c>
      <c r="AA13" s="3">
        <f t="shared" si="3"/>
        <v>28.326401793044443</v>
      </c>
      <c r="AB13" s="4">
        <f t="shared" si="2"/>
        <v>5.6508765588847218</v>
      </c>
      <c r="AD13" s="3">
        <f>100*(Q13-D13)/D13</f>
        <v>-12.422893617811877</v>
      </c>
      <c r="AE13" s="3">
        <f>100*(R13-E13)/E13</f>
        <v>-17.767761020788104</v>
      </c>
      <c r="AF13" s="3">
        <f>100*(S13-F13)/F13</f>
        <v>22.055207772312546</v>
      </c>
      <c r="AG13" s="3">
        <f>100*(T13-G13)/G13</f>
        <v>12.104106886418945</v>
      </c>
      <c r="AH13" s="3">
        <f>100*(U13-H13)/H13</f>
        <v>-6.34358430397935</v>
      </c>
      <c r="AI13" s="3">
        <f>100*(V13-I13)/I13</f>
        <v>9.6073474715874045</v>
      </c>
      <c r="AJ13" s="3">
        <f>100*(W13-J13)/J13</f>
        <v>-4.5805513437659302</v>
      </c>
      <c r="AK13" s="3">
        <f>100*(X13-K13)/K13</f>
        <v>0.86044942855774309</v>
      </c>
      <c r="AL13" s="3">
        <f>100*(Y13-L13)/L13</f>
        <v>-17.304737061318487</v>
      </c>
      <c r="AN13" s="3">
        <f>AVERAGE(AD13:AL14)</f>
        <v>-1.6256359220457062</v>
      </c>
      <c r="AP13" s="2">
        <f>TTEST(D13:L14,Q13:Y14,1,1)</f>
        <v>0.25923678367434</v>
      </c>
    </row>
    <row r="14" spans="1:42" x14ac:dyDescent="0.25">
      <c r="A14" s="1">
        <v>32</v>
      </c>
      <c r="B14" s="1"/>
      <c r="C14" t="s">
        <v>29</v>
      </c>
      <c r="D14" s="5">
        <v>25.567903218000001</v>
      </c>
      <c r="E14" s="5">
        <v>31.672346155400003</v>
      </c>
      <c r="F14" s="5">
        <v>31.131517442700002</v>
      </c>
      <c r="G14" s="5">
        <v>29.223641474600001</v>
      </c>
      <c r="H14" s="5">
        <v>33.037852193500001</v>
      </c>
      <c r="I14" s="5">
        <v>30.942964493999998</v>
      </c>
      <c r="J14" s="5">
        <v>29.604807576100001</v>
      </c>
      <c r="K14" s="5">
        <v>27.574433652</v>
      </c>
      <c r="L14" s="5">
        <v>33.0551573236</v>
      </c>
      <c r="N14" s="3">
        <f t="shared" si="0"/>
        <v>30.201180392211111</v>
      </c>
      <c r="O14" s="4">
        <f t="shared" si="1"/>
        <v>2.4862192506545391</v>
      </c>
      <c r="Q14" s="3">
        <v>26.9810257673</v>
      </c>
      <c r="R14" s="3">
        <v>24.8069080866</v>
      </c>
      <c r="S14" s="3">
        <v>37.528897853099998</v>
      </c>
      <c r="T14" s="3">
        <v>27.368184280200001</v>
      </c>
      <c r="U14" s="3">
        <v>32.488686752999996</v>
      </c>
      <c r="V14" s="3">
        <v>26.773177950099999</v>
      </c>
      <c r="W14" s="3">
        <v>27.2687006801</v>
      </c>
      <c r="X14" s="3">
        <v>30.172864650500003</v>
      </c>
      <c r="Y14" s="3">
        <v>33.083483625</v>
      </c>
      <c r="AA14" s="3">
        <f t="shared" si="3"/>
        <v>29.607992182877776</v>
      </c>
      <c r="AB14" s="4">
        <f t="shared" si="2"/>
        <v>4.0606930823161989</v>
      </c>
      <c r="AD14" s="3">
        <f>100*(Q14-D14)/D14</f>
        <v>5.5269395274664124</v>
      </c>
      <c r="AE14" s="3">
        <f>100*(R14-E14)/E14</f>
        <v>-21.676443024191549</v>
      </c>
      <c r="AF14" s="3">
        <f>100*(S14-F14)/F14</f>
        <v>20.549529659692549</v>
      </c>
      <c r="AG14" s="3">
        <f>100*(T14-G14)/G14</f>
        <v>-6.3491649252975115</v>
      </c>
      <c r="AH14" s="3">
        <f>100*(U14-H14)/H14</f>
        <v>-1.6622310593424405</v>
      </c>
      <c r="AI14" s="3">
        <f>100*(V14-I14)/I14</f>
        <v>-13.47571770218895</v>
      </c>
      <c r="AJ14" s="3">
        <f>100*(W14-J14)/J14</f>
        <v>-7.8909713903560137</v>
      </c>
      <c r="AK14" s="3">
        <f>100*(X14-K14)/K14</f>
        <v>9.4233340611568153</v>
      </c>
      <c r="AL14" s="3">
        <f>100*(Y14-L14)/L14</f>
        <v>8.5694045025089399E-2</v>
      </c>
    </row>
    <row r="15" spans="1:42" x14ac:dyDescent="0.25">
      <c r="A15" s="1">
        <v>33</v>
      </c>
      <c r="B15" s="1"/>
      <c r="C15" t="s">
        <v>30</v>
      </c>
      <c r="D15" s="5">
        <v>32.313822272700001</v>
      </c>
      <c r="E15" s="5">
        <v>26.043172860500004</v>
      </c>
      <c r="F15" s="5">
        <v>22.576513633800001</v>
      </c>
      <c r="G15" s="5">
        <v>22.5611301197</v>
      </c>
      <c r="H15" s="5">
        <v>30.917926239</v>
      </c>
      <c r="I15" s="5">
        <v>25.849364463600001</v>
      </c>
      <c r="J15" s="5">
        <v>26.905945938599999</v>
      </c>
      <c r="K15" s="5">
        <v>24.859304375499999</v>
      </c>
      <c r="L15" s="5">
        <v>26.679030688600001</v>
      </c>
      <c r="N15" s="3">
        <f t="shared" si="0"/>
        <v>26.522912288000001</v>
      </c>
      <c r="O15" s="4">
        <f t="shared" si="1"/>
        <v>3.3117793928716504</v>
      </c>
      <c r="Q15" s="3">
        <v>27.5273656968</v>
      </c>
      <c r="R15" s="3">
        <v>22.699411538700002</v>
      </c>
      <c r="S15" s="3">
        <v>26.207247431599999</v>
      </c>
      <c r="T15" s="3">
        <v>21.666273572900003</v>
      </c>
      <c r="U15" s="3">
        <v>31.500305841700001</v>
      </c>
      <c r="V15" s="3">
        <v>36.899420697099998</v>
      </c>
      <c r="W15" s="3">
        <v>25.011306183699997</v>
      </c>
      <c r="X15" s="3">
        <v>23.660886322</v>
      </c>
      <c r="Y15" s="3">
        <v>25.5579960898</v>
      </c>
      <c r="AA15" s="3">
        <f t="shared" si="3"/>
        <v>26.747801486033332</v>
      </c>
      <c r="AB15" s="4">
        <f t="shared" si="2"/>
        <v>4.7790306868272872</v>
      </c>
      <c r="AD15" s="3">
        <f>100*(Q15-D15)/D15</f>
        <v>-14.81241227208144</v>
      </c>
      <c r="AE15" s="3">
        <f>100*(R15-E15)/E15</f>
        <v>-12.839300878241014</v>
      </c>
      <c r="AF15" s="3">
        <f>100*(S15-F15)/F15</f>
        <v>16.081906430248438</v>
      </c>
      <c r="AG15" s="3">
        <f>100*(T15-G15)/G15</f>
        <v>-3.966364016573011</v>
      </c>
      <c r="AH15" s="3">
        <f>100*(U15-H15)/H15</f>
        <v>1.883630869024409</v>
      </c>
      <c r="AI15" s="3">
        <f>100*(V15-I15)/I15</f>
        <v>42.74788360487635</v>
      </c>
      <c r="AJ15" s="3">
        <f>100*(W15-J15)/J15</f>
        <v>-7.0417139736458783</v>
      </c>
      <c r="AK15" s="3">
        <f>100*(X15-K15)/K15</f>
        <v>-4.820802848695541</v>
      </c>
      <c r="AL15" s="3">
        <f>100*(Y15-L15)/L15</f>
        <v>-4.2019315164962929</v>
      </c>
      <c r="AN15" s="3">
        <f>AVERAGE(AD15:AL16)</f>
        <v>3.5233431152233305</v>
      </c>
      <c r="AP15" s="2">
        <f>TTEST(D15:L16,Q15:Y16,1,1)</f>
        <v>0.27943442467535562</v>
      </c>
    </row>
    <row r="16" spans="1:42" x14ac:dyDescent="0.25">
      <c r="A16" s="1">
        <v>34</v>
      </c>
      <c r="B16" s="1"/>
      <c r="C16" t="s">
        <v>31</v>
      </c>
      <c r="D16" s="5">
        <v>28.679356179499997</v>
      </c>
      <c r="E16" s="5">
        <v>27.585103148599998</v>
      </c>
      <c r="F16" s="5">
        <v>22.744811913899998</v>
      </c>
      <c r="G16" s="5">
        <v>23.868449929499999</v>
      </c>
      <c r="H16" s="5">
        <v>29.324668626299999</v>
      </c>
      <c r="I16" s="5">
        <v>24.445810948399998</v>
      </c>
      <c r="J16" s="5">
        <v>26.906037502500002</v>
      </c>
      <c r="K16" s="5">
        <v>23.813528966899998</v>
      </c>
      <c r="L16" s="5">
        <v>26.224229041400001</v>
      </c>
      <c r="N16" s="3">
        <f t="shared" si="0"/>
        <v>25.95466625077778</v>
      </c>
      <c r="O16" s="4">
        <f t="shared" si="1"/>
        <v>2.3434356095336115</v>
      </c>
      <c r="Q16" s="3">
        <v>28.4821060825</v>
      </c>
      <c r="R16" s="3">
        <v>24.8432552841</v>
      </c>
      <c r="S16" s="3">
        <v>26.1623966483</v>
      </c>
      <c r="T16" s="3">
        <v>23.381335203999999</v>
      </c>
      <c r="U16" s="3">
        <v>32.0737496968</v>
      </c>
      <c r="V16" s="3">
        <v>41.563611758299999</v>
      </c>
      <c r="W16" s="3">
        <v>24.4113773899</v>
      </c>
      <c r="X16" s="3">
        <v>21.461445550000001</v>
      </c>
      <c r="Y16" s="3">
        <v>23.020272445499998</v>
      </c>
      <c r="AA16" s="3">
        <f t="shared" si="3"/>
        <v>27.266616673266665</v>
      </c>
      <c r="AB16" s="4">
        <f t="shared" si="2"/>
        <v>6.2355958785950802</v>
      </c>
      <c r="AD16" s="3">
        <f>100*(Q16-D16)/D16</f>
        <v>-0.68777728399981342</v>
      </c>
      <c r="AE16" s="3">
        <f>100*(R16-E16)/E16</f>
        <v>-9.9395962006368404</v>
      </c>
      <c r="AF16" s="3">
        <f>100*(S16-F16)/F16</f>
        <v>15.025777075392826</v>
      </c>
      <c r="AG16" s="3">
        <f>100*(T16-G16)/G16</f>
        <v>-2.0408310004997623</v>
      </c>
      <c r="AH16" s="3">
        <f>100*(U16-H16)/H16</f>
        <v>9.374636438464206</v>
      </c>
      <c r="AI16" s="3">
        <f>100*(V16-I16)/I16</f>
        <v>70.02345246812267</v>
      </c>
      <c r="AJ16" s="3">
        <f>100*(W16-J16)/J16</f>
        <v>-9.2717484407289916</v>
      </c>
      <c r="AK16" s="3">
        <f>100*(X16-K16)/K16</f>
        <v>-9.8770888605771709</v>
      </c>
      <c r="AL16" s="3">
        <f>100*(Y16-L16)/L16</f>
        <v>-12.217543519933187</v>
      </c>
    </row>
    <row r="17" spans="1:42" x14ac:dyDescent="0.25">
      <c r="A17" s="1">
        <v>41</v>
      </c>
      <c r="B17" s="1"/>
      <c r="C17" t="s">
        <v>32</v>
      </c>
      <c r="D17" s="5">
        <v>27.2862416559</v>
      </c>
      <c r="E17" s="5">
        <v>34.226878237800001</v>
      </c>
      <c r="F17" s="5">
        <v>29.445946463999999</v>
      </c>
      <c r="G17" s="5">
        <v>29.183300481500002</v>
      </c>
      <c r="H17" s="5">
        <v>29.026314613199997</v>
      </c>
      <c r="I17" s="5">
        <v>25.460156717599997</v>
      </c>
      <c r="J17" s="5">
        <v>31.442672479700001</v>
      </c>
      <c r="K17" s="5">
        <v>26.114812318699997</v>
      </c>
      <c r="L17" s="5">
        <v>33.561453486600001</v>
      </c>
      <c r="N17" s="3">
        <f t="shared" si="0"/>
        <v>29.527530717222223</v>
      </c>
      <c r="O17" s="4">
        <f t="shared" si="1"/>
        <v>3.0743717001234492</v>
      </c>
      <c r="Q17" s="3">
        <v>23.029243629</v>
      </c>
      <c r="R17" s="3">
        <v>31.259466002600004</v>
      </c>
      <c r="S17" s="3">
        <v>33.737676316700004</v>
      </c>
      <c r="T17" s="3">
        <v>29.8246403417</v>
      </c>
      <c r="U17" s="3">
        <v>31.145116071299999</v>
      </c>
      <c r="V17" s="3">
        <v>14.2735283764</v>
      </c>
      <c r="W17" s="3">
        <v>30.568724459399998</v>
      </c>
      <c r="X17" s="3">
        <v>27.303435797799999</v>
      </c>
      <c r="Y17" s="3">
        <v>31.545444493200002</v>
      </c>
      <c r="AA17" s="3">
        <f t="shared" si="3"/>
        <v>28.076363943122221</v>
      </c>
      <c r="AB17" s="4">
        <f t="shared" si="2"/>
        <v>6.0155194951615982</v>
      </c>
      <c r="AD17" s="3">
        <f>100*(Q17-D17)/D17</f>
        <v>-15.601261912812845</v>
      </c>
      <c r="AE17" s="3">
        <f>100*(R17-E17)/E17</f>
        <v>-8.6698302269436951</v>
      </c>
      <c r="AF17" s="3">
        <f>100*(S17-F17)/F17</f>
        <v>14.574942795426814</v>
      </c>
      <c r="AG17" s="3">
        <f>100*(T17-G17)/G17</f>
        <v>2.197626209573381</v>
      </c>
      <c r="AH17" s="3">
        <f>100*(U17-H17)/H17</f>
        <v>7.2995882747596781</v>
      </c>
      <c r="AI17" s="3">
        <f>100*(V17-I17)/I17</f>
        <v>-43.937782729620622</v>
      </c>
      <c r="AJ17" s="3">
        <f>100*(W17-J17)/J17</f>
        <v>-2.7794966247358261</v>
      </c>
      <c r="AK17" s="3">
        <f>100*(X17-K17)/K17</f>
        <v>4.5515298543764224</v>
      </c>
      <c r="AL17" s="3">
        <f>100*(Y17-L17)/L17</f>
        <v>-6.0069180084972382</v>
      </c>
      <c r="AN17" s="3">
        <f>AVERAGE(AD17:AL18)</f>
        <v>-4.0392301330272877</v>
      </c>
      <c r="AP17" s="2">
        <f>TTEST(D17:L18,Q17:Y18,1,1)</f>
        <v>0.15337787673577313</v>
      </c>
    </row>
    <row r="18" spans="1:42" x14ac:dyDescent="0.25">
      <c r="A18" s="1">
        <v>42</v>
      </c>
      <c r="B18" s="1"/>
      <c r="C18" t="s">
        <v>33</v>
      </c>
      <c r="D18" s="5">
        <v>24.175205103500002</v>
      </c>
      <c r="E18" s="5">
        <v>31.394278995699999</v>
      </c>
      <c r="F18" s="5">
        <v>28.876100555099999</v>
      </c>
      <c r="G18" s="5">
        <v>28.418931984</v>
      </c>
      <c r="H18" s="5">
        <v>30.7168529347</v>
      </c>
      <c r="I18" s="5">
        <v>24.6293057882</v>
      </c>
      <c r="J18" s="5">
        <v>31.1025091347</v>
      </c>
      <c r="K18" s="5">
        <v>26.042730810799998</v>
      </c>
      <c r="L18" s="5">
        <v>35.211861746899999</v>
      </c>
      <c r="N18" s="3">
        <f t="shared" si="0"/>
        <v>28.95197522817778</v>
      </c>
      <c r="O18" s="4">
        <f t="shared" si="1"/>
        <v>3.5907383533851145</v>
      </c>
      <c r="Q18" s="3">
        <v>22.758023569599999</v>
      </c>
      <c r="R18" s="3">
        <v>31.455921247399999</v>
      </c>
      <c r="S18" s="3">
        <v>32.075826266299998</v>
      </c>
      <c r="T18" s="3">
        <v>27.910101722099999</v>
      </c>
      <c r="U18" s="3">
        <v>30.976814485599999</v>
      </c>
      <c r="V18" s="3">
        <v>14.738066766099999</v>
      </c>
      <c r="W18" s="3">
        <v>32.119699672899998</v>
      </c>
      <c r="X18" s="3">
        <v>27.7115728381</v>
      </c>
      <c r="Y18" s="3">
        <v>35.8021591794</v>
      </c>
      <c r="AA18" s="3">
        <f t="shared" si="3"/>
        <v>28.39424286083333</v>
      </c>
      <c r="AB18" s="4">
        <f t="shared" si="2"/>
        <v>6.2979401809646998</v>
      </c>
      <c r="AD18" s="3">
        <f>100*(Q18-D18)/D18</f>
        <v>-5.862128274952374</v>
      </c>
      <c r="AE18" s="3">
        <f>100*(R18-E18)/E18</f>
        <v>0.19634867775891068</v>
      </c>
      <c r="AF18" s="3">
        <f>100*(S18-F18)/F18</f>
        <v>11.080878822590451</v>
      </c>
      <c r="AG18" s="3">
        <f>100*(T18-G18)/G18</f>
        <v>-1.7904622952983447</v>
      </c>
      <c r="AH18" s="3">
        <f>100*(U18-H18)/H18</f>
        <v>0.84631570640599907</v>
      </c>
      <c r="AI18" s="3">
        <f>100*(V18-I18)/I18</f>
        <v>-40.16044588166563</v>
      </c>
      <c r="AJ18" s="3">
        <f>100*(W18-J18)/J18</f>
        <v>3.270445267919408</v>
      </c>
      <c r="AK18" s="3">
        <f>100*(X18-K18)/K18</f>
        <v>6.4080915301245147</v>
      </c>
      <c r="AL18" s="3">
        <f>100*(Y18-L18)/L18</f>
        <v>1.6764164210998318</v>
      </c>
    </row>
    <row r="19" spans="1:42" x14ac:dyDescent="0.25">
      <c r="A19" s="1">
        <v>43</v>
      </c>
      <c r="B19" s="1"/>
      <c r="C19" t="s">
        <v>34</v>
      </c>
      <c r="D19" s="5">
        <v>30.715169844599998</v>
      </c>
      <c r="E19" s="5">
        <v>35.437606828699998</v>
      </c>
      <c r="F19" s="5">
        <v>32.597524301200004</v>
      </c>
      <c r="G19" s="5">
        <v>30.978508798299998</v>
      </c>
      <c r="H19" s="5">
        <v>31.181871122800001</v>
      </c>
      <c r="I19" s="5">
        <v>29.457275628599998</v>
      </c>
      <c r="J19" s="5">
        <v>34.539895185399999</v>
      </c>
      <c r="K19" s="5">
        <v>28.4485456709</v>
      </c>
      <c r="L19" s="5">
        <v>37.573060042000002</v>
      </c>
      <c r="N19" s="3">
        <f t="shared" si="0"/>
        <v>32.325495269166666</v>
      </c>
      <c r="O19" s="4">
        <f t="shared" si="1"/>
        <v>2.9827118532309349</v>
      </c>
      <c r="Q19" s="3">
        <v>29.5049531843</v>
      </c>
      <c r="R19" s="3">
        <v>33.556202626999998</v>
      </c>
      <c r="S19" s="3">
        <v>39.046189861199998</v>
      </c>
      <c r="T19" s="3">
        <v>29.897007796700002</v>
      </c>
      <c r="U19" s="3">
        <v>32.996058760499999</v>
      </c>
      <c r="V19" s="3">
        <v>16.292496460800002</v>
      </c>
      <c r="W19" s="3">
        <v>31.742959898500001</v>
      </c>
      <c r="X19" s="3">
        <v>30.220509501800002</v>
      </c>
      <c r="Y19" s="3">
        <v>35.533712412</v>
      </c>
      <c r="AA19" s="3">
        <f t="shared" si="3"/>
        <v>30.976676722533334</v>
      </c>
      <c r="AB19" s="4">
        <f t="shared" si="2"/>
        <v>6.2921703148657562</v>
      </c>
      <c r="AD19" s="3">
        <f>100*(Q19-D19)/D19</f>
        <v>-3.940126870282521</v>
      </c>
      <c r="AE19" s="3">
        <f>100*(R19-E19)/E19</f>
        <v>-5.3090611078632435</v>
      </c>
      <c r="AF19" s="3">
        <f>100*(S19-F19)/F19</f>
        <v>19.782685029741973</v>
      </c>
      <c r="AG19" s="3">
        <f>100*(T19-G19)/G19</f>
        <v>-3.4911331873383955</v>
      </c>
      <c r="AH19" s="3">
        <f>100*(U19-H19)/H19</f>
        <v>5.8180845868914997</v>
      </c>
      <c r="AI19" s="3">
        <f>100*(V19-I19)/I19</f>
        <v>-44.691095448821287</v>
      </c>
      <c r="AJ19" s="3">
        <f>100*(W19-J19)/J19</f>
        <v>-8.0976947726299464</v>
      </c>
      <c r="AK19" s="3">
        <f>100*(X19-K19)/K19</f>
        <v>6.2286622711703092</v>
      </c>
      <c r="AL19" s="3">
        <f>100*(Y19-L19)/L19</f>
        <v>-5.4276857613416993</v>
      </c>
      <c r="AN19" s="3">
        <f>AVERAGE(AD19:AL20)</f>
        <v>-3.4499759252897566</v>
      </c>
      <c r="AP19" s="2">
        <f>TTEST(D19:L20,Q19:Y20,1,1)</f>
        <v>0.20183704371840028</v>
      </c>
    </row>
    <row r="20" spans="1:42" x14ac:dyDescent="0.25">
      <c r="A20" s="1">
        <v>44</v>
      </c>
      <c r="B20" s="1"/>
      <c r="C20" t="s">
        <v>35</v>
      </c>
      <c r="D20" s="5">
        <v>28.882866515700002</v>
      </c>
      <c r="E20" s="5">
        <v>31.9293586858</v>
      </c>
      <c r="F20" s="5">
        <v>33.723077926599998</v>
      </c>
      <c r="G20" s="5">
        <v>29.226143296900002</v>
      </c>
      <c r="H20" s="5">
        <v>31.533199813799996</v>
      </c>
      <c r="I20" s="5">
        <v>29.282366209200003</v>
      </c>
      <c r="J20" s="5">
        <v>34.3889387304</v>
      </c>
      <c r="K20" s="5">
        <v>27.211414452300001</v>
      </c>
      <c r="L20" s="5">
        <v>36.582835029400002</v>
      </c>
      <c r="N20" s="3">
        <f t="shared" si="0"/>
        <v>31.417800073344452</v>
      </c>
      <c r="O20" s="4">
        <f t="shared" si="1"/>
        <v>3.0532272200898749</v>
      </c>
      <c r="Q20" s="3">
        <v>29.752253708600001</v>
      </c>
      <c r="R20" s="3">
        <v>33.075948641099998</v>
      </c>
      <c r="S20" s="3">
        <v>36.053638348500002</v>
      </c>
      <c r="T20" s="3">
        <v>28.170116779499999</v>
      </c>
      <c r="U20" s="3">
        <v>31.718309488300001</v>
      </c>
      <c r="V20" s="3">
        <v>15.198844840800001</v>
      </c>
      <c r="W20" s="3">
        <v>32.285267169299999</v>
      </c>
      <c r="X20" s="3">
        <v>31.5865861853</v>
      </c>
      <c r="Y20" s="3">
        <v>38.293645565399999</v>
      </c>
      <c r="AA20" s="3">
        <f t="shared" si="3"/>
        <v>30.681623414088889</v>
      </c>
      <c r="AB20" s="4">
        <f t="shared" si="2"/>
        <v>6.5563651694576013</v>
      </c>
      <c r="AD20" s="3">
        <f>100*(Q20-D20)/D20</f>
        <v>3.0100447004712034</v>
      </c>
      <c r="AE20" s="3">
        <f>100*(R20-E20)/E20</f>
        <v>3.5910209365085768</v>
      </c>
      <c r="AF20" s="3">
        <f>100*(S20-F20)/F20</f>
        <v>6.9108769578286626</v>
      </c>
      <c r="AG20" s="3">
        <f>100*(T20-G20)/G20</f>
        <v>-3.6132941205144062</v>
      </c>
      <c r="AH20" s="3">
        <f>100*(U20-H20)/H20</f>
        <v>0.58703105169490177</v>
      </c>
      <c r="AI20" s="3">
        <f>100*(V20-I20)/I20</f>
        <v>-48.0955714705023</v>
      </c>
      <c r="AJ20" s="3">
        <f>100*(W20-J20)/J20</f>
        <v>-6.1172913115819538</v>
      </c>
      <c r="AK20" s="3">
        <f>100*(X20-K20)/K20</f>
        <v>16.078442892667031</v>
      </c>
      <c r="AL20" s="3">
        <f>100*(Y20-L20)/L20</f>
        <v>4.6765389686859811</v>
      </c>
    </row>
    <row r="21" spans="1:42" x14ac:dyDescent="0.25">
      <c r="A21" s="1">
        <v>45</v>
      </c>
      <c r="B21" s="1"/>
      <c r="C21" t="s">
        <v>36</v>
      </c>
      <c r="D21" s="5">
        <v>25.214659053799998</v>
      </c>
      <c r="E21" s="5">
        <v>31.8439086142</v>
      </c>
      <c r="F21" s="5">
        <v>25.470887213200001</v>
      </c>
      <c r="G21" s="5">
        <v>28.837433235900001</v>
      </c>
      <c r="H21" s="5">
        <v>25.5775735237</v>
      </c>
      <c r="I21" s="5">
        <v>23.463460874800003</v>
      </c>
      <c r="J21" s="5">
        <v>28.993800656299999</v>
      </c>
      <c r="K21" s="5">
        <v>22.2020299681</v>
      </c>
      <c r="L21" s="5">
        <v>30.909429212799999</v>
      </c>
      <c r="N21" s="3">
        <f t="shared" si="0"/>
        <v>26.945909150311113</v>
      </c>
      <c r="O21" s="4">
        <f t="shared" si="1"/>
        <v>3.3382013814773699</v>
      </c>
      <c r="Q21" s="3">
        <v>19.442792259699999</v>
      </c>
      <c r="R21" s="3">
        <v>28.420047905700002</v>
      </c>
      <c r="S21" s="3">
        <v>30.684992074899998</v>
      </c>
      <c r="T21" s="3">
        <v>29.236215929299998</v>
      </c>
      <c r="U21" s="3">
        <v>28.715099433300001</v>
      </c>
      <c r="V21" s="3">
        <v>15.8747184311</v>
      </c>
      <c r="W21" s="3">
        <v>27.981973232200001</v>
      </c>
      <c r="X21" s="3">
        <v>25.1278107059</v>
      </c>
      <c r="Y21" s="3">
        <v>28.0589038962</v>
      </c>
      <c r="AA21" s="3">
        <f t="shared" si="3"/>
        <v>25.949172652033337</v>
      </c>
      <c r="AB21" s="4">
        <f t="shared" si="2"/>
        <v>5.0009212628581245</v>
      </c>
      <c r="AD21" s="3">
        <f>100*(Q21-D21)/D21</f>
        <v>-22.890917469019453</v>
      </c>
      <c r="AE21" s="3">
        <f>100*(R21-E21)/E21</f>
        <v>-10.752011475667947</v>
      </c>
      <c r="AF21" s="3">
        <f>100*(S21-F21)/F21</f>
        <v>20.470841153102224</v>
      </c>
      <c r="AG21" s="3">
        <f>100*(T21-G21)/G21</f>
        <v>1.3828647304974049</v>
      </c>
      <c r="AH21" s="3">
        <f>100*(U21-H21)/H21</f>
        <v>12.266706639286136</v>
      </c>
      <c r="AI21" s="3">
        <f>100*(V21-I21)/I21</f>
        <v>-32.342809461030491</v>
      </c>
      <c r="AJ21" s="3">
        <f>100*(W21-J21)/J21</f>
        <v>-3.4898061006021996</v>
      </c>
      <c r="AK21" s="3">
        <f>100*(X21-K21)/K21</f>
        <v>13.177987517374664</v>
      </c>
      <c r="AL21" s="3">
        <f>100*(Y21-L21)/L21</f>
        <v>-9.2221868510582485</v>
      </c>
      <c r="AN21" s="3">
        <f>AVERAGE(AD21:AL22)</f>
        <v>-4.2034136701960181</v>
      </c>
      <c r="AP21" s="2">
        <f>TTEST(D21:L22,Q21:Y22,1,1)</f>
        <v>0.11561571771257448</v>
      </c>
    </row>
    <row r="22" spans="1:42" x14ac:dyDescent="0.25">
      <c r="A22" s="1">
        <v>46</v>
      </c>
      <c r="B22" s="1"/>
      <c r="C22" t="s">
        <v>37</v>
      </c>
      <c r="D22" s="5">
        <v>21.699706726999999</v>
      </c>
      <c r="E22" s="5">
        <v>31.575017284200001</v>
      </c>
      <c r="F22" s="5">
        <v>25.387443984200001</v>
      </c>
      <c r="G22" s="5">
        <v>29.926145952499997</v>
      </c>
      <c r="H22" s="5">
        <v>30.973039505999999</v>
      </c>
      <c r="I22" s="5">
        <v>23.952836123600001</v>
      </c>
      <c r="J22" s="5">
        <v>29.475993624699999</v>
      </c>
      <c r="K22" s="5">
        <v>25.169514523700002</v>
      </c>
      <c r="L22" s="5">
        <v>35.221691206499997</v>
      </c>
      <c r="N22" s="3">
        <f t="shared" si="0"/>
        <v>28.153487659155555</v>
      </c>
      <c r="O22" s="4">
        <f t="shared" si="1"/>
        <v>4.3353118884481505</v>
      </c>
      <c r="Q22" s="3">
        <v>18.5785956697</v>
      </c>
      <c r="R22" s="3">
        <v>30.926870723799997</v>
      </c>
      <c r="S22" s="3">
        <v>29.301856551899998</v>
      </c>
      <c r="T22" s="3">
        <v>28.0193909087</v>
      </c>
      <c r="U22" s="3">
        <v>30.3148378932</v>
      </c>
      <c r="V22" s="3">
        <v>16.025562731900003</v>
      </c>
      <c r="W22" s="3">
        <v>30.926193500700002</v>
      </c>
      <c r="X22" s="3">
        <v>23.523662758999997</v>
      </c>
      <c r="Y22" s="3">
        <v>35.209784717199994</v>
      </c>
      <c r="AA22" s="3">
        <f t="shared" si="3"/>
        <v>26.980750606233336</v>
      </c>
      <c r="AB22" s="4">
        <f t="shared" si="2"/>
        <v>6.3146816612575805</v>
      </c>
      <c r="AD22" s="3">
        <f>100*(Q22-D22)/D22</f>
        <v>-14.383194651273955</v>
      </c>
      <c r="AE22" s="3">
        <f>100*(R22-E22)/E22</f>
        <v>-2.0527195743589788</v>
      </c>
      <c r="AF22" s="3">
        <f>100*(S22-F22)/F22</f>
        <v>15.418695045220588</v>
      </c>
      <c r="AG22" s="3">
        <f>100*(T22-G22)/G22</f>
        <v>-6.3715356024343279</v>
      </c>
      <c r="AH22" s="3">
        <f>100*(U22-H22)/H22</f>
        <v>-2.125079176270364</v>
      </c>
      <c r="AI22" s="3">
        <f>100*(V22-I22)/I22</f>
        <v>-33.09534349416559</v>
      </c>
      <c r="AJ22" s="3">
        <f>100*(W22-J22)/J22</f>
        <v>4.9199355057017611</v>
      </c>
      <c r="AK22" s="3">
        <f>100*(X22-K22)/K22</f>
        <v>-6.5390683763496735</v>
      </c>
      <c r="AL22" s="3">
        <f>100*(Y22-L22)/L22</f>
        <v>-3.3804422479876958E-2</v>
      </c>
    </row>
    <row r="23" spans="1:42" x14ac:dyDescent="0.25">
      <c r="A23" s="1">
        <v>47</v>
      </c>
      <c r="B23" s="1"/>
      <c r="C23" t="s">
        <v>38</v>
      </c>
      <c r="D23" s="5">
        <v>27.192588512699999</v>
      </c>
      <c r="E23" s="5">
        <v>34.048736879300002</v>
      </c>
      <c r="F23" s="5">
        <v>26.648603413999997</v>
      </c>
      <c r="G23" s="5">
        <v>32.496984448699997</v>
      </c>
      <c r="H23" s="5">
        <v>28.382549151400003</v>
      </c>
      <c r="I23" s="5">
        <v>25.779140000599998</v>
      </c>
      <c r="J23" s="5">
        <v>31.209899350100002</v>
      </c>
      <c r="K23" s="5">
        <v>24.658080879</v>
      </c>
      <c r="L23" s="5">
        <v>34.367550370800004</v>
      </c>
      <c r="N23" s="3">
        <f t="shared" si="0"/>
        <v>29.420459222955557</v>
      </c>
      <c r="O23" s="4">
        <f t="shared" si="1"/>
        <v>3.6780611627686799</v>
      </c>
      <c r="Q23" s="3">
        <v>24.560547506700001</v>
      </c>
      <c r="R23" s="3">
        <v>30.935028384999999</v>
      </c>
      <c r="S23" s="3">
        <v>33.936294370399999</v>
      </c>
      <c r="T23" s="3">
        <v>30.590748205300002</v>
      </c>
      <c r="U23" s="3">
        <v>30.381635908499998</v>
      </c>
      <c r="V23" s="3">
        <v>18.477263753100001</v>
      </c>
      <c r="W23" s="3">
        <v>29.296310285999997</v>
      </c>
      <c r="X23" s="3">
        <v>27.785478905600002</v>
      </c>
      <c r="Y23" s="3">
        <v>29.8585391895</v>
      </c>
      <c r="AA23" s="3">
        <f t="shared" si="3"/>
        <v>28.424649612233331</v>
      </c>
      <c r="AB23" s="4">
        <f t="shared" si="2"/>
        <v>4.5042778188673225</v>
      </c>
      <c r="AD23" s="3">
        <f>100*(Q23-D23)/D23</f>
        <v>-9.6792587611537311</v>
      </c>
      <c r="AE23" s="3">
        <f>100*(R23-E23)/E23</f>
        <v>-9.144857576766638</v>
      </c>
      <c r="AF23" s="3">
        <f>100*(S23-F23)/F23</f>
        <v>27.347365425429285</v>
      </c>
      <c r="AG23" s="3">
        <f>100*(T23-G23)/G23</f>
        <v>-5.8658865606720987</v>
      </c>
      <c r="AH23" s="3">
        <f>100*(U23-H23)/H23</f>
        <v>7.0433657894375141</v>
      </c>
      <c r="AI23" s="3">
        <f>100*(V23-I23)/I23</f>
        <v>-28.324747246533629</v>
      </c>
      <c r="AJ23" s="3">
        <f>100*(W23-J23)/J23</f>
        <v>-6.1313528846541248</v>
      </c>
      <c r="AK23" s="3">
        <f>100*(X23-K23)/K23</f>
        <v>12.683055270791343</v>
      </c>
      <c r="AL23" s="3">
        <f>100*(Y23-L23)/L23</f>
        <v>-13.119966749597124</v>
      </c>
      <c r="AN23" s="3">
        <f>AVERAGE(AD23:AL24)</f>
        <v>-3.3022702107165576</v>
      </c>
      <c r="AP23" s="2">
        <f>TTEST(D23:L24,Q23:Y24,1,1)</f>
        <v>0.13959166304386864</v>
      </c>
    </row>
    <row r="24" spans="1:42" x14ac:dyDescent="0.25">
      <c r="A24" s="1">
        <v>48</v>
      </c>
      <c r="B24" s="1"/>
      <c r="C24" t="s">
        <v>39</v>
      </c>
      <c r="D24" s="5">
        <v>28.101381441499999</v>
      </c>
      <c r="E24" s="5">
        <v>33.989217161399999</v>
      </c>
      <c r="F24" s="5">
        <v>31.597649527199998</v>
      </c>
      <c r="G24" s="5">
        <v>29.707971867200001</v>
      </c>
      <c r="H24" s="5">
        <v>29.296070521800001</v>
      </c>
      <c r="I24" s="5">
        <v>25.941937585600002</v>
      </c>
      <c r="J24" s="5">
        <v>30.6831034223</v>
      </c>
      <c r="K24" s="5">
        <v>25.498661069600001</v>
      </c>
      <c r="L24" s="5">
        <v>37.666406113400001</v>
      </c>
      <c r="N24" s="3">
        <f t="shared" si="0"/>
        <v>30.275822078888886</v>
      </c>
      <c r="O24" s="4">
        <f t="shared" si="1"/>
        <v>3.8395560042420667</v>
      </c>
      <c r="Q24" s="3">
        <v>27.045583324900001</v>
      </c>
      <c r="R24" s="3">
        <v>32.290746057600003</v>
      </c>
      <c r="S24" s="3">
        <v>34.342785599700001</v>
      </c>
      <c r="T24" s="3">
        <v>26.928061063199998</v>
      </c>
      <c r="U24" s="3">
        <v>28.614471507199998</v>
      </c>
      <c r="V24" s="3">
        <v>17.805959068299998</v>
      </c>
      <c r="W24" s="3">
        <v>29.821852529400001</v>
      </c>
      <c r="X24" s="3">
        <v>27.147569088099999</v>
      </c>
      <c r="Y24" s="3">
        <v>39.6267206602</v>
      </c>
      <c r="AA24" s="3">
        <f t="shared" si="3"/>
        <v>29.291527655399996</v>
      </c>
      <c r="AB24" s="4">
        <f t="shared" si="2"/>
        <v>6.0126061962102293</v>
      </c>
      <c r="AD24" s="3">
        <f>100*(Q24-D24)/D24</f>
        <v>-3.7571039658598426</v>
      </c>
      <c r="AE24" s="3">
        <f>100*(R24-E24)/E24</f>
        <v>-4.9970880345219362</v>
      </c>
      <c r="AF24" s="3">
        <f>100*(S24-F24)/F24</f>
        <v>8.6877856852514466</v>
      </c>
      <c r="AG24" s="3">
        <f>100*(T24-G24)/G24</f>
        <v>-9.3574573734844861</v>
      </c>
      <c r="AH24" s="3">
        <f>100*(U24-H24)/H24</f>
        <v>-2.3265885235113934</v>
      </c>
      <c r="AI24" s="3">
        <f>100*(V24-I24)/I24</f>
        <v>-31.362262323135681</v>
      </c>
      <c r="AJ24" s="3">
        <f>100*(W24-J24)/J24</f>
        <v>-2.8069223671620378</v>
      </c>
      <c r="AK24" s="3">
        <f>100*(X24-K24)/K24</f>
        <v>6.4666454995390268</v>
      </c>
      <c r="AL24" s="3">
        <f>100*(Y24-L24)/L24</f>
        <v>5.2044109037060702</v>
      </c>
    </row>
    <row r="25" spans="1:42" x14ac:dyDescent="0.25">
      <c r="A25" s="1">
        <v>49</v>
      </c>
      <c r="B25" s="1"/>
      <c r="C25" t="s">
        <v>40</v>
      </c>
      <c r="D25" s="5">
        <v>36.873036716499996</v>
      </c>
      <c r="E25" s="5">
        <v>37.9646900698</v>
      </c>
      <c r="F25" s="5">
        <v>33.472039547400001</v>
      </c>
      <c r="G25" s="5">
        <v>32.799786166799997</v>
      </c>
      <c r="H25" s="5">
        <v>36.015106546299997</v>
      </c>
      <c r="I25" s="5">
        <v>32.323983194</v>
      </c>
      <c r="J25" s="5">
        <v>40.914056325499999</v>
      </c>
      <c r="K25" s="5">
        <v>33.659437982699998</v>
      </c>
      <c r="L25" s="5">
        <v>49.169827204299999</v>
      </c>
      <c r="N25" s="3">
        <f t="shared" si="0"/>
        <v>37.021329305922222</v>
      </c>
      <c r="O25" s="4">
        <f t="shared" si="1"/>
        <v>5.3438046761003077</v>
      </c>
      <c r="Q25" s="3">
        <v>30.5997704784</v>
      </c>
      <c r="R25" s="3">
        <v>36.646380531799998</v>
      </c>
      <c r="S25" s="3">
        <v>41.2017175095</v>
      </c>
      <c r="T25" s="3">
        <v>34.261658993600001</v>
      </c>
      <c r="U25" s="3">
        <v>36.844863081200003</v>
      </c>
      <c r="V25" s="3">
        <v>23.1800268561</v>
      </c>
      <c r="W25" s="3">
        <v>38.162154064299997</v>
      </c>
      <c r="X25" s="3">
        <v>30.585789773499997</v>
      </c>
      <c r="Y25" s="3">
        <v>34.576985888000003</v>
      </c>
      <c r="AA25" s="3">
        <f t="shared" si="3"/>
        <v>34.006594130711115</v>
      </c>
      <c r="AB25" s="4">
        <f t="shared" si="2"/>
        <v>5.3030184248846837</v>
      </c>
      <c r="AD25" s="3">
        <f>100*(Q25-D25)/D25</f>
        <v>-17.013153232624386</v>
      </c>
      <c r="AE25" s="3">
        <f>100*(R25-E25)/E25</f>
        <v>-3.4724622684294868</v>
      </c>
      <c r="AF25" s="3">
        <f>100*(S25-F25)/F25</f>
        <v>23.092939858516672</v>
      </c>
      <c r="AG25" s="3">
        <f>100*(T25-G25)/G25</f>
        <v>4.456958406270692</v>
      </c>
      <c r="AH25" s="3">
        <f>100*(U25-H25)/H25</f>
        <v>2.3039124813730463</v>
      </c>
      <c r="AI25" s="3">
        <f>100*(V25-I25)/I25</f>
        <v>-28.288457777682879</v>
      </c>
      <c r="AJ25" s="3">
        <f>100*(W25-J25)/J25</f>
        <v>-6.7260558066076115</v>
      </c>
      <c r="AK25" s="3">
        <f>100*(X25-K25)/K25</f>
        <v>-9.1316088247812406</v>
      </c>
      <c r="AL25" s="3">
        <f>100*(Y25-L25)/L25</f>
        <v>-29.678447426034118</v>
      </c>
      <c r="AN25" s="3">
        <f>AVERAGE(AD25:AL26)</f>
        <v>-5.2231034457915753</v>
      </c>
      <c r="AP25" s="2">
        <f>TTEST(D25:L26,Q25:Y26,1,1)</f>
        <v>6.9165944051105988E-2</v>
      </c>
    </row>
    <row r="26" spans="1:42" x14ac:dyDescent="0.25">
      <c r="A26" s="1">
        <v>50</v>
      </c>
      <c r="B26" s="1"/>
      <c r="C26" t="s">
        <v>41</v>
      </c>
      <c r="D26" s="5">
        <v>35.556633145200003</v>
      </c>
      <c r="E26" s="5">
        <v>39.921577016299999</v>
      </c>
      <c r="F26" s="5">
        <v>35.875358832399996</v>
      </c>
      <c r="G26" s="5">
        <v>33.618359352799999</v>
      </c>
      <c r="H26" s="5">
        <v>36.953979030699998</v>
      </c>
      <c r="I26" s="5">
        <v>33.110181782999994</v>
      </c>
      <c r="J26" s="5">
        <v>39.633226788900004</v>
      </c>
      <c r="K26" s="5">
        <v>35.370132546999997</v>
      </c>
      <c r="L26" s="5">
        <v>48.6527758163</v>
      </c>
      <c r="N26" s="3">
        <f t="shared" si="0"/>
        <v>37.632469368066666</v>
      </c>
      <c r="O26" s="4">
        <f t="shared" si="1"/>
        <v>4.7464383094125919</v>
      </c>
      <c r="Q26" s="3">
        <v>32.654922351799996</v>
      </c>
      <c r="R26" s="3">
        <v>38.725683312000001</v>
      </c>
      <c r="S26" s="3">
        <v>44.184777576599998</v>
      </c>
      <c r="T26" s="3">
        <v>35.732055366099999</v>
      </c>
      <c r="U26" s="3">
        <v>40.504093130500003</v>
      </c>
      <c r="V26" s="3">
        <v>24.050147991900001</v>
      </c>
      <c r="W26" s="3">
        <v>39.070345782300002</v>
      </c>
      <c r="X26" s="3">
        <v>32.616143150500001</v>
      </c>
      <c r="Y26" s="3">
        <v>38.489481487799999</v>
      </c>
      <c r="AA26" s="3">
        <f t="shared" si="3"/>
        <v>36.225294461055555</v>
      </c>
      <c r="AB26" s="4">
        <f t="shared" si="2"/>
        <v>5.8671255778491638</v>
      </c>
      <c r="AD26" s="3">
        <f>100*(Q26-D26)/D26</f>
        <v>-8.1608142749357189</v>
      </c>
      <c r="AE26" s="3">
        <f>100*(R26-E26)/E26</f>
        <v>-2.9956073724535326</v>
      </c>
      <c r="AF26" s="3">
        <f>100*(S26-F26)/F26</f>
        <v>23.161911168664169</v>
      </c>
      <c r="AG26" s="3">
        <f>100*(T26-G26)/G26</f>
        <v>6.2873264906187494</v>
      </c>
      <c r="AH26" s="3">
        <f>100*(U26-H26)/H26</f>
        <v>9.6068520709250329</v>
      </c>
      <c r="AI26" s="3">
        <f>100*(V26-I26)/I26</f>
        <v>-27.363286165199348</v>
      </c>
      <c r="AJ26" s="3">
        <f>100*(W26-J26)/J26</f>
        <v>-1.4202250288579741</v>
      </c>
      <c r="AK26" s="3">
        <f>100*(X26-K26)/K26</f>
        <v>-7.7862003848599732</v>
      </c>
      <c r="AL26" s="3">
        <f>100*(Y26-L26)/L26</f>
        <v>-20.889443938150436</v>
      </c>
    </row>
    <row r="27" spans="1:42" x14ac:dyDescent="0.25">
      <c r="A27" s="1">
        <v>61</v>
      </c>
      <c r="B27" s="1"/>
      <c r="C27" t="s">
        <v>42</v>
      </c>
      <c r="D27" s="5">
        <v>34.701369119299997</v>
      </c>
      <c r="E27" s="5">
        <v>37.224016200199998</v>
      </c>
      <c r="F27" s="5">
        <v>30.6501149662</v>
      </c>
      <c r="G27" s="5">
        <v>33.690557443700001</v>
      </c>
      <c r="H27" s="5">
        <v>33.306804499999998</v>
      </c>
      <c r="I27" s="5">
        <v>33.994405906399997</v>
      </c>
      <c r="J27" s="5">
        <v>37.521875247800004</v>
      </c>
      <c r="K27" s="5">
        <v>31.848098689799997</v>
      </c>
      <c r="L27" s="5">
        <v>42.836613116800002</v>
      </c>
      <c r="N27" s="3">
        <f t="shared" si="0"/>
        <v>35.085983910022229</v>
      </c>
      <c r="O27" s="4">
        <f t="shared" si="1"/>
        <v>3.6604303237726392</v>
      </c>
      <c r="Q27" s="3">
        <v>33.221673627800001</v>
      </c>
      <c r="R27" s="3">
        <v>34.8123167997</v>
      </c>
      <c r="S27" s="3">
        <v>38.382668837700002</v>
      </c>
      <c r="T27" s="3">
        <v>30.652813837199997</v>
      </c>
      <c r="U27" s="3">
        <v>34.851536158999998</v>
      </c>
      <c r="V27" s="3">
        <v>19.9266720163</v>
      </c>
      <c r="W27" s="3">
        <v>32.935897428300002</v>
      </c>
      <c r="X27" s="3">
        <v>31.558911695799999</v>
      </c>
      <c r="Y27" s="3">
        <v>35.030963903199996</v>
      </c>
      <c r="AA27" s="3">
        <f t="shared" si="3"/>
        <v>32.374828256111108</v>
      </c>
      <c r="AB27" s="4">
        <f t="shared" si="2"/>
        <v>5.1822320291126829</v>
      </c>
      <c r="AD27" s="3">
        <f>100*(Q27-D27)/D27</f>
        <v>-4.2640838936727361</v>
      </c>
      <c r="AE27" s="3">
        <f>100*(R27-E27)/E27</f>
        <v>-6.4788801604031123</v>
      </c>
      <c r="AF27" s="3">
        <f>100*(S27-F27)/F27</f>
        <v>25.228466124930438</v>
      </c>
      <c r="AG27" s="3">
        <f>100*(T27-G27)/G27</f>
        <v>-9.0166023865183931</v>
      </c>
      <c r="AH27" s="3">
        <f>100*(U27-H27)/H27</f>
        <v>4.6378861082275247</v>
      </c>
      <c r="AI27" s="3">
        <f>100*(V27-I27)/I27</f>
        <v>-41.382496663815857</v>
      </c>
      <c r="AJ27" s="3">
        <f>100*(W27-J27)/J27</f>
        <v>-12.222144520265918</v>
      </c>
      <c r="AK27" s="3">
        <f>100*(X27-K27)/K27</f>
        <v>-0.9080196492000191</v>
      </c>
      <c r="AL27" s="3">
        <f>100*(Y27-L27)/L27</f>
        <v>-18.221910290425658</v>
      </c>
      <c r="AN27" s="3">
        <f>AVERAGE(AD27:AL28)</f>
        <v>-4.6900110906146431</v>
      </c>
      <c r="AP27" s="2">
        <f>TTEST(D27:L28,Q27:Y28,1,1)</f>
        <v>9.3284219998225337E-2</v>
      </c>
    </row>
    <row r="28" spans="1:42" x14ac:dyDescent="0.25">
      <c r="A28" s="1">
        <v>62</v>
      </c>
      <c r="B28" s="1"/>
      <c r="C28" t="s">
        <v>43</v>
      </c>
      <c r="D28" s="5">
        <v>35.778916299400002</v>
      </c>
      <c r="E28" s="5">
        <v>38.4768592641</v>
      </c>
      <c r="F28" s="5">
        <v>35.392644243700005</v>
      </c>
      <c r="G28" s="5">
        <v>34.0881009338</v>
      </c>
      <c r="H28" s="5">
        <v>35.204592267700001</v>
      </c>
      <c r="I28" s="5">
        <v>33.158456013799999</v>
      </c>
      <c r="J28" s="5">
        <v>35.286387675500002</v>
      </c>
      <c r="K28" s="5">
        <v>33.555134851399998</v>
      </c>
      <c r="L28" s="5">
        <v>43.049034206100004</v>
      </c>
      <c r="N28" s="3">
        <f t="shared" si="0"/>
        <v>35.998902861722222</v>
      </c>
      <c r="O28" s="4">
        <f t="shared" si="1"/>
        <v>3.0637084372305581</v>
      </c>
      <c r="Q28" s="3">
        <v>38.001430646799996</v>
      </c>
      <c r="R28" s="3">
        <v>37.208644448600005</v>
      </c>
      <c r="S28" s="3">
        <v>40.507172218499996</v>
      </c>
      <c r="T28" s="3">
        <v>30.691748742599998</v>
      </c>
      <c r="U28" s="3">
        <v>33.548458694300002</v>
      </c>
      <c r="V28" s="3">
        <v>22.371070524</v>
      </c>
      <c r="W28" s="3">
        <v>32.965021673300001</v>
      </c>
      <c r="X28" s="3">
        <v>37.964638450400003</v>
      </c>
      <c r="Y28" s="3">
        <v>43.6858088655</v>
      </c>
      <c r="AA28" s="3">
        <f t="shared" si="3"/>
        <v>35.215999362666672</v>
      </c>
      <c r="AB28" s="4">
        <f t="shared" si="2"/>
        <v>6.2482707097503738</v>
      </c>
      <c r="AD28" s="3">
        <f>100*(Q28-D28)/D28</f>
        <v>6.2117989510969736</v>
      </c>
      <c r="AE28" s="3">
        <f>100*(R28-E28)/E28</f>
        <v>-3.296045570651021</v>
      </c>
      <c r="AF28" s="3">
        <f>100*(S28-F28)/F28</f>
        <v>14.450821870169793</v>
      </c>
      <c r="AG28" s="3">
        <f>100*(T28-G28)/G28</f>
        <v>-9.9634538098669925</v>
      </c>
      <c r="AH28" s="3">
        <f>100*(U28-H28)/H28</f>
        <v>-4.70431118987704</v>
      </c>
      <c r="AI28" s="3">
        <f>100*(V28-I28)/I28</f>
        <v>-32.532834114201421</v>
      </c>
      <c r="AJ28" s="3">
        <f>100*(W28-J28)/J28</f>
        <v>-6.5786445003883722</v>
      </c>
      <c r="AK28" s="3">
        <f>100*(X28-K28)/K28</f>
        <v>13.1410695219305</v>
      </c>
      <c r="AL28" s="3">
        <f>100*(Y28-L28)/L28</f>
        <v>1.4791845418677627</v>
      </c>
    </row>
    <row r="29" spans="1:42" x14ac:dyDescent="0.25">
      <c r="A29" s="1">
        <v>63</v>
      </c>
      <c r="B29" s="1"/>
      <c r="C29" t="s">
        <v>44</v>
      </c>
      <c r="D29" s="5">
        <v>31.221136667399996</v>
      </c>
      <c r="E29" s="5">
        <v>35.878285298599998</v>
      </c>
      <c r="F29" s="5">
        <v>31.753311688499998</v>
      </c>
      <c r="G29" s="5">
        <v>35.734854527400003</v>
      </c>
      <c r="H29" s="5">
        <v>32.536997038599999</v>
      </c>
      <c r="I29" s="5">
        <v>27.893184422000001</v>
      </c>
      <c r="J29" s="5">
        <v>34.862402813300001</v>
      </c>
      <c r="K29" s="5">
        <v>31.115852311099999</v>
      </c>
      <c r="L29" s="5">
        <v>41.733353892799997</v>
      </c>
      <c r="N29" s="3">
        <f t="shared" si="0"/>
        <v>33.636597628855554</v>
      </c>
      <c r="O29" s="4">
        <f t="shared" si="1"/>
        <v>3.9752232207469334</v>
      </c>
      <c r="Q29" s="3">
        <v>31.219685363500002</v>
      </c>
      <c r="R29" s="3">
        <v>33.8376287416</v>
      </c>
      <c r="S29" s="3">
        <v>39.475587367400003</v>
      </c>
      <c r="T29" s="3">
        <v>32.352120652399996</v>
      </c>
      <c r="U29" s="3">
        <v>34.672453495799999</v>
      </c>
      <c r="V29" s="3">
        <v>26.330661079399999</v>
      </c>
      <c r="W29" s="3">
        <v>34.101938908199998</v>
      </c>
      <c r="X29" s="3">
        <v>32.684144025599998</v>
      </c>
      <c r="Y29" s="3">
        <v>34.5818402596</v>
      </c>
      <c r="AA29" s="3">
        <f t="shared" si="3"/>
        <v>33.250673321500003</v>
      </c>
      <c r="AB29" s="4">
        <f t="shared" si="2"/>
        <v>3.4776432893352007</v>
      </c>
      <c r="AD29" s="3">
        <f>100*(Q29-D29)/D29</f>
        <v>-4.6484659269621399E-3</v>
      </c>
      <c r="AE29" s="3">
        <f>100*(R29-E29)/E29</f>
        <v>-5.6877204136609798</v>
      </c>
      <c r="AF29" s="3">
        <f>100*(S29-F29)/F29</f>
        <v>24.319591463893698</v>
      </c>
      <c r="AG29" s="3">
        <f>100*(T29-G29)/G29</f>
        <v>-9.4662030103026353</v>
      </c>
      <c r="AH29" s="3">
        <f>100*(U29-H29)/H29</f>
        <v>6.5631639412408553</v>
      </c>
      <c r="AI29" s="3">
        <f>100*(V29-I29)/I29</f>
        <v>-5.601810531778523</v>
      </c>
      <c r="AJ29" s="3">
        <f>100*(W29-J29)/J29</f>
        <v>-2.1813295806733284</v>
      </c>
      <c r="AK29" s="3">
        <f>100*(X29-K29)/K29</f>
        <v>5.0401695535125688</v>
      </c>
      <c r="AL29" s="3">
        <f>100*(Y29-L29)/L29</f>
        <v>-17.136206334075165</v>
      </c>
      <c r="AN29" s="3">
        <f>AVERAGE(AD29:AL30)</f>
        <v>-5.5461069437372355E-2</v>
      </c>
      <c r="AP29" s="2">
        <f>TTEST(D29:L30,Q29:Y30,1,1)</f>
        <v>0.45322193086735657</v>
      </c>
    </row>
    <row r="30" spans="1:42" x14ac:dyDescent="0.25">
      <c r="A30" s="1">
        <v>64</v>
      </c>
      <c r="B30" s="1"/>
      <c r="C30" t="s">
        <v>45</v>
      </c>
      <c r="D30" s="5">
        <v>35.465782373499998</v>
      </c>
      <c r="E30" s="5">
        <v>40.642059806100001</v>
      </c>
      <c r="F30" s="5">
        <v>37.345705118399998</v>
      </c>
      <c r="G30" s="5">
        <v>37.852198566799999</v>
      </c>
      <c r="H30" s="5">
        <v>35.949884671600003</v>
      </c>
      <c r="I30" s="5">
        <v>29.868738195000002</v>
      </c>
      <c r="J30" s="5">
        <v>35.741647880400002</v>
      </c>
      <c r="K30" s="5">
        <v>32.870593426500001</v>
      </c>
      <c r="L30" s="5">
        <v>44.994944189900004</v>
      </c>
      <c r="N30" s="3">
        <f t="shared" si="0"/>
        <v>36.747950469799996</v>
      </c>
      <c r="O30" s="4">
        <f t="shared" si="1"/>
        <v>4.3359634963282359</v>
      </c>
      <c r="Q30" s="3">
        <v>34.711654330899997</v>
      </c>
      <c r="R30" s="3">
        <v>41.272217565299997</v>
      </c>
      <c r="S30" s="3">
        <v>42.8451855064</v>
      </c>
      <c r="T30" s="3">
        <v>34.390551717699999</v>
      </c>
      <c r="U30" s="3">
        <v>35.391874584900002</v>
      </c>
      <c r="V30" s="3">
        <v>28.836932172099999</v>
      </c>
      <c r="W30" s="3">
        <v>33.908347395299998</v>
      </c>
      <c r="X30" s="3">
        <v>34.059705573700001</v>
      </c>
      <c r="Y30" s="3">
        <v>47.096320608999996</v>
      </c>
      <c r="AA30" s="3">
        <f t="shared" si="3"/>
        <v>36.945865495033331</v>
      </c>
      <c r="AB30" s="4">
        <f t="shared" si="2"/>
        <v>5.6324782352210203</v>
      </c>
      <c r="AD30" s="3">
        <f>100*(Q30-D30)/D30</f>
        <v>-2.1263538885398598</v>
      </c>
      <c r="AE30" s="3">
        <f>100*(R30-E30)/E30</f>
        <v>1.5505064512144016</v>
      </c>
      <c r="AF30" s="3">
        <f>100*(S30-F30)/F30</f>
        <v>14.725871075575011</v>
      </c>
      <c r="AG30" s="3">
        <f>100*(T30-G30)/G30</f>
        <v>-9.1451672034083504</v>
      </c>
      <c r="AH30" s="3">
        <f>100*(U30-H30)/H30</f>
        <v>-1.55218880894164</v>
      </c>
      <c r="AI30" s="3">
        <f>100*(V30-I30)/I30</f>
        <v>-3.4544680667920766</v>
      </c>
      <c r="AJ30" s="3">
        <f>100*(W30-J30)/J30</f>
        <v>-5.1293115841627133</v>
      </c>
      <c r="AK30" s="3">
        <f>100*(X30-K30)/K30</f>
        <v>3.6175560683408503</v>
      </c>
      <c r="AL30" s="3">
        <f>100*(Y30-L30)/L30</f>
        <v>4.6702500846121451</v>
      </c>
    </row>
    <row r="31" spans="1:42" x14ac:dyDescent="0.25">
      <c r="A31" s="1">
        <v>65</v>
      </c>
      <c r="B31" s="1"/>
      <c r="C31" t="s">
        <v>46</v>
      </c>
      <c r="D31" s="5">
        <v>29.571104483900001</v>
      </c>
      <c r="E31" s="5">
        <v>39.657623597200001</v>
      </c>
      <c r="F31" s="5">
        <v>33.045793127499998</v>
      </c>
      <c r="G31" s="5">
        <v>34.156244186499997</v>
      </c>
      <c r="H31" s="5">
        <v>32.203855083100002</v>
      </c>
      <c r="I31" s="5">
        <v>26.729856287800001</v>
      </c>
      <c r="J31" s="5">
        <v>37.204696434900001</v>
      </c>
      <c r="K31" s="5">
        <v>31.438914595</v>
      </c>
      <c r="L31" s="5">
        <v>40.432906387499997</v>
      </c>
      <c r="N31" s="3">
        <f t="shared" si="0"/>
        <v>33.826777131488889</v>
      </c>
      <c r="O31" s="4">
        <f t="shared" si="1"/>
        <v>4.563186061327376</v>
      </c>
      <c r="Q31" s="3">
        <v>26.720107177100001</v>
      </c>
      <c r="R31" s="3">
        <v>37.346381399999999</v>
      </c>
      <c r="S31" s="3">
        <v>37.955794037000004</v>
      </c>
      <c r="T31" s="3">
        <v>33.264735448700002</v>
      </c>
      <c r="U31" s="3">
        <v>34.769370062</v>
      </c>
      <c r="V31" s="3">
        <v>40.0003094964</v>
      </c>
      <c r="W31" s="3">
        <v>37.353215495600004</v>
      </c>
      <c r="X31" s="3">
        <v>29.589832056100001</v>
      </c>
      <c r="Y31" s="3">
        <v>35.482365221599999</v>
      </c>
      <c r="AA31" s="3">
        <f t="shared" si="3"/>
        <v>34.720234488277782</v>
      </c>
      <c r="AB31" s="4">
        <f t="shared" si="2"/>
        <v>4.2603121275945197</v>
      </c>
      <c r="AD31" s="3">
        <f>100*(Q31-D31)/D31</f>
        <v>-9.6411593566017348</v>
      </c>
      <c r="AE31" s="3">
        <f>100*(R31-E31)/E31</f>
        <v>-5.8279896462661114</v>
      </c>
      <c r="AF31" s="3">
        <f>100*(S31-F31)/F31</f>
        <v>14.858172386893051</v>
      </c>
      <c r="AG31" s="3">
        <f>100*(T31-G31)/G31</f>
        <v>-2.6100900700093881</v>
      </c>
      <c r="AH31" s="3">
        <f>100*(U31-H31)/H31</f>
        <v>7.9664840506822845</v>
      </c>
      <c r="AI31" s="3">
        <f>100*(V31-I31)/I31</f>
        <v>49.646556516118942</v>
      </c>
      <c r="AJ31" s="3">
        <f>100*(W31-J31)/J31</f>
        <v>0.39919438923491574</v>
      </c>
      <c r="AK31" s="3">
        <f>100*(X31-K31)/K31</f>
        <v>-5.8815088329864764</v>
      </c>
      <c r="AL31" s="3">
        <f>100*(Y31-L31)/L31</f>
        <v>-12.243841979735793</v>
      </c>
      <c r="AN31" s="3">
        <f>AVERAGE(AD31:AL32)</f>
        <v>3.9150619667175874</v>
      </c>
      <c r="AP31" s="2">
        <f>TTEST(D31:L32,Q31:Y32,1,1)</f>
        <v>0.202150484523826</v>
      </c>
    </row>
    <row r="32" spans="1:42" x14ac:dyDescent="0.25">
      <c r="A32" s="1">
        <v>66</v>
      </c>
      <c r="B32" s="1"/>
      <c r="C32" t="s">
        <v>47</v>
      </c>
      <c r="D32" s="5">
        <v>39.229770435700004</v>
      </c>
      <c r="E32" s="5">
        <v>47.3356910583</v>
      </c>
      <c r="F32" s="5">
        <v>43.2563399816</v>
      </c>
      <c r="G32" s="5">
        <v>46.612440826099999</v>
      </c>
      <c r="H32" s="5">
        <v>42.104945702099997</v>
      </c>
      <c r="I32" s="5">
        <v>34.115320323700004</v>
      </c>
      <c r="J32" s="5">
        <v>42.205973509600007</v>
      </c>
      <c r="K32" s="5">
        <v>35.9071827657</v>
      </c>
      <c r="L32" s="5">
        <v>47.965600376300003</v>
      </c>
      <c r="N32" s="3">
        <f t="shared" si="0"/>
        <v>42.08147388656667</v>
      </c>
      <c r="O32" s="4">
        <f t="shared" si="1"/>
        <v>4.9227717226890153</v>
      </c>
      <c r="Q32" s="3">
        <v>36.029200332999999</v>
      </c>
      <c r="R32" s="3">
        <v>47.247706912900007</v>
      </c>
      <c r="S32" s="3">
        <v>51.8080179962</v>
      </c>
      <c r="T32" s="3">
        <v>45.077216726900005</v>
      </c>
      <c r="U32" s="3">
        <v>43.0219844939</v>
      </c>
      <c r="V32" s="3">
        <v>46.118817815699998</v>
      </c>
      <c r="W32" s="3">
        <v>41.1126170426</v>
      </c>
      <c r="X32" s="3">
        <v>35.844330470300001</v>
      </c>
      <c r="Y32" s="3">
        <v>43.685168302100003</v>
      </c>
      <c r="AA32" s="3">
        <f t="shared" si="3"/>
        <v>43.327228899288883</v>
      </c>
      <c r="AB32" s="4">
        <f t="shared" si="2"/>
        <v>5.1542476163881172</v>
      </c>
      <c r="AD32" s="3">
        <f>100*(Q32-D32)/D32</f>
        <v>-8.1585236598463808</v>
      </c>
      <c r="AE32" s="3">
        <f>100*(R32-E32)/E32</f>
        <v>-0.18587273880005087</v>
      </c>
      <c r="AF32" s="3">
        <f>100*(S32-F32)/F32</f>
        <v>19.769767895845181</v>
      </c>
      <c r="AG32" s="3">
        <f>100*(T32-G32)/G32</f>
        <v>-3.2935930236469524</v>
      </c>
      <c r="AH32" s="3">
        <f>100*(U32-H32)/H32</f>
        <v>2.1779835515956161</v>
      </c>
      <c r="AI32" s="3">
        <f>100*(V32-I32)/I32</f>
        <v>35.185064592992063</v>
      </c>
      <c r="AJ32" s="3">
        <f>100*(W32-J32)/J32</f>
        <v>-2.5905254069102708</v>
      </c>
      <c r="AK32" s="3">
        <f>100*(X32-K32)/K32</f>
        <v>-0.17504101006787451</v>
      </c>
      <c r="AL32" s="3">
        <f>100*(Y32-L32)/L32</f>
        <v>-8.9239622575744502</v>
      </c>
    </row>
    <row r="33" spans="1:42" x14ac:dyDescent="0.25">
      <c r="A33" s="1">
        <v>67</v>
      </c>
      <c r="B33" s="1"/>
      <c r="C33" t="s">
        <v>48</v>
      </c>
      <c r="D33" s="5">
        <v>40.291442757399999</v>
      </c>
      <c r="E33" s="5">
        <v>40.8978502605</v>
      </c>
      <c r="F33" s="5">
        <v>38.277183362899997</v>
      </c>
      <c r="G33" s="5">
        <v>39.023948460599996</v>
      </c>
      <c r="H33" s="5">
        <v>40.277950545700001</v>
      </c>
      <c r="I33" s="5">
        <v>40.728578007199999</v>
      </c>
      <c r="J33" s="5">
        <v>45.369186388400003</v>
      </c>
      <c r="K33" s="5">
        <v>36.9197161604</v>
      </c>
      <c r="L33" s="5">
        <v>51.254667616500001</v>
      </c>
      <c r="N33" s="3">
        <f t="shared" si="0"/>
        <v>41.44894706217778</v>
      </c>
      <c r="O33" s="4">
        <f t="shared" si="1"/>
        <v>4.3518495496888594</v>
      </c>
      <c r="Q33" s="3">
        <v>36.710291754099998</v>
      </c>
      <c r="R33" s="3">
        <v>40.829199104499999</v>
      </c>
      <c r="S33" s="3">
        <v>45.384055785299999</v>
      </c>
      <c r="T33" s="3">
        <v>38.076969841599997</v>
      </c>
      <c r="U33" s="3">
        <v>42.386040461100002</v>
      </c>
      <c r="V33" s="3">
        <v>32.596432082100002</v>
      </c>
      <c r="W33" s="3">
        <v>38.310409988000004</v>
      </c>
      <c r="X33" s="3">
        <v>37.612382017899996</v>
      </c>
      <c r="Y33" s="3">
        <v>39.337667205800003</v>
      </c>
      <c r="AA33" s="3">
        <f t="shared" si="3"/>
        <v>39.027049804488897</v>
      </c>
      <c r="AB33" s="4">
        <f t="shared" si="2"/>
        <v>3.6258842060456966</v>
      </c>
      <c r="AD33" s="3">
        <f>100*(Q33-D33)/D33</f>
        <v>-8.8881180673091666</v>
      </c>
      <c r="AE33" s="3">
        <f>100*(R33-E33)/E33</f>
        <v>-0.16786006003427056</v>
      </c>
      <c r="AF33" s="3">
        <f>100*(S33-F33)/F33</f>
        <v>18.566863593438562</v>
      </c>
      <c r="AG33" s="3">
        <f>100*(T33-G33)/G33</f>
        <v>-2.4266601826724519</v>
      </c>
      <c r="AH33" s="3">
        <f>100*(U33-H33)/H33</f>
        <v>5.2338559604916552</v>
      </c>
      <c r="AI33" s="3">
        <f>100*(V33-I33)/I33</f>
        <v>-19.966682666069012</v>
      </c>
      <c r="AJ33" s="3">
        <f>100*(W33-J33)/J33</f>
        <v>-15.558525427303646</v>
      </c>
      <c r="AK33" s="3">
        <f>100*(X33-K33)/K33</f>
        <v>1.8761407982950529</v>
      </c>
      <c r="AL33" s="3">
        <f>100*(Y33-L33)/L33</f>
        <v>-23.250566172559967</v>
      </c>
      <c r="AN33" s="3">
        <f>AVERAGE(AD33:AL34)</f>
        <v>-1.5624806767145347</v>
      </c>
      <c r="AP33" s="2">
        <f>TTEST(D33:L34,Q33:Y34,1,1)</f>
        <v>0.25884820636842226</v>
      </c>
    </row>
    <row r="34" spans="1:42" x14ac:dyDescent="0.25">
      <c r="A34" s="1">
        <v>68</v>
      </c>
      <c r="B34" s="1"/>
      <c r="C34" t="s">
        <v>49</v>
      </c>
      <c r="D34" s="5">
        <v>39.211838350699999</v>
      </c>
      <c r="E34" s="5">
        <v>44.770048288799998</v>
      </c>
      <c r="F34" s="5">
        <v>41.709783231999999</v>
      </c>
      <c r="G34" s="5">
        <v>37.188917430799997</v>
      </c>
      <c r="H34" s="5">
        <v>40.954464057199999</v>
      </c>
      <c r="I34" s="5">
        <v>35.4457079548</v>
      </c>
      <c r="J34" s="5">
        <v>42.762308857699999</v>
      </c>
      <c r="K34" s="5">
        <v>38.683053253399997</v>
      </c>
      <c r="L34" s="5">
        <v>48.691939774200002</v>
      </c>
      <c r="N34" s="3">
        <f t="shared" si="0"/>
        <v>41.046451244400004</v>
      </c>
      <c r="O34" s="4">
        <f t="shared" si="1"/>
        <v>4.0452387936086307</v>
      </c>
      <c r="Q34" s="3">
        <v>40.266146189899999</v>
      </c>
      <c r="R34" s="3">
        <v>43.510067132099998</v>
      </c>
      <c r="S34" s="3">
        <v>54.50427371</v>
      </c>
      <c r="T34" s="3">
        <v>39.225198669800001</v>
      </c>
      <c r="U34" s="3">
        <v>42.363803145599995</v>
      </c>
      <c r="V34" s="3">
        <v>33.679318692499997</v>
      </c>
      <c r="W34" s="3">
        <v>36.333113920999999</v>
      </c>
      <c r="X34" s="3">
        <v>42.314792595</v>
      </c>
      <c r="Y34" s="3">
        <v>42.664050415399998</v>
      </c>
      <c r="AA34" s="3">
        <f t="shared" si="3"/>
        <v>41.651196052366657</v>
      </c>
      <c r="AB34" s="4">
        <f t="shared" si="2"/>
        <v>5.8123543291866682</v>
      </c>
      <c r="AD34" s="3">
        <f>100*(Q34-D34)/D34</f>
        <v>2.6887488155249386</v>
      </c>
      <c r="AE34" s="3">
        <f>100*(R34-E34)/E34</f>
        <v>-2.8143395079053475</v>
      </c>
      <c r="AF34" s="3">
        <f>100*(S34-F34)/F34</f>
        <v>30.675034695898368</v>
      </c>
      <c r="AG34" s="3">
        <f>100*(T34-G34)/G34</f>
        <v>5.4755055529353722</v>
      </c>
      <c r="AH34" s="3">
        <f>100*(U34-H34)/H34</f>
        <v>3.4412343583146634</v>
      </c>
      <c r="AI34" s="3">
        <f>100*(V34-I34)/I34</f>
        <v>-4.9833657280945935</v>
      </c>
      <c r="AJ34" s="3">
        <f>100*(W34-J34)/J34</f>
        <v>-15.034723588229093</v>
      </c>
      <c r="AK34" s="3">
        <f>100*(X34-K34)/K34</f>
        <v>9.3884505905200122</v>
      </c>
      <c r="AL34" s="3">
        <f>100*(Y34-L34)/L34</f>
        <v>-12.379645146102705</v>
      </c>
    </row>
    <row r="35" spans="1:42" x14ac:dyDescent="0.25">
      <c r="A35" s="1">
        <v>81</v>
      </c>
      <c r="B35" s="1"/>
      <c r="C35" t="s">
        <v>50</v>
      </c>
      <c r="D35" s="5">
        <v>27.6840245854</v>
      </c>
      <c r="E35" s="5">
        <v>33.086636113099999</v>
      </c>
      <c r="F35" s="5">
        <v>25.318880326599999</v>
      </c>
      <c r="G35" s="5">
        <v>31.107045720700004</v>
      </c>
      <c r="H35" s="5">
        <v>31.324030325099997</v>
      </c>
      <c r="I35" s="5">
        <v>24.811755237599996</v>
      </c>
      <c r="J35" s="5">
        <v>28.9213890447</v>
      </c>
      <c r="K35" s="5">
        <v>26.925839410799998</v>
      </c>
      <c r="L35" s="5">
        <v>31.8827979191</v>
      </c>
      <c r="N35" s="3">
        <f t="shared" si="0"/>
        <v>29.006933187011114</v>
      </c>
      <c r="O35" s="4">
        <f t="shared" si="1"/>
        <v>2.9996581873232802</v>
      </c>
      <c r="Q35" s="3">
        <v>19.117754813399998</v>
      </c>
      <c r="R35" s="3">
        <v>30.664222433199999</v>
      </c>
      <c r="S35" s="3">
        <v>30.464022278900003</v>
      </c>
      <c r="T35" s="3">
        <v>34.815329248899999</v>
      </c>
      <c r="U35" s="3">
        <v>32.116361396999999</v>
      </c>
      <c r="V35" s="3">
        <v>35.042889227399996</v>
      </c>
      <c r="W35" s="3">
        <v>29.136224878699998</v>
      </c>
      <c r="X35" s="3">
        <v>21.806332486599999</v>
      </c>
      <c r="Y35" s="3">
        <v>26.851089135300001</v>
      </c>
      <c r="AA35" s="3">
        <f t="shared" si="3"/>
        <v>28.89046954437778</v>
      </c>
      <c r="AB35" s="4">
        <f t="shared" si="2"/>
        <v>5.4646053773554977</v>
      </c>
      <c r="AD35" s="3">
        <f>100*(Q35-D35)/D35</f>
        <v>-30.943007385268977</v>
      </c>
      <c r="AE35" s="3">
        <f>100*(R35-E35)/E35</f>
        <v>-7.3214263052292985</v>
      </c>
      <c r="AF35" s="3">
        <f>100*(S35-F35)/F35</f>
        <v>20.321364475563016</v>
      </c>
      <c r="AG35" s="3">
        <f>100*(T35-G35)/G35</f>
        <v>11.921040530481298</v>
      </c>
      <c r="AH35" s="3">
        <f>100*(U35-H35)/H35</f>
        <v>2.5294671971540814</v>
      </c>
      <c r="AI35" s="3">
        <f>100*(V35-I35)/I35</f>
        <v>41.235027074165359</v>
      </c>
      <c r="AJ35" s="3">
        <f>100*(W35-J35)/J35</f>
        <v>0.7428268181308828</v>
      </c>
      <c r="AK35" s="3">
        <f>100*(X35-K35)/K35</f>
        <v>-19.01336053481236</v>
      </c>
      <c r="AL35" s="3">
        <f>100*(Y35-L35)/L35</f>
        <v>-15.781892155661966</v>
      </c>
      <c r="AN35" s="3">
        <f>AVERAGE(AD35:AL36)</f>
        <v>-0.58008938379653596</v>
      </c>
      <c r="AP35" s="2">
        <f>TTEST(D35:L36,Q35:Y36,1,1)</f>
        <v>0.37341901215875917</v>
      </c>
    </row>
    <row r="36" spans="1:42" x14ac:dyDescent="0.25">
      <c r="A36" s="1">
        <v>82</v>
      </c>
      <c r="B36" s="1"/>
      <c r="C36" t="s">
        <v>51</v>
      </c>
      <c r="D36" s="5">
        <v>32.046184478099995</v>
      </c>
      <c r="E36" s="5">
        <v>42.825984611999999</v>
      </c>
      <c r="F36" s="5">
        <v>34.255668459500001</v>
      </c>
      <c r="G36" s="5">
        <v>33.657679764800001</v>
      </c>
      <c r="H36" s="5">
        <v>39.820912862300005</v>
      </c>
      <c r="I36" s="5">
        <v>31.981202672000002</v>
      </c>
      <c r="J36" s="5">
        <v>34.878076905999997</v>
      </c>
      <c r="K36" s="5">
        <v>34.954133034999998</v>
      </c>
      <c r="L36" s="5">
        <v>39.020570642400003</v>
      </c>
      <c r="N36" s="3">
        <f t="shared" si="0"/>
        <v>35.937823714677769</v>
      </c>
      <c r="O36" s="4">
        <f t="shared" si="1"/>
        <v>3.7574524266061502</v>
      </c>
      <c r="Q36" s="3">
        <v>28.213197503999996</v>
      </c>
      <c r="R36" s="3">
        <v>41.359424408000002</v>
      </c>
      <c r="S36" s="3">
        <v>39.631769274699998</v>
      </c>
      <c r="T36" s="3">
        <v>37.9404108815</v>
      </c>
      <c r="U36" s="3">
        <v>36.727335387099998</v>
      </c>
      <c r="V36" s="3">
        <v>30.4078782345</v>
      </c>
      <c r="W36" s="3">
        <v>36.352565295399998</v>
      </c>
      <c r="X36" s="3">
        <v>29.8666460554</v>
      </c>
      <c r="Y36" s="3">
        <v>37.401475886599997</v>
      </c>
      <c r="AA36" s="3">
        <f t="shared" si="3"/>
        <v>35.322300325244449</v>
      </c>
      <c r="AB36" s="4">
        <f t="shared" si="2"/>
        <v>4.6594860777704037</v>
      </c>
      <c r="AD36" s="3">
        <f>100*(Q36-D36)/D36</f>
        <v>-11.960821659500272</v>
      </c>
      <c r="AE36" s="3">
        <f>100*(R36-E36)/E36</f>
        <v>-3.4244634823622038</v>
      </c>
      <c r="AF36" s="3">
        <f>100*(S36-F36)/F36</f>
        <v>15.694047312362585</v>
      </c>
      <c r="AG36" s="3">
        <f>100*(T36-G36)/G36</f>
        <v>12.724380131452142</v>
      </c>
      <c r="AH36" s="3">
        <f>100*(U36-H36)/H36</f>
        <v>-7.768725659046396</v>
      </c>
      <c r="AI36" s="3">
        <f>100*(V36-I36)/I36</f>
        <v>-4.9195286795060715</v>
      </c>
      <c r="AJ36" s="3">
        <f>100*(W36-J36)/J36</f>
        <v>4.2275507143753908</v>
      </c>
      <c r="AK36" s="3">
        <f>100*(X36-K36)/K36</f>
        <v>-14.55475086309775</v>
      </c>
      <c r="AL36" s="3">
        <f>100*(Y36-L36)/L36</f>
        <v>-4.1493364375370962</v>
      </c>
    </row>
    <row r="37" spans="1:42" x14ac:dyDescent="0.25">
      <c r="A37" s="1">
        <v>83</v>
      </c>
      <c r="B37" s="1"/>
      <c r="C37" t="s">
        <v>52</v>
      </c>
      <c r="D37" s="5">
        <v>24.035383777899998</v>
      </c>
      <c r="E37" s="5">
        <v>32.322230171099996</v>
      </c>
      <c r="F37" s="5">
        <v>21.5692167361</v>
      </c>
      <c r="G37" s="5">
        <v>32.363167283999999</v>
      </c>
      <c r="H37" s="5">
        <v>30.910129698399999</v>
      </c>
      <c r="I37" s="5">
        <v>22.705324569600002</v>
      </c>
      <c r="J37" s="5">
        <v>26.261397196300003</v>
      </c>
      <c r="K37" s="5">
        <v>25.538341429599999</v>
      </c>
      <c r="L37" s="5">
        <v>29.9081305359</v>
      </c>
      <c r="N37" s="3">
        <f t="shared" si="0"/>
        <v>27.290369044322222</v>
      </c>
      <c r="O37" s="4">
        <f t="shared" si="1"/>
        <v>4.1756104386021642</v>
      </c>
      <c r="Q37" s="3">
        <v>17.061829555100001</v>
      </c>
      <c r="R37" s="3">
        <v>29.6057683714</v>
      </c>
      <c r="S37" s="3">
        <v>27.803796241299999</v>
      </c>
      <c r="T37" s="3">
        <v>35.721122275799999</v>
      </c>
      <c r="U37" s="3">
        <v>32.616494809300001</v>
      </c>
      <c r="V37" s="3">
        <v>28.5037236386</v>
      </c>
      <c r="W37" s="3">
        <v>28.154370198599999</v>
      </c>
      <c r="X37" s="3">
        <v>19.9339366494</v>
      </c>
      <c r="Y37" s="3">
        <v>23.586180651199999</v>
      </c>
      <c r="AA37" s="3">
        <f t="shared" si="3"/>
        <v>26.998580265633336</v>
      </c>
      <c r="AB37" s="4">
        <f t="shared" si="2"/>
        <v>5.9053311476153718</v>
      </c>
      <c r="AD37" s="3">
        <f>100*(Q37-D37)/D37</f>
        <v>-29.013700331309149</v>
      </c>
      <c r="AE37" s="3">
        <f>100*(R37-E37)/E37</f>
        <v>-8.404314260866947</v>
      </c>
      <c r="AF37" s="3">
        <f>100*(S37-F37)/F37</f>
        <v>28.904987981159739</v>
      </c>
      <c r="AG37" s="3">
        <f>100*(T37-G37)/G37</f>
        <v>10.375854014326146</v>
      </c>
      <c r="AH37" s="3">
        <f>100*(U37-H37)/H37</f>
        <v>5.5204074766089661</v>
      </c>
      <c r="AI37" s="3">
        <f>100*(V37-I37)/I37</f>
        <v>25.537618064986546</v>
      </c>
      <c r="AJ37" s="3">
        <f>100*(W37-J37)/J37</f>
        <v>7.208196076356133</v>
      </c>
      <c r="AK37" s="3">
        <f>100*(X37-K37)/K37</f>
        <v>-21.945061685580967</v>
      </c>
      <c r="AL37" s="3">
        <f>100*(Y37-L37)/L37</f>
        <v>-21.137897191907381</v>
      </c>
      <c r="AN37" s="3">
        <f>AVERAGE(AD37:AL38)</f>
        <v>-1.6100279474864161</v>
      </c>
      <c r="AP37" s="2">
        <f>TTEST(D37:L38,Q37:Y38,1,1)</f>
        <v>0.27659849419072802</v>
      </c>
    </row>
    <row r="38" spans="1:42" x14ac:dyDescent="0.25">
      <c r="A38" s="1">
        <v>84</v>
      </c>
      <c r="B38" s="1"/>
      <c r="C38" t="s">
        <v>53</v>
      </c>
      <c r="D38" s="5">
        <v>35.683019209500003</v>
      </c>
      <c r="E38" s="5">
        <v>45.141499455800002</v>
      </c>
      <c r="F38" s="5">
        <v>33.471547619200003</v>
      </c>
      <c r="G38" s="5">
        <v>36.7899786037</v>
      </c>
      <c r="H38" s="5">
        <v>42.350458380000006</v>
      </c>
      <c r="I38" s="5">
        <v>31.055147420600001</v>
      </c>
      <c r="J38" s="5">
        <v>34.8930328123</v>
      </c>
      <c r="K38" s="5">
        <v>35.794010739900003</v>
      </c>
      <c r="L38" s="5">
        <v>43.509268630100003</v>
      </c>
      <c r="N38" s="3">
        <f t="shared" si="0"/>
        <v>37.63199587456667</v>
      </c>
      <c r="O38" s="4">
        <f t="shared" si="1"/>
        <v>4.8624934949034255</v>
      </c>
      <c r="Q38" s="3">
        <v>28.170872834200001</v>
      </c>
      <c r="R38" s="3">
        <v>46.177208105800005</v>
      </c>
      <c r="S38" s="3">
        <v>43.220932910599998</v>
      </c>
      <c r="T38" s="3">
        <v>38.956141698099998</v>
      </c>
      <c r="U38" s="3">
        <v>38.642272422699996</v>
      </c>
      <c r="V38" s="3">
        <v>27.353162387700003</v>
      </c>
      <c r="W38" s="3">
        <v>37.174593092899997</v>
      </c>
      <c r="X38" s="3">
        <v>30.0710758721</v>
      </c>
      <c r="Y38" s="3">
        <v>38.219682323500002</v>
      </c>
      <c r="AA38" s="3">
        <f t="shared" si="3"/>
        <v>36.442882405288884</v>
      </c>
      <c r="AB38" s="4">
        <f t="shared" si="2"/>
        <v>6.5878139729372762</v>
      </c>
      <c r="AD38" s="3">
        <f>100*(Q38-D38)/D38</f>
        <v>-21.05244046529566</v>
      </c>
      <c r="AE38" s="3">
        <f>100*(R38-E38)/E38</f>
        <v>2.2943603169719937</v>
      </c>
      <c r="AF38" s="3">
        <f>100*(S38-F38)/F38</f>
        <v>29.127381268165614</v>
      </c>
      <c r="AG38" s="3">
        <f>100*(T38-G38)/G38</f>
        <v>5.8879161570975889</v>
      </c>
      <c r="AH38" s="3">
        <f>100*(U38-H38)/H38</f>
        <v>-8.7559523536378059</v>
      </c>
      <c r="AI38" s="3">
        <f>100*(V38-I38)/I38</f>
        <v>-11.920680918887983</v>
      </c>
      <c r="AJ38" s="3">
        <f>100*(W38-J38)/J38</f>
        <v>6.5387273524579781</v>
      </c>
      <c r="AK38" s="3">
        <f>100*(X38-K38)/K38</f>
        <v>-15.988526430821514</v>
      </c>
      <c r="AL38" s="3">
        <f>100*(Y38-L38)/L38</f>
        <v>-12.157378124578791</v>
      </c>
    </row>
    <row r="39" spans="1:42" x14ac:dyDescent="0.25">
      <c r="A39" s="1">
        <v>85</v>
      </c>
      <c r="B39" s="1"/>
      <c r="C39" t="s">
        <v>54</v>
      </c>
      <c r="D39" s="5">
        <v>26.7227716891</v>
      </c>
      <c r="E39" s="5">
        <v>33.510929434600001</v>
      </c>
      <c r="F39" s="5">
        <v>23.425945540200001</v>
      </c>
      <c r="G39" s="5">
        <v>30.115772786500003</v>
      </c>
      <c r="H39" s="5">
        <v>31.2499153455</v>
      </c>
      <c r="I39" s="5">
        <v>23.170874316099997</v>
      </c>
      <c r="J39" s="5">
        <v>27.9807078891</v>
      </c>
      <c r="K39" s="5">
        <v>27.5578868628</v>
      </c>
      <c r="L39" s="5">
        <v>32.735857138999997</v>
      </c>
      <c r="N39" s="3">
        <f t="shared" si="0"/>
        <v>28.496740111433333</v>
      </c>
      <c r="O39" s="4">
        <f t="shared" si="1"/>
        <v>3.7364078857292768</v>
      </c>
      <c r="Q39" s="3">
        <v>19.281872988499998</v>
      </c>
      <c r="R39" s="3">
        <v>30.1913478351</v>
      </c>
      <c r="S39" s="3">
        <v>28.0908797855</v>
      </c>
      <c r="T39" s="3">
        <v>32.464583495600003</v>
      </c>
      <c r="U39" s="3">
        <v>31.030389489899999</v>
      </c>
      <c r="V39" s="3">
        <v>38.150741082000003</v>
      </c>
      <c r="W39" s="3">
        <v>29.727850660199998</v>
      </c>
      <c r="X39" s="3">
        <v>21.3618154983</v>
      </c>
      <c r="Y39" s="3">
        <v>28.103001178100001</v>
      </c>
      <c r="AA39" s="3">
        <f t="shared" si="3"/>
        <v>28.711386890355552</v>
      </c>
      <c r="AB39" s="4">
        <f t="shared" si="2"/>
        <v>5.6510645311001664</v>
      </c>
      <c r="AD39" s="3">
        <f>100*(Q39-D39)/D39</f>
        <v>-27.844786413510704</v>
      </c>
      <c r="AE39" s="3">
        <f>100*(R39-E39)/E39</f>
        <v>-9.9059669651314906</v>
      </c>
      <c r="AF39" s="3">
        <f>100*(S39-F39)/F39</f>
        <v>19.913536626706307</v>
      </c>
      <c r="AG39" s="3">
        <f>100*(T39-G39)/G39</f>
        <v>7.7992709194329617</v>
      </c>
      <c r="AH39" s="3">
        <f>100*(U39-H39)/H39</f>
        <v>-0.70248464091155505</v>
      </c>
      <c r="AI39" s="3">
        <f>100*(V39-I39)/I39</f>
        <v>64.649553407190297</v>
      </c>
      <c r="AJ39" s="3">
        <f>100*(W39-J39)/J39</f>
        <v>6.244097819199939</v>
      </c>
      <c r="AK39" s="3">
        <f>100*(X39-K39)/K39</f>
        <v>-22.483840634616975</v>
      </c>
      <c r="AL39" s="3">
        <f>100*(Y39-L39)/L39</f>
        <v>-14.152236616956101</v>
      </c>
      <c r="AN39" s="3">
        <f>AVERAGE(AD39:AL40)</f>
        <v>1.5894940320241178</v>
      </c>
      <c r="AP39" s="2">
        <f>TTEST(D39:L40,Q39:Y40,1,1)</f>
        <v>0.48383326689232564</v>
      </c>
    </row>
    <row r="40" spans="1:42" x14ac:dyDescent="0.25">
      <c r="A40" s="1">
        <v>86</v>
      </c>
      <c r="B40" s="1"/>
      <c r="C40" t="s">
        <v>55</v>
      </c>
      <c r="D40" s="5">
        <v>34.329004986699999</v>
      </c>
      <c r="E40" s="5">
        <v>46.171427763499999</v>
      </c>
      <c r="F40" s="5">
        <v>31.303166379499999</v>
      </c>
      <c r="G40" s="5">
        <v>33.713066493100001</v>
      </c>
      <c r="H40" s="5">
        <v>37.463593303300001</v>
      </c>
      <c r="I40" s="5">
        <v>32.522397052000002</v>
      </c>
      <c r="J40" s="5">
        <v>34.817615482500003</v>
      </c>
      <c r="K40" s="5">
        <v>34.111705765700002</v>
      </c>
      <c r="L40" s="5">
        <v>44.7343613476</v>
      </c>
      <c r="N40" s="3">
        <f t="shared" si="0"/>
        <v>36.574037619322219</v>
      </c>
      <c r="O40" s="4">
        <f t="shared" si="1"/>
        <v>5.3158182501027857</v>
      </c>
      <c r="Q40" s="3">
        <v>29.518012993200003</v>
      </c>
      <c r="R40" s="3">
        <v>38.8456417429</v>
      </c>
      <c r="S40" s="3">
        <v>44.075645344200005</v>
      </c>
      <c r="T40" s="3">
        <v>35.1014471222</v>
      </c>
      <c r="U40" s="3">
        <v>36.525555520200001</v>
      </c>
      <c r="V40" s="3">
        <v>37.075539505800002</v>
      </c>
      <c r="W40" s="3">
        <v>36.798161973700005</v>
      </c>
      <c r="X40" s="3">
        <v>29.422342143000002</v>
      </c>
      <c r="Y40" s="3">
        <v>38.747312513799997</v>
      </c>
      <c r="AA40" s="3">
        <f t="shared" si="3"/>
        <v>36.234406539888894</v>
      </c>
      <c r="AB40" s="4">
        <f t="shared" si="2"/>
        <v>4.589745703101662</v>
      </c>
      <c r="AD40" s="3">
        <f>100*(Q40-D40)/D40</f>
        <v>-14.014364807147505</v>
      </c>
      <c r="AE40" s="3">
        <f>100*(R40-E40)/E40</f>
        <v>-15.866492277700948</v>
      </c>
      <c r="AF40" s="3">
        <f>100*(S40-F40)/F40</f>
        <v>40.802514384182302</v>
      </c>
      <c r="AG40" s="3">
        <f>100*(T40-G40)/G40</f>
        <v>4.1182270660076448</v>
      </c>
      <c r="AH40" s="3">
        <f>100*(U40-H40)/H40</f>
        <v>-2.5038649536518776</v>
      </c>
      <c r="AI40" s="3">
        <f>100*(V40-I40)/I40</f>
        <v>14.000021113203891</v>
      </c>
      <c r="AJ40" s="3">
        <f>100*(W40-J40)/J40</f>
        <v>5.6883461539618141</v>
      </c>
      <c r="AK40" s="3">
        <f>100*(X40-K40)/K40</f>
        <v>-13.747080415472064</v>
      </c>
      <c r="AL40" s="3">
        <f>100*(Y40-L40)/L40</f>
        <v>-13.383557188351832</v>
      </c>
    </row>
    <row r="41" spans="1:42" x14ac:dyDescent="0.25">
      <c r="A41" s="1">
        <v>87</v>
      </c>
      <c r="B41" s="1"/>
      <c r="C41" t="s">
        <v>56</v>
      </c>
      <c r="D41" s="5">
        <v>36.5707979349</v>
      </c>
      <c r="E41" s="5">
        <v>38.132691519799998</v>
      </c>
      <c r="F41" s="5">
        <v>33.0954627136</v>
      </c>
      <c r="G41" s="5">
        <v>37.464583492399996</v>
      </c>
      <c r="H41" s="5">
        <v>44.345808277300002</v>
      </c>
      <c r="I41" s="5">
        <v>36.210508218800001</v>
      </c>
      <c r="J41" s="5">
        <v>35.887419847499999</v>
      </c>
      <c r="K41" s="5">
        <v>38.522208171599999</v>
      </c>
      <c r="L41" s="5">
        <v>39.738286457199997</v>
      </c>
      <c r="N41" s="3">
        <f t="shared" si="0"/>
        <v>37.774196292566664</v>
      </c>
      <c r="O41" s="4">
        <f t="shared" si="1"/>
        <v>3.1058693668950177</v>
      </c>
      <c r="Q41" s="3">
        <v>28.538940540999999</v>
      </c>
      <c r="R41" s="3">
        <v>37.046771956600004</v>
      </c>
      <c r="S41" s="3">
        <v>35.517002345999998</v>
      </c>
      <c r="T41" s="3">
        <v>39.112554351599996</v>
      </c>
      <c r="U41" s="3">
        <v>39.092249371600005</v>
      </c>
      <c r="V41" s="3">
        <v>50.611705201100001</v>
      </c>
      <c r="W41" s="3">
        <v>37.058659439400003</v>
      </c>
      <c r="X41" s="3">
        <v>31.441041953399999</v>
      </c>
      <c r="Y41" s="3">
        <v>35.586373889100003</v>
      </c>
      <c r="AA41" s="3">
        <f t="shared" si="3"/>
        <v>37.111699894422223</v>
      </c>
      <c r="AB41" s="4">
        <f t="shared" si="2"/>
        <v>6.1308789246209354</v>
      </c>
      <c r="AD41" s="3">
        <f>100*(Q41-D41)/D41</f>
        <v>-21.962488781889807</v>
      </c>
      <c r="AE41" s="3">
        <f>100*(R41-E41)/E41</f>
        <v>-2.847739091892167</v>
      </c>
      <c r="AF41" s="3">
        <f>100*(S41-F41)/F41</f>
        <v>7.3168326829432999</v>
      </c>
      <c r="AG41" s="3">
        <f>100*(T41-G41)/G41</f>
        <v>4.39874330788785</v>
      </c>
      <c r="AH41" s="3">
        <f>100*(U41-H41)/H41</f>
        <v>-11.846799302537958</v>
      </c>
      <c r="AI41" s="3">
        <f>100*(V41-I41)/I41</f>
        <v>39.770767356485472</v>
      </c>
      <c r="AJ41" s="3">
        <f>100*(W41-J41)/J41</f>
        <v>3.2636494818436934</v>
      </c>
      <c r="AK41" s="3">
        <f>100*(X41-K41)/K41</f>
        <v>-18.382036114483434</v>
      </c>
      <c r="AL41" s="3">
        <f>100*(Y41-L41)/L41</f>
        <v>-10.448141926229757</v>
      </c>
      <c r="AN41" s="3">
        <f>AVERAGE(AD41:AL42)</f>
        <v>-0.14518186810774747</v>
      </c>
      <c r="AP41" s="2">
        <f>TTEST(D41:L42,Q41:Y42,1,1)</f>
        <v>0.43218887425966213</v>
      </c>
    </row>
    <row r="42" spans="1:42" x14ac:dyDescent="0.25">
      <c r="A42" s="1">
        <v>88</v>
      </c>
      <c r="B42" s="1"/>
      <c r="C42" t="s">
        <v>57</v>
      </c>
      <c r="D42" s="5">
        <v>35.604660312699998</v>
      </c>
      <c r="E42" s="5">
        <v>39.951670081700001</v>
      </c>
      <c r="F42" s="5">
        <v>33.910324510499997</v>
      </c>
      <c r="G42" s="5">
        <v>36.456873812200001</v>
      </c>
      <c r="H42" s="5">
        <v>41.440371191200001</v>
      </c>
      <c r="I42" s="5">
        <v>40.305620981099999</v>
      </c>
      <c r="J42" s="5">
        <v>36.981478754900003</v>
      </c>
      <c r="K42" s="5">
        <v>39.298010876699998</v>
      </c>
      <c r="L42" s="5">
        <v>43.047453849</v>
      </c>
      <c r="N42" s="3">
        <f t="shared" si="0"/>
        <v>38.555162707777782</v>
      </c>
      <c r="O42" s="4">
        <f t="shared" si="1"/>
        <v>2.9839267718802205</v>
      </c>
      <c r="Q42" s="3">
        <v>34.4062869503</v>
      </c>
      <c r="R42" s="3">
        <v>32.370134696200004</v>
      </c>
      <c r="S42" s="3">
        <v>40.339910255300005</v>
      </c>
      <c r="T42" s="3">
        <v>39.561508913600001</v>
      </c>
      <c r="U42" s="3">
        <v>41.354397080600002</v>
      </c>
      <c r="V42" s="3">
        <v>49.982083145300003</v>
      </c>
      <c r="W42" s="3">
        <v>40.696644043399999</v>
      </c>
      <c r="X42" s="3">
        <v>33.580057791900003</v>
      </c>
      <c r="Y42" s="3">
        <v>36.028125782499998</v>
      </c>
      <c r="AA42" s="3">
        <f t="shared" si="3"/>
        <v>38.702127628788887</v>
      </c>
      <c r="AB42" s="4">
        <f t="shared" si="2"/>
        <v>5.4037621208892324</v>
      </c>
      <c r="AD42" s="3">
        <f>100*(Q42-D42)/D42</f>
        <v>-3.3657767041595523</v>
      </c>
      <c r="AE42" s="3">
        <f>100*(R42-E42)/E42</f>
        <v>-18.976767103843162</v>
      </c>
      <c r="AF42" s="3">
        <f>100*(S42-F42)/F42</f>
        <v>18.96055504514311</v>
      </c>
      <c r="AG42" s="3">
        <f>100*(T42-G42)/G42</f>
        <v>8.5159114777445843</v>
      </c>
      <c r="AH42" s="3">
        <f>100*(U42-H42)/H42</f>
        <v>-0.20746462478177705</v>
      </c>
      <c r="AI42" s="3">
        <f>100*(V42-I42)/I42</f>
        <v>24.007723807896333</v>
      </c>
      <c r="AJ42" s="3">
        <f>100*(W42-J42)/J42</f>
        <v>10.046016042578453</v>
      </c>
      <c r="AK42" s="3">
        <f>100*(X42-K42)/K42</f>
        <v>-14.550235386570671</v>
      </c>
      <c r="AL42" s="3">
        <f>100*(Y42-L42)/L42</f>
        <v>-16.306023792073969</v>
      </c>
    </row>
    <row r="43" spans="1:42" x14ac:dyDescent="0.25">
      <c r="A43" s="1">
        <v>89</v>
      </c>
      <c r="B43" s="1"/>
      <c r="C43" t="s">
        <v>58</v>
      </c>
      <c r="D43" s="5">
        <v>38.480011706799999</v>
      </c>
      <c r="E43" s="5">
        <v>40.782480984199999</v>
      </c>
      <c r="F43" s="5">
        <v>38.359871942799998</v>
      </c>
      <c r="G43" s="5">
        <v>38.951498833599999</v>
      </c>
      <c r="H43" s="5">
        <v>42.7422795839</v>
      </c>
      <c r="I43" s="5">
        <v>36.476368647099996</v>
      </c>
      <c r="J43" s="5">
        <v>42.102173935900005</v>
      </c>
      <c r="K43" s="5">
        <v>36.347120820499995</v>
      </c>
      <c r="L43" s="5">
        <v>45.029340774699996</v>
      </c>
      <c r="N43" s="3">
        <f t="shared" si="0"/>
        <v>39.919016358833332</v>
      </c>
      <c r="O43" s="4">
        <f t="shared" si="1"/>
        <v>2.9505507092554675</v>
      </c>
      <c r="Q43" s="3">
        <v>32.366097741200001</v>
      </c>
      <c r="R43" s="3">
        <v>39.4883176011</v>
      </c>
      <c r="S43" s="3">
        <v>42.754877068200003</v>
      </c>
      <c r="T43" s="3">
        <v>42.074622055900001</v>
      </c>
      <c r="U43" s="3">
        <v>43.852464948300003</v>
      </c>
      <c r="V43" s="3">
        <v>47.086099251699999</v>
      </c>
      <c r="W43" s="3">
        <v>40.893788570399998</v>
      </c>
      <c r="X43" s="3">
        <v>34.285704292299997</v>
      </c>
      <c r="Y43" s="3">
        <v>36.705716762999998</v>
      </c>
      <c r="AA43" s="3">
        <f t="shared" si="3"/>
        <v>39.945298699122219</v>
      </c>
      <c r="AB43" s="4">
        <f t="shared" si="2"/>
        <v>4.7402977371038819</v>
      </c>
      <c r="AD43" s="3">
        <f>100*(Q43-D43)/D43</f>
        <v>-15.888544972868544</v>
      </c>
      <c r="AE43" s="3">
        <f>100*(R43-E43)/E43</f>
        <v>-3.1733316656271731</v>
      </c>
      <c r="AF43" s="3">
        <f>100*(S43-F43)/F43</f>
        <v>11.457298741647469</v>
      </c>
      <c r="AG43" s="3">
        <f>100*(T43-G43)/G43</f>
        <v>8.0179795792760622</v>
      </c>
      <c r="AH43" s="3">
        <f>100*(U43-H43)/H43</f>
        <v>2.5973939041337033</v>
      </c>
      <c r="AI43" s="3">
        <f>100*(V43-I43)/I43</f>
        <v>29.086586735775619</v>
      </c>
      <c r="AJ43" s="3">
        <f>100*(W43-J43)/J43</f>
        <v>-2.8701258213881249</v>
      </c>
      <c r="AK43" s="3">
        <f>100*(X43-K43)/K43</f>
        <v>-5.6714713068479066</v>
      </c>
      <c r="AL43" s="3">
        <f>100*(Y43-L43)/L43</f>
        <v>-18.484889781856801</v>
      </c>
      <c r="AN43" s="3">
        <f>AVERAGE(AD43:AL44)</f>
        <v>2.2978300451735505</v>
      </c>
      <c r="AP43" s="2">
        <f>TTEST(D43:L44,Q43:Y44,1,1)</f>
        <v>0.27504980991845518</v>
      </c>
    </row>
    <row r="44" spans="1:42" x14ac:dyDescent="0.25">
      <c r="A44" s="1">
        <v>90</v>
      </c>
      <c r="B44" s="1"/>
      <c r="C44" t="s">
        <v>59</v>
      </c>
      <c r="D44" s="5">
        <v>40.7965436251</v>
      </c>
      <c r="E44" s="5">
        <v>46.3283652987</v>
      </c>
      <c r="F44" s="5">
        <v>41.8780071933</v>
      </c>
      <c r="G44" s="5">
        <v>41.885530962200001</v>
      </c>
      <c r="H44" s="5">
        <v>47.204241621099996</v>
      </c>
      <c r="I44" s="5">
        <v>38.052815079600002</v>
      </c>
      <c r="J44" s="5">
        <v>44.7817116648</v>
      </c>
      <c r="K44" s="5">
        <v>41.2167346397</v>
      </c>
      <c r="L44" s="5">
        <v>50.316901425799998</v>
      </c>
      <c r="N44" s="3">
        <f t="shared" si="0"/>
        <v>43.606761278922221</v>
      </c>
      <c r="O44" s="4">
        <f t="shared" si="1"/>
        <v>3.8269206930574775</v>
      </c>
      <c r="Q44" s="3">
        <v>38.095246382900001</v>
      </c>
      <c r="R44" s="3">
        <v>44.888008563299998</v>
      </c>
      <c r="S44" s="3">
        <v>49.244213898099993</v>
      </c>
      <c r="T44" s="3">
        <v>47.887939800699996</v>
      </c>
      <c r="U44" s="3">
        <v>49.982751388100006</v>
      </c>
      <c r="V44" s="3">
        <v>47.038595752399999</v>
      </c>
      <c r="W44" s="3">
        <v>47.334843865599993</v>
      </c>
      <c r="X44" s="3">
        <v>37.721058274800001</v>
      </c>
      <c r="Y44" s="3">
        <v>43.966945215199999</v>
      </c>
      <c r="AA44" s="3">
        <f t="shared" si="3"/>
        <v>45.128844793455549</v>
      </c>
      <c r="AB44" s="4">
        <f t="shared" si="2"/>
        <v>4.5052424797969808</v>
      </c>
      <c r="AD44" s="3">
        <f>100*(Q44-D44)/D44</f>
        <v>-6.6213875053327573</v>
      </c>
      <c r="AE44" s="3">
        <f>100*(R44-E44)/E44</f>
        <v>-3.1090169620995001</v>
      </c>
      <c r="AF44" s="3">
        <f>100*(S44-F44)/F44</f>
        <v>17.589678206986175</v>
      </c>
      <c r="AG44" s="3">
        <f>100*(T44-G44)/G44</f>
        <v>14.330506742094132</v>
      </c>
      <c r="AH44" s="3">
        <f>100*(U44-H44)/H44</f>
        <v>5.8861442776744735</v>
      </c>
      <c r="AI44" s="3">
        <f>100*(V44-I44)/I44</f>
        <v>23.613970882320469</v>
      </c>
      <c r="AJ44" s="3">
        <f>100*(W44-J44)/J44</f>
        <v>5.701283193261335</v>
      </c>
      <c r="AK44" s="3">
        <f>100*(X44-K44)/K44</f>
        <v>-8.4812064697938503</v>
      </c>
      <c r="AL44" s="3">
        <f>100*(Y44-L44)/L44</f>
        <v>-12.619926964230865</v>
      </c>
    </row>
    <row r="45" spans="1:42" x14ac:dyDescent="0.25">
      <c r="A45" s="1">
        <v>91</v>
      </c>
      <c r="B45" s="1"/>
      <c r="C45" t="s">
        <v>60</v>
      </c>
      <c r="D45" s="5">
        <v>34.805781046900002</v>
      </c>
      <c r="E45" s="5">
        <v>40.715380789800001</v>
      </c>
      <c r="F45" s="5">
        <v>31.026224262899998</v>
      </c>
      <c r="G45" s="5">
        <v>38.168440538500001</v>
      </c>
      <c r="H45" s="5">
        <v>43.679705074899999</v>
      </c>
      <c r="I45" s="5">
        <v>32.721550981100002</v>
      </c>
      <c r="J45" s="5">
        <v>35.953400791500002</v>
      </c>
      <c r="K45" s="5">
        <v>36.0722444158</v>
      </c>
      <c r="L45" s="5">
        <v>40.361002658699995</v>
      </c>
      <c r="N45" s="3">
        <f t="shared" si="0"/>
        <v>37.055970062233335</v>
      </c>
      <c r="O45" s="4">
        <f t="shared" si="1"/>
        <v>4.0592137837846947</v>
      </c>
      <c r="Q45" s="3">
        <v>26.507988159900002</v>
      </c>
      <c r="R45" s="3">
        <v>38.461829413499999</v>
      </c>
      <c r="S45" s="3">
        <v>35.989214255900002</v>
      </c>
      <c r="T45" s="3">
        <v>39.852922083700001</v>
      </c>
      <c r="U45" s="3">
        <v>42.506949159500003</v>
      </c>
      <c r="V45" s="3">
        <v>51.082624485099998</v>
      </c>
      <c r="W45" s="3">
        <v>37.870643219599998</v>
      </c>
      <c r="X45" s="3">
        <v>30.6889389868</v>
      </c>
      <c r="Y45" s="3">
        <v>33.8073752285</v>
      </c>
      <c r="AA45" s="3">
        <f t="shared" si="3"/>
        <v>37.418720554722228</v>
      </c>
      <c r="AB45" s="4">
        <f t="shared" si="2"/>
        <v>7.0642527284385208</v>
      </c>
      <c r="AD45" s="3">
        <f>100*(Q45-D45)/D45</f>
        <v>-23.840272039345741</v>
      </c>
      <c r="AE45" s="3">
        <f>100*(R45-E45)/E45</f>
        <v>-5.5348895984403059</v>
      </c>
      <c r="AF45" s="3">
        <f>100*(S45-F45)/F45</f>
        <v>15.996113323188226</v>
      </c>
      <c r="AG45" s="3">
        <f>100*(T45-G45)/G45</f>
        <v>4.4132836485705678</v>
      </c>
      <c r="AH45" s="3">
        <f>100*(U45-H45)/H45</f>
        <v>-2.6848988869979937</v>
      </c>
      <c r="AI45" s="3">
        <f>100*(V45-I45)/I45</f>
        <v>56.113090466296569</v>
      </c>
      <c r="AJ45" s="3">
        <f>100*(W45-J45)/J45</f>
        <v>5.33257601754676</v>
      </c>
      <c r="AK45" s="3">
        <f>100*(X45-K45)/K45</f>
        <v>-14.92367751489857</v>
      </c>
      <c r="AL45" s="3">
        <f>100*(Y45-L45)/L45</f>
        <v>-16.237523843544384</v>
      </c>
      <c r="AN45" s="3">
        <f>AVERAGE(AD45:AL46)</f>
        <v>1.0964911355999014</v>
      </c>
      <c r="AP45" s="2">
        <f>TTEST(D45:L46,Q45:Y46,1,1)</f>
        <v>0.47306078410655067</v>
      </c>
    </row>
    <row r="46" spans="1:42" x14ac:dyDescent="0.25">
      <c r="A46" s="1">
        <v>92</v>
      </c>
      <c r="B46" s="1"/>
      <c r="C46" t="s">
        <v>61</v>
      </c>
      <c r="D46" s="5">
        <v>44.196884236800003</v>
      </c>
      <c r="E46" s="5">
        <v>48.861612724000004</v>
      </c>
      <c r="F46" s="5">
        <v>45.471133393999999</v>
      </c>
      <c r="G46" s="5">
        <v>41.108225512200001</v>
      </c>
      <c r="H46" s="5">
        <v>54.377139660899999</v>
      </c>
      <c r="I46" s="5">
        <v>44.642694989600002</v>
      </c>
      <c r="J46" s="5">
        <v>42.5781286458</v>
      </c>
      <c r="K46" s="5">
        <v>40.260153466399998</v>
      </c>
      <c r="L46" s="5">
        <v>48.372732835799994</v>
      </c>
      <c r="N46" s="3">
        <f t="shared" si="0"/>
        <v>45.540967273944439</v>
      </c>
      <c r="O46" s="4">
        <f t="shared" si="1"/>
        <v>4.4166794748051483</v>
      </c>
      <c r="Q46" s="3">
        <v>36.515854594899999</v>
      </c>
      <c r="R46" s="3">
        <v>45.1834644431</v>
      </c>
      <c r="S46" s="3">
        <v>55.373639008999994</v>
      </c>
      <c r="T46" s="3">
        <v>46.480713837099998</v>
      </c>
      <c r="U46" s="3">
        <v>51.144675168500001</v>
      </c>
      <c r="V46" s="3">
        <v>47.5033052183</v>
      </c>
      <c r="W46" s="3">
        <v>47.175795405300001</v>
      </c>
      <c r="X46" s="3">
        <v>38.6076230014</v>
      </c>
      <c r="Y46" s="3">
        <v>40.636155895800002</v>
      </c>
      <c r="AA46" s="3">
        <f t="shared" si="3"/>
        <v>45.402358508155551</v>
      </c>
      <c r="AB46" s="4">
        <f t="shared" si="2"/>
        <v>6.010673064822762</v>
      </c>
      <c r="AD46" s="3">
        <f>100*(Q46-D46)/D46</f>
        <v>-17.379120212968513</v>
      </c>
      <c r="AE46" s="3">
        <f>100*(R46-E46)/E46</f>
        <v>-7.5276849777276373</v>
      </c>
      <c r="AF46" s="3">
        <f>100*(S46-F46)/F46</f>
        <v>21.777564964559801</v>
      </c>
      <c r="AG46" s="3">
        <f>100*(T46-G46)/G46</f>
        <v>13.069132169924393</v>
      </c>
      <c r="AH46" s="3">
        <f>100*(U46-H46)/H46</f>
        <v>-5.9445283671739526</v>
      </c>
      <c r="AI46" s="3">
        <f>100*(V46-I46)/I46</f>
        <v>6.4077901868747107</v>
      </c>
      <c r="AJ46" s="3">
        <f>100*(W46-J46)/J46</f>
        <v>10.798188895869957</v>
      </c>
      <c r="AK46" s="3">
        <f>100*(X46-K46)/K46</f>
        <v>-4.104630317366162</v>
      </c>
      <c r="AL46" s="3">
        <f>100*(Y46-L46)/L46</f>
        <v>-15.99367347356951</v>
      </c>
    </row>
    <row r="47" spans="1:42" x14ac:dyDescent="0.25">
      <c r="A47" s="1">
        <v>101</v>
      </c>
      <c r="B47" s="1"/>
      <c r="C47" t="s">
        <v>62</v>
      </c>
      <c r="D47" s="5">
        <v>36.641483373599996</v>
      </c>
      <c r="E47" s="5">
        <v>46.557994257699995</v>
      </c>
      <c r="F47" s="5">
        <v>40.561660698899999</v>
      </c>
      <c r="G47" s="5">
        <v>40.991365870999999</v>
      </c>
      <c r="H47" s="5">
        <v>56.319411240499996</v>
      </c>
      <c r="I47" s="5">
        <v>41.797029922</v>
      </c>
      <c r="J47" s="5">
        <v>38.518073456100005</v>
      </c>
      <c r="K47" s="5">
        <v>41.943399382300001</v>
      </c>
      <c r="L47" s="5">
        <v>44.370413591999998</v>
      </c>
      <c r="N47" s="3">
        <f t="shared" si="0"/>
        <v>43.077870199344446</v>
      </c>
      <c r="O47" s="4">
        <f t="shared" si="1"/>
        <v>5.7549060499660492</v>
      </c>
      <c r="Q47" s="3">
        <v>29.439113771399999</v>
      </c>
      <c r="R47" s="3">
        <v>36.365643793000004</v>
      </c>
      <c r="S47" s="3">
        <v>42.881600745099995</v>
      </c>
      <c r="T47" s="3">
        <v>49.639701131599999</v>
      </c>
      <c r="U47" s="3">
        <v>59.218270067900001</v>
      </c>
      <c r="V47" s="3">
        <v>42.250086046299998</v>
      </c>
      <c r="W47" s="3">
        <v>38.262172314600001</v>
      </c>
      <c r="X47" s="3">
        <v>33.388606593900001</v>
      </c>
      <c r="Y47" s="3">
        <v>36.943387548099999</v>
      </c>
      <c r="AA47" s="3">
        <f t="shared" si="3"/>
        <v>40.932064667988897</v>
      </c>
      <c r="AB47" s="4">
        <f t="shared" si="2"/>
        <v>9.0043590968463185</v>
      </c>
      <c r="AD47" s="3">
        <f>100*(Q47-D47)/D47</f>
        <v>-19.65632648865212</v>
      </c>
      <c r="AE47" s="3">
        <f>100*(R47-E47)/E47</f>
        <v>-21.891730146889497</v>
      </c>
      <c r="AF47" s="3">
        <f>100*(S47-F47)/F47</f>
        <v>5.7195391071917099</v>
      </c>
      <c r="AG47" s="3">
        <f>100*(T47-G47)/G47</f>
        <v>21.097943620167104</v>
      </c>
      <c r="AH47" s="3">
        <f>100*(U47-H47)/H47</f>
        <v>5.1471753051910447</v>
      </c>
      <c r="AI47" s="3">
        <f>100*(V47-I47)/I47</f>
        <v>1.0839433451263734</v>
      </c>
      <c r="AJ47" s="3">
        <f>100*(W47-J47)/J47</f>
        <v>-0.6643664091654562</v>
      </c>
      <c r="AK47" s="3">
        <f>100*(X47-K47)/K47</f>
        <v>-20.396040650939941</v>
      </c>
      <c r="AL47" s="3">
        <f>100*(Y47-L47)/L47</f>
        <v>-16.738690137517889</v>
      </c>
      <c r="AN47" s="3">
        <f>AVERAGE(AD47:AL48)</f>
        <v>-5.4004457922202525</v>
      </c>
      <c r="AP47" s="2">
        <f>TTEST(D47:L48,Q47:Y48,1,1)</f>
        <v>4.8922553485168205E-2</v>
      </c>
    </row>
    <row r="48" spans="1:42" x14ac:dyDescent="0.25">
      <c r="A48" s="1">
        <v>102</v>
      </c>
      <c r="B48" s="1"/>
      <c r="C48" t="s">
        <v>63</v>
      </c>
      <c r="D48" s="5">
        <v>41.5714526963</v>
      </c>
      <c r="E48" s="5">
        <v>49.888817253299997</v>
      </c>
      <c r="F48" s="5">
        <v>40.946136045400003</v>
      </c>
      <c r="G48" s="5">
        <v>45.014316969799992</v>
      </c>
      <c r="H48" s="5">
        <v>70.432804930700001</v>
      </c>
      <c r="I48" s="5">
        <v>46.143034967099993</v>
      </c>
      <c r="J48" s="5">
        <v>44.912765779499999</v>
      </c>
      <c r="K48" s="5">
        <v>53.766644023000005</v>
      </c>
      <c r="L48" s="5">
        <v>46.876271487400004</v>
      </c>
      <c r="N48" s="3">
        <f t="shared" si="0"/>
        <v>48.839138239166665</v>
      </c>
      <c r="O48" s="4">
        <f t="shared" si="1"/>
        <v>8.9996860668978531</v>
      </c>
      <c r="Q48" s="3">
        <v>44.363316907200002</v>
      </c>
      <c r="R48" s="3">
        <v>42.605749163300004</v>
      </c>
      <c r="S48" s="3">
        <v>49.766168985699998</v>
      </c>
      <c r="T48" s="3">
        <v>47.316775101699996</v>
      </c>
      <c r="U48" s="3">
        <v>55.008353256200003</v>
      </c>
      <c r="V48" s="3">
        <v>38.685879101899999</v>
      </c>
      <c r="W48" s="3">
        <v>44.426365992099996</v>
      </c>
      <c r="X48" s="3">
        <v>41.084069468899997</v>
      </c>
      <c r="Y48" s="3">
        <v>43.618108444199997</v>
      </c>
      <c r="AA48" s="3">
        <f t="shared" si="3"/>
        <v>45.208309602355556</v>
      </c>
      <c r="AB48" s="4">
        <f t="shared" si="2"/>
        <v>4.8918239169559872</v>
      </c>
      <c r="AD48" s="3">
        <f>100*(Q48-D48)/D48</f>
        <v>6.7158206649547445</v>
      </c>
      <c r="AE48" s="3">
        <f>100*(R48-E48)/E48</f>
        <v>-14.598598425418153</v>
      </c>
      <c r="AF48" s="3">
        <f>100*(S48-F48)/F48</f>
        <v>21.54057450139025</v>
      </c>
      <c r="AG48" s="3">
        <f>100*(T48-G48)/G48</f>
        <v>5.1149462813013864</v>
      </c>
      <c r="AH48" s="3">
        <f>100*(U48-H48)/H48</f>
        <v>-21.899527769306321</v>
      </c>
      <c r="AI48" s="3">
        <f>100*(V48-I48)/I48</f>
        <v>-16.160956622200835</v>
      </c>
      <c r="AJ48" s="3">
        <f>100*(W48-J48)/J48</f>
        <v>-1.0829878297586739</v>
      </c>
      <c r="AK48" s="3">
        <f>100*(X48-K48)/K48</f>
        <v>-23.588183314314215</v>
      </c>
      <c r="AL48" s="3">
        <f>100*(Y48-L48)/L48</f>
        <v>-6.9505592911240326</v>
      </c>
    </row>
    <row r="49" spans="1:42" x14ac:dyDescent="0.25">
      <c r="A49" s="1">
        <v>121</v>
      </c>
      <c r="B49" s="1"/>
      <c r="C49" t="s">
        <v>64</v>
      </c>
      <c r="D49" s="5">
        <v>39.349425640100002</v>
      </c>
      <c r="E49" s="5">
        <v>45.681170438900004</v>
      </c>
      <c r="F49" s="5">
        <v>36.934491606599998</v>
      </c>
      <c r="G49" s="5">
        <v>41.298118948900004</v>
      </c>
      <c r="H49" s="5">
        <v>50.059369177800001</v>
      </c>
      <c r="I49" s="5">
        <v>42.665947621799994</v>
      </c>
      <c r="J49" s="5">
        <v>42.573168027100003</v>
      </c>
      <c r="K49" s="5">
        <v>41.297811894100001</v>
      </c>
      <c r="L49" s="5">
        <v>44.090995420700004</v>
      </c>
      <c r="N49" s="3">
        <f t="shared" si="0"/>
        <v>42.661166530666662</v>
      </c>
      <c r="O49" s="4">
        <f t="shared" si="1"/>
        <v>3.7647222880882052</v>
      </c>
      <c r="Q49" s="3">
        <v>33.885892316700001</v>
      </c>
      <c r="R49" s="3">
        <v>39.548834814000003</v>
      </c>
      <c r="S49" s="3">
        <v>44.503602325199999</v>
      </c>
      <c r="T49" s="3">
        <v>42.587613728099996</v>
      </c>
      <c r="U49" s="3">
        <v>47.680553496500004</v>
      </c>
      <c r="V49" s="3">
        <v>23.9322773739</v>
      </c>
      <c r="W49" s="3">
        <v>41.239996649299997</v>
      </c>
      <c r="X49" s="3">
        <v>35.776658399200002</v>
      </c>
      <c r="Y49" s="3">
        <v>40.355009636699997</v>
      </c>
      <c r="AA49" s="3">
        <f t="shared" si="3"/>
        <v>38.834493193288893</v>
      </c>
      <c r="AB49" s="4">
        <f t="shared" si="2"/>
        <v>6.9731739245876359</v>
      </c>
      <c r="AD49" s="3">
        <f>100*(Q49-D49)/D49</f>
        <v>-13.884658376899537</v>
      </c>
      <c r="AE49" s="3">
        <f>100*(R49-E49)/E49</f>
        <v>-13.424208631217523</v>
      </c>
      <c r="AF49" s="3">
        <f>100*(S49-F49)/F49</f>
        <v>20.493339394571336</v>
      </c>
      <c r="AG49" s="3">
        <f>100*(T49-G49)/G49</f>
        <v>3.1224056010772312</v>
      </c>
      <c r="AH49" s="3">
        <f>100*(U49-H49)/H49</f>
        <v>-4.7519889290873021</v>
      </c>
      <c r="AI49" s="3">
        <f>100*(V49-I49)/I49</f>
        <v>-43.907779604379634</v>
      </c>
      <c r="AJ49" s="3">
        <f>100*(W49-J49)/J49</f>
        <v>-3.1314826675604093</v>
      </c>
      <c r="AK49" s="3">
        <f>100*(X49-K49)/K49</f>
        <v>-13.369118705508891</v>
      </c>
      <c r="AL49" s="3">
        <f>100*(Y49-L49)/L49</f>
        <v>-8.4733532285960216</v>
      </c>
      <c r="AN49" s="3">
        <f>AVERAGE(AD49:AL50)</f>
        <v>-6.5727658512320914</v>
      </c>
      <c r="AP49" s="2">
        <f>TTEST(D49:L50,Q49:Y50,1,1)</f>
        <v>3.8319432667697849E-2</v>
      </c>
    </row>
    <row r="50" spans="1:42" x14ac:dyDescent="0.25">
      <c r="A50" s="1">
        <v>122</v>
      </c>
      <c r="B50" s="1"/>
      <c r="C50" t="s">
        <v>65</v>
      </c>
      <c r="D50" s="5">
        <v>35.417848218000003</v>
      </c>
      <c r="E50" s="5">
        <v>46.976896697899996</v>
      </c>
      <c r="F50" s="5">
        <v>36.164425328199997</v>
      </c>
      <c r="G50" s="5">
        <v>43.296850223500002</v>
      </c>
      <c r="H50" s="5">
        <v>50.879681412099998</v>
      </c>
      <c r="I50" s="5">
        <v>44.487971235999993</v>
      </c>
      <c r="J50" s="5">
        <v>43.089580754399996</v>
      </c>
      <c r="K50" s="5">
        <v>43.199111393900004</v>
      </c>
      <c r="L50" s="5">
        <v>46.850115023299999</v>
      </c>
      <c r="N50" s="3">
        <f t="shared" si="0"/>
        <v>43.373608920811108</v>
      </c>
      <c r="O50" s="4">
        <f t="shared" si="1"/>
        <v>4.9753916279945765</v>
      </c>
      <c r="Q50" s="3">
        <v>33.807523925600002</v>
      </c>
      <c r="R50" s="3">
        <v>43.275338561699996</v>
      </c>
      <c r="S50" s="3">
        <v>46.334849855000002</v>
      </c>
      <c r="T50" s="3">
        <v>44.864964257500006</v>
      </c>
      <c r="U50" s="3">
        <v>52.187892036100003</v>
      </c>
      <c r="V50" s="3">
        <v>29.949871450100002</v>
      </c>
      <c r="W50" s="3">
        <v>43.672562667100003</v>
      </c>
      <c r="X50" s="3">
        <v>35.703613812900002</v>
      </c>
      <c r="Y50" s="3">
        <v>40.199439923200003</v>
      </c>
      <c r="AA50" s="3">
        <f t="shared" si="3"/>
        <v>41.110672943244445</v>
      </c>
      <c r="AB50" s="4">
        <f t="shared" si="2"/>
        <v>6.921945863563395</v>
      </c>
      <c r="AD50" s="3">
        <f>100*(Q50-D50)/D50</f>
        <v>-4.5466463193594153</v>
      </c>
      <c r="AE50" s="3">
        <f>100*(R50-E50)/E50</f>
        <v>-7.8795288671451758</v>
      </c>
      <c r="AF50" s="3">
        <f>100*(S50-F50)/F50</f>
        <v>28.122732310830873</v>
      </c>
      <c r="AG50" s="3">
        <f>100*(T50-G50)/G50</f>
        <v>3.6217739302174161</v>
      </c>
      <c r="AH50" s="3">
        <f>100*(U50-H50)/H50</f>
        <v>2.5711847788592701</v>
      </c>
      <c r="AI50" s="3">
        <f>100*(V50-I50)/I50</f>
        <v>-32.678720521505049</v>
      </c>
      <c r="AJ50" s="3">
        <f>100*(W50-J50)/J50</f>
        <v>1.3529533183969922</v>
      </c>
      <c r="AK50" s="3">
        <f>100*(X50-K50)/K50</f>
        <v>-17.351045748729025</v>
      </c>
      <c r="AL50" s="3">
        <f>100*(Y50-L50)/L50</f>
        <v>-14.195643056142787</v>
      </c>
    </row>
    <row r="51" spans="1:42" x14ac:dyDescent="0.25">
      <c r="A51" s="1">
        <v>161</v>
      </c>
      <c r="B51" s="1"/>
      <c r="C51" t="s">
        <v>66</v>
      </c>
      <c r="D51" s="5">
        <v>48.174784445399993</v>
      </c>
      <c r="E51" s="5">
        <v>48.728232175399995</v>
      </c>
      <c r="F51" s="5">
        <v>41.807574406599997</v>
      </c>
      <c r="G51" s="5">
        <v>43.783640874500001</v>
      </c>
      <c r="H51" s="5">
        <v>74.326436193700005</v>
      </c>
      <c r="I51" s="5">
        <v>49.187273668700001</v>
      </c>
      <c r="J51" s="5">
        <v>46.296233281199996</v>
      </c>
      <c r="K51" s="5">
        <v>51.340135728599996</v>
      </c>
      <c r="L51" s="5">
        <v>47.934241009299996</v>
      </c>
      <c r="N51" s="3">
        <f t="shared" si="0"/>
        <v>50.175394642600004</v>
      </c>
      <c r="O51" s="4">
        <f t="shared" si="1"/>
        <v>9.5042630397950045</v>
      </c>
      <c r="Q51" s="3">
        <v>46.427464682</v>
      </c>
      <c r="R51" s="3">
        <v>45.779304774499998</v>
      </c>
      <c r="S51" s="3">
        <v>49.527616751399997</v>
      </c>
      <c r="T51" s="3">
        <v>59.805244343999995</v>
      </c>
      <c r="U51" s="3">
        <v>66.694074837800002</v>
      </c>
      <c r="V51" s="3">
        <v>42.948098899400001</v>
      </c>
      <c r="W51" s="3">
        <v>40.382667962699998</v>
      </c>
      <c r="X51" s="3">
        <v>40.422109968900003</v>
      </c>
      <c r="Y51" s="3">
        <v>44.643938978100003</v>
      </c>
      <c r="AA51" s="3">
        <f t="shared" si="3"/>
        <v>48.514502355422223</v>
      </c>
      <c r="AB51" s="4">
        <f t="shared" si="2"/>
        <v>9.0029217240304327</v>
      </c>
      <c r="AD51" s="3">
        <f>100*(Q51-D51)/D51</f>
        <v>-3.6270422037494705</v>
      </c>
      <c r="AE51" s="3">
        <f>100*(R51-E51)/E51</f>
        <v>-6.0517840874776008</v>
      </c>
      <c r="AF51" s="3">
        <f>100*(S51-F51)/F51</f>
        <v>18.465654739303094</v>
      </c>
      <c r="AG51" s="3">
        <f>100*(T51-G51)/G51</f>
        <v>36.592670571695479</v>
      </c>
      <c r="AH51" s="3">
        <f>100*(U51-H51)/H51</f>
        <v>-10.268703501415732</v>
      </c>
      <c r="AI51" s="3">
        <f>100*(V51-I51)/I51</f>
        <v>-12.68453057862863</v>
      </c>
      <c r="AJ51" s="3">
        <f>100*(W51-J51)/J51</f>
        <v>-12.7733184740569</v>
      </c>
      <c r="AK51" s="3">
        <f>100*(X51-K51)/K51</f>
        <v>-21.266063294838354</v>
      </c>
      <c r="AL51" s="3">
        <f>100*(Y51-L51)/L51</f>
        <v>-6.8641997075986287</v>
      </c>
      <c r="AN51" s="3">
        <f>AVERAGE(AD51:AL52)</f>
        <v>-0.21771048064596549</v>
      </c>
      <c r="AP51" s="2">
        <f>TTEST(D51:L52,Q51:Y52,1,1)</f>
        <v>0.33072513582988494</v>
      </c>
    </row>
    <row r="52" spans="1:42" x14ac:dyDescent="0.25">
      <c r="A52" s="1">
        <v>162</v>
      </c>
      <c r="B52" s="1"/>
      <c r="C52" t="s">
        <v>67</v>
      </c>
      <c r="D52" s="5">
        <v>34.928921531099995</v>
      </c>
      <c r="E52" s="5">
        <v>48.842507925699998</v>
      </c>
      <c r="F52" s="5">
        <v>34.184149984800001</v>
      </c>
      <c r="G52" s="5">
        <v>39.9770951207</v>
      </c>
      <c r="H52" s="5">
        <v>62.246497476599998</v>
      </c>
      <c r="I52" s="5">
        <v>39.546627725100002</v>
      </c>
      <c r="J52" s="5">
        <v>41.215055105400005</v>
      </c>
      <c r="K52" s="5">
        <v>45.4298456796</v>
      </c>
      <c r="L52" s="5">
        <v>46.287201085299998</v>
      </c>
      <c r="N52" s="3">
        <f t="shared" si="0"/>
        <v>43.628655737144442</v>
      </c>
      <c r="O52" s="4">
        <f t="shared" si="1"/>
        <v>8.5500498101959153</v>
      </c>
      <c r="Q52" s="3">
        <v>39.733891654899999</v>
      </c>
      <c r="R52" s="3">
        <v>43.223272382699996</v>
      </c>
      <c r="S52" s="3">
        <v>43.404783717799994</v>
      </c>
      <c r="T52" s="3">
        <v>52.364687958199994</v>
      </c>
      <c r="U52" s="3">
        <v>61.2721468429</v>
      </c>
      <c r="V52" s="3">
        <v>41.518443300000001</v>
      </c>
      <c r="W52" s="3">
        <v>40.068693222900002</v>
      </c>
      <c r="X52" s="3">
        <v>30.652796198499999</v>
      </c>
      <c r="Y52" s="3">
        <v>39.915593615799999</v>
      </c>
      <c r="AA52" s="3">
        <f t="shared" si="3"/>
        <v>43.572700988188878</v>
      </c>
      <c r="AB52" s="4">
        <f t="shared" si="2"/>
        <v>8.6764954854953373</v>
      </c>
      <c r="AD52" s="3">
        <f>100*(Q52-D52)/D52</f>
        <v>13.756422795710304</v>
      </c>
      <c r="AE52" s="3">
        <f>100*(R52-E52)/E52</f>
        <v>-11.50480550988101</v>
      </c>
      <c r="AF52" s="3">
        <f>100*(S52-F52)/F52</f>
        <v>26.973418198492435</v>
      </c>
      <c r="AG52" s="3">
        <f>100*(T52-G52)/G52</f>
        <v>30.98672577409393</v>
      </c>
      <c r="AH52" s="3">
        <f>100*(U52-H52)/H52</f>
        <v>-1.5653099743745118</v>
      </c>
      <c r="AI52" s="3">
        <f>100*(V52-I52)/I52</f>
        <v>4.9860523850646805</v>
      </c>
      <c r="AJ52" s="3">
        <f>100*(W52-J52)/J52</f>
        <v>-2.7814153822393073</v>
      </c>
      <c r="AK52" s="3">
        <f>100*(X52-K52)/K52</f>
        <v>-32.527183969140239</v>
      </c>
      <c r="AL52" s="3">
        <f>100*(Y52-L52)/L52</f>
        <v>-13.76537643258691</v>
      </c>
    </row>
    <row r="53" spans="1:42" x14ac:dyDescent="0.25">
      <c r="A53" s="1">
        <v>163</v>
      </c>
      <c r="B53" s="1"/>
      <c r="C53" t="s">
        <v>68</v>
      </c>
      <c r="D53" s="5">
        <v>52.525602365200001</v>
      </c>
      <c r="E53" s="5">
        <v>48.908251835700007</v>
      </c>
      <c r="F53" s="5">
        <v>42.958691666299998</v>
      </c>
      <c r="G53" s="5">
        <v>49.121739088799998</v>
      </c>
      <c r="H53" s="5">
        <v>82.851135254900001</v>
      </c>
      <c r="I53" s="5">
        <v>52.155373662199999</v>
      </c>
      <c r="J53" s="5">
        <v>47.891587076599997</v>
      </c>
      <c r="K53" s="5">
        <v>57.218697887399998</v>
      </c>
      <c r="L53" s="5">
        <v>49.758060041100002</v>
      </c>
      <c r="N53" s="3">
        <f t="shared" ref="N53:N58" si="4">AVERAGE(D53:L53)</f>
        <v>53.709904319799996</v>
      </c>
      <c r="O53" s="4">
        <f t="shared" ref="O53:O58" si="5">STDEV(D53:L53)</f>
        <v>11.589368503230466</v>
      </c>
      <c r="Q53">
        <v>43.683733461700001</v>
      </c>
      <c r="R53">
        <v>43.894961196799997</v>
      </c>
      <c r="S53">
        <v>49.567424040599995</v>
      </c>
      <c r="T53">
        <v>63.091465582699996</v>
      </c>
      <c r="U53">
        <v>64.716172174999997</v>
      </c>
      <c r="V53">
        <v>45.115063233899996</v>
      </c>
      <c r="W53">
        <v>45.992989589799997</v>
      </c>
      <c r="X53">
        <v>44.080597448100001</v>
      </c>
      <c r="Y53">
        <v>45.581612520700006</v>
      </c>
      <c r="AA53" s="3">
        <f t="shared" ref="AA53:AA58" si="6">AVERAGE(Q53:Y53)</f>
        <v>49.524891027699994</v>
      </c>
      <c r="AB53" s="4">
        <f t="shared" ref="AB53:AB58" si="7">STDEV(Q53:Y53)</f>
        <v>8.3498105938415019</v>
      </c>
      <c r="AD53" s="3">
        <f>100*(Q53-D53)/D53</f>
        <v>-16.833445987014588</v>
      </c>
      <c r="AE53" s="3">
        <f>100*(R53-E53)/E53</f>
        <v>-10.250398349426623</v>
      </c>
      <c r="AF53" s="3">
        <f>100*(S53-F53)/F53</f>
        <v>15.383923760146493</v>
      </c>
      <c r="AG53" s="3">
        <f>100*(T53-G53)/G53</f>
        <v>28.438990054171686</v>
      </c>
      <c r="AH53" s="3">
        <f>100*(U53-H53)/H53</f>
        <v>-21.888611452463426</v>
      </c>
      <c r="AI53" s="3">
        <f>100*(V53-I53)/I53</f>
        <v>-13.498724932734058</v>
      </c>
      <c r="AJ53" s="3">
        <f>100*(W53-J53)/J53</f>
        <v>-3.9643653566195169</v>
      </c>
      <c r="AK53" s="3">
        <f>100*(X53-K53)/K53</f>
        <v>-22.961201363152846</v>
      </c>
      <c r="AL53" s="3">
        <f>100*(Y53-L53)/L53</f>
        <v>-8.3935095479009103</v>
      </c>
      <c r="AN53" s="3">
        <f>AVERAGE(AD53:AL54)</f>
        <v>-4.9313868069201643</v>
      </c>
      <c r="AP53" s="2">
        <f>TTEST(D53:L54,Q53:Y54,1,1)</f>
        <v>5.3072261475234778E-2</v>
      </c>
    </row>
    <row r="54" spans="1:42" x14ac:dyDescent="0.25">
      <c r="A54" s="1">
        <v>164</v>
      </c>
      <c r="B54" s="1"/>
      <c r="C54" t="s">
        <v>69</v>
      </c>
      <c r="D54" s="5">
        <v>46.2032138661</v>
      </c>
      <c r="E54" s="5">
        <v>52.475817718999998</v>
      </c>
      <c r="F54" s="5">
        <v>41.932784790900001</v>
      </c>
      <c r="G54" s="5">
        <v>50.542540631799994</v>
      </c>
      <c r="H54" s="5">
        <v>69.679140664299993</v>
      </c>
      <c r="I54" s="5">
        <v>46.897697285599996</v>
      </c>
      <c r="J54" s="5">
        <v>48.671855209200004</v>
      </c>
      <c r="K54" s="5">
        <v>57.125240309300004</v>
      </c>
      <c r="L54" s="5">
        <v>51.843267850499998</v>
      </c>
      <c r="N54" s="3">
        <f t="shared" si="4"/>
        <v>51.707950925188896</v>
      </c>
      <c r="O54" s="4">
        <f t="shared" si="5"/>
        <v>8.0038210910637986</v>
      </c>
      <c r="Q54">
        <v>48.857386659700005</v>
      </c>
      <c r="R54">
        <v>47.182179430400005</v>
      </c>
      <c r="S54">
        <v>51.297430648600006</v>
      </c>
      <c r="T54">
        <v>55.573074100099994</v>
      </c>
      <c r="U54">
        <v>56.893234957400004</v>
      </c>
      <c r="V54">
        <v>43.707532103399998</v>
      </c>
      <c r="W54">
        <v>48.0480831956</v>
      </c>
      <c r="X54">
        <v>41.767787243800001</v>
      </c>
      <c r="Y54">
        <v>46.958335615499998</v>
      </c>
      <c r="AA54" s="3">
        <f t="shared" si="6"/>
        <v>48.920560439388886</v>
      </c>
      <c r="AB54" s="4">
        <f t="shared" si="7"/>
        <v>4.9930491691719991</v>
      </c>
      <c r="AD54" s="3">
        <f>100*(Q54-D54)/D54</f>
        <v>5.744563140763268</v>
      </c>
      <c r="AE54" s="3">
        <f>100*(R54-E54)/E54</f>
        <v>-10.087767125319742</v>
      </c>
      <c r="AF54" s="3">
        <f>100*(S54-F54)/F54</f>
        <v>22.332515964292128</v>
      </c>
      <c r="AG54" s="3">
        <f>100*(T54-G54)/G54</f>
        <v>9.9530680599283627</v>
      </c>
      <c r="AH54" s="3">
        <f>100*(U54-H54)/H54</f>
        <v>-18.349689139393806</v>
      </c>
      <c r="AI54" s="3">
        <f>100*(V54-I54)/I54</f>
        <v>-6.8023919442619247</v>
      </c>
      <c r="AJ54" s="3">
        <f>100*(W54-J54)/J54</f>
        <v>-1.2815866806780307</v>
      </c>
      <c r="AK54" s="3">
        <f>100*(X54-K54)/K54</f>
        <v>-26.883831004208144</v>
      </c>
      <c r="AL54" s="3">
        <f>100*(Y54-L54)/L54</f>
        <v>-9.422500620691272</v>
      </c>
    </row>
    <row r="55" spans="1:42" x14ac:dyDescent="0.25">
      <c r="A55" s="1">
        <v>165</v>
      </c>
      <c r="B55" s="1"/>
      <c r="C55" t="s">
        <v>70</v>
      </c>
      <c r="D55" s="5">
        <v>38.9526007519</v>
      </c>
      <c r="E55" s="5">
        <v>39.858704746400001</v>
      </c>
      <c r="F55" s="5">
        <v>34.098940751599997</v>
      </c>
      <c r="G55" s="5">
        <v>38.272999436399999</v>
      </c>
      <c r="H55" s="5">
        <v>43.569146393600001</v>
      </c>
      <c r="I55" s="5">
        <v>39.255705716900003</v>
      </c>
      <c r="J55" s="5">
        <v>36.736478871700001</v>
      </c>
      <c r="K55" s="5">
        <v>40.575586247399997</v>
      </c>
      <c r="L55" s="5">
        <v>42.5340903751</v>
      </c>
      <c r="N55" s="3">
        <f t="shared" si="4"/>
        <v>39.317139254555549</v>
      </c>
      <c r="O55" s="4">
        <f t="shared" si="5"/>
        <v>2.8596681456382744</v>
      </c>
      <c r="Q55">
        <v>29.635356963499998</v>
      </c>
      <c r="R55">
        <v>38.551635331299998</v>
      </c>
      <c r="S55">
        <v>35.387085448599997</v>
      </c>
      <c r="T55">
        <v>36.274280582400003</v>
      </c>
      <c r="U55">
        <v>39.064641690400002</v>
      </c>
      <c r="V55">
        <v>60.441015773799997</v>
      </c>
      <c r="W55">
        <v>36.771902119300002</v>
      </c>
      <c r="X55">
        <v>32.346742015700002</v>
      </c>
      <c r="Y55">
        <v>37.5457543594</v>
      </c>
      <c r="AA55" s="3">
        <f t="shared" si="6"/>
        <v>38.446490476044438</v>
      </c>
      <c r="AB55" s="4">
        <f t="shared" si="7"/>
        <v>8.7798728717571475</v>
      </c>
      <c r="AD55" s="3">
        <f>100*(Q55-D55)/D55</f>
        <v>-23.919439545883293</v>
      </c>
      <c r="AE55" s="3">
        <f>100*(R55-E55)/E55</f>
        <v>-3.279257124425389</v>
      </c>
      <c r="AF55" s="3">
        <f>100*(S55-F55)/F55</f>
        <v>3.7776677767902727</v>
      </c>
      <c r="AG55" s="3">
        <f>100*(T55-G55)/G55</f>
        <v>-5.2222686578859836</v>
      </c>
      <c r="AH55" s="3">
        <f>100*(U55-H55)/H55</f>
        <v>-10.338749037005872</v>
      </c>
      <c r="AI55" s="3">
        <f>100*(V55-I55)/I55</f>
        <v>53.96746707263879</v>
      </c>
      <c r="AJ55" s="3">
        <f>100*(W55-J55)/J55</f>
        <v>9.6425266350959549E-2</v>
      </c>
      <c r="AK55" s="3">
        <f>100*(X55-K55)/K55</f>
        <v>-20.280284261394456</v>
      </c>
      <c r="AL55" s="3">
        <f>100*(Y55-L55)/L55</f>
        <v>-11.727853991254591</v>
      </c>
      <c r="AN55" s="3">
        <f>AVERAGE(AD55:AL56)</f>
        <v>-1.3310953191183075</v>
      </c>
      <c r="AP55" s="2">
        <f>TTEST(D55:L56,Q55:Y56,1,1)</f>
        <v>0.35724626448831737</v>
      </c>
    </row>
    <row r="56" spans="1:42" x14ac:dyDescent="0.25">
      <c r="A56" s="1">
        <v>166</v>
      </c>
      <c r="B56" s="1"/>
      <c r="C56" t="s">
        <v>71</v>
      </c>
      <c r="D56" s="5">
        <v>35.8450868515</v>
      </c>
      <c r="E56" s="5">
        <v>43.419978017699997</v>
      </c>
      <c r="F56" s="5">
        <v>35.987543484500002</v>
      </c>
      <c r="G56" s="5">
        <v>36.3840668295</v>
      </c>
      <c r="H56" s="5">
        <v>44.921838877600003</v>
      </c>
      <c r="I56" s="5">
        <v>40.766153379500004</v>
      </c>
      <c r="J56" s="5">
        <v>40.530131068000003</v>
      </c>
      <c r="K56" s="5">
        <v>43.560223499999999</v>
      </c>
      <c r="L56" s="5">
        <v>47.191927622600005</v>
      </c>
      <c r="N56" s="3">
        <f t="shared" si="4"/>
        <v>40.956327736766667</v>
      </c>
      <c r="O56" s="4">
        <f t="shared" si="5"/>
        <v>4.1742485913687029</v>
      </c>
      <c r="Q56">
        <v>33.080672700100003</v>
      </c>
      <c r="R56">
        <v>37.344617316099999</v>
      </c>
      <c r="S56">
        <v>38.843373017399998</v>
      </c>
      <c r="T56">
        <v>36.319951496100003</v>
      </c>
      <c r="U56">
        <v>38.636803046799997</v>
      </c>
      <c r="V56">
        <v>59.126018537600004</v>
      </c>
      <c r="W56">
        <v>43.231148778400005</v>
      </c>
      <c r="X56">
        <v>38.100735141400001</v>
      </c>
      <c r="Y56">
        <v>38.572030041200001</v>
      </c>
      <c r="AA56" s="3">
        <f t="shared" si="6"/>
        <v>40.361705563899996</v>
      </c>
      <c r="AB56" s="4">
        <f t="shared" si="7"/>
        <v>7.5198132530233845</v>
      </c>
      <c r="AD56" s="3">
        <f>100*(Q56-D56)/D56</f>
        <v>-7.7121145300958167</v>
      </c>
      <c r="AE56" s="3">
        <f>100*(R56-E56)/E56</f>
        <v>-13.99208608333104</v>
      </c>
      <c r="AF56" s="3">
        <f>100*(S56-F56)/F56</f>
        <v>7.9356056467983569</v>
      </c>
      <c r="AG56" s="3">
        <f>100*(T56-G56)/G56</f>
        <v>-0.1762181608242108</v>
      </c>
      <c r="AH56" s="3">
        <f>100*(U56-H56)/H56</f>
        <v>-13.99104753464133</v>
      </c>
      <c r="AI56" s="3">
        <f>100*(V56-I56)/I56</f>
        <v>45.037031056583793</v>
      </c>
      <c r="AJ56" s="3">
        <f>100*(W56-J56)/J56</f>
        <v>6.6642215044119437</v>
      </c>
      <c r="AK56" s="3">
        <f>100*(X56-K56)/K56</f>
        <v>-12.533196388673254</v>
      </c>
      <c r="AL56" s="3">
        <f>100*(Y56-L56)/L56</f>
        <v>-18.265618752288418</v>
      </c>
    </row>
    <row r="57" spans="1:42" x14ac:dyDescent="0.25">
      <c r="A57" s="1">
        <v>181</v>
      </c>
      <c r="B57" s="1"/>
      <c r="C57" t="s">
        <v>72</v>
      </c>
      <c r="D57" s="5">
        <v>26.9455662835</v>
      </c>
      <c r="E57" s="5">
        <v>33.200568570999998</v>
      </c>
      <c r="F57" s="5">
        <v>32.979528399000003</v>
      </c>
      <c r="G57" s="5">
        <v>32.6518171377</v>
      </c>
      <c r="H57" s="5">
        <v>35.764548947800002</v>
      </c>
      <c r="I57" s="5">
        <v>30.824832377999996</v>
      </c>
      <c r="J57" s="5">
        <v>31.120571192200003</v>
      </c>
      <c r="K57" s="5">
        <v>30.303082462700001</v>
      </c>
      <c r="L57" s="5">
        <v>36.165968515700001</v>
      </c>
      <c r="N57" s="3">
        <f t="shared" si="4"/>
        <v>32.217387098622218</v>
      </c>
      <c r="O57" s="4">
        <f t="shared" si="5"/>
        <v>2.8396469355395477</v>
      </c>
      <c r="Q57">
        <v>22.016125718999998</v>
      </c>
      <c r="R57">
        <v>30.611270597199997</v>
      </c>
      <c r="S57">
        <v>34.6527876834</v>
      </c>
      <c r="T57">
        <v>33.349338904699998</v>
      </c>
      <c r="U57">
        <v>35.412329530800001</v>
      </c>
      <c r="V57">
        <v>44.6230757043</v>
      </c>
      <c r="W57">
        <v>32.799599932300005</v>
      </c>
      <c r="X57">
        <v>27.746552015599999</v>
      </c>
      <c r="Y57">
        <v>31.5886406911</v>
      </c>
      <c r="AA57" s="3">
        <f t="shared" si="6"/>
        <v>32.533302308711114</v>
      </c>
      <c r="AB57" s="4">
        <f t="shared" si="7"/>
        <v>6.1011376005388147</v>
      </c>
      <c r="AD57" s="3">
        <f>100*(Q57-D57)/D57</f>
        <v>-18.294069282628225</v>
      </c>
      <c r="AE57" s="3">
        <f>100*(R57-E57)/E57</f>
        <v>-7.7989567204632104</v>
      </c>
      <c r="AF57" s="3">
        <f>100*(S57-F57)/F57</f>
        <v>5.0736301142824498</v>
      </c>
      <c r="AG57" s="3">
        <f>100*(T57-G57)/G57</f>
        <v>2.1362418025875645</v>
      </c>
      <c r="AH57" s="3">
        <f>100*(U57-H57)/H57</f>
        <v>-0.98482834919596207</v>
      </c>
      <c r="AI57" s="3">
        <f>100*(V57-I57)/I57</f>
        <v>44.76340100440563</v>
      </c>
      <c r="AJ57" s="3">
        <f>100*(W57-J57)/J57</f>
        <v>5.3952375415295393</v>
      </c>
      <c r="AK57" s="3">
        <f>100*(X57-K57)/K57</f>
        <v>-8.4365359538813571</v>
      </c>
      <c r="AL57" s="3">
        <f>100*(Y57-L57)/L57</f>
        <v>-12.656450283124419</v>
      </c>
      <c r="AN57" s="3">
        <f>AVERAGE(AD57:AL57)</f>
        <v>1.021963319279112</v>
      </c>
      <c r="AP57" s="2">
        <f>TTEST(D57:L57,Q57:Y57,1,1)</f>
        <v>0.43532815070358294</v>
      </c>
    </row>
    <row r="58" spans="1:42" x14ac:dyDescent="0.25">
      <c r="A58" s="1">
        <v>182</v>
      </c>
      <c r="B58" s="1"/>
      <c r="C58" t="s">
        <v>73</v>
      </c>
      <c r="D58" s="5">
        <v>39.020264881500005</v>
      </c>
      <c r="E58" s="5">
        <v>40.356915278999999</v>
      </c>
      <c r="F58" s="5">
        <v>34.688144197300005</v>
      </c>
      <c r="G58" s="5">
        <v>34.351331877500002</v>
      </c>
      <c r="H58" s="5">
        <v>41.580264876000001</v>
      </c>
      <c r="I58" s="5">
        <v>37.414647608999999</v>
      </c>
      <c r="J58" s="5">
        <v>39.739849890999999</v>
      </c>
      <c r="K58" s="5">
        <v>37.198968000699999</v>
      </c>
      <c r="L58" s="5">
        <v>43.585472753400005</v>
      </c>
      <c r="N58" s="3">
        <f t="shared" si="4"/>
        <v>38.659539929488886</v>
      </c>
      <c r="O58" s="4">
        <f t="shared" si="5"/>
        <v>3.061645625917071</v>
      </c>
      <c r="Q58">
        <v>33.469538132499999</v>
      </c>
      <c r="R58">
        <v>36.510127312900003</v>
      </c>
      <c r="S58">
        <v>37.662901714299998</v>
      </c>
      <c r="T58">
        <v>39.852694193600001</v>
      </c>
      <c r="U58">
        <v>40.0457508569</v>
      </c>
      <c r="V58">
        <v>42.467168683600001</v>
      </c>
      <c r="W58">
        <v>40.175155537100004</v>
      </c>
      <c r="X58">
        <v>33.591018456</v>
      </c>
      <c r="Y58">
        <v>39.240442525699997</v>
      </c>
      <c r="AA58" s="3">
        <f t="shared" si="6"/>
        <v>38.112755268066671</v>
      </c>
      <c r="AB58" s="4">
        <f t="shared" si="7"/>
        <v>3.0827403145027921</v>
      </c>
      <c r="AD58" s="3">
        <f>100*(Q58-D58)/D58</f>
        <v>-14.225241078852017</v>
      </c>
      <c r="AE58" s="3">
        <f>100*(R58-E58)/E58</f>
        <v>-9.5319177382759435</v>
      </c>
      <c r="AF58" s="3">
        <f>100*(S58-F58)/F58</f>
        <v>8.575718262931856</v>
      </c>
      <c r="AG58" s="3">
        <f>100*(T58-G58)/G58</f>
        <v>16.014989857506436</v>
      </c>
      <c r="AH58" s="3">
        <f>100*(U58-H58)/H58</f>
        <v>-3.6904863970352388</v>
      </c>
      <c r="AI58" s="3">
        <f>100*(V58-I58)/I58</f>
        <v>13.504125783573144</v>
      </c>
      <c r="AJ58" s="3">
        <f>100*(W58-J58)/J58</f>
        <v>1.0953882495630414</v>
      </c>
      <c r="AK58" s="3">
        <f>100*(X58-K58)/K58</f>
        <v>-9.6990581691193842</v>
      </c>
      <c r="AL58" s="3">
        <f>100*(Y58-L58)/L58</f>
        <v>-9.9689872639067829</v>
      </c>
      <c r="AN58" s="3">
        <f>AVERAGE(AD58:AL58)</f>
        <v>-0.88060761040165403</v>
      </c>
      <c r="AP58" s="2">
        <f>TTEST(D58:L58,Q58:Y58,1,1)</f>
        <v>0.35358909623498858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AD9A-0979-4387-9F7F-45A5B84A4D4F}">
  <sheetPr>
    <tabColor theme="8"/>
  </sheetPr>
  <dimension ref="A1:L32"/>
  <sheetViews>
    <sheetView zoomScale="90" zoomScaleNormal="90" workbookViewId="0">
      <selection activeCell="D16" sqref="D16"/>
    </sheetView>
  </sheetViews>
  <sheetFormatPr baseColWidth="10" defaultRowHeight="15" x14ac:dyDescent="0.25"/>
  <cols>
    <col min="1" max="1" width="5.85546875" customWidth="1"/>
    <col min="2" max="2" width="24.42578125" bestFit="1" customWidth="1"/>
    <col min="3" max="3" width="3.7109375" customWidth="1"/>
    <col min="4" max="12" width="8" customWidth="1"/>
  </cols>
  <sheetData>
    <row r="1" spans="1:12" x14ac:dyDescent="0.25">
      <c r="B1" s="6" t="s">
        <v>15</v>
      </c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5">
      <c r="C2" s="1"/>
      <c r="D2" s="6" t="s">
        <v>13</v>
      </c>
      <c r="E2" s="6"/>
      <c r="F2" s="1"/>
      <c r="G2" s="6" t="s">
        <v>14</v>
      </c>
      <c r="H2" s="6"/>
      <c r="I2" s="1"/>
      <c r="J2" t="s">
        <v>17</v>
      </c>
      <c r="K2" s="1"/>
      <c r="L2" s="1" t="s">
        <v>11</v>
      </c>
    </row>
    <row r="3" spans="1:12" x14ac:dyDescent="0.25">
      <c r="B3" t="s">
        <v>8</v>
      </c>
      <c r="C3" s="1"/>
      <c r="D3" s="1" t="s">
        <v>0</v>
      </c>
      <c r="E3" s="1" t="s">
        <v>16</v>
      </c>
      <c r="F3" s="1"/>
      <c r="G3" s="1" t="s">
        <v>0</v>
      </c>
      <c r="H3" s="1" t="s">
        <v>16</v>
      </c>
      <c r="I3" s="1"/>
      <c r="J3" s="1" t="s">
        <v>12</v>
      </c>
      <c r="K3" s="1"/>
      <c r="L3" s="1"/>
    </row>
    <row r="4" spans="1:12" x14ac:dyDescent="0.25">
      <c r="A4">
        <v>21</v>
      </c>
      <c r="B4" t="s">
        <v>74</v>
      </c>
      <c r="C4" s="3"/>
      <c r="D4" s="3">
        <v>27.783638491466665</v>
      </c>
      <c r="E4" s="3">
        <v>1.897306667742114</v>
      </c>
      <c r="F4" s="3"/>
      <c r="G4" s="3">
        <v>26.907110539927775</v>
      </c>
      <c r="H4" s="3">
        <v>4.2340417188911719</v>
      </c>
      <c r="I4" s="3"/>
      <c r="J4" s="3">
        <v>-3.0680265739847306</v>
      </c>
      <c r="K4" s="3"/>
      <c r="L4" s="2">
        <v>0.17796504975706856</v>
      </c>
    </row>
    <row r="5" spans="1:12" x14ac:dyDescent="0.25">
      <c r="A5">
        <v>23</v>
      </c>
      <c r="B5" t="s">
        <v>75</v>
      </c>
      <c r="C5" s="3"/>
      <c r="D5" s="3">
        <v>28.785980455161109</v>
      </c>
      <c r="E5" s="3">
        <v>2.4665150971929317</v>
      </c>
      <c r="F5" s="3"/>
      <c r="G5" s="3">
        <v>27.347251914538887</v>
      </c>
      <c r="H5" s="3">
        <v>5.3691560375238581</v>
      </c>
      <c r="I5" s="3"/>
      <c r="J5" s="3">
        <v>-4.6474588301223054</v>
      </c>
      <c r="K5" s="3"/>
      <c r="L5" s="2">
        <v>0.13729628166338717</v>
      </c>
    </row>
    <row r="6" spans="1:12" x14ac:dyDescent="0.25">
      <c r="A6">
        <v>25</v>
      </c>
      <c r="B6" t="s">
        <v>76</v>
      </c>
      <c r="C6" s="3"/>
      <c r="D6" s="3">
        <v>30.07440071993889</v>
      </c>
      <c r="E6" s="3">
        <v>3.0363553272729122</v>
      </c>
      <c r="F6" s="3"/>
      <c r="G6" s="3">
        <v>28.582760706400002</v>
      </c>
      <c r="H6" s="3">
        <v>5.3434908862889756</v>
      </c>
      <c r="I6" s="3"/>
      <c r="J6" s="3">
        <v>-4.760428315893563</v>
      </c>
      <c r="K6" s="3"/>
      <c r="L6" s="2">
        <v>0.11247488871830769</v>
      </c>
    </row>
    <row r="7" spans="1:12" x14ac:dyDescent="0.25">
      <c r="A7">
        <v>27</v>
      </c>
      <c r="B7" t="s">
        <v>77</v>
      </c>
      <c r="C7" s="3"/>
      <c r="D7" s="3">
        <v>29.827309827416666</v>
      </c>
      <c r="E7" s="3">
        <v>3.2186503731273266</v>
      </c>
      <c r="F7" s="3"/>
      <c r="G7" s="3">
        <v>28.442013930272221</v>
      </c>
      <c r="H7" s="3">
        <v>6.0435861120285317</v>
      </c>
      <c r="I7" s="3"/>
      <c r="J7" s="3">
        <v>-5.1631195313043046</v>
      </c>
      <c r="K7" s="3"/>
      <c r="L7" s="2">
        <v>9.5222791852549338E-2</v>
      </c>
    </row>
    <row r="8" spans="1:12" x14ac:dyDescent="0.25">
      <c r="A8">
        <v>29</v>
      </c>
      <c r="B8" t="s">
        <v>78</v>
      </c>
      <c r="C8" s="3"/>
      <c r="D8" s="3">
        <v>32.64066670554444</v>
      </c>
      <c r="E8" s="3">
        <v>5.5059428057350761</v>
      </c>
      <c r="F8" s="3"/>
      <c r="G8" s="3">
        <v>32.0000983706</v>
      </c>
      <c r="H8" s="3">
        <v>5.1232166703269133</v>
      </c>
      <c r="I8" s="3"/>
      <c r="J8" s="3">
        <v>-1.3914944984629567</v>
      </c>
      <c r="K8" s="3"/>
      <c r="L8" s="2">
        <v>0.22763460363797505</v>
      </c>
    </row>
    <row r="9" spans="1:12" x14ac:dyDescent="0.25">
      <c r="A9">
        <v>31</v>
      </c>
      <c r="B9" t="s">
        <v>79</v>
      </c>
      <c r="C9" s="3"/>
      <c r="D9" s="3">
        <v>29.560958549844447</v>
      </c>
      <c r="E9" s="3">
        <v>4.1847410210287368</v>
      </c>
      <c r="F9" s="3"/>
      <c r="G9" s="3">
        <v>28.967196987961106</v>
      </c>
      <c r="H9" s="3">
        <v>4.8188612653705167</v>
      </c>
      <c r="I9" s="3"/>
      <c r="J9" s="3">
        <v>-1.6256359220457062</v>
      </c>
      <c r="K9" s="3"/>
      <c r="L9" s="2">
        <v>0.25923678367434</v>
      </c>
    </row>
    <row r="10" spans="1:12" x14ac:dyDescent="0.25">
      <c r="A10">
        <v>33</v>
      </c>
      <c r="B10" t="s">
        <v>80</v>
      </c>
      <c r="C10" s="3"/>
      <c r="D10" s="3">
        <v>26.238789269388889</v>
      </c>
      <c r="E10" s="3">
        <v>2.7984202648608028</v>
      </c>
      <c r="F10" s="3"/>
      <c r="G10" s="3">
        <v>27.007209079649996</v>
      </c>
      <c r="H10" s="3">
        <v>5.3959984276344981</v>
      </c>
      <c r="I10" s="3"/>
      <c r="J10" s="3">
        <v>3.5233431152233305</v>
      </c>
      <c r="K10" s="3"/>
      <c r="L10" s="2">
        <v>0.27943442467535562</v>
      </c>
    </row>
    <row r="11" spans="1:12" x14ac:dyDescent="0.25">
      <c r="A11">
        <v>41</v>
      </c>
      <c r="B11" t="s">
        <v>81</v>
      </c>
      <c r="C11" s="3"/>
      <c r="D11" s="3">
        <v>29.239752972699996</v>
      </c>
      <c r="E11" s="3">
        <v>3.2562337928086458</v>
      </c>
      <c r="F11" s="3"/>
      <c r="G11" s="3">
        <v>28.235303401977784</v>
      </c>
      <c r="H11" s="3">
        <v>5.9767141970557365</v>
      </c>
      <c r="I11" s="3"/>
      <c r="J11" s="3">
        <v>-4.0392301330272868</v>
      </c>
      <c r="K11" s="3"/>
      <c r="L11" s="2">
        <v>0.15337787673577313</v>
      </c>
    </row>
    <row r="12" spans="1:12" x14ac:dyDescent="0.25">
      <c r="A12">
        <v>43</v>
      </c>
      <c r="B12" t="s">
        <v>82</v>
      </c>
      <c r="C12" s="3"/>
      <c r="D12" s="3">
        <v>31.871647671255555</v>
      </c>
      <c r="E12" s="3">
        <v>2.9650684865967052</v>
      </c>
      <c r="F12" s="3"/>
      <c r="G12" s="3">
        <v>30.829150068311112</v>
      </c>
      <c r="H12" s="3">
        <v>6.2356206639480325</v>
      </c>
      <c r="I12" s="3"/>
      <c r="J12" s="3">
        <v>-3.4499759252897562</v>
      </c>
      <c r="K12" s="3"/>
      <c r="L12" s="2">
        <v>0.20183704371840028</v>
      </c>
    </row>
    <row r="13" spans="1:12" x14ac:dyDescent="0.25">
      <c r="A13">
        <v>45</v>
      </c>
      <c r="B13" t="s">
        <v>83</v>
      </c>
      <c r="C13" s="3"/>
      <c r="D13" s="3">
        <v>27.549698404733331</v>
      </c>
      <c r="E13" s="3">
        <v>3.8045657355568414</v>
      </c>
      <c r="F13" s="3"/>
      <c r="G13" s="3">
        <v>26.464961629133331</v>
      </c>
      <c r="H13" s="3">
        <v>5.5511738690902694</v>
      </c>
      <c r="I13" s="3"/>
      <c r="J13" s="3">
        <v>-4.2034136701960181</v>
      </c>
      <c r="K13" s="3"/>
      <c r="L13" s="2">
        <v>0.11561571771257448</v>
      </c>
    </row>
    <row r="14" spans="1:12" x14ac:dyDescent="0.25">
      <c r="A14">
        <v>47</v>
      </c>
      <c r="B14" t="s">
        <v>84</v>
      </c>
      <c r="C14" s="3"/>
      <c r="D14" s="3">
        <v>29.848140650922225</v>
      </c>
      <c r="E14" s="3">
        <v>3.6738743700952381</v>
      </c>
      <c r="F14" s="3"/>
      <c r="G14" s="3">
        <v>28.858088633816667</v>
      </c>
      <c r="H14" s="3">
        <v>5.1729003382430863</v>
      </c>
      <c r="I14" s="3"/>
      <c r="J14" s="3">
        <v>-3.3022702107165576</v>
      </c>
      <c r="K14" s="3"/>
      <c r="L14" s="2">
        <v>0.13959166304386864</v>
      </c>
    </row>
    <row r="15" spans="1:12" x14ac:dyDescent="0.25">
      <c r="A15">
        <v>49</v>
      </c>
      <c r="B15" t="s">
        <v>85</v>
      </c>
      <c r="C15" s="3"/>
      <c r="D15" s="3">
        <v>37.326899336994501</v>
      </c>
      <c r="E15" s="3">
        <v>4.9131283619740191</v>
      </c>
      <c r="F15" s="3"/>
      <c r="G15" s="3">
        <v>35.115944295883338</v>
      </c>
      <c r="H15" s="3">
        <v>5.5440120102618273</v>
      </c>
      <c r="I15" s="3"/>
      <c r="J15" s="3">
        <v>-5.2231034457915753</v>
      </c>
      <c r="K15" s="3"/>
      <c r="L15" s="2">
        <v>6.9165944051105988E-2</v>
      </c>
    </row>
    <row r="16" spans="1:12" x14ac:dyDescent="0.25">
      <c r="A16">
        <v>61</v>
      </c>
      <c r="B16" t="s">
        <v>86</v>
      </c>
      <c r="C16" s="3"/>
      <c r="D16" s="3">
        <v>35.542443385872232</v>
      </c>
      <c r="E16" s="3">
        <v>3.3080194083655563</v>
      </c>
      <c r="F16" s="3"/>
      <c r="G16" s="3">
        <v>33.79541380938889</v>
      </c>
      <c r="H16" s="3">
        <v>5.7573301869282307</v>
      </c>
      <c r="I16" s="3"/>
      <c r="J16" s="3">
        <v>-4.6900110906146422</v>
      </c>
      <c r="K16" s="3"/>
      <c r="L16" s="2">
        <v>9.3284219998225337E-2</v>
      </c>
    </row>
    <row r="17" spans="1:12" x14ac:dyDescent="0.25">
      <c r="A17">
        <v>63</v>
      </c>
      <c r="B17" t="s">
        <v>87</v>
      </c>
      <c r="C17" s="3"/>
      <c r="D17" s="3">
        <v>35.192274049327779</v>
      </c>
      <c r="E17" s="3">
        <v>4.3412261552258151</v>
      </c>
      <c r="F17" s="3"/>
      <c r="G17" s="3">
        <v>35.098269408266674</v>
      </c>
      <c r="H17" s="3">
        <v>4.922908721368823</v>
      </c>
      <c r="I17" s="3"/>
      <c r="J17" s="3">
        <v>-5.5461069437372446E-2</v>
      </c>
      <c r="K17" s="3"/>
      <c r="L17" s="2">
        <v>0.45322193086735657</v>
      </c>
    </row>
    <row r="18" spans="1:12" x14ac:dyDescent="0.25">
      <c r="A18">
        <v>65</v>
      </c>
      <c r="B18" t="s">
        <v>88</v>
      </c>
      <c r="C18" s="3"/>
      <c r="D18" s="3">
        <v>37.954125509027769</v>
      </c>
      <c r="E18" s="3">
        <v>6.2641879950956723</v>
      </c>
      <c r="F18" s="3"/>
      <c r="G18" s="3">
        <v>39.02373169378334</v>
      </c>
      <c r="H18" s="3">
        <v>6.3759373515486892</v>
      </c>
      <c r="I18" s="3"/>
      <c r="J18" s="3">
        <v>3.9150619667175874</v>
      </c>
      <c r="K18" s="3"/>
      <c r="L18" s="2">
        <v>0.202150484523826</v>
      </c>
    </row>
    <row r="19" spans="1:12" x14ac:dyDescent="0.25">
      <c r="A19">
        <v>67</v>
      </c>
      <c r="B19" t="s">
        <v>89</v>
      </c>
      <c r="C19" s="3"/>
      <c r="D19" s="3">
        <v>41.247699153288892</v>
      </c>
      <c r="E19" s="3">
        <v>4.0811577378349062</v>
      </c>
      <c r="F19" s="3"/>
      <c r="G19" s="3">
        <v>40.33912292842777</v>
      </c>
      <c r="H19" s="3">
        <v>4.8895545260547335</v>
      </c>
      <c r="I19" s="3"/>
      <c r="J19" s="3">
        <v>-1.5624806767145349</v>
      </c>
      <c r="K19" s="3"/>
      <c r="L19" s="2">
        <v>0.25884820636842226</v>
      </c>
    </row>
    <row r="20" spans="1:12" x14ac:dyDescent="0.25">
      <c r="A20">
        <v>81</v>
      </c>
      <c r="B20" t="s">
        <v>90</v>
      </c>
      <c r="C20" s="3"/>
      <c r="D20" s="3">
        <v>32.472378450844445</v>
      </c>
      <c r="E20" s="3">
        <v>4.8573702617237009</v>
      </c>
      <c r="F20" s="3"/>
      <c r="G20" s="3">
        <v>32.106384934811111</v>
      </c>
      <c r="H20" s="3">
        <v>5.9346430185764127</v>
      </c>
      <c r="I20" s="3"/>
      <c r="J20" s="3">
        <v>-0.58008938379653596</v>
      </c>
      <c r="K20" s="3"/>
      <c r="L20" s="2">
        <v>0.37341901215875917</v>
      </c>
    </row>
    <row r="21" spans="1:12" x14ac:dyDescent="0.25">
      <c r="A21">
        <v>83</v>
      </c>
      <c r="B21" t="s">
        <v>91</v>
      </c>
      <c r="C21" s="3"/>
      <c r="D21" s="3">
        <v>32.461182459444444</v>
      </c>
      <c r="E21" s="3">
        <v>6.9022934334972268</v>
      </c>
      <c r="F21" s="3"/>
      <c r="G21" s="3">
        <v>31.720731335461114</v>
      </c>
      <c r="H21" s="3">
        <v>7.7745990035164656</v>
      </c>
      <c r="I21" s="3"/>
      <c r="J21" s="3">
        <v>-1.6100279474864161</v>
      </c>
      <c r="K21" s="3"/>
      <c r="L21" s="2">
        <v>0.27659849419072802</v>
      </c>
    </row>
    <row r="22" spans="1:12" x14ac:dyDescent="0.25">
      <c r="A22">
        <v>85</v>
      </c>
      <c r="B22" t="s">
        <v>92</v>
      </c>
      <c r="C22" s="3"/>
      <c r="D22" s="3">
        <v>32.535388865377783</v>
      </c>
      <c r="E22" s="3">
        <v>6.0940744994991762</v>
      </c>
      <c r="F22" s="3"/>
      <c r="G22" s="3">
        <v>32.472896715122225</v>
      </c>
      <c r="H22" s="3">
        <v>6.3184304572979384</v>
      </c>
      <c r="I22" s="3"/>
      <c r="J22" s="3">
        <v>1.5894940320241171</v>
      </c>
      <c r="K22" s="3"/>
      <c r="L22" s="2">
        <v>0.48383326689232564</v>
      </c>
    </row>
    <row r="23" spans="1:12" x14ac:dyDescent="0.25">
      <c r="A23">
        <v>87</v>
      </c>
      <c r="B23" t="s">
        <v>93</v>
      </c>
      <c r="C23" s="3"/>
      <c r="D23" s="3">
        <v>38.16467950017222</v>
      </c>
      <c r="E23" s="3">
        <v>2.9817734208992199</v>
      </c>
      <c r="F23" s="3"/>
      <c r="G23" s="3">
        <v>37.906913761605558</v>
      </c>
      <c r="H23" s="3">
        <v>5.6656298299079841</v>
      </c>
      <c r="I23" s="3"/>
      <c r="J23" s="3">
        <v>-0.14518186810774769</v>
      </c>
      <c r="K23" s="3"/>
      <c r="L23" s="2">
        <v>0.43218887425966213</v>
      </c>
    </row>
    <row r="24" spans="1:12" x14ac:dyDescent="0.25">
      <c r="A24">
        <v>89</v>
      </c>
      <c r="B24" t="s">
        <v>94</v>
      </c>
      <c r="C24" s="3"/>
      <c r="D24" s="3">
        <v>41.762888818877776</v>
      </c>
      <c r="E24" s="3">
        <v>3.8195022274321224</v>
      </c>
      <c r="F24" s="3"/>
      <c r="G24" s="3">
        <v>42.537071746288888</v>
      </c>
      <c r="H24" s="3">
        <v>5.2190388737077145</v>
      </c>
      <c r="I24" s="3"/>
      <c r="J24" s="3">
        <v>2.2978300451735509</v>
      </c>
      <c r="K24" s="3"/>
      <c r="L24" s="2">
        <v>0.27504980991845518</v>
      </c>
    </row>
    <row r="25" spans="1:12" x14ac:dyDescent="0.25">
      <c r="A25">
        <v>91</v>
      </c>
      <c r="B25" t="s">
        <v>95</v>
      </c>
      <c r="C25" s="3"/>
      <c r="D25" s="3">
        <v>41.298468668088887</v>
      </c>
      <c r="E25" s="3">
        <v>5.9992768808239791</v>
      </c>
      <c r="F25" s="3"/>
      <c r="G25" s="3">
        <v>41.4105395314389</v>
      </c>
      <c r="H25" s="3">
        <v>7.5734753689875189</v>
      </c>
      <c r="I25" s="3"/>
      <c r="J25" s="3">
        <v>1.096491135599901</v>
      </c>
      <c r="K25" s="3"/>
      <c r="L25" s="2">
        <v>0.47306078410655067</v>
      </c>
    </row>
    <row r="26" spans="1:12" x14ac:dyDescent="0.25">
      <c r="A26">
        <v>101</v>
      </c>
      <c r="B26" t="s">
        <v>96</v>
      </c>
      <c r="C26" s="3"/>
      <c r="D26" s="3">
        <v>45.958504219255559</v>
      </c>
      <c r="E26" s="3">
        <v>7.9048432138087321</v>
      </c>
      <c r="F26" s="3"/>
      <c r="G26" s="3">
        <v>43.070187135172233</v>
      </c>
      <c r="H26" s="3">
        <v>7.365881641890704</v>
      </c>
      <c r="I26" s="3"/>
      <c r="J26" s="3">
        <v>-5.4004457922202516</v>
      </c>
      <c r="K26" s="3"/>
      <c r="L26" s="2">
        <v>4.8922553485168205E-2</v>
      </c>
    </row>
    <row r="27" spans="1:12" x14ac:dyDescent="0.25">
      <c r="A27">
        <v>121</v>
      </c>
      <c r="B27" t="s">
        <v>97</v>
      </c>
      <c r="C27" s="3"/>
      <c r="D27" s="3">
        <v>43.017387725738885</v>
      </c>
      <c r="E27" s="3">
        <v>4.2957251649922519</v>
      </c>
      <c r="F27" s="3"/>
      <c r="G27" s="3">
        <v>39.972583068266673</v>
      </c>
      <c r="H27" s="3">
        <v>6.841148798904066</v>
      </c>
      <c r="I27" s="3"/>
      <c r="J27" s="3">
        <v>-6.5727658512320923</v>
      </c>
      <c r="K27" s="3"/>
      <c r="L27" s="2">
        <v>3.8319432667697849E-2</v>
      </c>
    </row>
    <row r="28" spans="1:12" x14ac:dyDescent="0.25">
      <c r="A28">
        <v>161</v>
      </c>
      <c r="B28" t="s">
        <v>98</v>
      </c>
      <c r="C28" s="3"/>
      <c r="D28" s="3">
        <v>46.902025189872226</v>
      </c>
      <c r="E28" s="3">
        <v>9.3944414034998616</v>
      </c>
      <c r="F28" s="3"/>
      <c r="G28" s="3">
        <v>46.043601671805561</v>
      </c>
      <c r="H28" s="3">
        <v>8.9461450495863701</v>
      </c>
      <c r="I28" s="3"/>
      <c r="J28" s="3">
        <v>-0.21771048064596499</v>
      </c>
      <c r="K28" s="3"/>
      <c r="L28" s="2">
        <v>0.33072513582988494</v>
      </c>
    </row>
    <row r="29" spans="1:12" x14ac:dyDescent="0.25">
      <c r="A29">
        <v>163</v>
      </c>
      <c r="B29" t="s">
        <v>99</v>
      </c>
      <c r="C29" s="3"/>
      <c r="D29" s="3">
        <v>52.708927622494436</v>
      </c>
      <c r="E29" s="3">
        <v>9.716668798468719</v>
      </c>
      <c r="F29" s="3"/>
      <c r="G29" s="3">
        <v>49.222725733544436</v>
      </c>
      <c r="H29" s="3">
        <v>6.6811520899786609</v>
      </c>
      <c r="I29" s="3"/>
      <c r="J29" s="3">
        <v>-4.9313868069201643</v>
      </c>
      <c r="K29" s="3"/>
      <c r="L29" s="2">
        <v>5.3072261475234778E-2</v>
      </c>
    </row>
    <row r="30" spans="1:12" x14ac:dyDescent="0.25">
      <c r="A30">
        <v>165</v>
      </c>
      <c r="B30" t="s">
        <v>100</v>
      </c>
      <c r="C30" s="3"/>
      <c r="D30" s="3">
        <v>40.136733495661105</v>
      </c>
      <c r="E30" s="3">
        <v>3.5720125370863562</v>
      </c>
      <c r="F30" s="3"/>
      <c r="G30" s="3">
        <v>39.404098019972224</v>
      </c>
      <c r="H30" s="3">
        <v>7.9910843399668163</v>
      </c>
      <c r="I30" s="3"/>
      <c r="J30" s="3">
        <v>-1.3310953191183077</v>
      </c>
      <c r="K30" s="3"/>
      <c r="L30" s="2">
        <v>0.35724626448831737</v>
      </c>
    </row>
    <row r="31" spans="1:12" x14ac:dyDescent="0.25">
      <c r="A31">
        <v>181</v>
      </c>
      <c r="B31" t="s">
        <v>72</v>
      </c>
      <c r="C31" s="3"/>
      <c r="D31" s="3">
        <v>32.217387098622218</v>
      </c>
      <c r="E31" s="3">
        <v>4.3808013515580813</v>
      </c>
      <c r="F31" s="3"/>
      <c r="G31" s="3">
        <v>32.533302308711114</v>
      </c>
      <c r="H31" s="3">
        <v>5.4981476661766679</v>
      </c>
      <c r="I31" s="3"/>
      <c r="J31" s="3">
        <v>1.021963319279112</v>
      </c>
      <c r="K31" s="3"/>
      <c r="L31" s="2">
        <v>0.43532815070358294</v>
      </c>
    </row>
    <row r="32" spans="1:12" x14ac:dyDescent="0.25">
      <c r="A32">
        <v>182</v>
      </c>
      <c r="B32" t="s">
        <v>73</v>
      </c>
      <c r="C32" s="3"/>
      <c r="D32" s="3">
        <v>38.659539929488886</v>
      </c>
      <c r="E32" s="3">
        <v>3.061645625917071</v>
      </c>
      <c r="F32" s="3"/>
      <c r="G32" s="3">
        <v>38.112755268066671</v>
      </c>
      <c r="H32" s="3">
        <v>3.0827403145027921</v>
      </c>
      <c r="I32" s="3"/>
      <c r="J32" s="3">
        <v>-0.88060761040165403</v>
      </c>
      <c r="K32" s="3"/>
      <c r="L32" s="2">
        <v>0.35358909623498858</v>
      </c>
    </row>
  </sheetData>
  <mergeCells count="3">
    <mergeCell ref="B1:L1"/>
    <mergeCell ref="D2:E2"/>
    <mergeCell ref="G2:H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1F130C-CD26-4B09-9662-75756DE504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raw data</vt:lpstr>
      <vt:lpstr>table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Ramos</dc:creator>
  <cp:lastModifiedBy>Pedro Ramos Cabrer</cp:lastModifiedBy>
  <dcterms:created xsi:type="dcterms:W3CDTF">2024-05-31T12:55:15Z</dcterms:created>
  <dcterms:modified xsi:type="dcterms:W3CDTF">2025-01-31T09:30:55Z</dcterms:modified>
</cp:coreProperties>
</file>