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carolineweiss/Desktop/"/>
    </mc:Choice>
  </mc:AlternateContent>
  <xr:revisionPtr revIDLastSave="0" documentId="13_ncr:1_{19AD1359-0E50-634B-91AE-09A2A293890D}" xr6:coauthVersionLast="47" xr6:coauthVersionMax="47" xr10:uidLastSave="{00000000-0000-0000-0000-000000000000}"/>
  <bookViews>
    <workbookView xWindow="0" yWindow="740" windowWidth="30240" windowHeight="18900" firstSheet="1" activeTab="1" xr2:uid="{FE5C03F9-B759-D349-B8D1-A0D102B1BE1D}"/>
  </bookViews>
  <sheets>
    <sheet name="Raw data" sheetId="1" r:id="rId1"/>
    <sheet name="GS ASS UGT2B7 AMDHD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5" i="6" l="1"/>
  <c r="P124" i="6"/>
  <c r="P123" i="6"/>
  <c r="P121" i="6"/>
  <c r="P120" i="6"/>
  <c r="P119" i="6"/>
  <c r="P118" i="6"/>
  <c r="P117" i="6"/>
  <c r="P91" i="6"/>
  <c r="P90" i="6"/>
  <c r="Q90" i="6" s="1"/>
  <c r="P88" i="6"/>
  <c r="P87" i="6"/>
  <c r="P86" i="6"/>
  <c r="P84" i="6"/>
  <c r="P83" i="6"/>
  <c r="P82" i="6"/>
  <c r="P51" i="6"/>
  <c r="P50" i="6"/>
  <c r="P49" i="6"/>
  <c r="P48" i="6"/>
  <c r="P47" i="6"/>
  <c r="P46" i="6"/>
  <c r="P45" i="6"/>
  <c r="P44" i="6"/>
  <c r="P43" i="6"/>
  <c r="P14" i="6"/>
  <c r="P13" i="6"/>
  <c r="P12" i="6"/>
  <c r="P11" i="6"/>
  <c r="P10" i="6"/>
  <c r="P9" i="6"/>
  <c r="P8" i="6"/>
  <c r="P7" i="6"/>
  <c r="P6" i="6"/>
  <c r="P5" i="6"/>
  <c r="D49" i="6"/>
  <c r="D58" i="6"/>
  <c r="D19" i="6"/>
  <c r="Z8" i="1"/>
  <c r="Z7" i="1"/>
  <c r="V8" i="1"/>
  <c r="V7" i="1"/>
  <c r="Q8" i="1"/>
  <c r="Q7" i="1"/>
  <c r="Y5" i="1"/>
  <c r="Y4" i="1"/>
  <c r="U5" i="1"/>
  <c r="U4" i="1"/>
  <c r="Q5" i="1"/>
  <c r="Q4" i="1"/>
  <c r="Q86" i="6" l="1"/>
  <c r="Q43" i="6"/>
  <c r="Q117" i="6"/>
  <c r="Q82" i="6"/>
  <c r="Q120" i="6"/>
  <c r="Q123" i="6"/>
  <c r="Q8" i="6"/>
  <c r="Q46" i="6"/>
  <c r="Q5" i="6"/>
  <c r="Q12" i="6"/>
  <c r="Q49" i="6"/>
</calcChain>
</file>

<file path=xl/sharedStrings.xml><?xml version="1.0" encoding="utf-8"?>
<sst xmlns="http://schemas.openxmlformats.org/spreadsheetml/2006/main" count="389" uniqueCount="99">
  <si>
    <t>Patient</t>
  </si>
  <si>
    <t>NML15</t>
  </si>
  <si>
    <t>NML16</t>
  </si>
  <si>
    <t>NML31</t>
  </si>
  <si>
    <t>CHTL38</t>
  </si>
  <si>
    <t>Target</t>
  </si>
  <si>
    <t>UGT2B7</t>
  </si>
  <si>
    <t>Tile scan 1</t>
  </si>
  <si>
    <t>Tile scan 2</t>
  </si>
  <si>
    <t>Tile scan 3</t>
  </si>
  <si>
    <t>PC</t>
  </si>
  <si>
    <t>PP</t>
  </si>
  <si>
    <t>threshold adjusted to low</t>
  </si>
  <si>
    <t>auto threshold</t>
  </si>
  <si>
    <t>Tile scan 4</t>
  </si>
  <si>
    <t>threshold the same</t>
  </si>
  <si>
    <t>Tile scan5</t>
  </si>
  <si>
    <t>CHTL34</t>
  </si>
  <si>
    <t>threshold same</t>
  </si>
  <si>
    <t>CHTL59</t>
  </si>
  <si>
    <t>AMDHD1</t>
  </si>
  <si>
    <t>Tile scan 6</t>
  </si>
  <si>
    <t>low + high adjusted</t>
  </si>
  <si>
    <t>AMDHD1 is a difficult stain; there are bright specs in both areas (PC and PP); but since the overall signal outside the specs is lower in PC the mean grey values are skewed towards higher values</t>
  </si>
  <si>
    <t>Tile scan 5</t>
  </si>
  <si>
    <t>tried to work around that by adjusting the upper threshold to exclude the very bright specs (low + high adjusted; see line scan 5), but difference is still marginal although it is obvious to the eye</t>
  </si>
  <si>
    <t>76.006 (58-130)</t>
  </si>
  <si>
    <t>80.43 (58-130)</t>
  </si>
  <si>
    <t>59.708 (45-95)</t>
  </si>
  <si>
    <t>64.799  (45-95)</t>
  </si>
  <si>
    <t>62.179 (45-100)</t>
  </si>
  <si>
    <t>61.019 (45-100)</t>
  </si>
  <si>
    <t>61.797 (45-100)</t>
  </si>
  <si>
    <t>55.259 (45-100)</t>
  </si>
  <si>
    <t>63.403  (45-100)</t>
  </si>
  <si>
    <t>63.468  (45-100)</t>
  </si>
  <si>
    <t>54.54 (37-100)</t>
  </si>
  <si>
    <t>56.108 (37-100)</t>
  </si>
  <si>
    <t>46.658  (33-100)</t>
  </si>
  <si>
    <t>48.881 (33-100)</t>
  </si>
  <si>
    <t>38.261 (27-100)</t>
  </si>
  <si>
    <t>46.315 (27-100)</t>
  </si>
  <si>
    <t>questionable PC</t>
  </si>
  <si>
    <t>no bright specs</t>
  </si>
  <si>
    <t>GS</t>
  </si>
  <si>
    <t>Tilescan1</t>
  </si>
  <si>
    <t>ASS</t>
  </si>
  <si>
    <t>NML4</t>
  </si>
  <si>
    <t>NML7</t>
  </si>
  <si>
    <t>NML10</t>
  </si>
  <si>
    <t>Tilescan2</t>
  </si>
  <si>
    <t>CHTL36</t>
  </si>
  <si>
    <t>PP looks more like tumor</t>
  </si>
  <si>
    <t>PC not identifyable</t>
  </si>
  <si>
    <t>Tile scan</t>
  </si>
  <si>
    <t>Average</t>
  </si>
  <si>
    <t>A</t>
  </si>
  <si>
    <t>Disease</t>
  </si>
  <si>
    <t>Healthy</t>
  </si>
  <si>
    <t>av</t>
  </si>
  <si>
    <t>GS-Raw</t>
  </si>
  <si>
    <t>3 biological replicates</t>
  </si>
  <si>
    <t>3 biological replicates; 3 experimental replicates</t>
  </si>
  <si>
    <t>UGT2B7-Raw</t>
  </si>
  <si>
    <t>AMDHD1-Raw</t>
  </si>
  <si>
    <t>3 biological replicates; 2-3 experimental replicates</t>
  </si>
  <si>
    <t>ASS1-Raw</t>
  </si>
  <si>
    <t>ASS1</t>
  </si>
  <si>
    <t>Individual 14</t>
  </si>
  <si>
    <t>Individual 16</t>
  </si>
  <si>
    <t>Individual 15</t>
  </si>
  <si>
    <t>Desmoplasia</t>
  </si>
  <si>
    <t>TIFFs GS_ASS_Desmoplasia</t>
  </si>
  <si>
    <t>TIFFs GS_ASS_Healthy</t>
  </si>
  <si>
    <t>Individual 1</t>
  </si>
  <si>
    <t>Individual 4</t>
  </si>
  <si>
    <t>Individual 6</t>
  </si>
  <si>
    <t>PV</t>
  </si>
  <si>
    <t>CV</t>
  </si>
  <si>
    <t>For GS: 1 Tilescan per patient, 1 PP_PC pair; For ASS: 1 Tilescan per patient, 1 PV-CV pair</t>
  </si>
  <si>
    <t>For GS: 1 Tilescan per patient, 1 PV_PC pair per tile scan; For ASS: 1 Tilescan per patient, 1 PV-CV pair per tile scan</t>
  </si>
  <si>
    <t>PV norm</t>
  </si>
  <si>
    <t>CV norm to PP</t>
  </si>
  <si>
    <t>ASS1 Norm PV</t>
  </si>
  <si>
    <t>GS Norm PV</t>
  </si>
  <si>
    <t>CV norm to PV</t>
  </si>
  <si>
    <t>UGT2B7 Norm PV</t>
  </si>
  <si>
    <t>UGT2B7 Norm avg</t>
  </si>
  <si>
    <t>AMDHD1Norm PV</t>
  </si>
  <si>
    <t>AMDHD1 Norm avg</t>
  </si>
  <si>
    <t>TIFFs UGT2B7_Desmoplasia</t>
  </si>
  <si>
    <t>For UGT2B7: 3 Tilescan per patient, 1 PV-CV pair per tile scan</t>
  </si>
  <si>
    <t>Individual 8</t>
  </si>
  <si>
    <t>Individual 9</t>
  </si>
  <si>
    <t>Individual 12</t>
  </si>
  <si>
    <t>TIFFs UGT2B7_Heatlhy</t>
  </si>
  <si>
    <t>For AMDHD1: 2-3 Tilescan per patient, 1 PV-CV pair per tile scan</t>
  </si>
  <si>
    <t>TIFFs AMDHD1_Desmoplasia</t>
  </si>
  <si>
    <t>TIFFs AMDHD1_Healthy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</si>
</sst>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2"/>
      <color theme="1"/>
      <name val="Aptos Narrow"/>
      <family val="2"/>
      <scheme val="minor"/>
    </font>
    <font>
      <sz val="16"/>
      <color rgb="FF333333"/>
      <name val="Arial"/>
      <family val="2"/>
    </font>
    <font>
      <b/>
      <i/>
      <sz val="16"/>
      <color rgb="FF333333"/>
      <name val="Arial"/>
      <family val="2"/>
    </font>
    <font>
      <b/>
      <sz val="16"/>
      <color rgb="FF333333"/>
      <name val="Arial"/>
      <family val="2"/>
    </font>
    <font>
      <sz val="12"/>
      <color rgb="FFFF000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sz val="16"/>
      <color theme="1"/>
      <name val="Arial"/>
      <family val="2"/>
    </font>
    <font>
      <b/>
      <i/>
      <sz val="16"/>
      <color theme="1"/>
      <name val="Arial"/>
      <family val="2"/>
    </font>
    <font>
      <sz val="16"/>
      <color rgb="FFFF0000"/>
      <name val="Arial"/>
      <family val="2"/>
    </font>
    <font>
      <sz val="8"/>
      <name val="Aptos Narrow"/>
      <family val="2"/>
      <scheme val="minor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13" fillId="0" borderId="0" xfId="0" applyFont="1"/>
    <xf numFmtId="164" fontId="13" fillId="0" borderId="0" xfId="0" applyNumberFormat="1" applyFont="1"/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1137-7908-DE4D-8D93-8AA2DFFB21BC}">
  <dimension ref="A1:Z69"/>
  <sheetViews>
    <sheetView topLeftCell="A27" zoomScale="72" zoomScaleNormal="72" workbookViewId="0">
      <selection activeCell="C51" sqref="C51"/>
    </sheetView>
  </sheetViews>
  <sheetFormatPr baseColWidth="10" defaultColWidth="11" defaultRowHeight="16" x14ac:dyDescent="0.2"/>
  <cols>
    <col min="1" max="1" width="14" customWidth="1"/>
    <col min="2" max="2" width="24.33203125" customWidth="1"/>
    <col min="3" max="3" width="14.5" bestFit="1" customWidth="1"/>
    <col min="4" max="4" width="19.6640625" customWidth="1"/>
    <col min="5" max="13" width="14.5" bestFit="1" customWidth="1"/>
    <col min="14" max="14" width="9.33203125" bestFit="1" customWidth="1"/>
    <col min="17" max="17" width="15.1640625" customWidth="1"/>
  </cols>
  <sheetData>
    <row r="1" spans="1:26" ht="20" x14ac:dyDescent="0.2">
      <c r="A1" s="1" t="s">
        <v>0</v>
      </c>
      <c r="B1" s="1"/>
      <c r="C1" s="1" t="s">
        <v>1</v>
      </c>
      <c r="D1" s="5"/>
      <c r="E1" s="5"/>
      <c r="F1" s="1" t="s">
        <v>2</v>
      </c>
      <c r="G1" s="5"/>
      <c r="H1" s="5"/>
      <c r="I1" s="1" t="s">
        <v>3</v>
      </c>
      <c r="J1" s="5"/>
      <c r="K1" s="5"/>
      <c r="L1" s="5"/>
    </row>
    <row r="2" spans="1:26" ht="20" x14ac:dyDescent="0.2">
      <c r="A2" s="2" t="s">
        <v>5</v>
      </c>
      <c r="B2" s="2"/>
      <c r="C2" s="2" t="s">
        <v>6</v>
      </c>
      <c r="D2" s="5"/>
      <c r="E2" s="5"/>
      <c r="F2" s="2" t="s">
        <v>6</v>
      </c>
      <c r="G2" s="5"/>
      <c r="H2" s="5"/>
      <c r="I2" s="2" t="s">
        <v>6</v>
      </c>
      <c r="J2" s="5"/>
      <c r="K2" s="5"/>
      <c r="L2" s="5"/>
    </row>
    <row r="3" spans="1:26" ht="20" x14ac:dyDescent="0.2">
      <c r="A3" s="3" t="s">
        <v>54</v>
      </c>
      <c r="B3" s="3"/>
      <c r="C3" s="3" t="s">
        <v>7</v>
      </c>
      <c r="D3" s="3" t="s">
        <v>8</v>
      </c>
      <c r="E3" s="3" t="s">
        <v>9</v>
      </c>
      <c r="F3" s="3" t="s">
        <v>7</v>
      </c>
      <c r="G3" s="3" t="s">
        <v>8</v>
      </c>
      <c r="H3" s="3" t="s">
        <v>9</v>
      </c>
      <c r="I3" s="3" t="s">
        <v>7</v>
      </c>
      <c r="J3" s="3" t="s">
        <v>8</v>
      </c>
      <c r="K3" s="3" t="s">
        <v>14</v>
      </c>
      <c r="L3" s="5"/>
      <c r="N3" s="3" t="s">
        <v>7</v>
      </c>
      <c r="O3" s="3" t="s">
        <v>8</v>
      </c>
      <c r="P3" s="3" t="s">
        <v>9</v>
      </c>
      <c r="Q3" s="13" t="s">
        <v>55</v>
      </c>
      <c r="R3" s="3" t="s">
        <v>7</v>
      </c>
      <c r="S3" s="3" t="s">
        <v>8</v>
      </c>
      <c r="T3" s="3" t="s">
        <v>9</v>
      </c>
      <c r="U3" s="13" t="s">
        <v>55</v>
      </c>
      <c r="V3" s="3" t="s">
        <v>7</v>
      </c>
      <c r="W3" s="3" t="s">
        <v>8</v>
      </c>
      <c r="X3" s="3" t="s">
        <v>14</v>
      </c>
      <c r="Y3" s="13" t="s">
        <v>55</v>
      </c>
    </row>
    <row r="4" spans="1:26" x14ac:dyDescent="0.2">
      <c r="A4" s="5" t="s">
        <v>10</v>
      </c>
      <c r="B4" s="5" t="s">
        <v>12</v>
      </c>
      <c r="C4" s="5">
        <v>75.472999999999999</v>
      </c>
      <c r="D4" s="5">
        <v>63.646999999999998</v>
      </c>
      <c r="E4" s="5">
        <v>75.575000000000003</v>
      </c>
      <c r="F4" s="5">
        <v>98.263000000000005</v>
      </c>
      <c r="G4" s="5">
        <v>67.974000000000004</v>
      </c>
      <c r="H4" s="5">
        <v>91.986999999999995</v>
      </c>
      <c r="I4" s="5">
        <v>132.238</v>
      </c>
      <c r="J4" s="5">
        <v>107.042</v>
      </c>
      <c r="K4" s="5">
        <v>122.925</v>
      </c>
      <c r="L4" s="5"/>
      <c r="N4" s="5">
        <v>75.472999999999999</v>
      </c>
      <c r="O4" s="5">
        <v>63.646999999999998</v>
      </c>
      <c r="P4" s="5">
        <v>75.575000000000003</v>
      </c>
      <c r="Q4" s="4">
        <f>AVERAGE(N4:P4)</f>
        <v>71.564999999999998</v>
      </c>
      <c r="R4" s="5">
        <v>98.263000000000005</v>
      </c>
      <c r="S4" s="5">
        <v>67.974000000000004</v>
      </c>
      <c r="T4" s="5">
        <v>91.986999999999995</v>
      </c>
      <c r="U4" s="4">
        <f>AVERAGE(R4:T4)</f>
        <v>86.074666666666687</v>
      </c>
      <c r="V4" s="5">
        <v>132.238</v>
      </c>
      <c r="W4" s="5">
        <v>107.042</v>
      </c>
      <c r="X4" s="5">
        <v>122.925</v>
      </c>
      <c r="Y4" s="4">
        <f>AVERAGE(V4:X4)</f>
        <v>120.735</v>
      </c>
    </row>
    <row r="5" spans="1:26" x14ac:dyDescent="0.2">
      <c r="A5" s="5" t="s">
        <v>11</v>
      </c>
      <c r="B5" s="5" t="s">
        <v>12</v>
      </c>
      <c r="C5" s="5">
        <v>55.369</v>
      </c>
      <c r="D5" s="5">
        <v>45.948</v>
      </c>
      <c r="E5" s="5">
        <v>61.354999999999997</v>
      </c>
      <c r="F5" s="5">
        <v>65.869</v>
      </c>
      <c r="G5" s="5">
        <v>62.03</v>
      </c>
      <c r="H5" s="5">
        <v>56.436999999999998</v>
      </c>
      <c r="I5" s="5">
        <v>90.230999999999995</v>
      </c>
      <c r="J5" s="5">
        <v>74.337999999999994</v>
      </c>
      <c r="K5" s="5">
        <v>90.212999999999994</v>
      </c>
      <c r="L5" s="5"/>
      <c r="N5" s="5">
        <v>55.369</v>
      </c>
      <c r="O5" s="5">
        <v>45.948</v>
      </c>
      <c r="P5" s="5">
        <v>61.354999999999997</v>
      </c>
      <c r="Q5" s="4">
        <f>AVERAGE(N5:P5)</f>
        <v>54.223999999999997</v>
      </c>
      <c r="R5" s="5">
        <v>65.869</v>
      </c>
      <c r="S5" s="5">
        <v>62.03</v>
      </c>
      <c r="T5" s="5">
        <v>56.436999999999998</v>
      </c>
      <c r="U5" s="4">
        <f>AVERAGE(R5:T5)</f>
        <v>61.445333333333338</v>
      </c>
      <c r="V5" s="5">
        <v>90.230999999999995</v>
      </c>
      <c r="W5" s="5">
        <v>74.337999999999994</v>
      </c>
      <c r="X5" s="5">
        <v>90.212999999999994</v>
      </c>
      <c r="Y5" s="4">
        <f>AVERAGE(V5:X5)</f>
        <v>84.927333333333323</v>
      </c>
    </row>
    <row r="6" spans="1:26" x14ac:dyDescent="0.2">
      <c r="A6" s="5" t="s">
        <v>10</v>
      </c>
      <c r="B6" s="5" t="s">
        <v>13</v>
      </c>
      <c r="C6" s="5">
        <v>84.457999999999998</v>
      </c>
      <c r="D6" s="5">
        <v>78.808000000000007</v>
      </c>
      <c r="E6" s="5">
        <v>82.316999999999993</v>
      </c>
      <c r="F6" s="5">
        <v>87.12</v>
      </c>
      <c r="G6" s="5">
        <v>76.040000000000006</v>
      </c>
      <c r="H6" s="5">
        <v>109.63800000000001</v>
      </c>
      <c r="I6" s="5">
        <v>150.88</v>
      </c>
      <c r="J6" s="5">
        <v>130.92400000000001</v>
      </c>
      <c r="K6" s="5">
        <v>134.76400000000001</v>
      </c>
      <c r="L6" s="5"/>
      <c r="Q6" t="s">
        <v>56</v>
      </c>
      <c r="V6" t="s">
        <v>56</v>
      </c>
      <c r="Z6" t="s">
        <v>56</v>
      </c>
    </row>
    <row r="7" spans="1:26" x14ac:dyDescent="0.2">
      <c r="A7" s="5" t="s">
        <v>11</v>
      </c>
      <c r="B7" s="5" t="s">
        <v>13</v>
      </c>
      <c r="C7" s="5">
        <v>55.369</v>
      </c>
      <c r="D7" s="5">
        <v>45.948</v>
      </c>
      <c r="E7" s="5">
        <v>61.354999999999997</v>
      </c>
      <c r="F7" s="5">
        <v>65.869</v>
      </c>
      <c r="G7" s="5">
        <v>62.03</v>
      </c>
      <c r="H7" s="5">
        <v>56.436999999999998</v>
      </c>
      <c r="I7" s="5">
        <v>90.230999999999995</v>
      </c>
      <c r="J7" s="5">
        <v>74.337999999999994</v>
      </c>
      <c r="K7" s="5">
        <v>90.212999999999994</v>
      </c>
      <c r="L7" s="5"/>
      <c r="N7" s="5">
        <v>42.415999999999997</v>
      </c>
      <c r="O7" s="5">
        <v>34.003</v>
      </c>
      <c r="P7" s="5">
        <v>37.442999999999998</v>
      </c>
      <c r="Q7">
        <f>AVERAGE(N7:P7)</f>
        <v>37.954000000000001</v>
      </c>
      <c r="R7" s="5">
        <v>41.901000000000003</v>
      </c>
      <c r="S7" s="5">
        <v>72.036000000000001</v>
      </c>
      <c r="T7" s="5">
        <v>52.969000000000001</v>
      </c>
      <c r="U7" s="5">
        <v>40.552999999999997</v>
      </c>
      <c r="V7">
        <f>AVERAGE(R7:U7)</f>
        <v>51.864750000000001</v>
      </c>
      <c r="W7" s="5">
        <v>33.329000000000001</v>
      </c>
      <c r="X7" s="5">
        <v>37.908000000000001</v>
      </c>
      <c r="Y7" s="5">
        <v>41.59</v>
      </c>
      <c r="Z7">
        <f>AVERAGE(W7:Y7)</f>
        <v>37.609000000000002</v>
      </c>
    </row>
    <row r="8" spans="1:26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N8" s="5">
        <v>45.406999999999996</v>
      </c>
      <c r="O8" s="5">
        <v>42.755000000000003</v>
      </c>
      <c r="P8" s="5">
        <v>34.725999999999999</v>
      </c>
      <c r="Q8">
        <f>AVERAGE(N8:P8)</f>
        <v>40.962666666666671</v>
      </c>
      <c r="R8" s="5">
        <v>45.863</v>
      </c>
      <c r="S8" s="5">
        <v>77.808999999999997</v>
      </c>
      <c r="T8" s="5">
        <v>45.723999999999997</v>
      </c>
      <c r="U8" s="5">
        <v>49.414999999999999</v>
      </c>
      <c r="V8">
        <f>AVERAGE(R8:U8)</f>
        <v>54.702749999999995</v>
      </c>
      <c r="W8" s="5">
        <v>30.87</v>
      </c>
      <c r="X8" s="5">
        <v>26.140999999999998</v>
      </c>
      <c r="Y8" s="5">
        <v>39.395000000000003</v>
      </c>
      <c r="Z8">
        <f>AVERAGE(W8:Y8)</f>
        <v>32.135333333333335</v>
      </c>
    </row>
    <row r="9" spans="1:2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Q9" s="4"/>
    </row>
    <row r="10" spans="1:26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26" ht="20" x14ac:dyDescent="0.2">
      <c r="A11" s="5"/>
      <c r="B11" s="5"/>
      <c r="C11" s="1" t="s">
        <v>17</v>
      </c>
      <c r="D11" s="5"/>
      <c r="E11" s="5"/>
      <c r="F11" s="1" t="s">
        <v>4</v>
      </c>
      <c r="G11" s="5"/>
      <c r="H11" s="5"/>
      <c r="I11" s="5"/>
      <c r="J11" s="5" t="s">
        <v>19</v>
      </c>
      <c r="K11" s="5"/>
      <c r="L11" s="5"/>
      <c r="Q11" s="1"/>
      <c r="R11" s="1"/>
      <c r="S11" s="1"/>
      <c r="U11" s="5"/>
      <c r="V11" s="5"/>
    </row>
    <row r="12" spans="1:26" ht="20" x14ac:dyDescent="0.2">
      <c r="A12" s="5"/>
      <c r="B12" s="5"/>
      <c r="C12" s="2" t="s">
        <v>6</v>
      </c>
      <c r="D12" s="5"/>
      <c r="E12" s="5"/>
      <c r="F12" s="2" t="s">
        <v>6</v>
      </c>
      <c r="G12" s="5"/>
      <c r="H12" s="5"/>
      <c r="I12" s="5"/>
      <c r="J12" s="2" t="s">
        <v>6</v>
      </c>
      <c r="K12" s="5"/>
      <c r="L12" s="5"/>
    </row>
    <row r="13" spans="1:26" ht="20" x14ac:dyDescent="0.2">
      <c r="A13" s="5"/>
      <c r="B13" s="5"/>
      <c r="C13" s="3" t="s">
        <v>8</v>
      </c>
      <c r="D13" s="3" t="s">
        <v>14</v>
      </c>
      <c r="E13" s="3" t="s">
        <v>16</v>
      </c>
      <c r="F13" s="3" t="s">
        <v>7</v>
      </c>
      <c r="G13" s="3" t="s">
        <v>8</v>
      </c>
      <c r="H13" s="3" t="s">
        <v>9</v>
      </c>
      <c r="I13" s="3" t="s">
        <v>14</v>
      </c>
      <c r="J13" s="3" t="s">
        <v>7</v>
      </c>
      <c r="K13" s="3" t="s">
        <v>8</v>
      </c>
      <c r="L13" s="3" t="s">
        <v>9</v>
      </c>
    </row>
    <row r="14" spans="1:26" x14ac:dyDescent="0.2">
      <c r="A14" s="5" t="s">
        <v>10</v>
      </c>
      <c r="B14" s="5" t="s">
        <v>12</v>
      </c>
      <c r="C14" s="5">
        <v>39.639000000000003</v>
      </c>
      <c r="D14" s="5" t="s">
        <v>15</v>
      </c>
      <c r="E14" s="5" t="s">
        <v>15</v>
      </c>
      <c r="F14" s="5" t="s">
        <v>15</v>
      </c>
      <c r="G14" s="5" t="s">
        <v>15</v>
      </c>
      <c r="H14" s="5" t="s">
        <v>18</v>
      </c>
      <c r="I14" s="5" t="s">
        <v>18</v>
      </c>
      <c r="J14" s="5" t="s">
        <v>18</v>
      </c>
      <c r="K14" s="5">
        <v>33.15</v>
      </c>
      <c r="L14" s="5" t="s">
        <v>18</v>
      </c>
    </row>
    <row r="15" spans="1:26" x14ac:dyDescent="0.2">
      <c r="A15" s="5" t="s">
        <v>11</v>
      </c>
      <c r="B15" s="5" t="s">
        <v>12</v>
      </c>
      <c r="C15" s="5">
        <v>39.639000000000003</v>
      </c>
      <c r="D15" s="5" t="s">
        <v>15</v>
      </c>
      <c r="E15" s="5" t="s">
        <v>15</v>
      </c>
      <c r="F15" s="5" t="s">
        <v>15</v>
      </c>
      <c r="G15" s="5" t="s">
        <v>15</v>
      </c>
      <c r="H15" s="5" t="s">
        <v>18</v>
      </c>
      <c r="I15" s="5" t="s">
        <v>18</v>
      </c>
      <c r="J15" s="5" t="s">
        <v>18</v>
      </c>
      <c r="K15" s="5">
        <v>26.140999999999998</v>
      </c>
      <c r="L15" s="5" t="s">
        <v>18</v>
      </c>
    </row>
    <row r="16" spans="1:26" x14ac:dyDescent="0.2">
      <c r="A16" s="5" t="s">
        <v>10</v>
      </c>
      <c r="B16" s="5" t="s">
        <v>13</v>
      </c>
      <c r="C16" s="5">
        <v>42.415999999999997</v>
      </c>
      <c r="D16" s="5">
        <v>34.003</v>
      </c>
      <c r="E16" s="5">
        <v>37.442999999999998</v>
      </c>
      <c r="F16" s="5">
        <v>41.901000000000003</v>
      </c>
      <c r="G16" s="5">
        <v>72.036000000000001</v>
      </c>
      <c r="H16" s="5">
        <v>52.969000000000001</v>
      </c>
      <c r="I16" s="5">
        <v>40.552999999999997</v>
      </c>
      <c r="J16" s="5">
        <v>33.329000000000001</v>
      </c>
      <c r="K16" s="5">
        <v>37.908000000000001</v>
      </c>
      <c r="L16" s="5">
        <v>41.59</v>
      </c>
    </row>
    <row r="17" spans="1:12" x14ac:dyDescent="0.2">
      <c r="A17" s="5" t="s">
        <v>11</v>
      </c>
      <c r="B17" s="5" t="s">
        <v>13</v>
      </c>
      <c r="C17" s="5">
        <v>45.406999999999996</v>
      </c>
      <c r="D17" s="5">
        <v>42.755000000000003</v>
      </c>
      <c r="E17" s="5">
        <v>34.725999999999999</v>
      </c>
      <c r="F17" s="5">
        <v>45.863</v>
      </c>
      <c r="G17" s="5">
        <v>77.808999999999997</v>
      </c>
      <c r="H17" s="5">
        <v>45.723999999999997</v>
      </c>
      <c r="I17" s="5">
        <v>49.414999999999999</v>
      </c>
      <c r="J17" s="5">
        <v>30.87</v>
      </c>
      <c r="K17" s="5">
        <v>26.140999999999998</v>
      </c>
      <c r="L17" s="5">
        <v>39.395000000000003</v>
      </c>
    </row>
    <row r="18" spans="1:12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">
      <c r="A20" s="5"/>
      <c r="B20" s="8" t="s">
        <v>23</v>
      </c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x14ac:dyDescent="0.2">
      <c r="A21" s="5"/>
      <c r="B21" s="8" t="s">
        <v>25</v>
      </c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20" x14ac:dyDescent="0.2">
      <c r="A22" s="5"/>
      <c r="B22" s="5"/>
      <c r="C22" s="1" t="s">
        <v>1</v>
      </c>
      <c r="D22" s="5"/>
      <c r="E22" s="5"/>
      <c r="F22" s="1" t="s">
        <v>2</v>
      </c>
      <c r="G22" s="5"/>
      <c r="H22" s="5"/>
      <c r="I22" s="1" t="s">
        <v>3</v>
      </c>
      <c r="J22" s="5"/>
      <c r="K22" s="5"/>
      <c r="L22" s="5"/>
    </row>
    <row r="23" spans="1:12" ht="20" x14ac:dyDescent="0.2">
      <c r="A23" s="5"/>
      <c r="B23" s="5"/>
      <c r="C23" s="2" t="s">
        <v>20</v>
      </c>
      <c r="D23" s="5"/>
      <c r="E23" s="5"/>
      <c r="F23" s="2" t="s">
        <v>20</v>
      </c>
      <c r="G23" s="5"/>
      <c r="H23" s="5"/>
      <c r="I23" s="2" t="s">
        <v>20</v>
      </c>
      <c r="J23" s="5"/>
      <c r="K23" s="5"/>
      <c r="L23" s="5"/>
    </row>
    <row r="24" spans="1:12" ht="20" x14ac:dyDescent="0.2">
      <c r="A24" s="5"/>
      <c r="B24" s="5"/>
      <c r="C24" s="2"/>
      <c r="D24" s="5"/>
      <c r="E24" s="5"/>
      <c r="F24" s="2"/>
      <c r="G24" s="5"/>
      <c r="H24" s="5"/>
      <c r="I24" s="2"/>
      <c r="J24" s="5"/>
      <c r="K24" s="5"/>
      <c r="L24" s="5"/>
    </row>
    <row r="25" spans="1:12" ht="20" x14ac:dyDescent="0.2">
      <c r="A25" s="5"/>
      <c r="B25" s="5"/>
      <c r="C25" s="3" t="s">
        <v>7</v>
      </c>
      <c r="D25" s="3" t="s">
        <v>8</v>
      </c>
      <c r="E25" s="3" t="s">
        <v>9</v>
      </c>
      <c r="F25" s="3" t="s">
        <v>7</v>
      </c>
      <c r="G25" s="3" t="s">
        <v>8</v>
      </c>
      <c r="H25" s="3" t="s">
        <v>9</v>
      </c>
      <c r="I25" s="3" t="s">
        <v>21</v>
      </c>
      <c r="J25" s="3" t="s">
        <v>24</v>
      </c>
      <c r="K25" s="3" t="s">
        <v>14</v>
      </c>
      <c r="L25" s="5"/>
    </row>
    <row r="26" spans="1:12" x14ac:dyDescent="0.2">
      <c r="A26" s="5" t="s">
        <v>10</v>
      </c>
      <c r="B26" s="5" t="s">
        <v>12</v>
      </c>
      <c r="C26" s="5">
        <v>89.233999999999995</v>
      </c>
      <c r="D26" s="5">
        <v>68.164000000000001</v>
      </c>
      <c r="E26" s="5">
        <v>64.578000000000003</v>
      </c>
      <c r="F26" s="5" t="s">
        <v>18</v>
      </c>
      <c r="G26" s="5" t="s">
        <v>18</v>
      </c>
      <c r="H26" s="5">
        <v>58.75</v>
      </c>
      <c r="I26" s="5" t="s">
        <v>18</v>
      </c>
      <c r="J26" s="9">
        <v>96.087000000000003</v>
      </c>
      <c r="K26" s="5">
        <v>73.004000000000005</v>
      </c>
      <c r="L26" s="5"/>
    </row>
    <row r="27" spans="1:12" x14ac:dyDescent="0.2">
      <c r="A27" s="5" t="s">
        <v>11</v>
      </c>
      <c r="B27" s="5" t="s">
        <v>12</v>
      </c>
      <c r="C27" s="5">
        <v>99.251999999999995</v>
      </c>
      <c r="D27" s="5">
        <v>78.662000000000006</v>
      </c>
      <c r="E27" s="5">
        <v>80.768000000000001</v>
      </c>
      <c r="F27" s="5" t="s">
        <v>18</v>
      </c>
      <c r="G27" s="5" t="s">
        <v>18</v>
      </c>
      <c r="H27" s="5">
        <v>88.539000000000001</v>
      </c>
      <c r="I27" s="5" t="s">
        <v>18</v>
      </c>
      <c r="J27" s="9">
        <v>89.275000000000006</v>
      </c>
      <c r="K27" s="5">
        <v>69.805000000000007</v>
      </c>
      <c r="L27" s="5"/>
    </row>
    <row r="28" spans="1:12" x14ac:dyDescent="0.2">
      <c r="A28" s="5" t="s">
        <v>10</v>
      </c>
      <c r="B28" s="5" t="s">
        <v>13</v>
      </c>
      <c r="C28" s="5">
        <v>89.233999999999995</v>
      </c>
      <c r="D28" s="5">
        <v>68.164000000000001</v>
      </c>
      <c r="E28" s="5">
        <v>64.578000000000003</v>
      </c>
      <c r="F28" s="5">
        <v>66.938999999999993</v>
      </c>
      <c r="G28" s="5">
        <v>63.872999999999998</v>
      </c>
      <c r="H28" s="5">
        <v>58.75</v>
      </c>
      <c r="I28" s="5">
        <v>64.010000000000005</v>
      </c>
      <c r="J28" s="9">
        <v>132.57300000000001</v>
      </c>
      <c r="K28" s="5">
        <v>91.037999999999997</v>
      </c>
      <c r="L28" s="5"/>
    </row>
    <row r="29" spans="1:12" x14ac:dyDescent="0.2">
      <c r="A29" s="5" t="s">
        <v>11</v>
      </c>
      <c r="B29" s="5" t="s">
        <v>13</v>
      </c>
      <c r="C29" s="5">
        <v>124.974</v>
      </c>
      <c r="D29" s="5">
        <v>100.399</v>
      </c>
      <c r="E29" s="5">
        <v>104.703</v>
      </c>
      <c r="F29" s="5">
        <v>69.256</v>
      </c>
      <c r="G29" s="5">
        <v>65.096999999999994</v>
      </c>
      <c r="H29" s="5">
        <v>68.974000000000004</v>
      </c>
      <c r="I29" s="5">
        <v>70.849999999999994</v>
      </c>
      <c r="J29" s="9">
        <v>89.275000000000006</v>
      </c>
      <c r="K29" s="5">
        <v>69.805000000000007</v>
      </c>
      <c r="L29" s="5"/>
    </row>
    <row r="30" spans="1:12" x14ac:dyDescent="0.2">
      <c r="A30" s="5" t="s">
        <v>10</v>
      </c>
      <c r="B30" s="5" t="s">
        <v>22</v>
      </c>
      <c r="C30" s="5"/>
      <c r="D30" s="5"/>
      <c r="E30" s="5"/>
      <c r="F30" s="5"/>
      <c r="G30" s="5"/>
      <c r="H30" s="5"/>
      <c r="I30" s="5"/>
      <c r="J30" s="9" t="s">
        <v>26</v>
      </c>
      <c r="K30" s="9" t="s">
        <v>28</v>
      </c>
      <c r="L30" s="5"/>
    </row>
    <row r="31" spans="1:12" x14ac:dyDescent="0.2">
      <c r="A31" s="5" t="s">
        <v>11</v>
      </c>
      <c r="B31" s="5" t="s">
        <v>22</v>
      </c>
      <c r="C31" s="5"/>
      <c r="D31" s="5"/>
      <c r="E31" s="5"/>
      <c r="F31" s="5"/>
      <c r="G31" s="5"/>
      <c r="H31" s="5"/>
      <c r="I31" s="5"/>
      <c r="J31" s="9" t="s">
        <v>27</v>
      </c>
      <c r="K31" s="9" t="s">
        <v>29</v>
      </c>
      <c r="L31" s="5"/>
    </row>
    <row r="32" spans="1:12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20" x14ac:dyDescent="0.2">
      <c r="A36" s="5"/>
      <c r="B36" s="5"/>
      <c r="C36" s="1" t="s">
        <v>17</v>
      </c>
      <c r="D36" s="5"/>
      <c r="E36" s="5"/>
      <c r="F36" s="1" t="s">
        <v>4</v>
      </c>
      <c r="G36" s="5"/>
      <c r="H36" s="5"/>
      <c r="I36" s="12" t="s">
        <v>19</v>
      </c>
      <c r="J36" s="5"/>
      <c r="K36" s="5"/>
      <c r="L36" s="5"/>
    </row>
    <row r="37" spans="1:12" ht="20" x14ac:dyDescent="0.2">
      <c r="A37" s="5"/>
      <c r="B37" s="5"/>
      <c r="C37" s="2" t="s">
        <v>20</v>
      </c>
      <c r="D37" s="5"/>
      <c r="E37" s="5"/>
      <c r="F37" s="2" t="s">
        <v>20</v>
      </c>
      <c r="G37" s="5"/>
      <c r="H37" s="5"/>
      <c r="I37" s="2" t="s">
        <v>20</v>
      </c>
      <c r="J37" s="5"/>
      <c r="K37" s="8" t="s">
        <v>42</v>
      </c>
      <c r="L37" s="5"/>
    </row>
    <row r="38" spans="1:12" ht="20" x14ac:dyDescent="0.2">
      <c r="A38" s="5"/>
      <c r="B38" s="5"/>
      <c r="C38" s="3" t="s">
        <v>7</v>
      </c>
      <c r="D38" s="3" t="s">
        <v>8</v>
      </c>
      <c r="E38" s="3" t="s">
        <v>9</v>
      </c>
      <c r="F38" s="3" t="s">
        <v>7</v>
      </c>
      <c r="G38" s="3" t="s">
        <v>8</v>
      </c>
      <c r="H38" s="3" t="s">
        <v>9</v>
      </c>
      <c r="I38" s="3" t="s">
        <v>7</v>
      </c>
      <c r="J38" s="3" t="s">
        <v>8</v>
      </c>
      <c r="K38" s="3" t="s">
        <v>9</v>
      </c>
      <c r="L38" s="5"/>
    </row>
    <row r="39" spans="1:12" x14ac:dyDescent="0.2">
      <c r="A39" s="5" t="s">
        <v>10</v>
      </c>
      <c r="B39" s="5" t="s">
        <v>12</v>
      </c>
      <c r="C39" s="5">
        <v>50.176000000000002</v>
      </c>
      <c r="D39" s="5" t="s">
        <v>18</v>
      </c>
      <c r="E39" s="5">
        <v>44.323999999999998</v>
      </c>
      <c r="F39" s="5">
        <v>69.677000000000007</v>
      </c>
      <c r="G39" s="5">
        <v>72.099999999999994</v>
      </c>
      <c r="H39" s="5">
        <v>86.191999999999993</v>
      </c>
      <c r="I39" s="5" t="s">
        <v>18</v>
      </c>
      <c r="J39" s="5" t="s">
        <v>18</v>
      </c>
      <c r="K39" s="5">
        <v>39.084000000000003</v>
      </c>
      <c r="L39" s="5"/>
    </row>
    <row r="40" spans="1:12" x14ac:dyDescent="0.2">
      <c r="A40" s="5" t="s">
        <v>11</v>
      </c>
      <c r="B40" s="5" t="s">
        <v>12</v>
      </c>
      <c r="C40" s="5">
        <v>50.414999999999999</v>
      </c>
      <c r="D40" s="5" t="s">
        <v>18</v>
      </c>
      <c r="E40" s="5">
        <v>41.325000000000003</v>
      </c>
      <c r="F40" s="5">
        <v>71.875</v>
      </c>
      <c r="G40" s="5">
        <v>63.921999999999997</v>
      </c>
      <c r="H40" s="5">
        <v>73.195999999999998</v>
      </c>
      <c r="I40" s="5" t="s">
        <v>18</v>
      </c>
      <c r="J40" s="5" t="s">
        <v>18</v>
      </c>
      <c r="K40" s="5">
        <v>47.802999999999997</v>
      </c>
      <c r="L40" s="5"/>
    </row>
    <row r="41" spans="1:12" x14ac:dyDescent="0.2">
      <c r="A41" s="5" t="s">
        <v>10</v>
      </c>
      <c r="B41" s="5" t="s">
        <v>13</v>
      </c>
      <c r="C41" s="5">
        <v>50.176000000000002</v>
      </c>
      <c r="D41" s="5">
        <v>55.177</v>
      </c>
      <c r="E41" s="5">
        <v>45.226999999999997</v>
      </c>
      <c r="F41" s="5">
        <v>69.677000000000007</v>
      </c>
      <c r="G41" s="5">
        <v>109.774</v>
      </c>
      <c r="H41" s="5">
        <v>123.69</v>
      </c>
      <c r="I41" s="5">
        <v>55.534999999999997</v>
      </c>
      <c r="J41" s="5">
        <v>48.216999999999999</v>
      </c>
      <c r="K41" s="5">
        <v>39.084000000000003</v>
      </c>
      <c r="L41" s="5"/>
    </row>
    <row r="42" spans="1:12" x14ac:dyDescent="0.2">
      <c r="A42" s="5" t="s">
        <v>11</v>
      </c>
      <c r="B42" s="5" t="s">
        <v>13</v>
      </c>
      <c r="C42" s="5">
        <v>54.93</v>
      </c>
      <c r="D42" s="5">
        <v>56.997999999999998</v>
      </c>
      <c r="E42" s="5">
        <v>41.325000000000003</v>
      </c>
      <c r="F42" s="5">
        <v>80.231999999999999</v>
      </c>
      <c r="G42" s="5">
        <v>63.921999999999997</v>
      </c>
      <c r="H42" s="5">
        <v>73.195999999999998</v>
      </c>
      <c r="I42" s="5">
        <v>57.212000000000003</v>
      </c>
      <c r="J42" s="5">
        <v>49.55</v>
      </c>
      <c r="K42" s="5">
        <v>51.682000000000002</v>
      </c>
      <c r="L42" s="5"/>
    </row>
    <row r="43" spans="1:12" x14ac:dyDescent="0.2">
      <c r="A43" s="5" t="s">
        <v>10</v>
      </c>
      <c r="B43" s="5" t="s">
        <v>22</v>
      </c>
      <c r="C43" s="5"/>
      <c r="D43" s="5"/>
      <c r="E43" s="5"/>
      <c r="F43" s="5" t="s">
        <v>30</v>
      </c>
      <c r="G43" s="5" t="s">
        <v>32</v>
      </c>
      <c r="H43" s="5" t="s">
        <v>34</v>
      </c>
      <c r="I43" s="5" t="s">
        <v>36</v>
      </c>
      <c r="J43" s="5" t="s">
        <v>38</v>
      </c>
      <c r="K43" s="5" t="s">
        <v>40</v>
      </c>
      <c r="L43" s="5"/>
    </row>
    <row r="44" spans="1:12" x14ac:dyDescent="0.2">
      <c r="A44" s="5" t="s">
        <v>11</v>
      </c>
      <c r="B44" s="5" t="s">
        <v>22</v>
      </c>
      <c r="C44" s="5"/>
      <c r="D44" s="5"/>
      <c r="E44" s="5"/>
      <c r="F44" s="5" t="s">
        <v>31</v>
      </c>
      <c r="G44" s="5" t="s">
        <v>33</v>
      </c>
      <c r="H44" s="5" t="s">
        <v>35</v>
      </c>
      <c r="I44" s="5" t="s">
        <v>37</v>
      </c>
      <c r="J44" s="5" t="s">
        <v>39</v>
      </c>
      <c r="K44" s="5" t="s">
        <v>41</v>
      </c>
      <c r="L44" s="5"/>
    </row>
    <row r="45" spans="1:12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5"/>
      <c r="B46" s="5"/>
      <c r="C46" s="6" t="s">
        <v>47</v>
      </c>
      <c r="D46" s="6"/>
      <c r="E46" s="6" t="s">
        <v>48</v>
      </c>
      <c r="F46" s="6"/>
      <c r="G46" s="6" t="s">
        <v>49</v>
      </c>
      <c r="H46" s="6"/>
      <c r="I46" s="5"/>
      <c r="J46" s="5"/>
      <c r="K46" s="5"/>
      <c r="L46" s="5"/>
    </row>
    <row r="47" spans="1:12" x14ac:dyDescent="0.2">
      <c r="A47" s="5"/>
      <c r="B47" s="5"/>
      <c r="C47" s="6" t="s">
        <v>50</v>
      </c>
      <c r="D47" s="6"/>
      <c r="E47" s="6" t="s">
        <v>45</v>
      </c>
      <c r="F47" s="6"/>
      <c r="G47" s="7" t="s">
        <v>50</v>
      </c>
      <c r="H47" s="6"/>
      <c r="I47" s="5"/>
      <c r="J47" s="5"/>
      <c r="K47" s="5"/>
      <c r="L47" s="5"/>
    </row>
    <row r="48" spans="1:12" x14ac:dyDescent="0.2">
      <c r="A48" s="5"/>
      <c r="B48" s="5"/>
      <c r="C48" s="6" t="s">
        <v>44</v>
      </c>
      <c r="D48" s="6" t="s">
        <v>46</v>
      </c>
      <c r="E48" s="6" t="s">
        <v>44</v>
      </c>
      <c r="F48" s="6" t="s">
        <v>46</v>
      </c>
      <c r="G48" s="6" t="s">
        <v>44</v>
      </c>
      <c r="H48" s="6" t="s">
        <v>46</v>
      </c>
      <c r="I48" s="5"/>
      <c r="J48" s="5"/>
      <c r="K48" s="5"/>
      <c r="L48" s="5"/>
    </row>
    <row r="49" spans="1:12" x14ac:dyDescent="0.2">
      <c r="A49" s="5" t="s">
        <v>10</v>
      </c>
      <c r="B49" s="5" t="s">
        <v>12</v>
      </c>
      <c r="C49" s="5">
        <v>69.251999999999995</v>
      </c>
      <c r="D49" s="5">
        <v>51.131</v>
      </c>
      <c r="E49" s="5">
        <v>58.292999999999999</v>
      </c>
      <c r="F49" s="5">
        <v>46.08</v>
      </c>
      <c r="G49" s="5">
        <v>70.38</v>
      </c>
      <c r="H49" s="5">
        <v>115.902</v>
      </c>
      <c r="I49" s="5"/>
      <c r="J49" s="5"/>
      <c r="K49" s="5"/>
      <c r="L49" s="5"/>
    </row>
    <row r="50" spans="1:12" x14ac:dyDescent="0.2">
      <c r="A50" s="5" t="s">
        <v>11</v>
      </c>
      <c r="B50" s="5" t="s">
        <v>12</v>
      </c>
      <c r="C50" s="5">
        <v>53.542999999999999</v>
      </c>
      <c r="D50" s="5">
        <v>163.91300000000001</v>
      </c>
      <c r="E50" s="5">
        <v>11.407999999999999</v>
      </c>
      <c r="F50" s="5">
        <v>86.793999999999997</v>
      </c>
      <c r="G50" s="5">
        <v>18.361999999999998</v>
      </c>
      <c r="H50" s="5">
        <v>180.791</v>
      </c>
      <c r="I50" s="5"/>
      <c r="J50" s="5"/>
      <c r="K50" s="5"/>
      <c r="L50" s="5"/>
    </row>
    <row r="51" spans="1:12" x14ac:dyDescent="0.2">
      <c r="A51" s="5" t="s">
        <v>10</v>
      </c>
      <c r="B51" s="5" t="s">
        <v>13</v>
      </c>
      <c r="C51" s="5">
        <v>91.016000000000005</v>
      </c>
      <c r="D51" s="5">
        <v>51.131</v>
      </c>
      <c r="E51" s="5">
        <v>98.918000000000006</v>
      </c>
      <c r="F51" s="5">
        <v>46.08</v>
      </c>
      <c r="G51" s="5">
        <v>119.512</v>
      </c>
      <c r="H51" s="5">
        <v>115.902</v>
      </c>
      <c r="I51" s="5"/>
      <c r="J51" s="5"/>
      <c r="K51" s="5"/>
      <c r="L51" s="5"/>
    </row>
    <row r="52" spans="1:12" x14ac:dyDescent="0.2">
      <c r="A52" s="5" t="s">
        <v>11</v>
      </c>
      <c r="B52" s="5" t="s">
        <v>13</v>
      </c>
      <c r="C52" s="5">
        <v>53.542999999999999</v>
      </c>
      <c r="D52" s="5">
        <v>139.72900000000001</v>
      </c>
      <c r="E52" s="5">
        <v>11.407999999999999</v>
      </c>
      <c r="F52" s="5">
        <v>102.068</v>
      </c>
      <c r="G52" s="5">
        <v>18.361999999999998</v>
      </c>
      <c r="H52" s="5">
        <v>197.672</v>
      </c>
      <c r="I52" s="5"/>
      <c r="J52" s="5"/>
      <c r="K52" s="5"/>
      <c r="L52" s="5"/>
    </row>
    <row r="53" spans="1:12" x14ac:dyDescent="0.2">
      <c r="A53" s="5" t="s">
        <v>10</v>
      </c>
      <c r="B53" s="5" t="s">
        <v>22</v>
      </c>
      <c r="C53" s="5" t="s">
        <v>43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/>
      <c r="J53" s="5"/>
      <c r="K53" s="5"/>
      <c r="L53" s="5"/>
    </row>
    <row r="54" spans="1:12" x14ac:dyDescent="0.2">
      <c r="A54" s="5" t="s">
        <v>11</v>
      </c>
      <c r="B54" s="5" t="s">
        <v>22</v>
      </c>
      <c r="C54" s="5" t="s">
        <v>43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/>
      <c r="J54" s="5"/>
      <c r="K54" s="5"/>
      <c r="L54" s="5"/>
    </row>
    <row r="55" spans="1:12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 s="4" customFormat="1" ht="62" customHeight="1" x14ac:dyDescent="0.2">
      <c r="A57" s="8"/>
      <c r="B57" s="8"/>
      <c r="C57" s="8"/>
      <c r="E57" s="10" t="s">
        <v>52</v>
      </c>
      <c r="G57" s="10" t="s">
        <v>53</v>
      </c>
      <c r="H57" s="8"/>
      <c r="I57" s="8"/>
      <c r="J57" s="8"/>
      <c r="K57" s="8"/>
      <c r="L57" s="8"/>
    </row>
    <row r="58" spans="1:12" x14ac:dyDescent="0.2">
      <c r="A58" s="5"/>
      <c r="B58" s="5"/>
      <c r="C58" s="6" t="s">
        <v>17</v>
      </c>
      <c r="D58" s="6"/>
      <c r="E58" s="6" t="s">
        <v>51</v>
      </c>
      <c r="F58" s="6"/>
      <c r="G58" s="6" t="s">
        <v>17</v>
      </c>
      <c r="H58" s="6"/>
      <c r="I58" s="5"/>
      <c r="J58" s="5"/>
      <c r="K58" s="5"/>
      <c r="L58" s="5"/>
    </row>
    <row r="59" spans="1:12" x14ac:dyDescent="0.2">
      <c r="A59" s="5"/>
      <c r="B59" s="5"/>
      <c r="C59" s="6" t="s">
        <v>50</v>
      </c>
      <c r="D59" s="6"/>
      <c r="E59" s="6" t="s">
        <v>45</v>
      </c>
      <c r="F59" s="6"/>
      <c r="G59" s="7" t="s">
        <v>50</v>
      </c>
      <c r="H59" s="6"/>
      <c r="I59" s="5"/>
      <c r="J59" s="5"/>
      <c r="K59" s="5"/>
      <c r="L59" s="5"/>
    </row>
    <row r="60" spans="1:12" x14ac:dyDescent="0.2">
      <c r="A60" s="5"/>
      <c r="B60" s="5"/>
      <c r="C60" s="6" t="s">
        <v>44</v>
      </c>
      <c r="D60" s="6" t="s">
        <v>46</v>
      </c>
      <c r="E60" s="6" t="s">
        <v>44</v>
      </c>
      <c r="F60" s="6" t="s">
        <v>46</v>
      </c>
      <c r="G60" s="6" t="s">
        <v>44</v>
      </c>
      <c r="H60" s="6" t="s">
        <v>46</v>
      </c>
      <c r="I60" s="5"/>
      <c r="J60" s="5"/>
      <c r="K60" s="5"/>
      <c r="L60" s="5"/>
    </row>
    <row r="61" spans="1:12" x14ac:dyDescent="0.2">
      <c r="A61" s="5" t="s">
        <v>10</v>
      </c>
      <c r="B61" s="5" t="s">
        <v>12</v>
      </c>
      <c r="C61" s="5">
        <v>37.412999999999997</v>
      </c>
      <c r="D61" s="5">
        <v>48.988</v>
      </c>
      <c r="E61" s="5">
        <v>42.837000000000003</v>
      </c>
      <c r="F61" s="5">
        <v>69.822999999999993</v>
      </c>
      <c r="G61" s="5"/>
      <c r="H61" s="5"/>
      <c r="I61" s="5"/>
      <c r="J61" s="5"/>
      <c r="K61" s="5"/>
      <c r="L61" s="5"/>
    </row>
    <row r="62" spans="1:12" x14ac:dyDescent="0.2">
      <c r="A62" s="5" t="s">
        <v>11</v>
      </c>
      <c r="B62" s="5" t="s">
        <v>12</v>
      </c>
      <c r="C62" s="5">
        <v>25.878</v>
      </c>
      <c r="D62" s="5">
        <v>46.05</v>
      </c>
      <c r="E62" s="5">
        <v>101.16800000000001</v>
      </c>
      <c r="F62" s="5">
        <v>63.043999999999997</v>
      </c>
      <c r="G62" s="5"/>
      <c r="H62" s="5"/>
      <c r="I62" s="5"/>
      <c r="J62" s="5"/>
      <c r="K62" s="5"/>
      <c r="L62" s="5"/>
    </row>
    <row r="63" spans="1:12" x14ac:dyDescent="0.2">
      <c r="A63" s="5" t="s">
        <v>10</v>
      </c>
      <c r="B63" s="5" t="s">
        <v>13</v>
      </c>
      <c r="C63" s="5">
        <v>52.036999999999999</v>
      </c>
      <c r="D63" s="5">
        <v>55.280999999999999</v>
      </c>
      <c r="E63" s="5">
        <v>42.837000000000003</v>
      </c>
      <c r="F63" s="5">
        <v>73.486000000000004</v>
      </c>
      <c r="G63" s="5"/>
      <c r="H63" s="5"/>
      <c r="I63" s="5"/>
      <c r="J63" s="5"/>
      <c r="K63" s="5"/>
      <c r="L63" s="5"/>
    </row>
    <row r="64" spans="1:12" x14ac:dyDescent="0.2">
      <c r="A64" s="5" t="s">
        <v>11</v>
      </c>
      <c r="B64" s="5" t="s">
        <v>13</v>
      </c>
      <c r="C64" s="5">
        <v>25.878</v>
      </c>
      <c r="D64" s="5">
        <v>46.05</v>
      </c>
      <c r="E64" s="5">
        <v>73.537999999999997</v>
      </c>
      <c r="F64" s="5">
        <v>63.043999999999997</v>
      </c>
      <c r="G64" s="5"/>
      <c r="H64" s="5"/>
      <c r="I64" s="5"/>
      <c r="J64" s="5"/>
      <c r="K64" s="5"/>
      <c r="L64" s="5"/>
    </row>
    <row r="65" spans="1:12" x14ac:dyDescent="0.2">
      <c r="A65" s="5" t="s">
        <v>10</v>
      </c>
      <c r="B65" s="5" t="s">
        <v>22</v>
      </c>
      <c r="C65" s="5" t="s">
        <v>43</v>
      </c>
      <c r="D65" s="5" t="s">
        <v>43</v>
      </c>
      <c r="E65" s="5" t="s">
        <v>43</v>
      </c>
      <c r="F65" s="5" t="s">
        <v>43</v>
      </c>
      <c r="G65" s="5"/>
      <c r="H65" s="5"/>
      <c r="I65" s="5"/>
      <c r="J65" s="5"/>
      <c r="K65" s="5"/>
      <c r="L65" s="5"/>
    </row>
    <row r="66" spans="1:12" x14ac:dyDescent="0.2">
      <c r="A66" s="5" t="s">
        <v>11</v>
      </c>
      <c r="B66" s="5" t="s">
        <v>22</v>
      </c>
      <c r="C66" s="5" t="s">
        <v>43</v>
      </c>
      <c r="D66" s="5" t="s">
        <v>43</v>
      </c>
      <c r="E66" s="5" t="s">
        <v>43</v>
      </c>
      <c r="F66" s="5" t="s">
        <v>43</v>
      </c>
      <c r="G66" s="5"/>
      <c r="H66" s="5"/>
      <c r="I66" s="5"/>
      <c r="J66" s="5"/>
      <c r="K66" s="5"/>
      <c r="L66" s="5"/>
    </row>
    <row r="67" spans="1:1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C0FF-B092-D843-B163-B2439E8202DB}">
  <dimension ref="A1:AE145"/>
  <sheetViews>
    <sheetView tabSelected="1" topLeftCell="A39" zoomScale="88" zoomScaleNormal="88" workbookViewId="0">
      <selection activeCell="F16" sqref="F16"/>
    </sheetView>
  </sheetViews>
  <sheetFormatPr baseColWidth="10" defaultColWidth="10.83203125" defaultRowHeight="16" x14ac:dyDescent="0.2"/>
  <cols>
    <col min="1" max="1" width="10.83203125" style="5"/>
    <col min="2" max="2" width="14" style="5" customWidth="1"/>
    <col min="3" max="13" width="10.83203125" style="5"/>
    <col min="14" max="14" width="12.6640625" style="5" customWidth="1"/>
    <col min="15" max="15" width="10.83203125" style="5"/>
    <col min="16" max="17" width="10.83203125" style="17"/>
    <col min="18" max="16384" width="10.83203125" style="5"/>
  </cols>
  <sheetData>
    <row r="1" spans="1:27" s="19" customFormat="1" ht="20" x14ac:dyDescent="0.2">
      <c r="A1" s="19" t="s">
        <v>72</v>
      </c>
      <c r="K1" s="19" t="s">
        <v>90</v>
      </c>
      <c r="P1" s="20"/>
      <c r="Q1" s="20"/>
    </row>
    <row r="2" spans="1:27" x14ac:dyDescent="0.2">
      <c r="A2" s="5" t="s">
        <v>80</v>
      </c>
      <c r="K2" s="5" t="s">
        <v>91</v>
      </c>
    </row>
    <row r="3" spans="1:27" x14ac:dyDescent="0.2">
      <c r="A3" s="5" t="s">
        <v>61</v>
      </c>
      <c r="K3" s="5" t="s">
        <v>62</v>
      </c>
    </row>
    <row r="4" spans="1:27" ht="34" x14ac:dyDescent="0.2">
      <c r="C4" s="5" t="s">
        <v>66</v>
      </c>
      <c r="D4" s="5" t="s">
        <v>60</v>
      </c>
      <c r="E4" s="5" t="s">
        <v>83</v>
      </c>
      <c r="F4" s="5" t="s">
        <v>84</v>
      </c>
      <c r="O4" s="21" t="s">
        <v>63</v>
      </c>
      <c r="P4" s="5" t="s">
        <v>86</v>
      </c>
      <c r="Q4" s="5" t="s">
        <v>87</v>
      </c>
    </row>
    <row r="5" spans="1:27" ht="20" x14ac:dyDescent="0.2">
      <c r="A5" s="5" t="s">
        <v>78</v>
      </c>
      <c r="B5" s="5" t="s">
        <v>68</v>
      </c>
      <c r="C5" s="5">
        <v>57.962000000000003</v>
      </c>
      <c r="D5" s="5">
        <v>159.56700000000001</v>
      </c>
      <c r="E5" s="5">
        <v>1.0269999999999999</v>
      </c>
      <c r="F5" s="5">
        <v>0.98199999999999998</v>
      </c>
      <c r="K5" s="5" t="s">
        <v>6</v>
      </c>
      <c r="L5" s="11" t="s">
        <v>57</v>
      </c>
      <c r="M5" s="5" t="s">
        <v>10</v>
      </c>
      <c r="N5" s="5" t="s">
        <v>68</v>
      </c>
      <c r="O5" s="9">
        <v>42.415999999999997</v>
      </c>
      <c r="P5" s="17">
        <f>O5/O18</f>
        <v>0.93412909903759334</v>
      </c>
      <c r="Q5" s="17">
        <f>AVERAGE(P5:P7)</f>
        <v>0.93588966062326884</v>
      </c>
      <c r="R5" s="14"/>
      <c r="W5" s="15"/>
      <c r="AA5" s="15"/>
    </row>
    <row r="6" spans="1:27" x14ac:dyDescent="0.2">
      <c r="B6" s="5" t="s">
        <v>69</v>
      </c>
      <c r="C6" s="5">
        <v>53.348999999999997</v>
      </c>
      <c r="D6" s="5">
        <v>49.908000000000001</v>
      </c>
      <c r="E6" s="5">
        <v>0.91600000000000004</v>
      </c>
      <c r="F6" s="5">
        <v>0.872</v>
      </c>
      <c r="O6" s="9">
        <v>34.003</v>
      </c>
      <c r="P6" s="17">
        <f t="shared" ref="P6:P14" si="0">O6/O19</f>
        <v>0.79529879546251891</v>
      </c>
    </row>
    <row r="7" spans="1:27" x14ac:dyDescent="0.2">
      <c r="B7" s="5" t="s">
        <v>70</v>
      </c>
      <c r="C7" s="5">
        <v>47.787999999999997</v>
      </c>
      <c r="D7" s="5">
        <v>76.620999999999995</v>
      </c>
      <c r="E7" s="5">
        <v>1.2310000000000001</v>
      </c>
      <c r="F7" s="5">
        <v>1.081</v>
      </c>
      <c r="O7" s="9">
        <v>37.442999999999998</v>
      </c>
      <c r="P7" s="17">
        <f t="shared" si="0"/>
        <v>1.0782410873696942</v>
      </c>
    </row>
    <row r="8" spans="1:27" x14ac:dyDescent="0.2">
      <c r="N8" s="5" t="s">
        <v>69</v>
      </c>
      <c r="O8" s="9">
        <v>41.901000000000003</v>
      </c>
      <c r="P8" s="17">
        <f t="shared" si="0"/>
        <v>0.91361228005145767</v>
      </c>
      <c r="Q8" s="17">
        <f>AVERAGE(P8:P11)</f>
        <v>0.95463255618533849</v>
      </c>
    </row>
    <row r="9" spans="1:27" x14ac:dyDescent="0.2">
      <c r="A9" s="5" t="s">
        <v>77</v>
      </c>
      <c r="B9" s="5" t="s">
        <v>68</v>
      </c>
      <c r="C9" s="5">
        <v>59.537999999999997</v>
      </c>
      <c r="D9" s="5">
        <v>156.71899999999999</v>
      </c>
      <c r="E9" s="5">
        <v>1</v>
      </c>
      <c r="F9" s="5">
        <v>1</v>
      </c>
      <c r="O9" s="9">
        <v>72.036000000000001</v>
      </c>
      <c r="P9" s="17">
        <f t="shared" si="0"/>
        <v>0.92580549807862844</v>
      </c>
    </row>
    <row r="10" spans="1:27" x14ac:dyDescent="0.2">
      <c r="B10" s="5" t="s">
        <v>69</v>
      </c>
      <c r="C10" s="5">
        <v>48.844999999999999</v>
      </c>
      <c r="D10" s="5">
        <v>43.537999999999997</v>
      </c>
      <c r="E10" s="5">
        <v>1</v>
      </c>
      <c r="F10" s="5">
        <v>1</v>
      </c>
      <c r="O10" s="18">
        <v>52.969000000000001</v>
      </c>
      <c r="P10" s="17">
        <f t="shared" si="0"/>
        <v>1.1584507042253522</v>
      </c>
    </row>
    <row r="11" spans="1:27" x14ac:dyDescent="0.2">
      <c r="B11" s="5" t="s">
        <v>70</v>
      </c>
      <c r="C11" s="5">
        <v>58.847999999999999</v>
      </c>
      <c r="D11" s="5">
        <v>82.799000000000007</v>
      </c>
      <c r="E11" s="5">
        <v>1</v>
      </c>
      <c r="F11" s="5">
        <v>1</v>
      </c>
      <c r="O11" s="18">
        <v>40.552999999999997</v>
      </c>
      <c r="P11" s="17">
        <f t="shared" si="0"/>
        <v>0.82066174238591516</v>
      </c>
    </row>
    <row r="12" spans="1:27" x14ac:dyDescent="0.2">
      <c r="N12" s="5" t="s">
        <v>70</v>
      </c>
      <c r="O12" s="18">
        <v>33.329000000000001</v>
      </c>
      <c r="P12" s="17">
        <f t="shared" si="0"/>
        <v>1.0796566245545838</v>
      </c>
      <c r="Q12" s="17">
        <f>AVERAGE(P12:P14)</f>
        <v>1.1951700524093096</v>
      </c>
    </row>
    <row r="13" spans="1:27" ht="20" x14ac:dyDescent="0.2">
      <c r="B13" s="5" t="s">
        <v>67</v>
      </c>
      <c r="C13" s="5" t="s">
        <v>81</v>
      </c>
      <c r="D13" s="5" t="s">
        <v>82</v>
      </c>
      <c r="O13" s="18">
        <v>37.908000000000001</v>
      </c>
      <c r="P13" s="17">
        <f t="shared" si="0"/>
        <v>1.4501358019968633</v>
      </c>
      <c r="T13" s="11"/>
      <c r="W13" s="11"/>
    </row>
    <row r="14" spans="1:27" x14ac:dyDescent="0.2">
      <c r="B14" s="5" t="s">
        <v>68</v>
      </c>
      <c r="C14" s="5">
        <v>1</v>
      </c>
      <c r="D14" s="5">
        <v>1.0269999999999999</v>
      </c>
      <c r="O14" s="18">
        <v>41.59</v>
      </c>
      <c r="P14" s="17">
        <f t="shared" si="0"/>
        <v>1.0557177306764818</v>
      </c>
    </row>
    <row r="15" spans="1:27" x14ac:dyDescent="0.2">
      <c r="B15" s="5" t="s">
        <v>69</v>
      </c>
      <c r="C15" s="5">
        <v>1</v>
      </c>
      <c r="D15" s="5">
        <v>0.91600000000000004</v>
      </c>
    </row>
    <row r="16" spans="1:27" x14ac:dyDescent="0.2">
      <c r="B16" s="5" t="s">
        <v>70</v>
      </c>
      <c r="C16" s="5">
        <v>1</v>
      </c>
      <c r="D16" s="5">
        <v>1.2310000000000001</v>
      </c>
    </row>
    <row r="18" spans="1:27" x14ac:dyDescent="0.2">
      <c r="B18" s="5" t="s">
        <v>71</v>
      </c>
      <c r="C18" s="5" t="s">
        <v>77</v>
      </c>
      <c r="D18" s="5" t="s">
        <v>82</v>
      </c>
      <c r="M18" s="5" t="s">
        <v>11</v>
      </c>
      <c r="N18" s="5" t="s">
        <v>68</v>
      </c>
      <c r="O18" s="9">
        <v>45.406999999999996</v>
      </c>
      <c r="P18" s="17">
        <v>1</v>
      </c>
      <c r="R18" s="15"/>
      <c r="W18" s="15"/>
      <c r="AA18" s="15"/>
    </row>
    <row r="19" spans="1:27" x14ac:dyDescent="0.2">
      <c r="B19" s="5" t="s">
        <v>59</v>
      </c>
      <c r="C19" s="5">
        <v>1</v>
      </c>
      <c r="D19" s="5">
        <f>AVERAGE(D14:D16)</f>
        <v>1.0580000000000001</v>
      </c>
      <c r="O19" s="9">
        <v>42.755000000000003</v>
      </c>
      <c r="P19" s="17">
        <v>1</v>
      </c>
    </row>
    <row r="20" spans="1:27" x14ac:dyDescent="0.2">
      <c r="O20" s="9">
        <v>34.725999999999999</v>
      </c>
      <c r="P20" s="17">
        <v>1</v>
      </c>
    </row>
    <row r="21" spans="1:27" x14ac:dyDescent="0.2">
      <c r="N21" s="5" t="s">
        <v>69</v>
      </c>
      <c r="O21" s="9">
        <v>45.863</v>
      </c>
      <c r="P21" s="17">
        <v>1</v>
      </c>
    </row>
    <row r="22" spans="1:27" x14ac:dyDescent="0.2">
      <c r="B22" s="5" t="s">
        <v>44</v>
      </c>
      <c r="C22" s="5" t="s">
        <v>77</v>
      </c>
      <c r="D22" s="5" t="s">
        <v>82</v>
      </c>
      <c r="O22" s="9">
        <v>77.808999999999997</v>
      </c>
      <c r="P22" s="17">
        <v>1</v>
      </c>
    </row>
    <row r="23" spans="1:27" x14ac:dyDescent="0.2">
      <c r="B23" s="5" t="s">
        <v>68</v>
      </c>
      <c r="C23" s="5">
        <v>1</v>
      </c>
      <c r="D23" s="5">
        <v>0.98199999999999998</v>
      </c>
      <c r="O23" s="18">
        <v>45.723999999999997</v>
      </c>
      <c r="P23" s="17">
        <v>1</v>
      </c>
    </row>
    <row r="24" spans="1:27" x14ac:dyDescent="0.2">
      <c r="B24" s="5" t="s">
        <v>69</v>
      </c>
      <c r="C24" s="5">
        <v>1</v>
      </c>
      <c r="D24" s="5">
        <v>0.872</v>
      </c>
      <c r="O24" s="18">
        <v>49.414999999999999</v>
      </c>
      <c r="P24" s="17">
        <v>1</v>
      </c>
    </row>
    <row r="25" spans="1:27" x14ac:dyDescent="0.2">
      <c r="B25" s="5" t="s">
        <v>70</v>
      </c>
      <c r="C25" s="5">
        <v>1</v>
      </c>
      <c r="D25" s="5">
        <v>1.081</v>
      </c>
      <c r="N25" s="5" t="s">
        <v>70</v>
      </c>
      <c r="O25" s="18">
        <v>30.87</v>
      </c>
      <c r="P25" s="17">
        <v>1</v>
      </c>
    </row>
    <row r="26" spans="1:27" x14ac:dyDescent="0.2">
      <c r="O26" s="18">
        <v>26.140999999999998</v>
      </c>
      <c r="P26" s="17">
        <v>1</v>
      </c>
    </row>
    <row r="27" spans="1:27" x14ac:dyDescent="0.2">
      <c r="O27" s="18">
        <v>39.395000000000003</v>
      </c>
      <c r="P27" s="17">
        <v>1</v>
      </c>
    </row>
    <row r="29" spans="1:27" x14ac:dyDescent="0.2">
      <c r="M29" s="5" t="s">
        <v>6</v>
      </c>
      <c r="O29" s="5" t="s">
        <v>77</v>
      </c>
      <c r="P29" s="5" t="s">
        <v>85</v>
      </c>
    </row>
    <row r="30" spans="1:27" ht="20" x14ac:dyDescent="0.2">
      <c r="A30" s="19" t="s">
        <v>73</v>
      </c>
      <c r="N30" s="5" t="s">
        <v>68</v>
      </c>
      <c r="O30" s="5">
        <v>1</v>
      </c>
      <c r="P30" s="17">
        <v>0.93588966062326884</v>
      </c>
    </row>
    <row r="31" spans="1:27" x14ac:dyDescent="0.2">
      <c r="A31" s="5" t="s">
        <v>79</v>
      </c>
      <c r="N31" s="5" t="s">
        <v>69</v>
      </c>
      <c r="O31" s="5">
        <v>1</v>
      </c>
      <c r="P31" s="17">
        <v>0.95463255618533849</v>
      </c>
    </row>
    <row r="32" spans="1:27" x14ac:dyDescent="0.2">
      <c r="A32" s="5" t="s">
        <v>61</v>
      </c>
      <c r="N32" s="5" t="s">
        <v>70</v>
      </c>
      <c r="O32" s="5">
        <v>1</v>
      </c>
      <c r="P32" s="17">
        <v>1.1951700524093096</v>
      </c>
    </row>
    <row r="34" spans="1:26" x14ac:dyDescent="0.2">
      <c r="C34" s="5" t="s">
        <v>67</v>
      </c>
      <c r="D34" s="5" t="s">
        <v>44</v>
      </c>
      <c r="E34" s="5" t="s">
        <v>83</v>
      </c>
      <c r="F34" s="5" t="s">
        <v>84</v>
      </c>
    </row>
    <row r="35" spans="1:26" x14ac:dyDescent="0.2">
      <c r="A35" s="5" t="s">
        <v>78</v>
      </c>
      <c r="B35" s="5" t="s">
        <v>74</v>
      </c>
      <c r="C35" s="5">
        <v>51.131</v>
      </c>
      <c r="D35" s="5">
        <v>91.016000000000005</v>
      </c>
      <c r="E35" s="5">
        <v>0.312</v>
      </c>
      <c r="F35" s="5">
        <v>1.7</v>
      </c>
    </row>
    <row r="36" spans="1:26" x14ac:dyDescent="0.2">
      <c r="B36" s="5" t="s">
        <v>75</v>
      </c>
      <c r="C36" s="5">
        <v>49.027999999999999</v>
      </c>
      <c r="D36" s="5">
        <v>39.204000000000001</v>
      </c>
      <c r="E36" s="5">
        <v>0.63300000000000001</v>
      </c>
      <c r="F36" s="5">
        <v>2.0030000000000001</v>
      </c>
      <c r="P36" s="5"/>
      <c r="R36" s="14"/>
      <c r="S36" s="14"/>
      <c r="U36" s="14"/>
      <c r="V36" s="14"/>
    </row>
    <row r="37" spans="1:26" x14ac:dyDescent="0.2">
      <c r="B37" s="5" t="s">
        <v>76</v>
      </c>
      <c r="C37" s="5">
        <v>115.902</v>
      </c>
      <c r="D37" s="5">
        <v>70.38</v>
      </c>
      <c r="E37" s="5">
        <v>0.64100000000000001</v>
      </c>
      <c r="F37" s="5">
        <v>3.83</v>
      </c>
    </row>
    <row r="39" spans="1:26" ht="20" x14ac:dyDescent="0.2">
      <c r="A39" s="5" t="s">
        <v>77</v>
      </c>
      <c r="B39" s="5" t="s">
        <v>74</v>
      </c>
      <c r="C39" s="5">
        <v>163.91300000000001</v>
      </c>
      <c r="D39" s="5">
        <v>53.542999999999999</v>
      </c>
      <c r="E39" s="5">
        <v>1</v>
      </c>
      <c r="F39" s="5">
        <v>1</v>
      </c>
      <c r="K39" s="19" t="s">
        <v>95</v>
      </c>
    </row>
    <row r="40" spans="1:26" x14ac:dyDescent="0.2">
      <c r="B40" s="5" t="s">
        <v>75</v>
      </c>
      <c r="C40" s="5">
        <v>77.471000000000004</v>
      </c>
      <c r="D40" s="5">
        <v>19.562999999999999</v>
      </c>
      <c r="E40" s="5">
        <v>1</v>
      </c>
      <c r="F40" s="5">
        <v>1</v>
      </c>
      <c r="K40" s="5" t="s">
        <v>91</v>
      </c>
    </row>
    <row r="41" spans="1:26" ht="20" x14ac:dyDescent="0.2">
      <c r="B41" s="5" t="s">
        <v>76</v>
      </c>
      <c r="C41" s="5">
        <v>180.791</v>
      </c>
      <c r="D41" s="5">
        <v>18.361999999999998</v>
      </c>
      <c r="E41" s="5">
        <v>1</v>
      </c>
      <c r="F41" s="5">
        <v>1</v>
      </c>
      <c r="K41" s="5" t="s">
        <v>62</v>
      </c>
      <c r="S41" s="16"/>
      <c r="T41" s="16"/>
      <c r="U41" s="16"/>
      <c r="V41" s="16"/>
      <c r="W41" s="16"/>
      <c r="X41" s="16"/>
      <c r="Y41" s="16"/>
      <c r="Z41" s="16"/>
    </row>
    <row r="42" spans="1:26" ht="34" x14ac:dyDescent="0.2">
      <c r="N42" s="11"/>
      <c r="O42" s="21" t="s">
        <v>63</v>
      </c>
      <c r="P42" s="5" t="s">
        <v>86</v>
      </c>
      <c r="Q42" s="5" t="s">
        <v>87</v>
      </c>
      <c r="R42" s="16"/>
      <c r="U42" s="14"/>
      <c r="V42" s="15"/>
      <c r="Z42" s="15"/>
    </row>
    <row r="43" spans="1:26" ht="20" x14ac:dyDescent="0.2">
      <c r="K43" s="5" t="s">
        <v>6</v>
      </c>
      <c r="L43" s="11" t="s">
        <v>58</v>
      </c>
      <c r="M43" s="5" t="s">
        <v>78</v>
      </c>
      <c r="N43" s="5" t="s">
        <v>92</v>
      </c>
      <c r="O43" s="9">
        <v>75.472999999999999</v>
      </c>
      <c r="P43" s="17">
        <f>O43/O53</f>
        <v>1.3630912604525998</v>
      </c>
      <c r="Q43" s="18">
        <f>AVERAGE(P43:P45)</f>
        <v>1.3266845071895428</v>
      </c>
    </row>
    <row r="44" spans="1:26" x14ac:dyDescent="0.2">
      <c r="B44" s="5" t="s">
        <v>67</v>
      </c>
      <c r="C44" s="5" t="s">
        <v>77</v>
      </c>
      <c r="D44" s="5" t="s">
        <v>85</v>
      </c>
      <c r="O44" s="9">
        <v>63.646999999999998</v>
      </c>
      <c r="P44" s="17">
        <f t="shared" ref="P44:P51" si="1">O44/O54</f>
        <v>1.3851963088708974</v>
      </c>
      <c r="Q44" s="18"/>
    </row>
    <row r="45" spans="1:26" x14ac:dyDescent="0.2">
      <c r="B45" s="5" t="s">
        <v>74</v>
      </c>
      <c r="C45" s="5">
        <v>1</v>
      </c>
      <c r="D45" s="5">
        <v>0.312</v>
      </c>
      <c r="O45" s="9">
        <v>75.575000000000003</v>
      </c>
      <c r="P45" s="17">
        <f t="shared" si="1"/>
        <v>1.231765952245131</v>
      </c>
      <c r="Q45" s="18"/>
    </row>
    <row r="46" spans="1:26" x14ac:dyDescent="0.2">
      <c r="B46" s="5" t="s">
        <v>75</v>
      </c>
      <c r="C46" s="5">
        <v>1</v>
      </c>
      <c r="D46" s="5">
        <v>0.63300000000000001</v>
      </c>
      <c r="N46" s="5" t="s">
        <v>93</v>
      </c>
      <c r="O46" s="9">
        <v>98.263000000000005</v>
      </c>
      <c r="P46" s="17">
        <f t="shared" si="1"/>
        <v>1.4917943190271601</v>
      </c>
      <c r="Q46" s="18">
        <f>AVERAGE(P46:P48)</f>
        <v>1.4058416109381291</v>
      </c>
    </row>
    <row r="47" spans="1:26" x14ac:dyDescent="0.2">
      <c r="B47" s="5" t="s">
        <v>76</v>
      </c>
      <c r="C47" s="5">
        <v>1</v>
      </c>
      <c r="D47" s="5">
        <v>0.64100000000000001</v>
      </c>
      <c r="O47" s="9">
        <v>67.974000000000004</v>
      </c>
      <c r="P47" s="17">
        <f t="shared" si="1"/>
        <v>1.0958246009995165</v>
      </c>
      <c r="Q47" s="18"/>
    </row>
    <row r="48" spans="1:26" x14ac:dyDescent="0.2">
      <c r="B48" s="5" t="s">
        <v>58</v>
      </c>
      <c r="C48" s="5" t="s">
        <v>77</v>
      </c>
      <c r="D48" s="5" t="s">
        <v>85</v>
      </c>
      <c r="O48" s="18">
        <v>91.986999999999995</v>
      </c>
      <c r="P48" s="17">
        <f t="shared" si="1"/>
        <v>1.6299059127877102</v>
      </c>
      <c r="Q48" s="18"/>
    </row>
    <row r="49" spans="2:26" x14ac:dyDescent="0.2">
      <c r="B49" s="5" t="s">
        <v>59</v>
      </c>
      <c r="C49" s="5">
        <v>1</v>
      </c>
      <c r="D49" s="5">
        <f>AVERAGE(D45:D47)</f>
        <v>0.52866666666666673</v>
      </c>
      <c r="N49" s="5" t="s">
        <v>94</v>
      </c>
      <c r="O49" s="18">
        <v>132.238</v>
      </c>
      <c r="P49" s="17">
        <f t="shared" si="1"/>
        <v>1.4655495339739115</v>
      </c>
      <c r="Q49" s="18">
        <f>AVERAGE(P49:P51)</f>
        <v>1.4226981778116343</v>
      </c>
    </row>
    <row r="50" spans="2:26" x14ac:dyDescent="0.2">
      <c r="O50" s="18">
        <v>107.042</v>
      </c>
      <c r="P50" s="17">
        <f t="shared" si="1"/>
        <v>1.4399365062283087</v>
      </c>
    </row>
    <row r="51" spans="2:26" x14ac:dyDescent="0.2">
      <c r="O51" s="18">
        <v>122.925</v>
      </c>
      <c r="P51" s="17">
        <f t="shared" si="1"/>
        <v>1.3626084932326827</v>
      </c>
    </row>
    <row r="52" spans="2:26" x14ac:dyDescent="0.2">
      <c r="O52" s="9"/>
      <c r="U52" s="14"/>
      <c r="V52" s="15"/>
      <c r="Z52" s="15"/>
    </row>
    <row r="53" spans="2:26" x14ac:dyDescent="0.2">
      <c r="B53" s="5" t="s">
        <v>44</v>
      </c>
      <c r="C53" s="5" t="s">
        <v>77</v>
      </c>
      <c r="D53" s="5" t="s">
        <v>85</v>
      </c>
      <c r="M53" s="5" t="s">
        <v>77</v>
      </c>
      <c r="N53" s="5" t="s">
        <v>92</v>
      </c>
      <c r="O53" s="9">
        <v>55.369</v>
      </c>
      <c r="P53" s="17">
        <v>1</v>
      </c>
      <c r="Q53" s="14"/>
    </row>
    <row r="54" spans="2:26" x14ac:dyDescent="0.2">
      <c r="B54" s="5" t="s">
        <v>74</v>
      </c>
      <c r="C54" s="5">
        <v>1</v>
      </c>
      <c r="D54" s="5">
        <v>1.7</v>
      </c>
      <c r="O54" s="9">
        <v>45.948</v>
      </c>
      <c r="P54" s="17">
        <v>1</v>
      </c>
    </row>
    <row r="55" spans="2:26" x14ac:dyDescent="0.2">
      <c r="B55" s="5" t="s">
        <v>75</v>
      </c>
      <c r="C55" s="5">
        <v>1</v>
      </c>
      <c r="D55" s="5">
        <v>2.0030000000000001</v>
      </c>
      <c r="O55" s="9">
        <v>61.354999999999997</v>
      </c>
      <c r="P55" s="17">
        <v>1</v>
      </c>
    </row>
    <row r="56" spans="2:26" x14ac:dyDescent="0.2">
      <c r="B56" s="5" t="s">
        <v>76</v>
      </c>
      <c r="C56" s="5">
        <v>1</v>
      </c>
      <c r="D56" s="5">
        <v>3.83</v>
      </c>
      <c r="N56" s="5" t="s">
        <v>93</v>
      </c>
      <c r="O56" s="9">
        <v>65.869</v>
      </c>
      <c r="P56" s="17">
        <v>1</v>
      </c>
    </row>
    <row r="57" spans="2:26" x14ac:dyDescent="0.2">
      <c r="B57" s="5" t="s">
        <v>58</v>
      </c>
      <c r="C57" s="5" t="s">
        <v>77</v>
      </c>
      <c r="D57" s="5" t="s">
        <v>85</v>
      </c>
      <c r="O57" s="9">
        <v>62.03</v>
      </c>
      <c r="P57" s="17">
        <v>1</v>
      </c>
    </row>
    <row r="58" spans="2:26" x14ac:dyDescent="0.2">
      <c r="B58" s="5" t="s">
        <v>59</v>
      </c>
      <c r="C58" s="5">
        <v>1</v>
      </c>
      <c r="D58" s="5">
        <f>AVERAGE(D54:D56)</f>
        <v>2.5110000000000001</v>
      </c>
      <c r="O58" s="18">
        <v>56.436999999999998</v>
      </c>
      <c r="P58" s="17">
        <v>1</v>
      </c>
    </row>
    <row r="59" spans="2:26" x14ac:dyDescent="0.2">
      <c r="N59" s="5" t="s">
        <v>94</v>
      </c>
      <c r="O59" s="18">
        <v>90.230999999999995</v>
      </c>
      <c r="P59" s="17">
        <v>1</v>
      </c>
    </row>
    <row r="60" spans="2:26" x14ac:dyDescent="0.2">
      <c r="O60" s="18">
        <v>74.337999999999994</v>
      </c>
      <c r="P60" s="17">
        <v>1</v>
      </c>
    </row>
    <row r="61" spans="2:26" x14ac:dyDescent="0.2">
      <c r="O61" s="18">
        <v>90.212999999999994</v>
      </c>
      <c r="P61" s="17">
        <v>1</v>
      </c>
    </row>
    <row r="64" spans="2:26" x14ac:dyDescent="0.2">
      <c r="M64" s="5" t="s">
        <v>6</v>
      </c>
      <c r="O64" s="5" t="s">
        <v>77</v>
      </c>
      <c r="P64" s="5" t="s">
        <v>82</v>
      </c>
    </row>
    <row r="65" spans="11:16" x14ac:dyDescent="0.2">
      <c r="N65" s="5" t="s">
        <v>92</v>
      </c>
      <c r="O65" s="5">
        <v>1</v>
      </c>
      <c r="P65" s="17">
        <v>1.3266845071895428</v>
      </c>
    </row>
    <row r="66" spans="11:16" x14ac:dyDescent="0.2">
      <c r="N66" s="5" t="s">
        <v>93</v>
      </c>
      <c r="O66" s="5">
        <v>1</v>
      </c>
      <c r="P66" s="17">
        <v>1.4058416109381291</v>
      </c>
    </row>
    <row r="67" spans="11:16" x14ac:dyDescent="0.2">
      <c r="N67" s="5" t="s">
        <v>94</v>
      </c>
      <c r="O67" s="5">
        <v>1</v>
      </c>
      <c r="P67" s="17">
        <v>1.4226981778116343</v>
      </c>
    </row>
    <row r="71" spans="11:16" x14ac:dyDescent="0.2">
      <c r="P71" s="5"/>
    </row>
    <row r="77" spans="11:16" ht="20" x14ac:dyDescent="0.2">
      <c r="K77" s="19" t="s">
        <v>97</v>
      </c>
    </row>
    <row r="78" spans="11:16" x14ac:dyDescent="0.2">
      <c r="K78" s="5" t="s">
        <v>96</v>
      </c>
    </row>
    <row r="79" spans="11:16" x14ac:dyDescent="0.2">
      <c r="K79" s="5" t="s">
        <v>65</v>
      </c>
    </row>
    <row r="81" spans="11:31" ht="34" x14ac:dyDescent="0.2">
      <c r="O81" s="21" t="s">
        <v>64</v>
      </c>
      <c r="P81" s="5" t="s">
        <v>88</v>
      </c>
      <c r="Q81" s="5" t="s">
        <v>89</v>
      </c>
    </row>
    <row r="82" spans="11:31" ht="20" x14ac:dyDescent="0.2">
      <c r="K82" s="5" t="s">
        <v>20</v>
      </c>
      <c r="L82" s="11" t="s">
        <v>57</v>
      </c>
      <c r="M82" s="5" t="s">
        <v>78</v>
      </c>
      <c r="N82" s="5" t="s">
        <v>68</v>
      </c>
      <c r="O82" s="5">
        <v>50.176000000000002</v>
      </c>
      <c r="P82" s="17">
        <f>O82/O93</f>
        <v>0.91345348625523393</v>
      </c>
      <c r="Q82" s="17">
        <f>AVERAGE(P82:P84)</f>
        <v>0.99197575312916209</v>
      </c>
      <c r="V82" s="14"/>
      <c r="Z82" s="15"/>
      <c r="AA82" s="15"/>
      <c r="AD82" s="15"/>
      <c r="AE82" s="15"/>
    </row>
    <row r="83" spans="11:31" x14ac:dyDescent="0.2">
      <c r="O83" s="5">
        <v>55.177</v>
      </c>
      <c r="P83" s="17">
        <f t="shared" ref="P83:P84" si="2">O83/O94</f>
        <v>0.9680515105793186</v>
      </c>
      <c r="V83" s="15"/>
      <c r="Z83" s="15"/>
      <c r="AA83" s="15"/>
      <c r="AD83" s="15"/>
      <c r="AE83" s="15"/>
    </row>
    <row r="84" spans="11:31" x14ac:dyDescent="0.2">
      <c r="O84" s="5">
        <v>45.226999999999997</v>
      </c>
      <c r="P84" s="17">
        <f t="shared" si="2"/>
        <v>1.0944222625529338</v>
      </c>
      <c r="Q84" s="5"/>
    </row>
    <row r="86" spans="11:31" x14ac:dyDescent="0.2">
      <c r="N86" s="5" t="s">
        <v>69</v>
      </c>
      <c r="O86" s="5">
        <v>62.179000000000002</v>
      </c>
      <c r="P86" s="17">
        <f>O86/O97</f>
        <v>1.0190104721480195</v>
      </c>
      <c r="Q86" s="17">
        <f>AVERAGE(P86:P88)</f>
        <v>1.0454339675014463</v>
      </c>
    </row>
    <row r="87" spans="11:31" x14ac:dyDescent="0.2">
      <c r="O87" s="5">
        <v>61.796999999999997</v>
      </c>
      <c r="P87" s="17">
        <f t="shared" ref="P87:P88" si="3">O87/O98</f>
        <v>1.1183155685046779</v>
      </c>
    </row>
    <row r="88" spans="11:31" x14ac:dyDescent="0.2">
      <c r="O88" s="5">
        <v>63.402999999999999</v>
      </c>
      <c r="P88" s="17">
        <f t="shared" si="3"/>
        <v>0.99897586185164167</v>
      </c>
    </row>
    <row r="90" spans="11:31" x14ac:dyDescent="0.2">
      <c r="N90" s="5" t="s">
        <v>70</v>
      </c>
      <c r="O90" s="5">
        <v>54.54</v>
      </c>
      <c r="P90" s="17">
        <f>O90/O101</f>
        <v>0.97205389605760328</v>
      </c>
      <c r="Q90" s="17">
        <f>AVERAGE(P90:P91)</f>
        <v>0.96328805152504771</v>
      </c>
    </row>
    <row r="91" spans="11:31" x14ac:dyDescent="0.2">
      <c r="O91" s="5">
        <v>46.658000000000001</v>
      </c>
      <c r="P91" s="17">
        <f>O91/O102</f>
        <v>0.95452220699249202</v>
      </c>
    </row>
    <row r="93" spans="11:31" x14ac:dyDescent="0.2">
      <c r="M93" s="5" t="s">
        <v>77</v>
      </c>
      <c r="N93" s="5" t="s">
        <v>68</v>
      </c>
      <c r="O93" s="5">
        <v>54.93</v>
      </c>
      <c r="P93" s="17">
        <v>1</v>
      </c>
    </row>
    <row r="94" spans="11:31" x14ac:dyDescent="0.2">
      <c r="O94" s="5">
        <v>56.997999999999998</v>
      </c>
      <c r="P94" s="17">
        <v>1</v>
      </c>
    </row>
    <row r="95" spans="11:31" x14ac:dyDescent="0.2">
      <c r="O95" s="5">
        <v>41.325000000000003</v>
      </c>
      <c r="P95" s="17">
        <v>1</v>
      </c>
    </row>
    <row r="97" spans="14:16" x14ac:dyDescent="0.2">
      <c r="N97" s="5" t="s">
        <v>69</v>
      </c>
      <c r="O97" s="5">
        <v>61.018999999999998</v>
      </c>
      <c r="P97" s="17">
        <v>1</v>
      </c>
    </row>
    <row r="98" spans="14:16" x14ac:dyDescent="0.2">
      <c r="O98" s="5">
        <v>55.259</v>
      </c>
      <c r="P98" s="17">
        <v>1</v>
      </c>
    </row>
    <row r="99" spans="14:16" x14ac:dyDescent="0.2">
      <c r="O99" s="5">
        <v>63.468000000000004</v>
      </c>
      <c r="P99" s="17">
        <v>1</v>
      </c>
    </row>
    <row r="101" spans="14:16" x14ac:dyDescent="0.2">
      <c r="N101" s="5" t="s">
        <v>70</v>
      </c>
      <c r="O101" s="5">
        <v>56.107999999999997</v>
      </c>
      <c r="P101" s="17">
        <v>1</v>
      </c>
    </row>
    <row r="102" spans="14:16" x14ac:dyDescent="0.2">
      <c r="O102" s="5">
        <v>48.881</v>
      </c>
      <c r="P102" s="17">
        <v>1</v>
      </c>
    </row>
    <row r="104" spans="14:16" x14ac:dyDescent="0.2">
      <c r="O104" s="5" t="s">
        <v>77</v>
      </c>
      <c r="P104" s="5" t="s">
        <v>85</v>
      </c>
    </row>
    <row r="105" spans="14:16" x14ac:dyDescent="0.2">
      <c r="N105" s="5" t="s">
        <v>68</v>
      </c>
      <c r="O105" s="5">
        <v>1</v>
      </c>
      <c r="P105" s="17">
        <v>0.99197575312916209</v>
      </c>
    </row>
    <row r="106" spans="14:16" x14ac:dyDescent="0.2">
      <c r="N106" s="5" t="s">
        <v>69</v>
      </c>
      <c r="O106" s="5">
        <v>1</v>
      </c>
      <c r="P106" s="17">
        <v>1.0454339675014463</v>
      </c>
    </row>
    <row r="107" spans="14:16" x14ac:dyDescent="0.2">
      <c r="N107" s="5" t="s">
        <v>70</v>
      </c>
      <c r="O107" s="5">
        <v>1</v>
      </c>
      <c r="P107" s="17">
        <v>0.96328805152504771</v>
      </c>
    </row>
    <row r="110" spans="14:16" x14ac:dyDescent="0.2">
      <c r="P110" s="5"/>
    </row>
    <row r="113" spans="11:17" ht="20" x14ac:dyDescent="0.2">
      <c r="K113" s="19" t="s">
        <v>98</v>
      </c>
    </row>
    <row r="114" spans="11:17" x14ac:dyDescent="0.2">
      <c r="K114" s="5" t="s">
        <v>96</v>
      </c>
    </row>
    <row r="115" spans="11:17" x14ac:dyDescent="0.2">
      <c r="K115" s="5" t="s">
        <v>65</v>
      </c>
    </row>
    <row r="116" spans="11:17" ht="34" x14ac:dyDescent="0.2">
      <c r="N116" s="11"/>
      <c r="O116" s="21" t="s">
        <v>64</v>
      </c>
      <c r="P116" s="5" t="s">
        <v>88</v>
      </c>
      <c r="Q116" s="5" t="s">
        <v>89</v>
      </c>
    </row>
    <row r="117" spans="11:17" ht="20" x14ac:dyDescent="0.2">
      <c r="K117" s="5" t="s">
        <v>20</v>
      </c>
      <c r="L117" s="11" t="s">
        <v>58</v>
      </c>
      <c r="M117" s="5" t="s">
        <v>78</v>
      </c>
      <c r="N117" s="5" t="s">
        <v>92</v>
      </c>
      <c r="O117" s="5">
        <v>96.808000000000007</v>
      </c>
      <c r="P117" s="17">
        <f>O117/O127</f>
        <v>0.63224028370091245</v>
      </c>
      <c r="Q117" s="17">
        <f>AVERAGE(P117:P119)</f>
        <v>0.65449591929487083</v>
      </c>
    </row>
    <row r="118" spans="11:17" x14ac:dyDescent="0.2">
      <c r="O118" s="5">
        <v>71.802000000000007</v>
      </c>
      <c r="P118" s="17">
        <f t="shared" ref="P118:P121" si="4">O118/O128</f>
        <v>0.71343971701675257</v>
      </c>
    </row>
    <row r="119" spans="11:17" x14ac:dyDescent="0.2">
      <c r="O119" s="5">
        <v>64.113</v>
      </c>
      <c r="P119" s="17">
        <f t="shared" si="4"/>
        <v>0.61780775716694769</v>
      </c>
    </row>
    <row r="120" spans="11:17" x14ac:dyDescent="0.2">
      <c r="N120" s="5" t="s">
        <v>93</v>
      </c>
      <c r="O120" s="5">
        <v>65.197999999999993</v>
      </c>
      <c r="P120" s="17">
        <f t="shared" si="4"/>
        <v>0.80531126482213433</v>
      </c>
      <c r="Q120" s="17">
        <f>AVERAGE(P120:P121)</f>
        <v>0.71746240618440627</v>
      </c>
    </row>
    <row r="121" spans="11:17" x14ac:dyDescent="0.2">
      <c r="O121" s="5">
        <v>58</v>
      </c>
      <c r="P121" s="17">
        <f t="shared" si="4"/>
        <v>0.6296135475466782</v>
      </c>
    </row>
    <row r="123" spans="11:17" x14ac:dyDescent="0.2">
      <c r="N123" s="5" t="s">
        <v>94</v>
      </c>
      <c r="O123" s="5">
        <v>62.234999999999999</v>
      </c>
      <c r="P123" s="17">
        <f t="shared" ref="P123:P125" si="5">O123/O133</f>
        <v>0.87194395796847635</v>
      </c>
      <c r="Q123" s="17">
        <f>AVERAGE(P123:P125)</f>
        <v>0.64622593142589613</v>
      </c>
    </row>
    <row r="124" spans="11:17" x14ac:dyDescent="0.2">
      <c r="O124" s="5">
        <v>37.555999999999997</v>
      </c>
      <c r="P124" s="17">
        <f t="shared" si="5"/>
        <v>0.36072690948209618</v>
      </c>
    </row>
    <row r="125" spans="11:17" x14ac:dyDescent="0.2">
      <c r="O125" s="5">
        <v>64.007999999999996</v>
      </c>
      <c r="P125" s="17">
        <f t="shared" si="5"/>
        <v>0.70600692682711597</v>
      </c>
    </row>
    <row r="127" spans="11:17" x14ac:dyDescent="0.2">
      <c r="M127" s="5" t="s">
        <v>77</v>
      </c>
      <c r="N127" s="5" t="s">
        <v>92</v>
      </c>
      <c r="O127" s="5">
        <v>153.119</v>
      </c>
      <c r="P127" s="5">
        <v>1</v>
      </c>
      <c r="Q127" s="17">
        <v>1</v>
      </c>
    </row>
    <row r="128" spans="11:17" x14ac:dyDescent="0.2">
      <c r="O128" s="5">
        <v>100.642</v>
      </c>
      <c r="P128" s="5">
        <v>1</v>
      </c>
    </row>
    <row r="129" spans="13:17" x14ac:dyDescent="0.2">
      <c r="O129" s="5">
        <v>103.77500000000001</v>
      </c>
      <c r="P129" s="5">
        <v>1</v>
      </c>
    </row>
    <row r="130" spans="13:17" x14ac:dyDescent="0.2">
      <c r="N130" s="5" t="s">
        <v>93</v>
      </c>
      <c r="O130" s="5">
        <v>80.959999999999994</v>
      </c>
      <c r="P130" s="5">
        <v>1</v>
      </c>
      <c r="Q130" s="17">
        <v>1</v>
      </c>
    </row>
    <row r="131" spans="13:17" x14ac:dyDescent="0.2">
      <c r="O131" s="5">
        <v>92.12</v>
      </c>
      <c r="P131" s="5">
        <v>1</v>
      </c>
    </row>
    <row r="133" spans="13:17" x14ac:dyDescent="0.2">
      <c r="N133" s="5" t="s">
        <v>94</v>
      </c>
      <c r="O133" s="5">
        <v>71.375</v>
      </c>
      <c r="P133" s="5">
        <v>1</v>
      </c>
      <c r="Q133" s="17">
        <v>1</v>
      </c>
    </row>
    <row r="134" spans="13:17" x14ac:dyDescent="0.2">
      <c r="O134" s="5">
        <v>104.11199999999999</v>
      </c>
      <c r="P134" s="5">
        <v>1</v>
      </c>
    </row>
    <row r="135" spans="13:17" x14ac:dyDescent="0.2">
      <c r="O135" s="5">
        <v>90.662000000000006</v>
      </c>
      <c r="P135" s="5">
        <v>1</v>
      </c>
    </row>
    <row r="136" spans="13:17" x14ac:dyDescent="0.2">
      <c r="P136" s="5"/>
    </row>
    <row r="138" spans="13:17" x14ac:dyDescent="0.2">
      <c r="M138" s="5" t="s">
        <v>20</v>
      </c>
      <c r="O138" s="5" t="s">
        <v>77</v>
      </c>
      <c r="P138" s="5" t="s">
        <v>85</v>
      </c>
    </row>
    <row r="139" spans="13:17" x14ac:dyDescent="0.2">
      <c r="N139" s="5" t="s">
        <v>92</v>
      </c>
      <c r="O139" s="9">
        <v>1</v>
      </c>
      <c r="P139" s="17">
        <v>0.65449591929487083</v>
      </c>
    </row>
    <row r="140" spans="13:17" x14ac:dyDescent="0.2">
      <c r="N140" s="5" t="s">
        <v>93</v>
      </c>
      <c r="O140" s="9">
        <v>1</v>
      </c>
      <c r="P140" s="17">
        <v>0.71746240618440627</v>
      </c>
    </row>
    <row r="141" spans="13:17" x14ac:dyDescent="0.2">
      <c r="N141" s="5" t="s">
        <v>94</v>
      </c>
      <c r="O141" s="9">
        <v>1</v>
      </c>
      <c r="P141" s="17">
        <v>0.64622593142589613</v>
      </c>
    </row>
    <row r="142" spans="13:17" x14ac:dyDescent="0.2">
      <c r="O142" s="9"/>
    </row>
    <row r="143" spans="13:17" x14ac:dyDescent="0.2">
      <c r="O143" s="18"/>
    </row>
    <row r="144" spans="13:17" x14ac:dyDescent="0.2">
      <c r="O144" s="18"/>
    </row>
    <row r="145" spans="16:16" x14ac:dyDescent="0.2">
      <c r="P145" s="5"/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GS ASS UGT2B7 AMDHD1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Remmert, Kirsten (NIH/NCI) [E]</dc:creator>
  <cp:lastModifiedBy>Caroline Weiss</cp:lastModifiedBy>
  <dcterms:created xsi:type="dcterms:W3CDTF">2025-07-20T18:16:31Z</dcterms:created>
  <dcterms:modified xsi:type="dcterms:W3CDTF">2025-12-25T13:22:06Z</dcterms:modified>
</cp:coreProperties>
</file>