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MQ\tmp_paper\LLM_Brain_Deductive_reasoning\figures\fig2_data\"/>
    </mc:Choice>
  </mc:AlternateContent>
  <xr:revisionPtr revIDLastSave="0" documentId="13_ncr:1_{FE48C300-5BA9-4C14-AB27-FAE8B685A270}" xr6:coauthVersionLast="47" xr6:coauthVersionMax="47" xr10:uidLastSave="{00000000-0000-0000-0000-000000000000}"/>
  <bookViews>
    <workbookView xWindow="-110" yWindow="-110" windowWidth="25180" windowHeight="16140" xr2:uid="{4B881DED-AE9D-430C-9C24-BBD9EF2162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116" i="1" l="1"/>
  <c r="AP116" i="1"/>
  <c r="AQ116" i="1"/>
  <c r="AR116" i="1"/>
  <c r="AS116" i="1"/>
  <c r="AT116" i="1"/>
  <c r="AU116" i="1"/>
  <c r="AV116" i="1"/>
  <c r="AW116" i="1"/>
  <c r="AX116" i="1"/>
  <c r="AD116" i="1"/>
  <c r="AE116" i="1"/>
  <c r="AF116" i="1"/>
  <c r="AG116" i="1"/>
  <c r="AH116" i="1"/>
  <c r="AI116" i="1"/>
  <c r="AJ116" i="1"/>
  <c r="AK116" i="1"/>
  <c r="AL116" i="1"/>
  <c r="AM116" i="1"/>
  <c r="S116" i="1"/>
  <c r="T116" i="1"/>
  <c r="U116" i="1"/>
  <c r="V116" i="1"/>
  <c r="W116" i="1"/>
  <c r="X116" i="1"/>
  <c r="Y116" i="1"/>
  <c r="Z116" i="1"/>
  <c r="AA116" i="1"/>
  <c r="AB116" i="1"/>
  <c r="AO108" i="1"/>
  <c r="AP108" i="1"/>
  <c r="AQ108" i="1"/>
  <c r="AR108" i="1"/>
  <c r="AS108" i="1"/>
  <c r="AT108" i="1"/>
  <c r="AU108" i="1"/>
  <c r="AV108" i="1"/>
  <c r="AW108" i="1"/>
  <c r="AX108" i="1"/>
  <c r="AO109" i="1"/>
  <c r="AP109" i="1"/>
  <c r="AQ109" i="1"/>
  <c r="AR109" i="1"/>
  <c r="AS109" i="1"/>
  <c r="AT109" i="1"/>
  <c r="AU109" i="1"/>
  <c r="AV109" i="1"/>
  <c r="AW109" i="1"/>
  <c r="AX109" i="1"/>
  <c r="AO110" i="1"/>
  <c r="AP110" i="1"/>
  <c r="AQ110" i="1"/>
  <c r="AR110" i="1"/>
  <c r="AS110" i="1"/>
  <c r="AT110" i="1"/>
  <c r="AU110" i="1"/>
  <c r="AV110" i="1"/>
  <c r="AW110" i="1"/>
  <c r="AX110" i="1"/>
  <c r="AO111" i="1"/>
  <c r="AP111" i="1"/>
  <c r="AQ111" i="1"/>
  <c r="AR111" i="1"/>
  <c r="AS111" i="1"/>
  <c r="AT111" i="1"/>
  <c r="AU111" i="1"/>
  <c r="AV111" i="1"/>
  <c r="AW111" i="1"/>
  <c r="AX111" i="1"/>
  <c r="AO112" i="1"/>
  <c r="AP112" i="1"/>
  <c r="AQ112" i="1"/>
  <c r="AR112" i="1"/>
  <c r="AS112" i="1"/>
  <c r="AT112" i="1"/>
  <c r="AU112" i="1"/>
  <c r="AV112" i="1"/>
  <c r="AW112" i="1"/>
  <c r="AX112" i="1"/>
  <c r="AO113" i="1"/>
  <c r="AP113" i="1"/>
  <c r="AQ113" i="1"/>
  <c r="AR113" i="1"/>
  <c r="AS113" i="1"/>
  <c r="AT113" i="1"/>
  <c r="AU113" i="1"/>
  <c r="AV113" i="1"/>
  <c r="AW113" i="1"/>
  <c r="AX113" i="1"/>
  <c r="AO114" i="1"/>
  <c r="AP114" i="1"/>
  <c r="AQ114" i="1"/>
  <c r="AR114" i="1"/>
  <c r="AS114" i="1"/>
  <c r="AT114" i="1"/>
  <c r="AU114" i="1"/>
  <c r="AV114" i="1"/>
  <c r="AW114" i="1"/>
  <c r="AX114" i="1"/>
  <c r="AO115" i="1"/>
  <c r="AP115" i="1"/>
  <c r="AQ115" i="1"/>
  <c r="AR115" i="1"/>
  <c r="AS115" i="1"/>
  <c r="AT115" i="1"/>
  <c r="AU115" i="1"/>
  <c r="AV115" i="1"/>
  <c r="AW115" i="1"/>
  <c r="AX115" i="1"/>
  <c r="AP107" i="1"/>
  <c r="AQ107" i="1"/>
  <c r="AR107" i="1"/>
  <c r="AS107" i="1"/>
  <c r="AT107" i="1"/>
  <c r="AU107" i="1"/>
  <c r="AV107" i="1"/>
  <c r="AW107" i="1"/>
  <c r="AX107" i="1"/>
  <c r="AO107" i="1"/>
  <c r="AD108" i="1"/>
  <c r="AE108" i="1"/>
  <c r="AF108" i="1"/>
  <c r="AG108" i="1"/>
  <c r="AH108" i="1"/>
  <c r="AI108" i="1"/>
  <c r="AJ108" i="1"/>
  <c r="AK108" i="1"/>
  <c r="AL108" i="1"/>
  <c r="AM108" i="1"/>
  <c r="AD109" i="1"/>
  <c r="AE109" i="1"/>
  <c r="AF109" i="1"/>
  <c r="AG109" i="1"/>
  <c r="AH109" i="1"/>
  <c r="AI109" i="1"/>
  <c r="AJ109" i="1"/>
  <c r="AK109" i="1"/>
  <c r="AL109" i="1"/>
  <c r="AM109" i="1"/>
  <c r="AD110" i="1"/>
  <c r="AE110" i="1"/>
  <c r="AF110" i="1"/>
  <c r="AG110" i="1"/>
  <c r="AH110" i="1"/>
  <c r="AI110" i="1"/>
  <c r="AJ110" i="1"/>
  <c r="AK110" i="1"/>
  <c r="AL110" i="1"/>
  <c r="AM110" i="1"/>
  <c r="AD111" i="1"/>
  <c r="AE111" i="1"/>
  <c r="AF111" i="1"/>
  <c r="AG111" i="1"/>
  <c r="AH111" i="1"/>
  <c r="AI111" i="1"/>
  <c r="AJ111" i="1"/>
  <c r="AK111" i="1"/>
  <c r="AL111" i="1"/>
  <c r="AM111" i="1"/>
  <c r="AD112" i="1"/>
  <c r="AE112" i="1"/>
  <c r="AF112" i="1"/>
  <c r="AG112" i="1"/>
  <c r="AH112" i="1"/>
  <c r="AI112" i="1"/>
  <c r="AJ112" i="1"/>
  <c r="AK112" i="1"/>
  <c r="AL112" i="1"/>
  <c r="AM112" i="1"/>
  <c r="AD113" i="1"/>
  <c r="AE113" i="1"/>
  <c r="AF113" i="1"/>
  <c r="AG113" i="1"/>
  <c r="AH113" i="1"/>
  <c r="AI113" i="1"/>
  <c r="AJ113" i="1"/>
  <c r="AK113" i="1"/>
  <c r="AL113" i="1"/>
  <c r="AM113" i="1"/>
  <c r="AD114" i="1"/>
  <c r="AE114" i="1"/>
  <c r="AF114" i="1"/>
  <c r="AG114" i="1"/>
  <c r="AH114" i="1"/>
  <c r="AI114" i="1"/>
  <c r="AJ114" i="1"/>
  <c r="AK114" i="1"/>
  <c r="AL114" i="1"/>
  <c r="AM114" i="1"/>
  <c r="AD115" i="1"/>
  <c r="AE115" i="1"/>
  <c r="AF115" i="1"/>
  <c r="AG115" i="1"/>
  <c r="AH115" i="1"/>
  <c r="AI115" i="1"/>
  <c r="AJ115" i="1"/>
  <c r="AK115" i="1"/>
  <c r="AL115" i="1"/>
  <c r="AM115" i="1"/>
  <c r="AE107" i="1"/>
  <c r="AF107" i="1"/>
  <c r="AG107" i="1"/>
  <c r="AH107" i="1"/>
  <c r="AI107" i="1"/>
  <c r="AJ107" i="1"/>
  <c r="AK107" i="1"/>
  <c r="AL107" i="1"/>
  <c r="AM107" i="1"/>
  <c r="AD107" i="1"/>
  <c r="S108" i="1"/>
  <c r="T108" i="1"/>
  <c r="U108" i="1"/>
  <c r="V108" i="1"/>
  <c r="W108" i="1"/>
  <c r="X108" i="1"/>
  <c r="Y108" i="1"/>
  <c r="Z108" i="1"/>
  <c r="AA108" i="1"/>
  <c r="AB108" i="1"/>
  <c r="S109" i="1"/>
  <c r="T109" i="1"/>
  <c r="U109" i="1"/>
  <c r="V109" i="1"/>
  <c r="W109" i="1"/>
  <c r="X109" i="1"/>
  <c r="Y109" i="1"/>
  <c r="Z109" i="1"/>
  <c r="AA109" i="1"/>
  <c r="AB109" i="1"/>
  <c r="S110" i="1"/>
  <c r="T110" i="1"/>
  <c r="U110" i="1"/>
  <c r="V110" i="1"/>
  <c r="W110" i="1"/>
  <c r="X110" i="1"/>
  <c r="Y110" i="1"/>
  <c r="Z110" i="1"/>
  <c r="AA110" i="1"/>
  <c r="AB110" i="1"/>
  <c r="S111" i="1"/>
  <c r="T111" i="1"/>
  <c r="U111" i="1"/>
  <c r="V111" i="1"/>
  <c r="W111" i="1"/>
  <c r="X111" i="1"/>
  <c r="Y111" i="1"/>
  <c r="Z111" i="1"/>
  <c r="AA111" i="1"/>
  <c r="AB111" i="1"/>
  <c r="S112" i="1"/>
  <c r="T112" i="1"/>
  <c r="U112" i="1"/>
  <c r="V112" i="1"/>
  <c r="W112" i="1"/>
  <c r="X112" i="1"/>
  <c r="Y112" i="1"/>
  <c r="Z112" i="1"/>
  <c r="AA112" i="1"/>
  <c r="AB112" i="1"/>
  <c r="S113" i="1"/>
  <c r="T113" i="1"/>
  <c r="U113" i="1"/>
  <c r="V113" i="1"/>
  <c r="W113" i="1"/>
  <c r="X113" i="1"/>
  <c r="Y113" i="1"/>
  <c r="Z113" i="1"/>
  <c r="AA113" i="1"/>
  <c r="AB113" i="1"/>
  <c r="S114" i="1"/>
  <c r="T114" i="1"/>
  <c r="U114" i="1"/>
  <c r="V114" i="1"/>
  <c r="W114" i="1"/>
  <c r="X114" i="1"/>
  <c r="Y114" i="1"/>
  <c r="Z114" i="1"/>
  <c r="AA114" i="1"/>
  <c r="AB114" i="1"/>
  <c r="S115" i="1"/>
  <c r="T115" i="1"/>
  <c r="U115" i="1"/>
  <c r="V115" i="1"/>
  <c r="W115" i="1"/>
  <c r="X115" i="1"/>
  <c r="Y115" i="1"/>
  <c r="Z115" i="1"/>
  <c r="AA115" i="1"/>
  <c r="AB115" i="1"/>
  <c r="T107" i="1"/>
  <c r="U107" i="1"/>
  <c r="V107" i="1"/>
  <c r="W107" i="1"/>
  <c r="X107" i="1"/>
  <c r="Y107" i="1"/>
  <c r="Z107" i="1"/>
  <c r="AA107" i="1"/>
  <c r="AB107" i="1"/>
  <c r="S107" i="1"/>
  <c r="AO95" i="1"/>
  <c r="AP95" i="1"/>
  <c r="AQ95" i="1"/>
  <c r="AR95" i="1"/>
  <c r="AS95" i="1"/>
  <c r="AT95" i="1"/>
  <c r="AU95" i="1"/>
  <c r="AV95" i="1"/>
  <c r="AW95" i="1"/>
  <c r="AX95" i="1"/>
  <c r="AO96" i="1"/>
  <c r="AP96" i="1"/>
  <c r="AQ96" i="1"/>
  <c r="AR96" i="1"/>
  <c r="AS96" i="1"/>
  <c r="AT96" i="1"/>
  <c r="AU96" i="1"/>
  <c r="AV96" i="1"/>
  <c r="AW96" i="1"/>
  <c r="AX96" i="1"/>
  <c r="AO97" i="1"/>
  <c r="AP97" i="1"/>
  <c r="AQ97" i="1"/>
  <c r="AR97" i="1"/>
  <c r="AS97" i="1"/>
  <c r="AT97" i="1"/>
  <c r="AU97" i="1"/>
  <c r="AV97" i="1"/>
  <c r="AW97" i="1"/>
  <c r="AX97" i="1"/>
  <c r="AO98" i="1"/>
  <c r="AP98" i="1"/>
  <c r="AQ98" i="1"/>
  <c r="AR98" i="1"/>
  <c r="AS98" i="1"/>
  <c r="AT98" i="1"/>
  <c r="AU98" i="1"/>
  <c r="AV98" i="1"/>
  <c r="AW98" i="1"/>
  <c r="AX98" i="1"/>
  <c r="AO99" i="1"/>
  <c r="AP99" i="1"/>
  <c r="AQ99" i="1"/>
  <c r="AR99" i="1"/>
  <c r="AS99" i="1"/>
  <c r="AT99" i="1"/>
  <c r="AU99" i="1"/>
  <c r="AV99" i="1"/>
  <c r="AW99" i="1"/>
  <c r="AX99" i="1"/>
  <c r="AO100" i="1"/>
  <c r="AP100" i="1"/>
  <c r="AQ100" i="1"/>
  <c r="AR100" i="1"/>
  <c r="AS100" i="1"/>
  <c r="AT100" i="1"/>
  <c r="AU100" i="1"/>
  <c r="AV100" i="1"/>
  <c r="AW100" i="1"/>
  <c r="AX100" i="1"/>
  <c r="AO101" i="1"/>
  <c r="AP101" i="1"/>
  <c r="AQ101" i="1"/>
  <c r="AR101" i="1"/>
  <c r="AS101" i="1"/>
  <c r="AT101" i="1"/>
  <c r="AU101" i="1"/>
  <c r="AV101" i="1"/>
  <c r="AW101" i="1"/>
  <c r="AX101" i="1"/>
  <c r="AO102" i="1"/>
  <c r="AP102" i="1"/>
  <c r="AQ102" i="1"/>
  <c r="AR102" i="1"/>
  <c r="AS102" i="1"/>
  <c r="AT102" i="1"/>
  <c r="AU102" i="1"/>
  <c r="AV102" i="1"/>
  <c r="AW102" i="1"/>
  <c r="AX102" i="1"/>
  <c r="AO103" i="1"/>
  <c r="AP103" i="1"/>
  <c r="AQ103" i="1"/>
  <c r="AR103" i="1"/>
  <c r="AS103" i="1"/>
  <c r="AT103" i="1"/>
  <c r="AU103" i="1"/>
  <c r="AV103" i="1"/>
  <c r="AW103" i="1"/>
  <c r="AX103" i="1"/>
  <c r="AP94" i="1"/>
  <c r="AQ94" i="1"/>
  <c r="AR94" i="1"/>
  <c r="AS94" i="1"/>
  <c r="AT94" i="1"/>
  <c r="AU94" i="1"/>
  <c r="AV94" i="1"/>
  <c r="AW94" i="1"/>
  <c r="AX94" i="1"/>
  <c r="AO94" i="1"/>
  <c r="AD95" i="1"/>
  <c r="AE95" i="1"/>
  <c r="AF95" i="1"/>
  <c r="AG95" i="1"/>
  <c r="AH95" i="1"/>
  <c r="AI95" i="1"/>
  <c r="AJ95" i="1"/>
  <c r="AK95" i="1"/>
  <c r="AL95" i="1"/>
  <c r="AM95" i="1"/>
  <c r="AD96" i="1"/>
  <c r="AE96" i="1"/>
  <c r="AF96" i="1"/>
  <c r="AG96" i="1"/>
  <c r="AH96" i="1"/>
  <c r="AI96" i="1"/>
  <c r="AJ96" i="1"/>
  <c r="AK96" i="1"/>
  <c r="AL96" i="1"/>
  <c r="AM96" i="1"/>
  <c r="AD97" i="1"/>
  <c r="AE97" i="1"/>
  <c r="AF97" i="1"/>
  <c r="AG97" i="1"/>
  <c r="AH97" i="1"/>
  <c r="AI97" i="1"/>
  <c r="AJ97" i="1"/>
  <c r="AK97" i="1"/>
  <c r="AL97" i="1"/>
  <c r="AM97" i="1"/>
  <c r="AD98" i="1"/>
  <c r="AE98" i="1"/>
  <c r="AF98" i="1"/>
  <c r="AG98" i="1"/>
  <c r="AH98" i="1"/>
  <c r="AI98" i="1"/>
  <c r="AJ98" i="1"/>
  <c r="AK98" i="1"/>
  <c r="AL98" i="1"/>
  <c r="AM98" i="1"/>
  <c r="AD99" i="1"/>
  <c r="AE99" i="1"/>
  <c r="AF99" i="1"/>
  <c r="AG99" i="1"/>
  <c r="AH99" i="1"/>
  <c r="AI99" i="1"/>
  <c r="AJ99" i="1"/>
  <c r="AK99" i="1"/>
  <c r="AL99" i="1"/>
  <c r="AM99" i="1"/>
  <c r="AD100" i="1"/>
  <c r="AE100" i="1"/>
  <c r="AF100" i="1"/>
  <c r="AG100" i="1"/>
  <c r="AH100" i="1"/>
  <c r="AI100" i="1"/>
  <c r="AJ100" i="1"/>
  <c r="AK100" i="1"/>
  <c r="AL100" i="1"/>
  <c r="AM100" i="1"/>
  <c r="AD101" i="1"/>
  <c r="AE101" i="1"/>
  <c r="AF101" i="1"/>
  <c r="AG101" i="1"/>
  <c r="AH101" i="1"/>
  <c r="AI101" i="1"/>
  <c r="AJ101" i="1"/>
  <c r="AK101" i="1"/>
  <c r="AL101" i="1"/>
  <c r="AM101" i="1"/>
  <c r="AD102" i="1"/>
  <c r="AE102" i="1"/>
  <c r="AF102" i="1"/>
  <c r="AG102" i="1"/>
  <c r="AH102" i="1"/>
  <c r="AI102" i="1"/>
  <c r="AJ102" i="1"/>
  <c r="AK102" i="1"/>
  <c r="AL102" i="1"/>
  <c r="AM102" i="1"/>
  <c r="AD103" i="1"/>
  <c r="AE103" i="1"/>
  <c r="AF103" i="1"/>
  <c r="AG103" i="1"/>
  <c r="AH103" i="1"/>
  <c r="AI103" i="1"/>
  <c r="AJ103" i="1"/>
  <c r="AK103" i="1"/>
  <c r="AL103" i="1"/>
  <c r="AM103" i="1"/>
  <c r="AE94" i="1"/>
  <c r="AF94" i="1"/>
  <c r="AG94" i="1"/>
  <c r="AH94" i="1"/>
  <c r="AI94" i="1"/>
  <c r="AJ94" i="1"/>
  <c r="AK94" i="1"/>
  <c r="AL94" i="1"/>
  <c r="AM94" i="1"/>
  <c r="AD94" i="1"/>
  <c r="S95" i="1"/>
  <c r="T95" i="1"/>
  <c r="U95" i="1"/>
  <c r="V95" i="1"/>
  <c r="W95" i="1"/>
  <c r="X95" i="1"/>
  <c r="Y95" i="1"/>
  <c r="Z95" i="1"/>
  <c r="AA95" i="1"/>
  <c r="AB95" i="1"/>
  <c r="S96" i="1"/>
  <c r="T96" i="1"/>
  <c r="U96" i="1"/>
  <c r="V96" i="1"/>
  <c r="W96" i="1"/>
  <c r="X96" i="1"/>
  <c r="Y96" i="1"/>
  <c r="Z96" i="1"/>
  <c r="AA96" i="1"/>
  <c r="AB96" i="1"/>
  <c r="S97" i="1"/>
  <c r="T97" i="1"/>
  <c r="U97" i="1"/>
  <c r="V97" i="1"/>
  <c r="W97" i="1"/>
  <c r="X97" i="1"/>
  <c r="Y97" i="1"/>
  <c r="Z97" i="1"/>
  <c r="AA97" i="1"/>
  <c r="AB97" i="1"/>
  <c r="S98" i="1"/>
  <c r="T98" i="1"/>
  <c r="U98" i="1"/>
  <c r="V98" i="1"/>
  <c r="W98" i="1"/>
  <c r="X98" i="1"/>
  <c r="Y98" i="1"/>
  <c r="Z98" i="1"/>
  <c r="AA98" i="1"/>
  <c r="AB98" i="1"/>
  <c r="S99" i="1"/>
  <c r="T99" i="1"/>
  <c r="U99" i="1"/>
  <c r="V99" i="1"/>
  <c r="W99" i="1"/>
  <c r="X99" i="1"/>
  <c r="Y99" i="1"/>
  <c r="Z99" i="1"/>
  <c r="AA99" i="1"/>
  <c r="AB99" i="1"/>
  <c r="S100" i="1"/>
  <c r="T100" i="1"/>
  <c r="U100" i="1"/>
  <c r="V100" i="1"/>
  <c r="W100" i="1"/>
  <c r="X100" i="1"/>
  <c r="Y100" i="1"/>
  <c r="Z100" i="1"/>
  <c r="AA100" i="1"/>
  <c r="AB100" i="1"/>
  <c r="S101" i="1"/>
  <c r="T101" i="1"/>
  <c r="U101" i="1"/>
  <c r="V101" i="1"/>
  <c r="W101" i="1"/>
  <c r="X101" i="1"/>
  <c r="Y101" i="1"/>
  <c r="Z101" i="1"/>
  <c r="AA101" i="1"/>
  <c r="AB101" i="1"/>
  <c r="S102" i="1"/>
  <c r="T102" i="1"/>
  <c r="U102" i="1"/>
  <c r="V102" i="1"/>
  <c r="W102" i="1"/>
  <c r="X102" i="1"/>
  <c r="Y102" i="1"/>
  <c r="Z102" i="1"/>
  <c r="AA102" i="1"/>
  <c r="AB102" i="1"/>
  <c r="S103" i="1"/>
  <c r="T103" i="1"/>
  <c r="U103" i="1"/>
  <c r="V103" i="1"/>
  <c r="W103" i="1"/>
  <c r="X103" i="1"/>
  <c r="Y103" i="1"/>
  <c r="Z103" i="1"/>
  <c r="AA103" i="1"/>
  <c r="AB103" i="1"/>
  <c r="T94" i="1"/>
  <c r="U94" i="1"/>
  <c r="V94" i="1"/>
  <c r="W94" i="1"/>
  <c r="X94" i="1"/>
  <c r="Y94" i="1"/>
  <c r="Z94" i="1"/>
  <c r="AA94" i="1"/>
  <c r="AB94" i="1"/>
  <c r="S94" i="1"/>
  <c r="AO82" i="1"/>
  <c r="AP82" i="1"/>
  <c r="AQ82" i="1"/>
  <c r="AR82" i="1"/>
  <c r="AS82" i="1"/>
  <c r="AT82" i="1"/>
  <c r="AU82" i="1"/>
  <c r="AV82" i="1"/>
  <c r="AW82" i="1"/>
  <c r="AX82" i="1"/>
  <c r="AO83" i="1"/>
  <c r="AP83" i="1"/>
  <c r="AQ83" i="1"/>
  <c r="AR83" i="1"/>
  <c r="AS83" i="1"/>
  <c r="AT83" i="1"/>
  <c r="AU83" i="1"/>
  <c r="AV83" i="1"/>
  <c r="AW83" i="1"/>
  <c r="AX83" i="1"/>
  <c r="AO84" i="1"/>
  <c r="AP84" i="1"/>
  <c r="AQ84" i="1"/>
  <c r="AR84" i="1"/>
  <c r="AS84" i="1"/>
  <c r="AT84" i="1"/>
  <c r="AU84" i="1"/>
  <c r="AV84" i="1"/>
  <c r="AW84" i="1"/>
  <c r="AX84" i="1"/>
  <c r="AO85" i="1"/>
  <c r="AP85" i="1"/>
  <c r="AQ85" i="1"/>
  <c r="AR85" i="1"/>
  <c r="AS85" i="1"/>
  <c r="AT85" i="1"/>
  <c r="AU85" i="1"/>
  <c r="AV85" i="1"/>
  <c r="AW85" i="1"/>
  <c r="AX85" i="1"/>
  <c r="AO86" i="1"/>
  <c r="AP86" i="1"/>
  <c r="AQ86" i="1"/>
  <c r="AR86" i="1"/>
  <c r="AS86" i="1"/>
  <c r="AT86" i="1"/>
  <c r="AU86" i="1"/>
  <c r="AV86" i="1"/>
  <c r="AW86" i="1"/>
  <c r="AX86" i="1"/>
  <c r="AO87" i="1"/>
  <c r="AP87" i="1"/>
  <c r="AQ87" i="1"/>
  <c r="AR87" i="1"/>
  <c r="AS87" i="1"/>
  <c r="AT87" i="1"/>
  <c r="AU87" i="1"/>
  <c r="AV87" i="1"/>
  <c r="AW87" i="1"/>
  <c r="AX87" i="1"/>
  <c r="AO88" i="1"/>
  <c r="AP88" i="1"/>
  <c r="AQ88" i="1"/>
  <c r="AR88" i="1"/>
  <c r="AS88" i="1"/>
  <c r="AT88" i="1"/>
  <c r="AU88" i="1"/>
  <c r="AV88" i="1"/>
  <c r="AW88" i="1"/>
  <c r="AX88" i="1"/>
  <c r="AO89" i="1"/>
  <c r="AP89" i="1"/>
  <c r="AQ89" i="1"/>
  <c r="AR89" i="1"/>
  <c r="AS89" i="1"/>
  <c r="AT89" i="1"/>
  <c r="AU89" i="1"/>
  <c r="AV89" i="1"/>
  <c r="AW89" i="1"/>
  <c r="AX89" i="1"/>
  <c r="AO90" i="1"/>
  <c r="AP90" i="1"/>
  <c r="AQ90" i="1"/>
  <c r="AR90" i="1"/>
  <c r="AS90" i="1"/>
  <c r="AT90" i="1"/>
  <c r="AU90" i="1"/>
  <c r="AV90" i="1"/>
  <c r="AW90" i="1"/>
  <c r="AX90" i="1"/>
  <c r="AP81" i="1"/>
  <c r="AQ81" i="1"/>
  <c r="AR81" i="1"/>
  <c r="AS81" i="1"/>
  <c r="AT81" i="1"/>
  <c r="AU81" i="1"/>
  <c r="AV81" i="1"/>
  <c r="AW81" i="1"/>
  <c r="AX81" i="1"/>
  <c r="AO81" i="1"/>
  <c r="AD82" i="1"/>
  <c r="AE82" i="1"/>
  <c r="AF82" i="1"/>
  <c r="AG82" i="1"/>
  <c r="AH82" i="1"/>
  <c r="AI82" i="1"/>
  <c r="AJ82" i="1"/>
  <c r="AK82" i="1"/>
  <c r="AL82" i="1"/>
  <c r="AM82" i="1"/>
  <c r="AD83" i="1"/>
  <c r="AE83" i="1"/>
  <c r="AF83" i="1"/>
  <c r="AG83" i="1"/>
  <c r="AH83" i="1"/>
  <c r="AI83" i="1"/>
  <c r="AJ83" i="1"/>
  <c r="AK83" i="1"/>
  <c r="AL83" i="1"/>
  <c r="AM83" i="1"/>
  <c r="AD84" i="1"/>
  <c r="AE84" i="1"/>
  <c r="AF84" i="1"/>
  <c r="AG84" i="1"/>
  <c r="AH84" i="1"/>
  <c r="AI84" i="1"/>
  <c r="AJ84" i="1"/>
  <c r="AK84" i="1"/>
  <c r="AL84" i="1"/>
  <c r="AM84" i="1"/>
  <c r="AD85" i="1"/>
  <c r="AE85" i="1"/>
  <c r="AF85" i="1"/>
  <c r="AG85" i="1"/>
  <c r="AH85" i="1"/>
  <c r="AI85" i="1"/>
  <c r="AJ85" i="1"/>
  <c r="AK85" i="1"/>
  <c r="AL85" i="1"/>
  <c r="AM85" i="1"/>
  <c r="AD86" i="1"/>
  <c r="AE86" i="1"/>
  <c r="AF86" i="1"/>
  <c r="AG86" i="1"/>
  <c r="AH86" i="1"/>
  <c r="AI86" i="1"/>
  <c r="AJ86" i="1"/>
  <c r="AK86" i="1"/>
  <c r="AL86" i="1"/>
  <c r="AM86" i="1"/>
  <c r="AD87" i="1"/>
  <c r="AE87" i="1"/>
  <c r="AF87" i="1"/>
  <c r="AG87" i="1"/>
  <c r="AH87" i="1"/>
  <c r="AI87" i="1"/>
  <c r="AJ87" i="1"/>
  <c r="AK87" i="1"/>
  <c r="AL87" i="1"/>
  <c r="AM87" i="1"/>
  <c r="AD88" i="1"/>
  <c r="AE88" i="1"/>
  <c r="AF88" i="1"/>
  <c r="AG88" i="1"/>
  <c r="AH88" i="1"/>
  <c r="AI88" i="1"/>
  <c r="AJ88" i="1"/>
  <c r="AK88" i="1"/>
  <c r="AL88" i="1"/>
  <c r="AM88" i="1"/>
  <c r="AD89" i="1"/>
  <c r="AE89" i="1"/>
  <c r="AF89" i="1"/>
  <c r="AG89" i="1"/>
  <c r="AH89" i="1"/>
  <c r="AI89" i="1"/>
  <c r="AJ89" i="1"/>
  <c r="AK89" i="1"/>
  <c r="AL89" i="1"/>
  <c r="AM89" i="1"/>
  <c r="AD90" i="1"/>
  <c r="AE90" i="1"/>
  <c r="AF90" i="1"/>
  <c r="AG90" i="1"/>
  <c r="AH90" i="1"/>
  <c r="AI90" i="1"/>
  <c r="AJ90" i="1"/>
  <c r="AK90" i="1"/>
  <c r="AL90" i="1"/>
  <c r="AM90" i="1"/>
  <c r="AE81" i="1"/>
  <c r="AF81" i="1"/>
  <c r="AG81" i="1"/>
  <c r="AH81" i="1"/>
  <c r="AI81" i="1"/>
  <c r="AJ81" i="1"/>
  <c r="AK81" i="1"/>
  <c r="AL81" i="1"/>
  <c r="AM81" i="1"/>
  <c r="AD81" i="1"/>
  <c r="S82" i="1"/>
  <c r="T82" i="1"/>
  <c r="U82" i="1"/>
  <c r="V82" i="1"/>
  <c r="W82" i="1"/>
  <c r="X82" i="1"/>
  <c r="Y82" i="1"/>
  <c r="Z82" i="1"/>
  <c r="AA82" i="1"/>
  <c r="AB82" i="1"/>
  <c r="S83" i="1"/>
  <c r="T83" i="1"/>
  <c r="U83" i="1"/>
  <c r="V83" i="1"/>
  <c r="W83" i="1"/>
  <c r="X83" i="1"/>
  <c r="Y83" i="1"/>
  <c r="Z83" i="1"/>
  <c r="AA83" i="1"/>
  <c r="AB83" i="1"/>
  <c r="S84" i="1"/>
  <c r="T84" i="1"/>
  <c r="U84" i="1"/>
  <c r="V84" i="1"/>
  <c r="W84" i="1"/>
  <c r="X84" i="1"/>
  <c r="Y84" i="1"/>
  <c r="Z84" i="1"/>
  <c r="AA84" i="1"/>
  <c r="AB84" i="1"/>
  <c r="S85" i="1"/>
  <c r="T85" i="1"/>
  <c r="U85" i="1"/>
  <c r="V85" i="1"/>
  <c r="W85" i="1"/>
  <c r="X85" i="1"/>
  <c r="Y85" i="1"/>
  <c r="Z85" i="1"/>
  <c r="AA85" i="1"/>
  <c r="AB85" i="1"/>
  <c r="S86" i="1"/>
  <c r="T86" i="1"/>
  <c r="U86" i="1"/>
  <c r="V86" i="1"/>
  <c r="W86" i="1"/>
  <c r="X86" i="1"/>
  <c r="Y86" i="1"/>
  <c r="Z86" i="1"/>
  <c r="AA86" i="1"/>
  <c r="AB86" i="1"/>
  <c r="S87" i="1"/>
  <c r="T87" i="1"/>
  <c r="U87" i="1"/>
  <c r="V87" i="1"/>
  <c r="W87" i="1"/>
  <c r="X87" i="1"/>
  <c r="Y87" i="1"/>
  <c r="Z87" i="1"/>
  <c r="AA87" i="1"/>
  <c r="AB87" i="1"/>
  <c r="S88" i="1"/>
  <c r="T88" i="1"/>
  <c r="U88" i="1"/>
  <c r="V88" i="1"/>
  <c r="W88" i="1"/>
  <c r="X88" i="1"/>
  <c r="Y88" i="1"/>
  <c r="Z88" i="1"/>
  <c r="AA88" i="1"/>
  <c r="AB88" i="1"/>
  <c r="S89" i="1"/>
  <c r="T89" i="1"/>
  <c r="U89" i="1"/>
  <c r="V89" i="1"/>
  <c r="W89" i="1"/>
  <c r="X89" i="1"/>
  <c r="Y89" i="1"/>
  <c r="Z89" i="1"/>
  <c r="AA89" i="1"/>
  <c r="AB89" i="1"/>
  <c r="S90" i="1"/>
  <c r="T90" i="1"/>
  <c r="U90" i="1"/>
  <c r="V90" i="1"/>
  <c r="W90" i="1"/>
  <c r="X90" i="1"/>
  <c r="Y90" i="1"/>
  <c r="Z90" i="1"/>
  <c r="AA90" i="1"/>
  <c r="AB90" i="1"/>
  <c r="T81" i="1"/>
  <c r="U81" i="1"/>
  <c r="V81" i="1"/>
  <c r="W81" i="1"/>
  <c r="X81" i="1"/>
  <c r="Y81" i="1"/>
  <c r="Z81" i="1"/>
  <c r="AA81" i="1"/>
  <c r="AB81" i="1"/>
  <c r="S81" i="1"/>
  <c r="D139" i="1"/>
  <c r="D138" i="1"/>
  <c r="C139" i="1"/>
  <c r="C138" i="1"/>
  <c r="N138" i="1" l="1"/>
  <c r="N139" i="1"/>
  <c r="N141" i="1"/>
  <c r="N142" i="1"/>
  <c r="N145" i="1"/>
  <c r="N146" i="1"/>
  <c r="N148" i="1"/>
  <c r="N149" i="1"/>
  <c r="M138" i="1"/>
  <c r="M139" i="1"/>
  <c r="M141" i="1"/>
  <c r="M142" i="1"/>
  <c r="M145" i="1"/>
  <c r="M146" i="1"/>
  <c r="M148" i="1"/>
  <c r="M149" i="1"/>
  <c r="L138" i="1"/>
  <c r="L139" i="1"/>
  <c r="L141" i="1"/>
  <c r="L142" i="1"/>
  <c r="L145" i="1"/>
  <c r="L146" i="1"/>
  <c r="L148" i="1"/>
  <c r="L149" i="1"/>
  <c r="I138" i="1"/>
  <c r="I139" i="1"/>
  <c r="I141" i="1"/>
  <c r="I142" i="1"/>
  <c r="I145" i="1"/>
  <c r="I146" i="1"/>
  <c r="I148" i="1"/>
  <c r="I149" i="1"/>
  <c r="H138" i="1"/>
  <c r="H139" i="1"/>
  <c r="H141" i="1"/>
  <c r="H142" i="1"/>
  <c r="H145" i="1"/>
  <c r="H146" i="1"/>
  <c r="H148" i="1"/>
  <c r="H149" i="1"/>
  <c r="G138" i="1"/>
  <c r="G139" i="1"/>
  <c r="G141" i="1"/>
  <c r="G142" i="1"/>
  <c r="G145" i="1"/>
  <c r="G146" i="1"/>
  <c r="G148" i="1"/>
  <c r="G149" i="1"/>
  <c r="D141" i="1"/>
  <c r="D142" i="1"/>
  <c r="D145" i="1"/>
  <c r="D146" i="1"/>
  <c r="D148" i="1"/>
  <c r="D149" i="1"/>
  <c r="C141" i="1"/>
  <c r="C142" i="1"/>
  <c r="C145" i="1"/>
  <c r="C146" i="1"/>
  <c r="C148" i="1"/>
  <c r="C149" i="1"/>
  <c r="B138" i="1"/>
  <c r="B139" i="1"/>
  <c r="B141" i="1"/>
  <c r="B142" i="1"/>
  <c r="B145" i="1"/>
  <c r="B146" i="1"/>
  <c r="B148" i="1"/>
  <c r="B149" i="1"/>
  <c r="N117" i="1"/>
  <c r="N118" i="1"/>
  <c r="N120" i="1"/>
  <c r="N121" i="1"/>
  <c r="N124" i="1"/>
  <c r="N125" i="1"/>
  <c r="N127" i="1"/>
  <c r="N128" i="1"/>
  <c r="N131" i="1"/>
  <c r="N132" i="1"/>
  <c r="N134" i="1"/>
  <c r="N135" i="1"/>
  <c r="M117" i="1"/>
  <c r="M118" i="1"/>
  <c r="M120" i="1"/>
  <c r="M121" i="1"/>
  <c r="M124" i="1"/>
  <c r="M125" i="1"/>
  <c r="M127" i="1"/>
  <c r="M128" i="1"/>
  <c r="M131" i="1"/>
  <c r="M132" i="1"/>
  <c r="M134" i="1"/>
  <c r="M135" i="1"/>
  <c r="L117" i="1"/>
  <c r="L118" i="1"/>
  <c r="L120" i="1"/>
  <c r="L121" i="1"/>
  <c r="L124" i="1"/>
  <c r="L125" i="1"/>
  <c r="L127" i="1"/>
  <c r="L128" i="1"/>
  <c r="L131" i="1"/>
  <c r="L132" i="1"/>
  <c r="L134" i="1"/>
  <c r="L135" i="1"/>
  <c r="I117" i="1"/>
  <c r="I118" i="1"/>
  <c r="I120" i="1"/>
  <c r="I121" i="1"/>
  <c r="I124" i="1"/>
  <c r="I125" i="1"/>
  <c r="I127" i="1"/>
  <c r="I128" i="1"/>
  <c r="I131" i="1"/>
  <c r="I132" i="1"/>
  <c r="I134" i="1"/>
  <c r="I135" i="1"/>
  <c r="H117" i="1"/>
  <c r="H118" i="1"/>
  <c r="H120" i="1"/>
  <c r="H121" i="1"/>
  <c r="H124" i="1"/>
  <c r="H125" i="1"/>
  <c r="H127" i="1"/>
  <c r="H128" i="1"/>
  <c r="H131" i="1"/>
  <c r="H132" i="1"/>
  <c r="H134" i="1"/>
  <c r="H135" i="1"/>
  <c r="G117" i="1"/>
  <c r="G118" i="1"/>
  <c r="G120" i="1"/>
  <c r="G121" i="1"/>
  <c r="G124" i="1"/>
  <c r="G125" i="1"/>
  <c r="G127" i="1"/>
  <c r="G128" i="1"/>
  <c r="G131" i="1"/>
  <c r="G132" i="1"/>
  <c r="G134" i="1"/>
  <c r="G135" i="1"/>
  <c r="D117" i="1"/>
  <c r="D118" i="1"/>
  <c r="D120" i="1"/>
  <c r="D121" i="1"/>
  <c r="D124" i="1"/>
  <c r="D125" i="1"/>
  <c r="D127" i="1"/>
  <c r="D128" i="1"/>
  <c r="D131" i="1"/>
  <c r="D132" i="1"/>
  <c r="D134" i="1"/>
  <c r="D135" i="1"/>
  <c r="C117" i="1"/>
  <c r="C118" i="1"/>
  <c r="C120" i="1"/>
  <c r="C121" i="1"/>
  <c r="C124" i="1"/>
  <c r="C125" i="1"/>
  <c r="C127" i="1"/>
  <c r="C128" i="1"/>
  <c r="C131" i="1"/>
  <c r="C132" i="1"/>
  <c r="C134" i="1"/>
  <c r="C135" i="1"/>
  <c r="B117" i="1"/>
  <c r="B118" i="1"/>
  <c r="B120" i="1"/>
  <c r="B121" i="1"/>
  <c r="B124" i="1"/>
  <c r="B125" i="1"/>
  <c r="B127" i="1"/>
  <c r="B128" i="1"/>
  <c r="B131" i="1"/>
  <c r="B132" i="1"/>
  <c r="B134" i="1"/>
  <c r="B135" i="1"/>
  <c r="N83" i="1"/>
  <c r="N85" i="1"/>
  <c r="N86" i="1"/>
  <c r="N89" i="1"/>
  <c r="N90" i="1"/>
  <c r="N92" i="1"/>
  <c r="N93" i="1"/>
  <c r="N96" i="1"/>
  <c r="N97" i="1"/>
  <c r="N99" i="1"/>
  <c r="N100" i="1"/>
  <c r="N103" i="1"/>
  <c r="N104" i="1"/>
  <c r="N106" i="1"/>
  <c r="N107" i="1"/>
  <c r="N110" i="1"/>
  <c r="N111" i="1"/>
  <c r="N113" i="1"/>
  <c r="N114" i="1"/>
  <c r="N82" i="1"/>
  <c r="L164" i="1" s="1" a="1"/>
  <c r="M83" i="1"/>
  <c r="M85" i="1"/>
  <c r="M86" i="1"/>
  <c r="M89" i="1"/>
  <c r="M90" i="1"/>
  <c r="M92" i="1"/>
  <c r="M93" i="1"/>
  <c r="M96" i="1"/>
  <c r="M97" i="1"/>
  <c r="M99" i="1"/>
  <c r="M100" i="1"/>
  <c r="M103" i="1"/>
  <c r="M104" i="1"/>
  <c r="M106" i="1"/>
  <c r="M107" i="1"/>
  <c r="M110" i="1"/>
  <c r="M111" i="1"/>
  <c r="M113" i="1"/>
  <c r="M114" i="1"/>
  <c r="M82" i="1"/>
  <c r="L83" i="1"/>
  <c r="L85" i="1"/>
  <c r="L86" i="1"/>
  <c r="L89" i="1"/>
  <c r="L90" i="1"/>
  <c r="L92" i="1"/>
  <c r="L93" i="1"/>
  <c r="L96" i="1"/>
  <c r="L97" i="1"/>
  <c r="L99" i="1"/>
  <c r="L100" i="1"/>
  <c r="L103" i="1"/>
  <c r="L104" i="1"/>
  <c r="L106" i="1"/>
  <c r="L107" i="1"/>
  <c r="L110" i="1"/>
  <c r="L111" i="1"/>
  <c r="L113" i="1"/>
  <c r="L114" i="1"/>
  <c r="L82" i="1"/>
  <c r="I83" i="1"/>
  <c r="I85" i="1"/>
  <c r="I86" i="1"/>
  <c r="I89" i="1"/>
  <c r="I90" i="1"/>
  <c r="I92" i="1"/>
  <c r="I93" i="1"/>
  <c r="I96" i="1"/>
  <c r="I97" i="1"/>
  <c r="I99" i="1"/>
  <c r="I100" i="1"/>
  <c r="I103" i="1"/>
  <c r="I104" i="1"/>
  <c r="I106" i="1"/>
  <c r="I107" i="1"/>
  <c r="I110" i="1"/>
  <c r="I111" i="1"/>
  <c r="I113" i="1"/>
  <c r="I114" i="1"/>
  <c r="I82" i="1"/>
  <c r="G164" i="1" s="1" a="1"/>
  <c r="H83" i="1"/>
  <c r="H85" i="1"/>
  <c r="H86" i="1"/>
  <c r="H89" i="1"/>
  <c r="H90" i="1"/>
  <c r="H92" i="1"/>
  <c r="H93" i="1"/>
  <c r="H96" i="1"/>
  <c r="H97" i="1"/>
  <c r="H99" i="1"/>
  <c r="H100" i="1"/>
  <c r="H103" i="1"/>
  <c r="H104" i="1"/>
  <c r="H106" i="1"/>
  <c r="H107" i="1"/>
  <c r="H110" i="1"/>
  <c r="H111" i="1"/>
  <c r="H113" i="1"/>
  <c r="H114" i="1"/>
  <c r="H82" i="1"/>
  <c r="G83" i="1"/>
  <c r="G85" i="1"/>
  <c r="G86" i="1"/>
  <c r="G89" i="1"/>
  <c r="G90" i="1"/>
  <c r="G92" i="1"/>
  <c r="G93" i="1"/>
  <c r="G96" i="1"/>
  <c r="G97" i="1"/>
  <c r="G99" i="1"/>
  <c r="G100" i="1"/>
  <c r="G103" i="1"/>
  <c r="G104" i="1"/>
  <c r="G106" i="1"/>
  <c r="G107" i="1"/>
  <c r="G110" i="1"/>
  <c r="G111" i="1"/>
  <c r="G113" i="1"/>
  <c r="G114" i="1"/>
  <c r="G82" i="1"/>
  <c r="D83" i="1"/>
  <c r="D85" i="1"/>
  <c r="D86" i="1"/>
  <c r="D89" i="1"/>
  <c r="D90" i="1"/>
  <c r="D92" i="1"/>
  <c r="D93" i="1"/>
  <c r="D96" i="1"/>
  <c r="D97" i="1"/>
  <c r="D99" i="1"/>
  <c r="D100" i="1"/>
  <c r="D103" i="1"/>
  <c r="D104" i="1"/>
  <c r="D106" i="1"/>
  <c r="D107" i="1"/>
  <c r="D110" i="1"/>
  <c r="D111" i="1"/>
  <c r="D113" i="1"/>
  <c r="D114" i="1"/>
  <c r="D82" i="1"/>
  <c r="B164" i="1" s="1" a="1"/>
  <c r="C83" i="1"/>
  <c r="C85" i="1"/>
  <c r="C86" i="1"/>
  <c r="C89" i="1"/>
  <c r="C90" i="1"/>
  <c r="C92" i="1"/>
  <c r="C93" i="1"/>
  <c r="C96" i="1"/>
  <c r="C97" i="1"/>
  <c r="C99" i="1"/>
  <c r="C100" i="1"/>
  <c r="C103" i="1"/>
  <c r="C104" i="1"/>
  <c r="C106" i="1"/>
  <c r="C107" i="1"/>
  <c r="C110" i="1"/>
  <c r="C111" i="1"/>
  <c r="C113" i="1"/>
  <c r="C114" i="1"/>
  <c r="C82" i="1"/>
  <c r="B83" i="1"/>
  <c r="B85" i="1"/>
  <c r="B86" i="1"/>
  <c r="B89" i="1"/>
  <c r="B90" i="1"/>
  <c r="B92" i="1"/>
  <c r="B93" i="1"/>
  <c r="B96" i="1"/>
  <c r="B97" i="1"/>
  <c r="B99" i="1"/>
  <c r="B100" i="1"/>
  <c r="B103" i="1"/>
  <c r="B104" i="1"/>
  <c r="B106" i="1"/>
  <c r="B107" i="1"/>
  <c r="B110" i="1"/>
  <c r="B111" i="1"/>
  <c r="B113" i="1"/>
  <c r="B114" i="1"/>
  <c r="B82" i="1"/>
  <c r="L165" i="1" l="1" a="1"/>
  <c r="L163" i="1" a="1"/>
  <c r="L162" i="1" a="1"/>
  <c r="G165" i="1" a="1"/>
  <c r="G163" i="1" a="1"/>
  <c r="G162" i="1" a="1"/>
  <c r="B165" i="1" a="1"/>
  <c r="B162" i="1" a="1"/>
  <c r="B163" i="1" a="1"/>
  <c r="N158" i="1"/>
  <c r="N157" i="1"/>
  <c r="N155" i="1"/>
  <c r="N154" i="1"/>
  <c r="M158" i="1"/>
  <c r="M157" i="1"/>
  <c r="M155" i="1"/>
  <c r="M154" i="1"/>
  <c r="L158" i="1"/>
  <c r="L157" i="1"/>
  <c r="L155" i="1"/>
  <c r="L154" i="1"/>
  <c r="I158" i="1"/>
  <c r="I157" i="1"/>
  <c r="I155" i="1"/>
  <c r="I154" i="1"/>
  <c r="H158" i="1"/>
  <c r="H157" i="1"/>
  <c r="H155" i="1"/>
  <c r="H154" i="1"/>
  <c r="G158" i="1"/>
  <c r="G157" i="1"/>
  <c r="G155" i="1"/>
  <c r="G154" i="1"/>
  <c r="D157" i="1"/>
  <c r="D158" i="1"/>
  <c r="D155" i="1"/>
  <c r="D154" i="1"/>
  <c r="C157" i="1"/>
  <c r="C158" i="1"/>
  <c r="C155" i="1"/>
  <c r="C154" i="1"/>
  <c r="B158" i="1"/>
  <c r="B157" i="1"/>
  <c r="B155" i="1"/>
  <c r="B15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<sst xmlns="http://schemas.openxmlformats.org/spreadsheetml/2006/main" count="373" uniqueCount="40">
  <si>
    <t>dr</t>
  </si>
  <si>
    <t>language</t>
  </si>
  <si>
    <t>md</t>
  </si>
  <si>
    <t>untrained</t>
  </si>
  <si>
    <t>Syllogistic</t>
  </si>
  <si>
    <t>All Questions</t>
  </si>
  <si>
    <t>Transitive</t>
  </si>
  <si>
    <t>avg.</t>
  </si>
  <si>
    <t>avg. untrained</t>
  </si>
  <si>
    <t>phi4-mini</t>
  </si>
  <si>
    <t>qwen3_4b</t>
  </si>
  <si>
    <t>gemma2_9b</t>
  </si>
  <si>
    <t>ceilling</t>
  </si>
  <si>
    <t>Unnormalized</t>
  </si>
  <si>
    <t>Normalized</t>
  </si>
  <si>
    <t>qwen2_72b</t>
  </si>
  <si>
    <t>qwen2_1.5b</t>
  </si>
  <si>
    <t>qwen2_7b</t>
  </si>
  <si>
    <t>mistral_7b</t>
  </si>
  <si>
    <t>llama2_7b</t>
  </si>
  <si>
    <t>llama3_8b</t>
  </si>
  <si>
    <t>llama3.3_70b</t>
  </si>
  <si>
    <t>std</t>
  </si>
  <si>
    <t>DR</t>
    <phoneticPr fontId="1" type="noConversion"/>
  </si>
  <si>
    <t>Language</t>
    <phoneticPr fontId="1" type="noConversion"/>
  </si>
  <si>
    <t>MD</t>
    <phoneticPr fontId="1" type="noConversion"/>
  </si>
  <si>
    <t>t test</t>
    <phoneticPr fontId="1" type="noConversion"/>
  </si>
  <si>
    <t>DR-MD</t>
    <phoneticPr fontId="1" type="noConversion"/>
  </si>
  <si>
    <t>DR-Language</t>
    <phoneticPr fontId="1" type="noConversion"/>
  </si>
  <si>
    <t>MD-Language</t>
    <phoneticPr fontId="1" type="noConversion"/>
  </si>
  <si>
    <t>***</t>
    <phoneticPr fontId="1" type="noConversion"/>
  </si>
  <si>
    <t>trained-untrained</t>
    <phoneticPr fontId="1" type="noConversion"/>
  </si>
  <si>
    <t>**</t>
    <phoneticPr fontId="1" type="noConversion"/>
  </si>
  <si>
    <t>*</t>
    <phoneticPr fontId="1" type="noConversion"/>
  </si>
  <si>
    <t>not used</t>
  </si>
  <si>
    <t>Figure 2b,d,e,f</t>
  </si>
  <si>
    <t>Per-subject data</t>
  </si>
  <si>
    <t>DR</t>
  </si>
  <si>
    <t>Language</t>
  </si>
  <si>
    <t>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</si>
</sst>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8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C8C7-43E6-4244-ABCB-26E1FF0D49A6}">
  <dimension ref="A1:AX199"/>
  <sheetViews>
    <sheetView tabSelected="1" topLeftCell="A107" zoomScale="55" zoomScaleNormal="55" workbookViewId="0">
      <selection activeCell="S143" sqref="S143"/>
    </sheetView>
  </sheetViews>
  <sheetFormatPr defaultColWidth="8.7265625" defaultRowHeight="14.5" x14ac:dyDescent="0.35"/>
  <cols>
    <col min="1" max="1" width="12.1796875" style="3" customWidth="1"/>
    <col min="2" max="2" width="14" style="3" bestFit="1" customWidth="1"/>
    <col min="3" max="3" width="8.90625" style="3" bestFit="1" customWidth="1"/>
    <col min="4" max="4" width="11.7265625" style="3" bestFit="1" customWidth="1"/>
    <col min="5" max="6" width="8.7265625" style="3"/>
    <col min="7" max="7" width="14" style="3" bestFit="1" customWidth="1"/>
    <col min="8" max="8" width="8.90625" style="3" bestFit="1" customWidth="1"/>
    <col min="9" max="9" width="13.36328125" style="3" bestFit="1" customWidth="1"/>
    <col min="10" max="11" width="8.7265625" style="3"/>
    <col min="12" max="12" width="14" style="3" bestFit="1" customWidth="1"/>
    <col min="13" max="13" width="8.90625" style="3" bestFit="1" customWidth="1"/>
    <col min="14" max="14" width="13.36328125" style="3" bestFit="1" customWidth="1"/>
    <col min="15" max="18" width="8.7265625" style="3"/>
    <col min="19" max="28" width="8.81640625" style="3" bestFit="1" customWidth="1"/>
    <col min="29" max="29" width="8.7265625" style="3"/>
    <col min="30" max="39" width="8.81640625" style="3" bestFit="1" customWidth="1"/>
    <col min="40" max="40" width="8.7265625" style="3"/>
    <col min="41" max="50" width="8.81640625" style="3" bestFit="1" customWidth="1"/>
    <col min="51" max="16384" width="8.7265625" style="3"/>
  </cols>
  <sheetData>
    <row r="1" spans="1:50" x14ac:dyDescent="0.35">
      <c r="A1" s="1" t="s">
        <v>13</v>
      </c>
      <c r="B1" s="1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1" t="s">
        <v>36</v>
      </c>
      <c r="R1" s="2"/>
      <c r="S1" s="1" t="s">
        <v>34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35">
      <c r="A2" s="1" t="s">
        <v>5</v>
      </c>
      <c r="B2" s="2"/>
      <c r="C2" s="2"/>
      <c r="D2" s="2"/>
      <c r="E2" s="2"/>
      <c r="F2" s="1" t="s">
        <v>4</v>
      </c>
      <c r="G2" s="2"/>
      <c r="H2" s="2"/>
      <c r="I2" s="2"/>
      <c r="J2" s="2"/>
      <c r="K2" s="1" t="s">
        <v>6</v>
      </c>
      <c r="L2" s="2"/>
      <c r="M2" s="2"/>
      <c r="N2" s="2"/>
      <c r="Q2" s="1" t="s">
        <v>5</v>
      </c>
      <c r="R2" s="2"/>
      <c r="S2" s="2" t="s">
        <v>37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38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39</v>
      </c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35">
      <c r="A3" s="2"/>
      <c r="B3" s="2" t="s">
        <v>23</v>
      </c>
      <c r="C3" s="2" t="s">
        <v>24</v>
      </c>
      <c r="D3" s="2" t="s">
        <v>25</v>
      </c>
      <c r="E3" s="2"/>
      <c r="F3" s="2"/>
      <c r="G3" s="2" t="s">
        <v>23</v>
      </c>
      <c r="H3" s="2" t="s">
        <v>24</v>
      </c>
      <c r="I3" s="2" t="s">
        <v>25</v>
      </c>
      <c r="J3" s="2"/>
      <c r="K3" s="2"/>
      <c r="L3" s="2" t="s">
        <v>23</v>
      </c>
      <c r="M3" s="2" t="s">
        <v>24</v>
      </c>
      <c r="N3" s="2" t="s">
        <v>25</v>
      </c>
      <c r="Q3" s="2"/>
      <c r="R3" s="2"/>
      <c r="S3" s="2">
        <v>1</v>
      </c>
      <c r="T3" s="2">
        <v>2</v>
      </c>
      <c r="U3" s="2">
        <v>3</v>
      </c>
      <c r="V3" s="2">
        <v>4</v>
      </c>
      <c r="W3" s="2">
        <v>5</v>
      </c>
      <c r="X3" s="2">
        <v>6</v>
      </c>
      <c r="Y3" s="2">
        <v>7</v>
      </c>
      <c r="Z3" s="2">
        <v>8</v>
      </c>
      <c r="AA3" s="2">
        <v>9</v>
      </c>
      <c r="AB3" s="2">
        <v>10</v>
      </c>
      <c r="AC3" s="2"/>
      <c r="AD3" s="2">
        <v>1</v>
      </c>
      <c r="AE3" s="2">
        <v>2</v>
      </c>
      <c r="AF3" s="2">
        <v>3</v>
      </c>
      <c r="AG3" s="2">
        <v>4</v>
      </c>
      <c r="AH3" s="2">
        <v>5</v>
      </c>
      <c r="AI3" s="2">
        <v>6</v>
      </c>
      <c r="AJ3" s="2">
        <v>7</v>
      </c>
      <c r="AK3" s="2">
        <v>8</v>
      </c>
      <c r="AL3" s="2">
        <v>9</v>
      </c>
      <c r="AM3" s="2">
        <v>10</v>
      </c>
      <c r="AN3" s="2"/>
      <c r="AO3" s="2">
        <v>1</v>
      </c>
      <c r="AP3" s="2">
        <v>2</v>
      </c>
      <c r="AQ3" s="2">
        <v>3</v>
      </c>
      <c r="AR3" s="2">
        <v>4</v>
      </c>
      <c r="AS3" s="2">
        <v>5</v>
      </c>
      <c r="AT3" s="2">
        <v>6</v>
      </c>
      <c r="AU3" s="2">
        <v>7</v>
      </c>
      <c r="AV3" s="2">
        <v>8</v>
      </c>
      <c r="AW3" s="2">
        <v>9</v>
      </c>
      <c r="AX3" s="2">
        <v>10</v>
      </c>
    </row>
    <row r="4" spans="1:50" x14ac:dyDescent="0.35">
      <c r="A4" s="1" t="s">
        <v>16</v>
      </c>
      <c r="B4" s="2">
        <v>0.20899999999999999</v>
      </c>
      <c r="C4" s="2">
        <v>0.159</v>
      </c>
      <c r="D4" s="2">
        <v>0.192</v>
      </c>
      <c r="E4" s="2"/>
      <c r="F4" s="1" t="s">
        <v>16</v>
      </c>
      <c r="G4" s="2">
        <v>7.6999999999999999E-2</v>
      </c>
      <c r="H4" s="2">
        <v>4.7E-2</v>
      </c>
      <c r="I4" s="2">
        <v>4.2999999999999997E-2</v>
      </c>
      <c r="J4" s="2"/>
      <c r="K4" s="1" t="s">
        <v>16</v>
      </c>
      <c r="L4" s="2">
        <v>6.8000000000000005E-2</v>
      </c>
      <c r="M4" s="2">
        <v>8.7999999999999995E-2</v>
      </c>
      <c r="N4" s="2">
        <v>4.2999999999999997E-2</v>
      </c>
      <c r="Q4" s="2"/>
      <c r="R4" s="1" t="s">
        <v>16</v>
      </c>
      <c r="S4" s="2">
        <v>0.20899999999999999</v>
      </c>
      <c r="T4" s="2">
        <v>0.13900000000000001</v>
      </c>
      <c r="U4" s="2">
        <v>0.25900000000000001</v>
      </c>
      <c r="V4" s="2">
        <v>4.4999999999999998E-2</v>
      </c>
      <c r="W4" s="2">
        <v>0.247</v>
      </c>
      <c r="X4" s="2">
        <v>0.14099999999999999</v>
      </c>
      <c r="Y4" s="2">
        <v>0.23300000000000001</v>
      </c>
      <c r="Z4" s="2">
        <v>0.22</v>
      </c>
      <c r="AA4" s="2">
        <v>0.20899999999999999</v>
      </c>
      <c r="AB4" s="2">
        <v>0.16900000000000001</v>
      </c>
      <c r="AC4" s="2"/>
      <c r="AD4" s="2">
        <v>0.16600000000000001</v>
      </c>
      <c r="AE4" s="2">
        <v>0.214</v>
      </c>
      <c r="AF4" s="2">
        <v>0.151</v>
      </c>
      <c r="AG4" s="2">
        <v>0.13200000000000001</v>
      </c>
      <c r="AH4" s="2">
        <v>0.183</v>
      </c>
      <c r="AI4" s="2">
        <v>0.106</v>
      </c>
      <c r="AJ4" s="2">
        <v>0.17499999999999999</v>
      </c>
      <c r="AK4" s="2">
        <v>0.23300000000000001</v>
      </c>
      <c r="AL4" s="2">
        <v>0.13100000000000001</v>
      </c>
      <c r="AM4" s="2">
        <v>0.111</v>
      </c>
      <c r="AN4" s="2"/>
      <c r="AO4" s="2">
        <v>0.189</v>
      </c>
      <c r="AP4" s="2">
        <v>0.112</v>
      </c>
      <c r="AQ4" s="2">
        <v>0.216</v>
      </c>
      <c r="AR4" s="2">
        <v>9.4E-2</v>
      </c>
      <c r="AS4" s="2">
        <v>0.23799999999999999</v>
      </c>
      <c r="AT4" s="2">
        <v>0.14000000000000001</v>
      </c>
      <c r="AU4" s="2">
        <v>0.215</v>
      </c>
      <c r="AV4" s="2">
        <v>0.19400000000000001</v>
      </c>
      <c r="AW4" s="2">
        <v>0.27200000000000002</v>
      </c>
      <c r="AX4" s="2">
        <v>0.13700000000000001</v>
      </c>
    </row>
    <row r="5" spans="1:50" x14ac:dyDescent="0.35">
      <c r="A5" s="2" t="s">
        <v>2</v>
      </c>
      <c r="B5" s="2">
        <v>3.9E-2</v>
      </c>
      <c r="C5" s="2">
        <v>2.7E-2</v>
      </c>
      <c r="D5" s="2">
        <v>4.9000000000000002E-2</v>
      </c>
      <c r="E5" s="2"/>
      <c r="F5" s="2" t="s">
        <v>2</v>
      </c>
      <c r="G5" s="2">
        <v>7.0999999999999994E-2</v>
      </c>
      <c r="H5" s="2">
        <v>2.7E-2</v>
      </c>
      <c r="I5" s="2">
        <v>2.1000000000000001E-2</v>
      </c>
      <c r="J5" s="2"/>
      <c r="K5" s="2" t="s">
        <v>2</v>
      </c>
      <c r="L5" s="2">
        <v>2.7E-2</v>
      </c>
      <c r="M5" s="2">
        <v>3.9E-2</v>
      </c>
      <c r="N5" s="2">
        <v>2.4E-2</v>
      </c>
      <c r="Q5" s="2"/>
      <c r="R5" s="1" t="s">
        <v>17</v>
      </c>
      <c r="S5" s="2">
        <v>0.2</v>
      </c>
      <c r="T5" s="2">
        <v>0.107</v>
      </c>
      <c r="U5" s="2">
        <v>0.248</v>
      </c>
      <c r="V5" s="2">
        <v>9.5000000000000001E-2</v>
      </c>
      <c r="W5" s="2">
        <v>0.252</v>
      </c>
      <c r="X5" s="2">
        <v>0.161</v>
      </c>
      <c r="Y5" s="2">
        <v>0.22600000000000001</v>
      </c>
      <c r="Z5" s="2">
        <v>0.19600000000000001</v>
      </c>
      <c r="AA5" s="2">
        <v>0.20100000000000001</v>
      </c>
      <c r="AB5" s="2">
        <v>0.155</v>
      </c>
      <c r="AC5" s="2"/>
      <c r="AD5" s="2">
        <v>0.183</v>
      </c>
      <c r="AE5" s="2">
        <v>0.182</v>
      </c>
      <c r="AF5" s="2">
        <v>0.129</v>
      </c>
      <c r="AG5" s="2">
        <v>0.17299999999999999</v>
      </c>
      <c r="AH5" s="2">
        <v>0.19400000000000001</v>
      </c>
      <c r="AI5" s="2">
        <v>0.11</v>
      </c>
      <c r="AJ5" s="2">
        <v>0.189</v>
      </c>
      <c r="AK5" s="2">
        <v>0.222</v>
      </c>
      <c r="AL5" s="2">
        <v>0.157</v>
      </c>
      <c r="AM5" s="2">
        <v>0.14499999999999999</v>
      </c>
      <c r="AN5" s="2"/>
      <c r="AO5" s="2">
        <v>0.17499999999999999</v>
      </c>
      <c r="AP5" s="2">
        <v>0.111</v>
      </c>
      <c r="AQ5" s="2">
        <v>0.23899999999999999</v>
      </c>
      <c r="AR5" s="2">
        <v>0.11899999999999999</v>
      </c>
      <c r="AS5" s="2">
        <v>0.23300000000000001</v>
      </c>
      <c r="AT5" s="2">
        <v>0.14099999999999999</v>
      </c>
      <c r="AU5" s="2">
        <v>0.23</v>
      </c>
      <c r="AV5" s="2">
        <v>0.17799999999999999</v>
      </c>
      <c r="AW5" s="2">
        <v>0.248</v>
      </c>
      <c r="AX5" s="2">
        <v>0.155</v>
      </c>
    </row>
    <row r="6" spans="1:50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Q6" s="2"/>
      <c r="R6" s="1" t="s">
        <v>18</v>
      </c>
      <c r="S6" s="2">
        <v>0.21</v>
      </c>
      <c r="T6" s="2">
        <v>0.125</v>
      </c>
      <c r="U6" s="2">
        <v>0.255</v>
      </c>
      <c r="V6" s="2">
        <v>9.9000000000000005E-2</v>
      </c>
      <c r="W6" s="2">
        <v>0.20799999999999999</v>
      </c>
      <c r="X6" s="2">
        <v>0.14399999999999999</v>
      </c>
      <c r="Y6" s="2">
        <v>0.16300000000000001</v>
      </c>
      <c r="Z6" s="2">
        <v>0.20799999999999999</v>
      </c>
      <c r="AA6" s="2">
        <v>0.24399999999999999</v>
      </c>
      <c r="AB6" s="2">
        <v>0.18099999999999999</v>
      </c>
      <c r="AC6" s="2"/>
      <c r="AD6" s="2">
        <v>0.186</v>
      </c>
      <c r="AE6" s="2">
        <v>0.183</v>
      </c>
      <c r="AF6" s="2">
        <v>0.152</v>
      </c>
      <c r="AG6" s="2">
        <v>0.187</v>
      </c>
      <c r="AH6" s="2">
        <v>0.19400000000000001</v>
      </c>
      <c r="AI6" s="2">
        <v>8.6999999999999994E-2</v>
      </c>
      <c r="AJ6" s="2">
        <v>0.18099999999999999</v>
      </c>
      <c r="AK6" s="2">
        <v>0.23699999999999999</v>
      </c>
      <c r="AL6" s="2">
        <v>0.129</v>
      </c>
      <c r="AM6" s="2">
        <v>0.16300000000000001</v>
      </c>
      <c r="AN6" s="2"/>
      <c r="AO6" s="2">
        <v>0.16600000000000001</v>
      </c>
      <c r="AP6" s="2">
        <v>9.0999999999999998E-2</v>
      </c>
      <c r="AQ6" s="2">
        <v>0.219</v>
      </c>
      <c r="AR6" s="2">
        <v>0.107</v>
      </c>
      <c r="AS6" s="2">
        <v>0.23499999999999999</v>
      </c>
      <c r="AT6" s="2">
        <v>0.14199999999999999</v>
      </c>
      <c r="AU6" s="2">
        <v>0.21299999999999999</v>
      </c>
      <c r="AV6" s="2">
        <v>0.186</v>
      </c>
      <c r="AW6" s="2">
        <v>0.27700000000000002</v>
      </c>
      <c r="AX6" s="2">
        <v>0.16800000000000001</v>
      </c>
    </row>
    <row r="7" spans="1:50" x14ac:dyDescent="0.35">
      <c r="A7" s="2" t="s">
        <v>3</v>
      </c>
      <c r="B7" s="2">
        <v>0.128</v>
      </c>
      <c r="C7" s="2">
        <v>0.11899999999999999</v>
      </c>
      <c r="D7" s="2">
        <v>0.159</v>
      </c>
      <c r="E7" s="2"/>
      <c r="F7" s="2" t="s">
        <v>3</v>
      </c>
      <c r="G7" s="2">
        <v>-4.0000000000000001E-3</v>
      </c>
      <c r="H7" s="2">
        <v>4.0000000000000001E-3</v>
      </c>
      <c r="I7" s="2">
        <v>-5.0000000000000001E-3</v>
      </c>
      <c r="J7" s="2"/>
      <c r="K7" s="2" t="s">
        <v>3</v>
      </c>
      <c r="L7" s="2">
        <v>-1.7000000000000001E-2</v>
      </c>
      <c r="M7" s="2">
        <v>1.7999999999999999E-2</v>
      </c>
      <c r="N7" s="2">
        <v>0.02</v>
      </c>
      <c r="Q7" s="2"/>
      <c r="R7" s="1" t="s">
        <v>19</v>
      </c>
      <c r="S7" s="2">
        <v>0.20899999999999999</v>
      </c>
      <c r="T7" s="2">
        <v>7.2999999999999995E-2</v>
      </c>
      <c r="U7" s="2">
        <v>0.26100000000000001</v>
      </c>
      <c r="V7" s="2">
        <v>0.106</v>
      </c>
      <c r="W7" s="2">
        <v>0.25700000000000001</v>
      </c>
      <c r="X7" s="2">
        <v>0.123</v>
      </c>
      <c r="Y7" s="2">
        <v>0.26</v>
      </c>
      <c r="Z7" s="2">
        <v>0.222</v>
      </c>
      <c r="AA7" s="2">
        <v>0.26</v>
      </c>
      <c r="AB7" s="2">
        <v>0.13900000000000001</v>
      </c>
      <c r="AC7" s="2"/>
      <c r="AD7" s="2">
        <v>0.17100000000000001</v>
      </c>
      <c r="AE7" s="2">
        <v>0.193</v>
      </c>
      <c r="AF7" s="2">
        <v>0.17399999999999999</v>
      </c>
      <c r="AG7" s="2">
        <v>0.14699999999999999</v>
      </c>
      <c r="AH7" s="2">
        <v>0.20899999999999999</v>
      </c>
      <c r="AI7" s="2">
        <v>9.7000000000000003E-2</v>
      </c>
      <c r="AJ7" s="2">
        <v>0.219</v>
      </c>
      <c r="AK7" s="2">
        <v>0.23499999999999999</v>
      </c>
      <c r="AL7" s="2">
        <v>0.18099999999999999</v>
      </c>
      <c r="AM7" s="2">
        <v>0.13700000000000001</v>
      </c>
      <c r="AN7" s="2"/>
      <c r="AO7" s="2">
        <v>0.192</v>
      </c>
      <c r="AP7" s="2">
        <v>8.3000000000000004E-2</v>
      </c>
      <c r="AQ7" s="2">
        <v>0.23599999999999999</v>
      </c>
      <c r="AR7" s="2">
        <v>0.125</v>
      </c>
      <c r="AS7" s="2">
        <v>0.24399999999999999</v>
      </c>
      <c r="AT7" s="2">
        <v>0.122</v>
      </c>
      <c r="AU7" s="2">
        <v>0.27600000000000002</v>
      </c>
      <c r="AV7" s="2">
        <v>0.19900000000000001</v>
      </c>
      <c r="AW7" s="2">
        <v>0.29399999999999998</v>
      </c>
      <c r="AX7" s="2">
        <v>0.14699999999999999</v>
      </c>
    </row>
    <row r="8" spans="1:50" x14ac:dyDescent="0.35">
      <c r="A8" s="2" t="s">
        <v>2</v>
      </c>
      <c r="B8" s="2">
        <v>0.05</v>
      </c>
      <c r="C8" s="2">
        <v>1.4999999999999999E-2</v>
      </c>
      <c r="D8" s="2">
        <v>5.8000000000000003E-2</v>
      </c>
      <c r="E8" s="2"/>
      <c r="F8" s="2" t="s">
        <v>2</v>
      </c>
      <c r="G8" s="2">
        <v>3.5999999999999997E-2</v>
      </c>
      <c r="H8" s="2">
        <v>1.0999999999999999E-2</v>
      </c>
      <c r="I8" s="2">
        <v>2.1999999999999999E-2</v>
      </c>
      <c r="J8" s="2"/>
      <c r="K8" s="2" t="s">
        <v>2</v>
      </c>
      <c r="L8" s="2">
        <v>0.03</v>
      </c>
      <c r="M8" s="2">
        <v>1.7999999999999999E-2</v>
      </c>
      <c r="N8" s="2">
        <v>2.4E-2</v>
      </c>
      <c r="Q8" s="2"/>
      <c r="R8" s="1" t="s">
        <v>20</v>
      </c>
      <c r="S8" s="2">
        <v>0.183</v>
      </c>
      <c r="T8" s="2">
        <v>0.10199999999999999</v>
      </c>
      <c r="U8" s="2">
        <v>0.20499999999999999</v>
      </c>
      <c r="V8" s="2">
        <v>6.2E-2</v>
      </c>
      <c r="W8" s="2">
        <v>0.25900000000000001</v>
      </c>
      <c r="X8" s="2">
        <v>0.153</v>
      </c>
      <c r="Y8" s="2">
        <v>0.26100000000000001</v>
      </c>
      <c r="Z8" s="2">
        <v>0.23799999999999999</v>
      </c>
      <c r="AA8" s="2">
        <v>0.193</v>
      </c>
      <c r="AB8" s="2">
        <v>0.17499999999999999</v>
      </c>
      <c r="AC8" s="2"/>
      <c r="AD8" s="2">
        <v>0.154</v>
      </c>
      <c r="AE8" s="2">
        <v>0.157</v>
      </c>
      <c r="AF8" s="2">
        <v>0.129</v>
      </c>
      <c r="AG8" s="2">
        <v>0.13800000000000001</v>
      </c>
      <c r="AH8" s="2">
        <v>0.19900000000000001</v>
      </c>
      <c r="AI8" s="2">
        <v>0.10100000000000001</v>
      </c>
      <c r="AJ8" s="2">
        <v>0.185</v>
      </c>
      <c r="AK8" s="2">
        <v>0.22</v>
      </c>
      <c r="AL8" s="2">
        <v>0.114</v>
      </c>
      <c r="AM8" s="2">
        <v>0.14000000000000001</v>
      </c>
      <c r="AN8" s="2"/>
      <c r="AO8" s="2">
        <v>0.16300000000000001</v>
      </c>
      <c r="AP8" s="2">
        <v>8.1000000000000003E-2</v>
      </c>
      <c r="AQ8" s="2">
        <v>0.187</v>
      </c>
      <c r="AR8" s="2">
        <v>9.6000000000000002E-2</v>
      </c>
      <c r="AS8" s="2">
        <v>0.25800000000000001</v>
      </c>
      <c r="AT8" s="2">
        <v>0.14899999999999999</v>
      </c>
      <c r="AU8" s="2">
        <v>0.23100000000000001</v>
      </c>
      <c r="AV8" s="2">
        <v>0.19</v>
      </c>
      <c r="AW8" s="2">
        <v>0.252</v>
      </c>
      <c r="AX8" s="2">
        <v>0.17799999999999999</v>
      </c>
    </row>
    <row r="9" spans="1:50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Q9" s="2"/>
      <c r="R9" s="1" t="s">
        <v>9</v>
      </c>
      <c r="S9" s="2">
        <v>0.218</v>
      </c>
      <c r="T9" s="2">
        <v>0.13</v>
      </c>
      <c r="U9" s="2">
        <v>0.2</v>
      </c>
      <c r="V9" s="2">
        <v>5.8999999999999997E-2</v>
      </c>
      <c r="W9" s="2">
        <v>0.23599999999999999</v>
      </c>
      <c r="X9" s="2">
        <v>0.161</v>
      </c>
      <c r="Y9" s="2">
        <v>0.16600000000000001</v>
      </c>
      <c r="Z9" s="2">
        <v>0.17699999999999999</v>
      </c>
      <c r="AA9" s="2">
        <v>0.20100000000000001</v>
      </c>
      <c r="AB9" s="2">
        <v>0.14799999999999999</v>
      </c>
      <c r="AC9" s="2"/>
      <c r="AD9" s="2">
        <v>0.18</v>
      </c>
      <c r="AE9" s="2">
        <v>0.19</v>
      </c>
      <c r="AF9" s="2">
        <v>0.106</v>
      </c>
      <c r="AG9" s="2">
        <v>0.11799999999999999</v>
      </c>
      <c r="AH9" s="2">
        <v>0.19600000000000001</v>
      </c>
      <c r="AI9" s="2">
        <v>0.123</v>
      </c>
      <c r="AJ9" s="2">
        <v>0.151</v>
      </c>
      <c r="AK9" s="2">
        <v>0.20200000000000001</v>
      </c>
      <c r="AL9" s="2">
        <v>0.123</v>
      </c>
      <c r="AM9" s="2">
        <v>0.14199999999999999</v>
      </c>
      <c r="AN9" s="2"/>
      <c r="AO9" s="2">
        <v>0.191</v>
      </c>
      <c r="AP9" s="2">
        <v>8.7999999999999995E-2</v>
      </c>
      <c r="AQ9" s="2">
        <v>0.16400000000000001</v>
      </c>
      <c r="AR9" s="2">
        <v>9.9000000000000005E-2</v>
      </c>
      <c r="AS9" s="2">
        <v>0.23</v>
      </c>
      <c r="AT9" s="2">
        <v>0.151</v>
      </c>
      <c r="AU9" s="2">
        <v>0.192</v>
      </c>
      <c r="AV9" s="2">
        <v>0.20200000000000001</v>
      </c>
      <c r="AW9" s="2">
        <v>0.253</v>
      </c>
      <c r="AX9" s="2">
        <v>0.17299999999999999</v>
      </c>
    </row>
    <row r="10" spans="1:5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Q10" s="2"/>
      <c r="R10" s="1" t="s">
        <v>10</v>
      </c>
      <c r="S10" s="2">
        <v>0.20799999999999999</v>
      </c>
      <c r="T10" s="2">
        <v>0.161</v>
      </c>
      <c r="U10" s="2">
        <v>0.25600000000000001</v>
      </c>
      <c r="V10" s="2">
        <v>0.155</v>
      </c>
      <c r="W10" s="2">
        <v>0.26</v>
      </c>
      <c r="X10" s="2">
        <v>0.184</v>
      </c>
      <c r="Y10" s="2">
        <v>0.21199999999999999</v>
      </c>
      <c r="Z10" s="2">
        <v>0.20799999999999999</v>
      </c>
      <c r="AA10" s="2">
        <v>0.23400000000000001</v>
      </c>
      <c r="AB10" s="2">
        <v>0.18099999999999999</v>
      </c>
      <c r="AC10" s="2"/>
      <c r="AD10" s="2">
        <v>0.16500000000000001</v>
      </c>
      <c r="AE10" s="2">
        <v>0.185</v>
      </c>
      <c r="AF10" s="2">
        <v>0.156</v>
      </c>
      <c r="AG10" s="2">
        <v>0.186</v>
      </c>
      <c r="AH10" s="2">
        <v>0.19400000000000001</v>
      </c>
      <c r="AI10" s="2">
        <v>0.13700000000000001</v>
      </c>
      <c r="AJ10" s="2">
        <v>0.193</v>
      </c>
      <c r="AK10" s="2">
        <v>0.248</v>
      </c>
      <c r="AL10" s="2">
        <v>0.16400000000000001</v>
      </c>
      <c r="AM10" s="2">
        <v>0.153</v>
      </c>
      <c r="AN10" s="2"/>
      <c r="AO10" s="2">
        <v>0.193</v>
      </c>
      <c r="AP10" s="2">
        <v>0.1</v>
      </c>
      <c r="AQ10" s="2">
        <v>0.23</v>
      </c>
      <c r="AR10" s="2">
        <v>0.157</v>
      </c>
      <c r="AS10" s="2">
        <v>0.25700000000000001</v>
      </c>
      <c r="AT10" s="2">
        <v>0.17199999999999999</v>
      </c>
      <c r="AU10" s="2">
        <v>0.23400000000000001</v>
      </c>
      <c r="AV10" s="2">
        <v>0.19400000000000001</v>
      </c>
      <c r="AW10" s="2">
        <v>0.28499999999999998</v>
      </c>
      <c r="AX10" s="2">
        <v>0.159</v>
      </c>
    </row>
    <row r="11" spans="1:50" x14ac:dyDescent="0.35">
      <c r="A11" s="1" t="s">
        <v>17</v>
      </c>
      <c r="B11" s="2">
        <v>0.19800000000000001</v>
      </c>
      <c r="C11" s="2">
        <v>0.17699999999999999</v>
      </c>
      <c r="D11" s="2">
        <v>0.17599999999999999</v>
      </c>
      <c r="E11" s="2"/>
      <c r="F11" s="1" t="s">
        <v>17</v>
      </c>
      <c r="G11" s="2">
        <v>7.1999999999999995E-2</v>
      </c>
      <c r="H11" s="2">
        <v>6.3E-2</v>
      </c>
      <c r="I11" s="2">
        <v>3.5999999999999997E-2</v>
      </c>
      <c r="J11" s="2"/>
      <c r="K11" s="1" t="s">
        <v>17</v>
      </c>
      <c r="L11" s="2">
        <v>0.121</v>
      </c>
      <c r="M11" s="2">
        <v>7.9000000000000001E-2</v>
      </c>
      <c r="N11" s="2">
        <v>9.7000000000000003E-2</v>
      </c>
      <c r="Q11" s="2"/>
      <c r="R11" s="1" t="s">
        <v>11</v>
      </c>
      <c r="S11" s="2">
        <v>0.189</v>
      </c>
      <c r="T11" s="2">
        <v>0.113</v>
      </c>
      <c r="U11" s="2">
        <v>0.19600000000000001</v>
      </c>
      <c r="V11" s="2">
        <v>0.13200000000000001</v>
      </c>
      <c r="W11" s="2">
        <v>0.20699999999999999</v>
      </c>
      <c r="X11" s="2">
        <v>0.155</v>
      </c>
      <c r="Y11" s="2">
        <v>0.21099999999999999</v>
      </c>
      <c r="Z11" s="2">
        <v>0.22700000000000001</v>
      </c>
      <c r="AA11" s="2">
        <v>0.16400000000000001</v>
      </c>
      <c r="AB11" s="2">
        <v>0.17</v>
      </c>
      <c r="AC11" s="2"/>
      <c r="AD11" s="2">
        <v>0.16600000000000001</v>
      </c>
      <c r="AE11" s="2">
        <v>0.16600000000000001</v>
      </c>
      <c r="AF11" s="2">
        <v>0.115</v>
      </c>
      <c r="AG11" s="2">
        <v>0.189</v>
      </c>
      <c r="AH11" s="2">
        <v>0.191</v>
      </c>
      <c r="AI11" s="2">
        <v>0.10299999999999999</v>
      </c>
      <c r="AJ11" s="2">
        <v>0.16</v>
      </c>
      <c r="AK11" s="2">
        <v>0.20799999999999999</v>
      </c>
      <c r="AL11" s="2">
        <v>0.11899999999999999</v>
      </c>
      <c r="AM11" s="2">
        <v>0.16</v>
      </c>
      <c r="AN11" s="2"/>
      <c r="AO11" s="2">
        <v>0.17</v>
      </c>
      <c r="AP11" s="2">
        <v>8.4000000000000005E-2</v>
      </c>
      <c r="AQ11" s="2">
        <v>0.187</v>
      </c>
      <c r="AR11" s="2">
        <v>0.127</v>
      </c>
      <c r="AS11" s="2">
        <v>0.217</v>
      </c>
      <c r="AT11" s="2">
        <v>0.15</v>
      </c>
      <c r="AU11" s="2">
        <v>0.20599999999999999</v>
      </c>
      <c r="AV11" s="2">
        <v>0.191</v>
      </c>
      <c r="AW11" s="2">
        <v>0.22800000000000001</v>
      </c>
      <c r="AX11" s="2">
        <v>0.16500000000000001</v>
      </c>
    </row>
    <row r="12" spans="1:50" x14ac:dyDescent="0.35">
      <c r="A12" s="2" t="s">
        <v>2</v>
      </c>
      <c r="B12" s="2">
        <v>0.04</v>
      </c>
      <c r="C12" s="2">
        <v>1.9E-2</v>
      </c>
      <c r="D12" s="2">
        <v>5.5E-2</v>
      </c>
      <c r="E12" s="2"/>
      <c r="F12" s="2" t="s">
        <v>2</v>
      </c>
      <c r="G12" s="2">
        <v>4.8000000000000001E-2</v>
      </c>
      <c r="H12" s="2">
        <v>2.5000000000000001E-2</v>
      </c>
      <c r="I12" s="2">
        <v>0.03</v>
      </c>
      <c r="J12" s="2"/>
      <c r="K12" s="2" t="s">
        <v>2</v>
      </c>
      <c r="L12" s="2">
        <v>6.3E-2</v>
      </c>
      <c r="M12" s="2">
        <v>0.04</v>
      </c>
      <c r="N12" s="2">
        <v>3.1E-2</v>
      </c>
      <c r="Q12" s="2"/>
      <c r="R12" s="1" t="s">
        <v>15</v>
      </c>
      <c r="S12" s="2">
        <v>0.13200000000000001</v>
      </c>
      <c r="T12" s="2">
        <v>0.16500000000000001</v>
      </c>
      <c r="U12" s="2">
        <v>0.23400000000000001</v>
      </c>
      <c r="V12" s="2">
        <v>0.126</v>
      </c>
      <c r="W12" s="2">
        <v>0.25</v>
      </c>
      <c r="X12" s="2">
        <v>0.153</v>
      </c>
      <c r="Y12" s="2">
        <v>0.26</v>
      </c>
      <c r="Z12" s="2">
        <v>0.22500000000000001</v>
      </c>
      <c r="AA12" s="2">
        <v>0.217</v>
      </c>
      <c r="AB12" s="2">
        <v>0.153</v>
      </c>
      <c r="AC12" s="2"/>
      <c r="AD12" s="2">
        <v>0.156</v>
      </c>
      <c r="AE12" s="2">
        <v>0.155</v>
      </c>
      <c r="AF12" s="2">
        <v>0.126</v>
      </c>
      <c r="AG12" s="2">
        <v>0.152</v>
      </c>
      <c r="AH12" s="2">
        <v>0.17899999999999999</v>
      </c>
      <c r="AI12" s="2">
        <v>0.123</v>
      </c>
      <c r="AJ12" s="2">
        <v>0.20599999999999999</v>
      </c>
      <c r="AK12" s="2">
        <v>0.21</v>
      </c>
      <c r="AL12" s="2">
        <v>0.125</v>
      </c>
      <c r="AM12" s="2">
        <v>0.13100000000000001</v>
      </c>
      <c r="AN12" s="2"/>
      <c r="AO12" s="2">
        <v>0.156</v>
      </c>
      <c r="AP12" s="2">
        <v>0.13100000000000001</v>
      </c>
      <c r="AQ12" s="2">
        <v>0.20499999999999999</v>
      </c>
      <c r="AR12" s="2">
        <v>0.11899999999999999</v>
      </c>
      <c r="AS12" s="2">
        <v>0.24199999999999999</v>
      </c>
      <c r="AT12" s="2">
        <v>0.151</v>
      </c>
      <c r="AU12" s="2">
        <v>0.22800000000000001</v>
      </c>
      <c r="AV12" s="2">
        <v>0.20599999999999999</v>
      </c>
      <c r="AW12" s="2">
        <v>0.248</v>
      </c>
      <c r="AX12" s="2">
        <v>0.17699999999999999</v>
      </c>
    </row>
    <row r="13" spans="1:50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Q13" s="2"/>
      <c r="R13" s="1" t="s">
        <v>21</v>
      </c>
      <c r="S13" s="2">
        <v>0.20499999999999999</v>
      </c>
      <c r="T13" s="2">
        <v>8.1000000000000003E-2</v>
      </c>
      <c r="U13" s="2">
        <v>0.252</v>
      </c>
      <c r="V13" s="2">
        <v>0.16900000000000001</v>
      </c>
      <c r="W13" s="2">
        <v>0.26200000000000001</v>
      </c>
      <c r="X13" s="2">
        <v>0.155</v>
      </c>
      <c r="Y13" s="2">
        <v>0.23100000000000001</v>
      </c>
      <c r="Z13" s="2">
        <v>0.26200000000000001</v>
      </c>
      <c r="AA13" s="2">
        <v>0.189</v>
      </c>
      <c r="AB13" s="2">
        <v>0.161</v>
      </c>
      <c r="AC13" s="2"/>
      <c r="AD13" s="2">
        <v>0.16800000000000001</v>
      </c>
      <c r="AE13" s="2">
        <v>0.16700000000000001</v>
      </c>
      <c r="AF13" s="2">
        <v>0.14699999999999999</v>
      </c>
      <c r="AG13" s="2">
        <v>0.20100000000000001</v>
      </c>
      <c r="AH13" s="2">
        <v>0.19700000000000001</v>
      </c>
      <c r="AI13" s="2">
        <v>0.125</v>
      </c>
      <c r="AJ13" s="2">
        <v>0.19700000000000001</v>
      </c>
      <c r="AK13" s="2">
        <v>0.22</v>
      </c>
      <c r="AL13" s="2">
        <v>0.14499999999999999</v>
      </c>
      <c r="AM13" s="2">
        <v>0.16600000000000001</v>
      </c>
      <c r="AN13" s="2"/>
      <c r="AO13" s="2">
        <v>0.16600000000000001</v>
      </c>
      <c r="AP13" s="2">
        <v>6.8000000000000005E-2</v>
      </c>
      <c r="AQ13" s="2">
        <v>0.22600000000000001</v>
      </c>
      <c r="AR13" s="2">
        <v>0.16700000000000001</v>
      </c>
      <c r="AS13" s="2">
        <v>0.23300000000000001</v>
      </c>
      <c r="AT13" s="2">
        <v>0.157</v>
      </c>
      <c r="AU13" s="2">
        <v>0.25</v>
      </c>
      <c r="AV13" s="2">
        <v>0.217</v>
      </c>
      <c r="AW13" s="2">
        <v>0.253</v>
      </c>
      <c r="AX13" s="2">
        <v>0.17100000000000001</v>
      </c>
    </row>
    <row r="14" spans="1:50" x14ac:dyDescent="0.35">
      <c r="A14" s="2" t="s">
        <v>3</v>
      </c>
      <c r="B14" s="2">
        <v>5.5E-2</v>
      </c>
      <c r="C14" s="2">
        <v>5.6000000000000001E-2</v>
      </c>
      <c r="D14" s="2">
        <v>7.9000000000000001E-2</v>
      </c>
      <c r="E14" s="2"/>
      <c r="F14" s="2" t="s">
        <v>3</v>
      </c>
      <c r="G14" s="2">
        <v>3.4000000000000002E-2</v>
      </c>
      <c r="H14" s="2">
        <v>-5.0000000000000001E-3</v>
      </c>
      <c r="I14" s="2">
        <v>1.7999999999999999E-2</v>
      </c>
      <c r="J14" s="2"/>
      <c r="K14" s="2" t="s">
        <v>3</v>
      </c>
      <c r="L14" s="2">
        <v>-4.2000000000000003E-2</v>
      </c>
      <c r="M14" s="2">
        <v>-1.2999999999999999E-2</v>
      </c>
      <c r="N14" s="2">
        <v>-1.2999999999999999E-2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x14ac:dyDescent="0.35">
      <c r="A15" s="2" t="s">
        <v>2</v>
      </c>
      <c r="B15" s="2">
        <v>7.6999999999999999E-2</v>
      </c>
      <c r="C15" s="2">
        <v>1.9E-2</v>
      </c>
      <c r="D15" s="2">
        <v>4.8000000000000001E-2</v>
      </c>
      <c r="E15" s="2"/>
      <c r="F15" s="2" t="s">
        <v>2</v>
      </c>
      <c r="G15" s="2">
        <v>3.5999999999999997E-2</v>
      </c>
      <c r="H15" s="2">
        <v>1.4999999999999999E-2</v>
      </c>
      <c r="I15" s="2">
        <v>1.7000000000000001E-2</v>
      </c>
      <c r="J15" s="2"/>
      <c r="K15" s="2" t="s">
        <v>2</v>
      </c>
      <c r="L15" s="2">
        <v>5.0999999999999997E-2</v>
      </c>
      <c r="M15" s="2">
        <v>2.1999999999999999E-2</v>
      </c>
      <c r="N15" s="2">
        <v>3.7999999999999999E-2</v>
      </c>
      <c r="Q15" s="1" t="s">
        <v>4</v>
      </c>
      <c r="R15" s="2"/>
      <c r="S15" s="2" t="s">
        <v>37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 t="s">
        <v>38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 t="s">
        <v>39</v>
      </c>
      <c r="AP15" s="2"/>
      <c r="AQ15" s="2"/>
      <c r="AR15" s="2"/>
      <c r="AS15" s="2"/>
      <c r="AT15" s="2"/>
      <c r="AU15" s="2"/>
      <c r="AV15" s="2"/>
      <c r="AW15" s="2"/>
      <c r="AX15" s="2"/>
    </row>
    <row r="16" spans="1:5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Q16" s="2"/>
      <c r="R16" s="2"/>
      <c r="S16" s="2">
        <v>1</v>
      </c>
      <c r="T16" s="2">
        <v>2</v>
      </c>
      <c r="U16" s="2">
        <v>3</v>
      </c>
      <c r="V16" s="2">
        <v>4</v>
      </c>
      <c r="W16" s="2">
        <v>5</v>
      </c>
      <c r="X16" s="2">
        <v>6</v>
      </c>
      <c r="Y16" s="2">
        <v>7</v>
      </c>
      <c r="Z16" s="2">
        <v>8</v>
      </c>
      <c r="AA16" s="2">
        <v>9</v>
      </c>
      <c r="AB16" s="2">
        <v>10</v>
      </c>
      <c r="AC16" s="2"/>
      <c r="AD16" s="2">
        <v>1</v>
      </c>
      <c r="AE16" s="2">
        <v>2</v>
      </c>
      <c r="AF16" s="2">
        <v>3</v>
      </c>
      <c r="AG16" s="2">
        <v>4</v>
      </c>
      <c r="AH16" s="2">
        <v>5</v>
      </c>
      <c r="AI16" s="2">
        <v>6</v>
      </c>
      <c r="AJ16" s="2">
        <v>7</v>
      </c>
      <c r="AK16" s="2">
        <v>8</v>
      </c>
      <c r="AL16" s="2">
        <v>9</v>
      </c>
      <c r="AM16" s="2">
        <v>10</v>
      </c>
      <c r="AN16" s="2"/>
      <c r="AO16" s="2">
        <v>1</v>
      </c>
      <c r="AP16" s="2">
        <v>2</v>
      </c>
      <c r="AQ16" s="2">
        <v>3</v>
      </c>
      <c r="AR16" s="2">
        <v>4</v>
      </c>
      <c r="AS16" s="2">
        <v>5</v>
      </c>
      <c r="AT16" s="2">
        <v>6</v>
      </c>
      <c r="AU16" s="2">
        <v>7</v>
      </c>
      <c r="AV16" s="2">
        <v>8</v>
      </c>
      <c r="AW16" s="2">
        <v>9</v>
      </c>
      <c r="AX16" s="2">
        <v>10</v>
      </c>
    </row>
    <row r="17" spans="1:5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Q17" s="2"/>
      <c r="R17" s="1" t="s">
        <v>16</v>
      </c>
      <c r="S17" s="2">
        <v>1.0999999999999999E-2</v>
      </c>
      <c r="T17" s="2">
        <v>0.13500000000000001</v>
      </c>
      <c r="U17" s="2">
        <v>6.3E-2</v>
      </c>
      <c r="V17" s="2">
        <v>-8.5999999999999993E-2</v>
      </c>
      <c r="W17" s="2">
        <v>0.18</v>
      </c>
      <c r="X17" s="2">
        <v>8.4000000000000005E-2</v>
      </c>
      <c r="Y17" s="2">
        <v>0.152</v>
      </c>
      <c r="Z17" s="2">
        <v>7.0999999999999994E-2</v>
      </c>
      <c r="AA17" s="2">
        <v>-2.3E-2</v>
      </c>
      <c r="AB17" s="2">
        <v>0.19500000000000001</v>
      </c>
      <c r="AC17" s="2"/>
      <c r="AD17" s="2">
        <v>3.4000000000000002E-2</v>
      </c>
      <c r="AE17" s="2">
        <v>0.127</v>
      </c>
      <c r="AF17" s="2">
        <v>5.0999999999999997E-2</v>
      </c>
      <c r="AG17" s="2">
        <v>7.0999999999999994E-2</v>
      </c>
      <c r="AH17" s="2">
        <v>7.6999999999999999E-2</v>
      </c>
      <c r="AI17" s="2">
        <v>2.9000000000000001E-2</v>
      </c>
      <c r="AJ17" s="2">
        <v>-4.0000000000000001E-3</v>
      </c>
      <c r="AK17" s="2">
        <v>-2E-3</v>
      </c>
      <c r="AL17" s="2">
        <v>4.2999999999999997E-2</v>
      </c>
      <c r="AM17" s="2">
        <v>0.114</v>
      </c>
      <c r="AN17" s="2"/>
      <c r="AO17" s="2">
        <v>1.7000000000000001E-2</v>
      </c>
      <c r="AP17" s="2">
        <v>0.11600000000000001</v>
      </c>
      <c r="AQ17" s="2">
        <v>0.04</v>
      </c>
      <c r="AR17" s="2">
        <v>2.5000000000000001E-2</v>
      </c>
      <c r="AS17" s="2">
        <v>0.112</v>
      </c>
      <c r="AT17" s="2">
        <v>6.7000000000000004E-2</v>
      </c>
      <c r="AU17" s="2">
        <v>3.6999999999999998E-2</v>
      </c>
      <c r="AV17" s="2">
        <v>4.5999999999999999E-2</v>
      </c>
      <c r="AW17" s="2">
        <v>3.2000000000000001E-2</v>
      </c>
      <c r="AX17" s="2">
        <v>0.13800000000000001</v>
      </c>
    </row>
    <row r="18" spans="1:50" x14ac:dyDescent="0.35">
      <c r="A18" s="1" t="s">
        <v>18</v>
      </c>
      <c r="B18" s="2">
        <v>0.19500000000000001</v>
      </c>
      <c r="C18" s="2">
        <v>0.182</v>
      </c>
      <c r="D18" s="2">
        <v>0.17699999999999999</v>
      </c>
      <c r="E18" s="2"/>
      <c r="F18" s="1" t="s">
        <v>18</v>
      </c>
      <c r="G18" s="2">
        <v>0.105</v>
      </c>
      <c r="H18" s="2">
        <v>4.4999999999999998E-2</v>
      </c>
      <c r="I18" s="2">
        <v>6.4000000000000001E-2</v>
      </c>
      <c r="J18" s="2"/>
      <c r="K18" s="1" t="s">
        <v>18</v>
      </c>
      <c r="L18" s="2">
        <v>5.5E-2</v>
      </c>
      <c r="M18" s="2">
        <v>8.5000000000000006E-2</v>
      </c>
      <c r="N18" s="2">
        <v>3.7999999999999999E-2</v>
      </c>
      <c r="Q18" s="2"/>
      <c r="R18" s="1" t="s">
        <v>17</v>
      </c>
      <c r="S18" s="2">
        <v>0.06</v>
      </c>
      <c r="T18" s="2">
        <v>2.5000000000000001E-2</v>
      </c>
      <c r="U18" s="2">
        <v>8.3000000000000004E-2</v>
      </c>
      <c r="V18" s="2">
        <v>4.2000000000000003E-2</v>
      </c>
      <c r="W18" s="2">
        <v>9.8000000000000004E-2</v>
      </c>
      <c r="X18" s="2">
        <v>0.13500000000000001</v>
      </c>
      <c r="Y18" s="2">
        <v>1.7000000000000001E-2</v>
      </c>
      <c r="Z18" s="2">
        <v>0.121</v>
      </c>
      <c r="AA18" s="2">
        <v>-5.8999999999999997E-2</v>
      </c>
      <c r="AB18" s="2">
        <v>0.156</v>
      </c>
      <c r="AC18" s="2"/>
      <c r="AD18" s="2">
        <v>3.3000000000000002E-2</v>
      </c>
      <c r="AE18" s="2">
        <v>6.6000000000000003E-2</v>
      </c>
      <c r="AF18" s="2">
        <v>7.9000000000000001E-2</v>
      </c>
      <c r="AG18" s="2">
        <v>0.104</v>
      </c>
      <c r="AH18" s="2">
        <v>8.3000000000000004E-2</v>
      </c>
      <c r="AI18" s="2">
        <v>0.05</v>
      </c>
      <c r="AJ18" s="2">
        <v>-2.8000000000000001E-2</v>
      </c>
      <c r="AK18" s="2">
        <v>-6.0999999999999999E-2</v>
      </c>
      <c r="AL18" s="2">
        <v>0.06</v>
      </c>
      <c r="AM18" s="2">
        <v>0.11799999999999999</v>
      </c>
      <c r="AN18" s="2"/>
      <c r="AO18" s="2">
        <v>0.02</v>
      </c>
      <c r="AP18" s="2">
        <v>2.5999999999999999E-2</v>
      </c>
      <c r="AQ18" s="2">
        <v>0.1</v>
      </c>
      <c r="AR18" s="2">
        <v>0.03</v>
      </c>
      <c r="AS18" s="2">
        <v>7.0999999999999994E-2</v>
      </c>
      <c r="AT18" s="2">
        <v>4.2999999999999997E-2</v>
      </c>
      <c r="AU18" s="2">
        <v>-5.3999999999999999E-2</v>
      </c>
      <c r="AV18" s="2">
        <v>6.2E-2</v>
      </c>
      <c r="AW18" s="2">
        <v>-3.3000000000000002E-2</v>
      </c>
      <c r="AX18" s="2">
        <v>0.10199999999999999</v>
      </c>
    </row>
    <row r="19" spans="1:50" x14ac:dyDescent="0.35">
      <c r="A19" s="2" t="s">
        <v>2</v>
      </c>
      <c r="B19" s="2">
        <v>0.04</v>
      </c>
      <c r="C19" s="2">
        <v>1.4999999999999999E-2</v>
      </c>
      <c r="D19" s="2">
        <v>3.9E-2</v>
      </c>
      <c r="E19" s="2"/>
      <c r="F19" s="2" t="s">
        <v>2</v>
      </c>
      <c r="G19" s="2">
        <v>4.4999999999999998E-2</v>
      </c>
      <c r="H19" s="2">
        <v>4.5999999999999999E-2</v>
      </c>
      <c r="I19" s="2">
        <v>3.9E-2</v>
      </c>
      <c r="J19" s="2"/>
      <c r="K19" s="2" t="s">
        <v>2</v>
      </c>
      <c r="L19" s="2">
        <v>3.3000000000000002E-2</v>
      </c>
      <c r="M19" s="2">
        <v>2.5999999999999999E-2</v>
      </c>
      <c r="N19" s="2">
        <v>1.9E-2</v>
      </c>
      <c r="Q19" s="2"/>
      <c r="R19" s="1" t="s">
        <v>18</v>
      </c>
      <c r="S19" s="2">
        <v>2.1000000000000001E-2</v>
      </c>
      <c r="T19" s="2">
        <v>0.13800000000000001</v>
      </c>
      <c r="U19" s="2">
        <v>3.2000000000000001E-2</v>
      </c>
      <c r="V19" s="2">
        <v>6.3E-2</v>
      </c>
      <c r="W19" s="2">
        <v>0.153</v>
      </c>
      <c r="X19" s="2">
        <v>0.105</v>
      </c>
      <c r="Y19" s="2">
        <v>0.105</v>
      </c>
      <c r="Z19" s="2">
        <v>0.115</v>
      </c>
      <c r="AA19" s="2">
        <v>-0.03</v>
      </c>
      <c r="AB19" s="2">
        <v>0.189</v>
      </c>
      <c r="AC19" s="2"/>
      <c r="AD19" s="2">
        <v>4.0000000000000001E-3</v>
      </c>
      <c r="AE19" s="2">
        <v>6.6000000000000003E-2</v>
      </c>
      <c r="AF19" s="2">
        <v>5.8999999999999997E-2</v>
      </c>
      <c r="AG19" s="2">
        <v>0.1</v>
      </c>
      <c r="AH19" s="2">
        <v>9.1999999999999998E-2</v>
      </c>
      <c r="AI19" s="2">
        <v>-1.7999999999999999E-2</v>
      </c>
      <c r="AJ19" s="2">
        <v>3.2000000000000001E-2</v>
      </c>
      <c r="AK19" s="2">
        <v>-6.9000000000000006E-2</v>
      </c>
      <c r="AL19" s="2">
        <v>-1E-3</v>
      </c>
      <c r="AM19" s="2">
        <v>0.11600000000000001</v>
      </c>
      <c r="AN19" s="2"/>
      <c r="AO19" s="2">
        <v>1.7000000000000001E-2</v>
      </c>
      <c r="AP19" s="2">
        <v>0.10199999999999999</v>
      </c>
      <c r="AQ19" s="2">
        <v>7.0999999999999994E-2</v>
      </c>
      <c r="AR19" s="2">
        <v>4.2999999999999997E-2</v>
      </c>
      <c r="AS19" s="2">
        <v>0.14699999999999999</v>
      </c>
      <c r="AT19" s="2">
        <v>6.4000000000000001E-2</v>
      </c>
      <c r="AU19" s="2">
        <v>2.3E-2</v>
      </c>
      <c r="AV19" s="2">
        <v>6.3E-2</v>
      </c>
      <c r="AW19" s="2">
        <v>-5.0000000000000001E-3</v>
      </c>
      <c r="AX19" s="2">
        <v>0.17100000000000001</v>
      </c>
    </row>
    <row r="20" spans="1:50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Q20" s="2"/>
      <c r="R20" s="1" t="s">
        <v>19</v>
      </c>
      <c r="S20" s="2">
        <v>-8.9999999999999993E-3</v>
      </c>
      <c r="T20" s="2">
        <v>8.7999999999999995E-2</v>
      </c>
      <c r="U20" s="2">
        <v>3.6999999999999998E-2</v>
      </c>
      <c r="V20" s="2">
        <v>6.0000000000000001E-3</v>
      </c>
      <c r="W20" s="2">
        <v>0.216</v>
      </c>
      <c r="X20" s="2">
        <v>3.3000000000000002E-2</v>
      </c>
      <c r="Y20" s="2">
        <v>4.0000000000000001E-3</v>
      </c>
      <c r="Z20" s="2">
        <v>5.0999999999999997E-2</v>
      </c>
      <c r="AA20" s="2">
        <v>8.2000000000000003E-2</v>
      </c>
      <c r="AB20" s="2">
        <v>0.153</v>
      </c>
      <c r="AC20" s="2"/>
      <c r="AD20" s="2">
        <v>6.6000000000000003E-2</v>
      </c>
      <c r="AE20" s="2">
        <v>7.5999999999999998E-2</v>
      </c>
      <c r="AF20" s="2">
        <v>7.6999999999999999E-2</v>
      </c>
      <c r="AG20" s="2">
        <v>6.2E-2</v>
      </c>
      <c r="AH20" s="2">
        <v>0.10199999999999999</v>
      </c>
      <c r="AI20" s="2">
        <v>1.2999999999999999E-2</v>
      </c>
      <c r="AJ20" s="2">
        <v>5.3999999999999999E-2</v>
      </c>
      <c r="AK20" s="2">
        <v>-4.7E-2</v>
      </c>
      <c r="AL20" s="2">
        <v>7.6999999999999999E-2</v>
      </c>
      <c r="AM20" s="2">
        <v>0.106</v>
      </c>
      <c r="AN20" s="2"/>
      <c r="AO20" s="2">
        <v>0</v>
      </c>
      <c r="AP20" s="2">
        <v>0.10199999999999999</v>
      </c>
      <c r="AQ20" s="2">
        <v>6.7000000000000004E-2</v>
      </c>
      <c r="AR20" s="2">
        <v>2.3E-2</v>
      </c>
      <c r="AS20" s="2">
        <v>0.106</v>
      </c>
      <c r="AT20" s="2">
        <v>1.4999999999999999E-2</v>
      </c>
      <c r="AU20" s="2">
        <v>2.1999999999999999E-2</v>
      </c>
      <c r="AV20" s="2">
        <v>-5.0000000000000001E-3</v>
      </c>
      <c r="AW20" s="2">
        <v>2.9000000000000001E-2</v>
      </c>
      <c r="AX20" s="2">
        <v>0.14799999999999999</v>
      </c>
    </row>
    <row r="21" spans="1:50" x14ac:dyDescent="0.35">
      <c r="A21" s="2" t="s">
        <v>3</v>
      </c>
      <c r="B21" s="2">
        <v>9.1999999999999998E-2</v>
      </c>
      <c r="C21" s="2">
        <v>0.09</v>
      </c>
      <c r="D21" s="2">
        <v>8.4000000000000005E-2</v>
      </c>
      <c r="E21" s="2"/>
      <c r="F21" s="2" t="s">
        <v>3</v>
      </c>
      <c r="G21" s="2">
        <v>4.4999999999999998E-2</v>
      </c>
      <c r="H21" s="2">
        <v>0.03</v>
      </c>
      <c r="I21" s="2">
        <v>2.7E-2</v>
      </c>
      <c r="J21" s="2"/>
      <c r="K21" s="2" t="s">
        <v>3</v>
      </c>
      <c r="L21" s="2">
        <v>-0.04</v>
      </c>
      <c r="M21" s="2">
        <v>7.0000000000000001E-3</v>
      </c>
      <c r="N21" s="2">
        <v>-7.0000000000000001E-3</v>
      </c>
      <c r="Q21" s="2"/>
      <c r="R21" s="1" t="s">
        <v>20</v>
      </c>
      <c r="S21" s="2">
        <v>2.7E-2</v>
      </c>
      <c r="T21" s="2">
        <v>9.4E-2</v>
      </c>
      <c r="U21" s="2">
        <v>-2.7E-2</v>
      </c>
      <c r="V21" s="2">
        <v>-1.6E-2</v>
      </c>
      <c r="W21" s="2">
        <v>0.21299999999999999</v>
      </c>
      <c r="X21" s="2">
        <v>0.108</v>
      </c>
      <c r="Y21" s="2">
        <v>0.16500000000000001</v>
      </c>
      <c r="Z21" s="2">
        <v>0.121</v>
      </c>
      <c r="AA21" s="2">
        <v>3.6999999999999998E-2</v>
      </c>
      <c r="AB21" s="2">
        <v>0.219</v>
      </c>
      <c r="AC21" s="2"/>
      <c r="AD21" s="2">
        <v>2.7E-2</v>
      </c>
      <c r="AE21" s="2">
        <v>8.3000000000000004E-2</v>
      </c>
      <c r="AF21" s="2">
        <v>2.1999999999999999E-2</v>
      </c>
      <c r="AG21" s="2">
        <v>4.7E-2</v>
      </c>
      <c r="AH21" s="2">
        <v>9.0999999999999998E-2</v>
      </c>
      <c r="AI21" s="2">
        <v>4.8000000000000001E-2</v>
      </c>
      <c r="AJ21" s="2">
        <v>3.5000000000000003E-2</v>
      </c>
      <c r="AK21" s="2">
        <v>-6.2E-2</v>
      </c>
      <c r="AL21" s="2">
        <v>5.3999999999999999E-2</v>
      </c>
      <c r="AM21" s="2">
        <v>0.129</v>
      </c>
      <c r="AN21" s="2"/>
      <c r="AO21" s="2">
        <v>0.01</v>
      </c>
      <c r="AP21" s="2">
        <v>0.113</v>
      </c>
      <c r="AQ21" s="2">
        <v>2.9000000000000001E-2</v>
      </c>
      <c r="AR21" s="2">
        <v>2.5999999999999999E-2</v>
      </c>
      <c r="AS21" s="2">
        <v>0.126</v>
      </c>
      <c r="AT21" s="2">
        <v>7.0999999999999994E-2</v>
      </c>
      <c r="AU21" s="2">
        <v>1.9E-2</v>
      </c>
      <c r="AV21" s="2">
        <v>5.1999999999999998E-2</v>
      </c>
      <c r="AW21" s="2">
        <v>-1E-3</v>
      </c>
      <c r="AX21" s="2">
        <v>0.18099999999999999</v>
      </c>
    </row>
    <row r="22" spans="1:50" x14ac:dyDescent="0.35">
      <c r="A22" s="2" t="s">
        <v>2</v>
      </c>
      <c r="B22" s="2">
        <v>0.02</v>
      </c>
      <c r="C22" s="2">
        <v>2.5000000000000001E-2</v>
      </c>
      <c r="D22" s="2">
        <v>2.1000000000000001E-2</v>
      </c>
      <c r="E22" s="2"/>
      <c r="F22" s="2" t="s">
        <v>2</v>
      </c>
      <c r="G22" s="2">
        <v>4.1000000000000002E-2</v>
      </c>
      <c r="H22" s="2">
        <v>2.7E-2</v>
      </c>
      <c r="I22" s="2">
        <v>3.7999999999999999E-2</v>
      </c>
      <c r="J22" s="2"/>
      <c r="K22" s="2" t="s">
        <v>2</v>
      </c>
      <c r="L22" s="2">
        <v>0.08</v>
      </c>
      <c r="M22" s="2">
        <v>4.2000000000000003E-2</v>
      </c>
      <c r="N22" s="2">
        <v>1.7999999999999999E-2</v>
      </c>
      <c r="Q22" s="2"/>
      <c r="R22" s="1" t="s">
        <v>9</v>
      </c>
      <c r="S22" s="2">
        <v>-8.0000000000000002E-3</v>
      </c>
      <c r="T22" s="2">
        <v>8.8999999999999996E-2</v>
      </c>
      <c r="U22" s="2">
        <v>-1.9E-2</v>
      </c>
      <c r="V22" s="2">
        <v>2.9000000000000001E-2</v>
      </c>
      <c r="W22" s="2">
        <v>0.16700000000000001</v>
      </c>
      <c r="X22" s="2">
        <v>0.13600000000000001</v>
      </c>
      <c r="Y22" s="2">
        <v>7.4999999999999997E-2</v>
      </c>
      <c r="Z22" s="2">
        <v>0.159</v>
      </c>
      <c r="AA22" s="2">
        <v>6.7000000000000004E-2</v>
      </c>
      <c r="AB22" s="2">
        <v>0.255</v>
      </c>
      <c r="AC22" s="2"/>
      <c r="AD22" s="2">
        <v>3.9E-2</v>
      </c>
      <c r="AE22" s="2">
        <v>0.109</v>
      </c>
      <c r="AF22" s="2">
        <v>3.3000000000000002E-2</v>
      </c>
      <c r="AG22" s="2">
        <v>7.0999999999999994E-2</v>
      </c>
      <c r="AH22" s="2">
        <v>0.104</v>
      </c>
      <c r="AI22" s="2">
        <v>7.1999999999999995E-2</v>
      </c>
      <c r="AJ22" s="2">
        <v>3.6999999999999998E-2</v>
      </c>
      <c r="AK22" s="2">
        <v>-2.1000000000000001E-2</v>
      </c>
      <c r="AL22" s="2">
        <v>7.0999999999999994E-2</v>
      </c>
      <c r="AM22" s="2">
        <v>0.14599999999999999</v>
      </c>
      <c r="AN22" s="2"/>
      <c r="AO22" s="2">
        <v>3.1E-2</v>
      </c>
      <c r="AP22" s="2">
        <v>9.7000000000000003E-2</v>
      </c>
      <c r="AQ22" s="2">
        <v>-1E-3</v>
      </c>
      <c r="AR22" s="2">
        <v>4.7E-2</v>
      </c>
      <c r="AS22" s="2">
        <v>0.109</v>
      </c>
      <c r="AT22" s="2">
        <v>8.3000000000000004E-2</v>
      </c>
      <c r="AU22" s="2">
        <v>-1.0999999999999999E-2</v>
      </c>
      <c r="AV22" s="2">
        <v>9.0999999999999998E-2</v>
      </c>
      <c r="AW22" s="2">
        <v>0.05</v>
      </c>
      <c r="AX22" s="2">
        <v>0.19400000000000001</v>
      </c>
    </row>
    <row r="23" spans="1:50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Q23" s="2"/>
      <c r="R23" s="1" t="s">
        <v>10</v>
      </c>
      <c r="S23" s="2">
        <v>-2.1000000000000001E-2</v>
      </c>
      <c r="T23" s="2">
        <v>0.108</v>
      </c>
      <c r="U23" s="2">
        <v>0.106</v>
      </c>
      <c r="V23" s="2">
        <v>-3.5999999999999997E-2</v>
      </c>
      <c r="W23" s="2">
        <v>0.185</v>
      </c>
      <c r="X23" s="2">
        <v>5.7000000000000002E-2</v>
      </c>
      <c r="Y23" s="2">
        <v>0.11700000000000001</v>
      </c>
      <c r="Z23" s="2">
        <v>9.4E-2</v>
      </c>
      <c r="AA23" s="2">
        <v>2.3E-2</v>
      </c>
      <c r="AB23" s="2">
        <v>0.13200000000000001</v>
      </c>
      <c r="AC23" s="2"/>
      <c r="AD23" s="2">
        <v>3.6999999999999998E-2</v>
      </c>
      <c r="AE23" s="2">
        <v>8.5000000000000006E-2</v>
      </c>
      <c r="AF23" s="2">
        <v>4.9000000000000002E-2</v>
      </c>
      <c r="AG23" s="2">
        <v>7.2999999999999995E-2</v>
      </c>
      <c r="AH23" s="2">
        <v>8.7999999999999995E-2</v>
      </c>
      <c r="AI23" s="2">
        <v>7.2999999999999995E-2</v>
      </c>
      <c r="AJ23" s="2">
        <v>3.0000000000000001E-3</v>
      </c>
      <c r="AK23" s="2">
        <v>-0.05</v>
      </c>
      <c r="AL23" s="2">
        <v>5.8000000000000003E-2</v>
      </c>
      <c r="AM23" s="2">
        <v>0.121</v>
      </c>
      <c r="AN23" s="2"/>
      <c r="AO23" s="2">
        <v>1.4E-2</v>
      </c>
      <c r="AP23" s="2">
        <v>6.2E-2</v>
      </c>
      <c r="AQ23" s="2">
        <v>5.5E-2</v>
      </c>
      <c r="AR23" s="2">
        <v>3.2000000000000001E-2</v>
      </c>
      <c r="AS23" s="2">
        <v>0.11700000000000001</v>
      </c>
      <c r="AT23" s="2">
        <v>6.8000000000000005E-2</v>
      </c>
      <c r="AU23" s="2">
        <v>1.2E-2</v>
      </c>
      <c r="AV23" s="2">
        <v>3.6999999999999998E-2</v>
      </c>
      <c r="AW23" s="2">
        <v>3.5999999999999997E-2</v>
      </c>
      <c r="AX23" s="2">
        <v>0.108</v>
      </c>
    </row>
    <row r="24" spans="1:5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Q24" s="2"/>
      <c r="R24" s="1" t="s">
        <v>11</v>
      </c>
      <c r="S24" s="2">
        <v>-1.2E-2</v>
      </c>
      <c r="T24" s="2">
        <v>0.10100000000000001</v>
      </c>
      <c r="U24" s="2">
        <v>-1.4999999999999999E-2</v>
      </c>
      <c r="V24" s="2">
        <v>3.3000000000000002E-2</v>
      </c>
      <c r="W24" s="2">
        <v>0.111</v>
      </c>
      <c r="X24" s="2">
        <v>9.5000000000000001E-2</v>
      </c>
      <c r="Y24" s="2">
        <v>4.5999999999999999E-2</v>
      </c>
      <c r="Z24" s="2">
        <v>0.105</v>
      </c>
      <c r="AA24" s="2">
        <v>5.0000000000000001E-3</v>
      </c>
      <c r="AB24" s="2">
        <v>0.19500000000000001</v>
      </c>
      <c r="AC24" s="2"/>
      <c r="AD24" s="2">
        <v>2.1000000000000001E-2</v>
      </c>
      <c r="AE24" s="2">
        <v>6.4000000000000001E-2</v>
      </c>
      <c r="AF24" s="2">
        <v>5.1999999999999998E-2</v>
      </c>
      <c r="AG24" s="2">
        <v>0.14699999999999999</v>
      </c>
      <c r="AH24" s="2">
        <v>8.3000000000000004E-2</v>
      </c>
      <c r="AI24" s="2">
        <v>2.8000000000000001E-2</v>
      </c>
      <c r="AJ24" s="2">
        <v>-1.7999999999999999E-2</v>
      </c>
      <c r="AK24" s="2">
        <v>-8.6999999999999994E-2</v>
      </c>
      <c r="AL24" s="2">
        <v>2.8000000000000001E-2</v>
      </c>
      <c r="AM24" s="2">
        <v>0.13200000000000001</v>
      </c>
      <c r="AN24" s="2"/>
      <c r="AO24" s="2">
        <v>8.9999999999999993E-3</v>
      </c>
      <c r="AP24" s="2">
        <v>9.1999999999999998E-2</v>
      </c>
      <c r="AQ24" s="2">
        <v>0.02</v>
      </c>
      <c r="AR24" s="2">
        <v>3.6999999999999998E-2</v>
      </c>
      <c r="AS24" s="2">
        <v>9.1999999999999998E-2</v>
      </c>
      <c r="AT24" s="2">
        <v>7.6999999999999999E-2</v>
      </c>
      <c r="AU24" s="2">
        <v>-0.04</v>
      </c>
      <c r="AV24" s="2">
        <v>5.5E-2</v>
      </c>
      <c r="AW24" s="2">
        <v>7.0000000000000001E-3</v>
      </c>
      <c r="AX24" s="2">
        <v>0.14799999999999999</v>
      </c>
    </row>
    <row r="25" spans="1:50" x14ac:dyDescent="0.35">
      <c r="A25" s="1" t="s">
        <v>19</v>
      </c>
      <c r="B25" s="2">
        <v>0.215</v>
      </c>
      <c r="C25" s="2">
        <v>0.17699999999999999</v>
      </c>
      <c r="D25" s="2">
        <v>0.19600000000000001</v>
      </c>
      <c r="E25" s="2"/>
      <c r="F25" s="1" t="s">
        <v>19</v>
      </c>
      <c r="G25" s="2">
        <v>4.3999999999999997E-2</v>
      </c>
      <c r="H25" s="2">
        <v>7.0999999999999994E-2</v>
      </c>
      <c r="I25" s="2">
        <v>2.5999999999999999E-2</v>
      </c>
      <c r="J25" s="2"/>
      <c r="K25" s="1" t="s">
        <v>19</v>
      </c>
      <c r="L25" s="2">
        <v>6.0999999999999999E-2</v>
      </c>
      <c r="M25" s="2">
        <v>7.5999999999999998E-2</v>
      </c>
      <c r="N25" s="2">
        <v>5.1999999999999998E-2</v>
      </c>
      <c r="Q25" s="2"/>
      <c r="R25" s="1" t="s">
        <v>15</v>
      </c>
      <c r="S25" s="2">
        <v>-2.1000000000000001E-2</v>
      </c>
      <c r="T25" s="2">
        <v>7.0999999999999994E-2</v>
      </c>
      <c r="U25" s="2">
        <v>8.9999999999999993E-3</v>
      </c>
      <c r="V25" s="2">
        <v>8.8999999999999996E-2</v>
      </c>
      <c r="W25" s="2">
        <v>0.188</v>
      </c>
      <c r="X25" s="2">
        <v>0.121</v>
      </c>
      <c r="Y25" s="2">
        <v>2.4E-2</v>
      </c>
      <c r="Z25" s="2">
        <v>0.113</v>
      </c>
      <c r="AA25" s="2">
        <v>-2.3E-2</v>
      </c>
      <c r="AB25" s="2">
        <v>0.249</v>
      </c>
      <c r="AC25" s="2"/>
      <c r="AD25" s="2">
        <v>8.9999999999999993E-3</v>
      </c>
      <c r="AE25" s="2">
        <v>2.8000000000000001E-2</v>
      </c>
      <c r="AF25" s="2">
        <v>3.7999999999999999E-2</v>
      </c>
      <c r="AG25" s="2">
        <v>0.124</v>
      </c>
      <c r="AH25" s="2">
        <v>8.7999999999999995E-2</v>
      </c>
      <c r="AI25" s="2">
        <v>5.0999999999999997E-2</v>
      </c>
      <c r="AJ25" s="2">
        <v>-0.01</v>
      </c>
      <c r="AK25" s="2">
        <v>-5.3999999999999999E-2</v>
      </c>
      <c r="AL25" s="2">
        <v>3.1E-2</v>
      </c>
      <c r="AM25" s="2">
        <v>0.123</v>
      </c>
      <c r="AN25" s="2"/>
      <c r="AO25" s="2">
        <v>-7.0000000000000001E-3</v>
      </c>
      <c r="AP25" s="2">
        <v>9.4E-2</v>
      </c>
      <c r="AQ25" s="2">
        <v>3.5999999999999997E-2</v>
      </c>
      <c r="AR25" s="2">
        <v>7.0000000000000007E-2</v>
      </c>
      <c r="AS25" s="2">
        <v>0.14099999999999999</v>
      </c>
      <c r="AT25" s="2">
        <v>0.09</v>
      </c>
      <c r="AU25" s="2">
        <v>-6.9000000000000006E-2</v>
      </c>
      <c r="AV25" s="2">
        <v>8.1000000000000003E-2</v>
      </c>
      <c r="AW25" s="2">
        <v>1.2999999999999999E-2</v>
      </c>
      <c r="AX25" s="2">
        <v>0.19</v>
      </c>
    </row>
    <row r="26" spans="1:50" x14ac:dyDescent="0.35">
      <c r="A26" s="2" t="s">
        <v>2</v>
      </c>
      <c r="B26" s="2">
        <v>4.4999999999999998E-2</v>
      </c>
      <c r="C26" s="2">
        <v>3.1E-2</v>
      </c>
      <c r="D26" s="2">
        <v>0.06</v>
      </c>
      <c r="E26" s="2"/>
      <c r="F26" s="2" t="s">
        <v>2</v>
      </c>
      <c r="G26" s="2">
        <v>3.9E-2</v>
      </c>
      <c r="H26" s="2">
        <v>1.2999999999999999E-2</v>
      </c>
      <c r="I26" s="2">
        <v>2.9000000000000001E-2</v>
      </c>
      <c r="J26" s="2"/>
      <c r="K26" s="2" t="s">
        <v>2</v>
      </c>
      <c r="L26" s="2">
        <v>4.7E-2</v>
      </c>
      <c r="M26" s="2">
        <v>2.5999999999999999E-2</v>
      </c>
      <c r="N26" s="2">
        <v>2.8000000000000001E-2</v>
      </c>
      <c r="Q26" s="2"/>
      <c r="R26" s="1" t="s">
        <v>21</v>
      </c>
      <c r="S26" s="2">
        <v>4.1000000000000002E-2</v>
      </c>
      <c r="T26" s="2">
        <v>3.9E-2</v>
      </c>
      <c r="U26" s="2">
        <v>1E-3</v>
      </c>
      <c r="V26" s="2">
        <v>1.0999999999999999E-2</v>
      </c>
      <c r="W26" s="2">
        <v>0.13500000000000001</v>
      </c>
      <c r="X26" s="2">
        <v>0.10299999999999999</v>
      </c>
      <c r="Y26" s="2">
        <v>9.7000000000000003E-2</v>
      </c>
      <c r="Z26" s="2">
        <v>0.14499999999999999</v>
      </c>
      <c r="AA26" s="2">
        <v>-2.8000000000000001E-2</v>
      </c>
      <c r="AB26" s="2">
        <v>0.156</v>
      </c>
      <c r="AC26" s="2"/>
      <c r="AD26" s="2">
        <v>3.1E-2</v>
      </c>
      <c r="AE26" s="2">
        <v>4.9000000000000002E-2</v>
      </c>
      <c r="AF26" s="2">
        <v>2.9000000000000001E-2</v>
      </c>
      <c r="AG26" s="2">
        <v>0.13200000000000001</v>
      </c>
      <c r="AH26" s="2">
        <v>9.6000000000000002E-2</v>
      </c>
      <c r="AI26" s="2">
        <v>0.04</v>
      </c>
      <c r="AJ26" s="2">
        <v>4.0000000000000001E-3</v>
      </c>
      <c r="AK26" s="2">
        <v>-4.7E-2</v>
      </c>
      <c r="AL26" s="2">
        <v>4.8000000000000001E-2</v>
      </c>
      <c r="AM26" s="2">
        <v>0.13400000000000001</v>
      </c>
      <c r="AN26" s="2"/>
      <c r="AO26" s="2">
        <v>2.5999999999999999E-2</v>
      </c>
      <c r="AP26" s="2">
        <v>7.1999999999999995E-2</v>
      </c>
      <c r="AQ26" s="2">
        <v>3.2000000000000001E-2</v>
      </c>
      <c r="AR26" s="2">
        <v>4.9000000000000002E-2</v>
      </c>
      <c r="AS26" s="2">
        <v>0.108</v>
      </c>
      <c r="AT26" s="2">
        <v>7.3999999999999996E-2</v>
      </c>
      <c r="AU26" s="2">
        <v>-4.0000000000000001E-3</v>
      </c>
      <c r="AV26" s="2">
        <v>6.9000000000000006E-2</v>
      </c>
      <c r="AW26" s="2">
        <v>2.7E-2</v>
      </c>
      <c r="AX26" s="2">
        <v>0.13700000000000001</v>
      </c>
    </row>
    <row r="27" spans="1:50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x14ac:dyDescent="0.35">
      <c r="A28" s="2" t="s">
        <v>3</v>
      </c>
      <c r="B28" s="2">
        <v>0.189</v>
      </c>
      <c r="C28" s="2">
        <v>0.17399999999999999</v>
      </c>
      <c r="D28" s="2">
        <v>0.184</v>
      </c>
      <c r="E28" s="2"/>
      <c r="F28" s="2" t="s">
        <v>3</v>
      </c>
      <c r="G28" s="2">
        <v>-4.2000000000000003E-2</v>
      </c>
      <c r="H28" s="2">
        <v>-2.5999999999999999E-2</v>
      </c>
      <c r="I28" s="2">
        <v>-1.9E-2</v>
      </c>
      <c r="J28" s="2"/>
      <c r="K28" s="2" t="s">
        <v>3</v>
      </c>
      <c r="L28" s="2">
        <v>2E-3</v>
      </c>
      <c r="M28" s="2">
        <v>-7.0000000000000001E-3</v>
      </c>
      <c r="N28" s="2">
        <v>-1.0999999999999999E-2</v>
      </c>
      <c r="Q28" s="1" t="s">
        <v>6</v>
      </c>
      <c r="R28" s="2"/>
      <c r="S28" s="2" t="s">
        <v>37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 t="s">
        <v>38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 t="s">
        <v>39</v>
      </c>
      <c r="AP28" s="2"/>
      <c r="AQ28" s="2"/>
      <c r="AR28" s="2"/>
      <c r="AS28" s="2"/>
      <c r="AT28" s="2"/>
      <c r="AU28" s="2"/>
      <c r="AV28" s="2"/>
      <c r="AW28" s="2"/>
      <c r="AX28" s="2"/>
    </row>
    <row r="29" spans="1:50" x14ac:dyDescent="0.35">
      <c r="A29" s="2" t="s">
        <v>2</v>
      </c>
      <c r="B29" s="2">
        <v>4.3999999999999997E-2</v>
      </c>
      <c r="C29" s="2">
        <v>1.4999999999999999E-2</v>
      </c>
      <c r="D29" s="2">
        <v>0.08</v>
      </c>
      <c r="E29" s="2"/>
      <c r="F29" s="2" t="s">
        <v>2</v>
      </c>
      <c r="G29" s="2">
        <v>3.6999999999999998E-2</v>
      </c>
      <c r="H29" s="2">
        <v>2.5999999999999999E-2</v>
      </c>
      <c r="I29" s="2">
        <v>3.3000000000000002E-2</v>
      </c>
      <c r="J29" s="2"/>
      <c r="K29" s="2" t="s">
        <v>2</v>
      </c>
      <c r="L29" s="2">
        <v>3.3000000000000002E-2</v>
      </c>
      <c r="M29" s="2">
        <v>3.7999999999999999E-2</v>
      </c>
      <c r="N29" s="2">
        <v>2.1000000000000001E-2</v>
      </c>
      <c r="Q29" s="2"/>
      <c r="R29" s="2"/>
      <c r="S29" s="2">
        <v>1</v>
      </c>
      <c r="T29" s="2">
        <v>2</v>
      </c>
      <c r="U29" s="2">
        <v>3</v>
      </c>
      <c r="V29" s="2">
        <v>4</v>
      </c>
      <c r="W29" s="2">
        <v>5</v>
      </c>
      <c r="X29" s="2">
        <v>6</v>
      </c>
      <c r="Y29" s="2">
        <v>7</v>
      </c>
      <c r="Z29" s="2">
        <v>8</v>
      </c>
      <c r="AA29" s="2">
        <v>9</v>
      </c>
      <c r="AB29" s="2">
        <v>10</v>
      </c>
      <c r="AC29" s="2"/>
      <c r="AD29" s="2">
        <v>1</v>
      </c>
      <c r="AE29" s="2">
        <v>2</v>
      </c>
      <c r="AF29" s="2">
        <v>3</v>
      </c>
      <c r="AG29" s="2">
        <v>4</v>
      </c>
      <c r="AH29" s="2">
        <v>5</v>
      </c>
      <c r="AI29" s="2">
        <v>6</v>
      </c>
      <c r="AJ29" s="2">
        <v>7</v>
      </c>
      <c r="AK29" s="2">
        <v>8</v>
      </c>
      <c r="AL29" s="2">
        <v>9</v>
      </c>
      <c r="AM29" s="2">
        <v>10</v>
      </c>
      <c r="AN29" s="2"/>
      <c r="AO29" s="2">
        <v>1</v>
      </c>
      <c r="AP29" s="2">
        <v>2</v>
      </c>
      <c r="AQ29" s="2">
        <v>3</v>
      </c>
      <c r="AR29" s="2">
        <v>4</v>
      </c>
      <c r="AS29" s="2">
        <v>5</v>
      </c>
      <c r="AT29" s="2">
        <v>6</v>
      </c>
      <c r="AU29" s="2">
        <v>7</v>
      </c>
      <c r="AV29" s="2">
        <v>8</v>
      </c>
      <c r="AW29" s="2">
        <v>9</v>
      </c>
      <c r="AX29" s="2">
        <v>10</v>
      </c>
    </row>
    <row r="30" spans="1:50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Q30" s="2"/>
      <c r="R30" s="1" t="s">
        <v>16</v>
      </c>
      <c r="S30" s="2">
        <v>3.4000000000000002E-2</v>
      </c>
      <c r="T30" s="2">
        <v>8.8999999999999996E-2</v>
      </c>
      <c r="U30" s="2">
        <v>2.1000000000000001E-2</v>
      </c>
      <c r="V30" s="2">
        <v>3.5000000000000003E-2</v>
      </c>
      <c r="W30" s="2">
        <v>8.9999999999999993E-3</v>
      </c>
      <c r="X30" s="2">
        <v>7.0000000000000007E-2</v>
      </c>
      <c r="Y30" s="2">
        <v>0.16500000000000001</v>
      </c>
      <c r="Z30" s="2">
        <v>8.2000000000000003E-2</v>
      </c>
      <c r="AA30" s="2">
        <v>6.5000000000000002E-2</v>
      </c>
      <c r="AB30" s="2">
        <v>7.4999999999999997E-2</v>
      </c>
      <c r="AC30" s="2"/>
      <c r="AD30" s="2">
        <v>0.13500000000000001</v>
      </c>
      <c r="AE30" s="2">
        <v>0.111</v>
      </c>
      <c r="AF30" s="2">
        <v>-8.9999999999999993E-3</v>
      </c>
      <c r="AG30" s="2">
        <v>0.106</v>
      </c>
      <c r="AH30" s="2">
        <v>5.7000000000000002E-2</v>
      </c>
      <c r="AI30" s="2">
        <v>4.0000000000000001E-3</v>
      </c>
      <c r="AJ30" s="2">
        <v>0.114</v>
      </c>
      <c r="AK30" s="2">
        <v>0.193</v>
      </c>
      <c r="AL30" s="2">
        <v>2.5000000000000001E-2</v>
      </c>
      <c r="AM30" s="2">
        <v>7.0999999999999994E-2</v>
      </c>
      <c r="AN30" s="2"/>
      <c r="AO30" s="2">
        <v>4.3999999999999997E-2</v>
      </c>
      <c r="AP30" s="2">
        <v>3.4000000000000002E-2</v>
      </c>
      <c r="AQ30" s="2">
        <v>-3.0000000000000001E-3</v>
      </c>
      <c r="AR30" s="2">
        <v>4.2000000000000003E-2</v>
      </c>
      <c r="AS30" s="2">
        <v>8.9999999999999993E-3</v>
      </c>
      <c r="AT30" s="2">
        <v>5.6000000000000001E-2</v>
      </c>
      <c r="AU30" s="2">
        <v>0.13</v>
      </c>
      <c r="AV30" s="2">
        <v>0.09</v>
      </c>
      <c r="AW30" s="2">
        <v>6.2E-2</v>
      </c>
      <c r="AX30" s="2">
        <v>1.4E-2</v>
      </c>
    </row>
    <row r="31" spans="1:50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Q31" s="2"/>
      <c r="R31" s="1" t="s">
        <v>17</v>
      </c>
      <c r="S31" s="2">
        <v>0.16800000000000001</v>
      </c>
      <c r="T31" s="2">
        <v>6.6000000000000003E-2</v>
      </c>
      <c r="U31" s="2">
        <v>0.193</v>
      </c>
      <c r="V31" s="2">
        <v>0.14000000000000001</v>
      </c>
      <c r="W31" s="2">
        <v>4.2999999999999997E-2</v>
      </c>
      <c r="X31" s="2">
        <v>7.3999999999999996E-2</v>
      </c>
      <c r="Y31" s="2">
        <v>0.192</v>
      </c>
      <c r="Z31" s="2">
        <v>0.10100000000000001</v>
      </c>
      <c r="AA31" s="2">
        <v>0.19400000000000001</v>
      </c>
      <c r="AB31" s="2">
        <v>-7.4999999999999997E-2</v>
      </c>
      <c r="AC31" s="2"/>
      <c r="AD31" s="2">
        <v>0.16800000000000001</v>
      </c>
      <c r="AE31" s="2">
        <v>7.9000000000000001E-2</v>
      </c>
      <c r="AF31" s="2">
        <v>4.2999999999999997E-2</v>
      </c>
      <c r="AG31" s="2">
        <v>0.14199999999999999</v>
      </c>
      <c r="AH31" s="2">
        <v>6.3E-2</v>
      </c>
      <c r="AI31" s="2">
        <v>5.0000000000000001E-3</v>
      </c>
      <c r="AJ31" s="2">
        <v>0.123</v>
      </c>
      <c r="AK31" s="2">
        <v>7.9000000000000001E-2</v>
      </c>
      <c r="AL31" s="2">
        <v>7.8E-2</v>
      </c>
      <c r="AM31" s="2">
        <v>-1.7000000000000001E-2</v>
      </c>
      <c r="AN31" s="2"/>
      <c r="AO31" s="2">
        <v>0.114</v>
      </c>
      <c r="AP31" s="2">
        <v>3.9E-2</v>
      </c>
      <c r="AQ31" s="2">
        <v>0.115</v>
      </c>
      <c r="AR31" s="2">
        <v>0.113</v>
      </c>
      <c r="AS31" s="2">
        <v>1.2E-2</v>
      </c>
      <c r="AT31" s="2">
        <v>8.1000000000000003E-2</v>
      </c>
      <c r="AU31" s="2">
        <v>0.127</v>
      </c>
      <c r="AV31" s="2">
        <v>6.5000000000000002E-2</v>
      </c>
      <c r="AW31" s="2">
        <v>0.14499999999999999</v>
      </c>
      <c r="AX31" s="2">
        <v>-4.1000000000000002E-2</v>
      </c>
    </row>
    <row r="32" spans="1:50" x14ac:dyDescent="0.35">
      <c r="A32" s="1" t="s">
        <v>20</v>
      </c>
      <c r="B32" s="2">
        <v>0.188</v>
      </c>
      <c r="C32" s="2">
        <v>0.14699999999999999</v>
      </c>
      <c r="D32" s="2">
        <v>0.182</v>
      </c>
      <c r="E32" s="2"/>
      <c r="F32" s="1" t="s">
        <v>20</v>
      </c>
      <c r="G32" s="2">
        <v>0.10100000000000001</v>
      </c>
      <c r="H32" s="2">
        <v>4.8000000000000001E-2</v>
      </c>
      <c r="I32" s="2">
        <v>4.1000000000000002E-2</v>
      </c>
      <c r="J32" s="2"/>
      <c r="K32" s="1" t="s">
        <v>20</v>
      </c>
      <c r="L32" s="2">
        <v>0.106</v>
      </c>
      <c r="M32" s="2">
        <v>5.3999999999999999E-2</v>
      </c>
      <c r="N32" s="2">
        <v>5.3999999999999999E-2</v>
      </c>
      <c r="Q32" s="2"/>
      <c r="R32" s="1" t="s">
        <v>18</v>
      </c>
      <c r="S32" s="2">
        <v>0.122</v>
      </c>
      <c r="T32" s="2">
        <v>5.2999999999999999E-2</v>
      </c>
      <c r="U32" s="2">
        <v>0.03</v>
      </c>
      <c r="V32" s="2">
        <v>4.5999999999999999E-2</v>
      </c>
      <c r="W32" s="2">
        <v>-0.04</v>
      </c>
      <c r="X32" s="2">
        <v>8.3000000000000004E-2</v>
      </c>
      <c r="Y32" s="2">
        <v>0.112</v>
      </c>
      <c r="Z32" s="2">
        <v>5.7000000000000002E-2</v>
      </c>
      <c r="AA32" s="2">
        <v>0.156</v>
      </c>
      <c r="AB32" s="2">
        <v>1.7000000000000001E-2</v>
      </c>
      <c r="AC32" s="2"/>
      <c r="AD32" s="2">
        <v>0.14000000000000001</v>
      </c>
      <c r="AE32" s="2">
        <v>0.10299999999999999</v>
      </c>
      <c r="AF32" s="2">
        <v>3.5000000000000003E-2</v>
      </c>
      <c r="AG32" s="2">
        <v>7.8E-2</v>
      </c>
      <c r="AH32" s="2">
        <v>9.2999999999999999E-2</v>
      </c>
      <c r="AI32" s="2">
        <v>2.3E-2</v>
      </c>
      <c r="AJ32" s="2">
        <v>7.5999999999999998E-2</v>
      </c>
      <c r="AK32" s="2">
        <v>0.126</v>
      </c>
      <c r="AL32" s="2">
        <v>0.05</v>
      </c>
      <c r="AM32" s="2">
        <v>9.5000000000000001E-2</v>
      </c>
      <c r="AN32" s="2"/>
      <c r="AO32" s="2">
        <v>3.6999999999999998E-2</v>
      </c>
      <c r="AP32" s="2">
        <v>-3.2000000000000001E-2</v>
      </c>
      <c r="AQ32" s="2">
        <v>0.04</v>
      </c>
      <c r="AR32" s="2">
        <v>3.9E-2</v>
      </c>
      <c r="AS32" s="2">
        <v>-0.02</v>
      </c>
      <c r="AT32" s="2">
        <v>8.1000000000000003E-2</v>
      </c>
      <c r="AU32" s="2">
        <v>2.7E-2</v>
      </c>
      <c r="AV32" s="2">
        <v>4.4999999999999998E-2</v>
      </c>
      <c r="AW32" s="2">
        <v>0.151</v>
      </c>
      <c r="AX32" s="2">
        <v>1.0999999999999999E-2</v>
      </c>
    </row>
    <row r="33" spans="1:50" x14ac:dyDescent="0.35">
      <c r="A33" s="2" t="s">
        <v>2</v>
      </c>
      <c r="B33" s="2">
        <v>4.2000000000000003E-2</v>
      </c>
      <c r="C33" s="2">
        <v>2.5999999999999999E-2</v>
      </c>
      <c r="D33" s="2">
        <v>4.1000000000000002E-2</v>
      </c>
      <c r="E33" s="2"/>
      <c r="F33" s="2" t="s">
        <v>2</v>
      </c>
      <c r="G33" s="2">
        <v>6.9000000000000006E-2</v>
      </c>
      <c r="H33" s="2">
        <v>2.3E-2</v>
      </c>
      <c r="I33" s="2">
        <v>0.03</v>
      </c>
      <c r="J33" s="2"/>
      <c r="K33" s="2" t="s">
        <v>2</v>
      </c>
      <c r="L33" s="2">
        <v>3.6999999999999998E-2</v>
      </c>
      <c r="M33" s="2">
        <v>2.1999999999999999E-2</v>
      </c>
      <c r="N33" s="2">
        <v>4.1000000000000002E-2</v>
      </c>
      <c r="Q33" s="2"/>
      <c r="R33" s="1" t="s">
        <v>19</v>
      </c>
      <c r="S33" s="2">
        <v>4.5999999999999999E-2</v>
      </c>
      <c r="T33" s="2">
        <v>-4.1000000000000002E-2</v>
      </c>
      <c r="U33" s="2">
        <v>7.1999999999999995E-2</v>
      </c>
      <c r="V33" s="2">
        <v>2.1000000000000001E-2</v>
      </c>
      <c r="W33" s="2">
        <v>6.2E-2</v>
      </c>
      <c r="X33" s="2">
        <v>0.06</v>
      </c>
      <c r="Y33" s="2">
        <v>0.115</v>
      </c>
      <c r="Z33" s="2">
        <v>0.17199999999999999</v>
      </c>
      <c r="AA33" s="2">
        <v>0.14199999999999999</v>
      </c>
      <c r="AB33" s="2">
        <v>-3.0000000000000001E-3</v>
      </c>
      <c r="AC33" s="2"/>
      <c r="AD33" s="2">
        <v>9.9000000000000005E-2</v>
      </c>
      <c r="AE33" s="2">
        <v>4.8000000000000001E-2</v>
      </c>
      <c r="AF33" s="2">
        <v>6.5000000000000002E-2</v>
      </c>
      <c r="AG33" s="2">
        <v>0.114</v>
      </c>
      <c r="AH33" s="2">
        <v>1.7999999999999999E-2</v>
      </c>
      <c r="AI33" s="2">
        <v>0.03</v>
      </c>
      <c r="AJ33" s="2">
        <v>0.108</v>
      </c>
      <c r="AK33" s="2">
        <v>0.1</v>
      </c>
      <c r="AL33" s="2">
        <v>8.2000000000000003E-2</v>
      </c>
      <c r="AM33" s="2">
        <v>7.0999999999999994E-2</v>
      </c>
      <c r="AN33" s="2"/>
      <c r="AO33" s="2">
        <v>3.2000000000000001E-2</v>
      </c>
      <c r="AP33" s="2">
        <v>-9.8000000000000004E-2</v>
      </c>
      <c r="AQ33" s="2">
        <v>4.3999999999999997E-2</v>
      </c>
      <c r="AR33" s="2">
        <v>6.9000000000000006E-2</v>
      </c>
      <c r="AS33" s="2">
        <v>1.6E-2</v>
      </c>
      <c r="AT33" s="2">
        <v>0.06</v>
      </c>
      <c r="AU33" s="2">
        <v>7.0000000000000007E-2</v>
      </c>
      <c r="AV33" s="2">
        <v>9.1999999999999998E-2</v>
      </c>
      <c r="AW33" s="2">
        <v>0.11899999999999999</v>
      </c>
      <c r="AX33" s="2">
        <v>-0.01</v>
      </c>
    </row>
    <row r="34" spans="1:50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Q34" s="2"/>
      <c r="R34" s="1" t="s">
        <v>20</v>
      </c>
      <c r="S34" s="2">
        <v>0.14499999999999999</v>
      </c>
      <c r="T34" s="2">
        <v>0.109</v>
      </c>
      <c r="U34" s="2">
        <v>0.10299999999999999</v>
      </c>
      <c r="V34" s="2">
        <v>0.159</v>
      </c>
      <c r="W34" s="2">
        <v>5.7000000000000002E-2</v>
      </c>
      <c r="X34" s="2">
        <v>0.11899999999999999</v>
      </c>
      <c r="Y34" s="2">
        <v>0.14000000000000001</v>
      </c>
      <c r="Z34" s="2">
        <v>5.8999999999999997E-2</v>
      </c>
      <c r="AA34" s="2">
        <v>8.8999999999999996E-2</v>
      </c>
      <c r="AB34" s="2">
        <v>4.2000000000000003E-2</v>
      </c>
      <c r="AC34" s="2"/>
      <c r="AD34" s="2">
        <v>0.13500000000000001</v>
      </c>
      <c r="AE34" s="2">
        <v>5.7000000000000002E-2</v>
      </c>
      <c r="AF34" s="2">
        <v>3.2000000000000001E-2</v>
      </c>
      <c r="AG34" s="2">
        <v>0.14099999999999999</v>
      </c>
      <c r="AH34" s="2">
        <v>3.2000000000000001E-2</v>
      </c>
      <c r="AI34" s="2">
        <v>4.4999999999999998E-2</v>
      </c>
      <c r="AJ34" s="2">
        <v>8.8999999999999996E-2</v>
      </c>
      <c r="AK34" s="2">
        <v>0.05</v>
      </c>
      <c r="AL34" s="2">
        <v>2.1000000000000001E-2</v>
      </c>
      <c r="AM34" s="2">
        <v>0.06</v>
      </c>
      <c r="AN34" s="2"/>
      <c r="AO34" s="2">
        <v>0.1</v>
      </c>
      <c r="AP34" s="2">
        <v>-4.0000000000000001E-3</v>
      </c>
      <c r="AQ34" s="2">
        <v>3.0000000000000001E-3</v>
      </c>
      <c r="AR34" s="2">
        <v>9.4E-2</v>
      </c>
      <c r="AS34" s="2">
        <v>3.5000000000000003E-2</v>
      </c>
      <c r="AT34" s="2">
        <v>0.11799999999999999</v>
      </c>
      <c r="AU34" s="2">
        <v>4.4999999999999998E-2</v>
      </c>
      <c r="AV34" s="2">
        <v>5.1999999999999998E-2</v>
      </c>
      <c r="AW34" s="2">
        <v>9.6000000000000002E-2</v>
      </c>
      <c r="AX34" s="2">
        <v>5.7000000000000002E-2</v>
      </c>
    </row>
    <row r="35" spans="1:50" x14ac:dyDescent="0.35">
      <c r="A35" s="2" t="s">
        <v>3</v>
      </c>
      <c r="B35" s="2">
        <v>0.107</v>
      </c>
      <c r="C35" s="2">
        <v>8.6999999999999994E-2</v>
      </c>
      <c r="D35" s="2">
        <v>0.10199999999999999</v>
      </c>
      <c r="E35" s="2"/>
      <c r="F35" s="2" t="s">
        <v>3</v>
      </c>
      <c r="G35" s="2">
        <v>0.03</v>
      </c>
      <c r="H35" s="2">
        <v>-7.0000000000000001E-3</v>
      </c>
      <c r="I35" s="2">
        <v>-1E-3</v>
      </c>
      <c r="J35" s="2"/>
      <c r="K35" s="2" t="s">
        <v>3</v>
      </c>
      <c r="L35" s="2">
        <v>1.0999999999999999E-2</v>
      </c>
      <c r="M35" s="2">
        <v>3.0000000000000001E-3</v>
      </c>
      <c r="N35" s="2">
        <v>1.2999999999999999E-2</v>
      </c>
      <c r="Q35" s="2"/>
      <c r="R35" s="1" t="s">
        <v>9</v>
      </c>
      <c r="S35" s="2">
        <v>0.215</v>
      </c>
      <c r="T35" s="2">
        <v>5.8999999999999997E-2</v>
      </c>
      <c r="U35" s="2">
        <v>5.7000000000000002E-2</v>
      </c>
      <c r="V35" s="2">
        <v>0.111</v>
      </c>
      <c r="W35" s="2">
        <v>2.1999999999999999E-2</v>
      </c>
      <c r="X35" s="2">
        <v>0.123</v>
      </c>
      <c r="Y35" s="2">
        <v>0.186</v>
      </c>
      <c r="Z35" s="2">
        <v>0.09</v>
      </c>
      <c r="AA35" s="2">
        <v>0.185</v>
      </c>
      <c r="AB35" s="2">
        <v>-8.0000000000000002E-3</v>
      </c>
      <c r="AC35" s="2"/>
      <c r="AD35" s="2">
        <v>0.13700000000000001</v>
      </c>
      <c r="AE35" s="2">
        <v>2.5000000000000001E-2</v>
      </c>
      <c r="AF35" s="2">
        <v>-1E-3</v>
      </c>
      <c r="AG35" s="2">
        <v>8.3000000000000004E-2</v>
      </c>
      <c r="AH35" s="2">
        <v>3.2000000000000001E-2</v>
      </c>
      <c r="AI35" s="2">
        <v>2.5999999999999999E-2</v>
      </c>
      <c r="AJ35" s="2">
        <v>0.104</v>
      </c>
      <c r="AK35" s="2">
        <v>0.122</v>
      </c>
      <c r="AL35" s="2">
        <v>0.03</v>
      </c>
      <c r="AM35" s="2">
        <v>3.5999999999999997E-2</v>
      </c>
      <c r="AN35" s="2"/>
      <c r="AO35" s="2">
        <v>0.13400000000000001</v>
      </c>
      <c r="AP35" s="2">
        <v>0</v>
      </c>
      <c r="AQ35" s="2">
        <v>-2.5999999999999999E-2</v>
      </c>
      <c r="AR35" s="2">
        <v>0.06</v>
      </c>
      <c r="AS35" s="2">
        <v>1E-3</v>
      </c>
      <c r="AT35" s="2">
        <v>8.5999999999999993E-2</v>
      </c>
      <c r="AU35" s="2">
        <v>0.11</v>
      </c>
      <c r="AV35" s="2">
        <v>6.4000000000000001E-2</v>
      </c>
      <c r="AW35" s="2">
        <v>0.184</v>
      </c>
      <c r="AX35" s="2">
        <v>-7.0000000000000001E-3</v>
      </c>
    </row>
    <row r="36" spans="1:50" x14ac:dyDescent="0.35">
      <c r="A36" s="2" t="s">
        <v>2</v>
      </c>
      <c r="B36" s="2">
        <v>4.2000000000000003E-2</v>
      </c>
      <c r="C36" s="2">
        <v>1.9E-2</v>
      </c>
      <c r="D36" s="2">
        <v>6.9000000000000006E-2</v>
      </c>
      <c r="E36" s="2"/>
      <c r="F36" s="2" t="s">
        <v>2</v>
      </c>
      <c r="G36" s="2">
        <v>3.9E-2</v>
      </c>
      <c r="H36" s="2">
        <v>1.7000000000000001E-2</v>
      </c>
      <c r="I36" s="2">
        <v>2.5999999999999999E-2</v>
      </c>
      <c r="J36" s="2"/>
      <c r="K36" s="2" t="s">
        <v>2</v>
      </c>
      <c r="L36" s="2">
        <v>7.5999999999999998E-2</v>
      </c>
      <c r="M36" s="2">
        <v>2.9000000000000001E-2</v>
      </c>
      <c r="N36" s="2">
        <v>5.3999999999999999E-2</v>
      </c>
      <c r="Q36" s="2"/>
      <c r="R36" s="1" t="s">
        <v>10</v>
      </c>
      <c r="S36" s="2">
        <v>7.6999999999999999E-2</v>
      </c>
      <c r="T36" s="2">
        <v>4.8000000000000001E-2</v>
      </c>
      <c r="U36" s="2">
        <v>2.5000000000000001E-2</v>
      </c>
      <c r="V36" s="2">
        <v>0.03</v>
      </c>
      <c r="W36" s="2">
        <v>4.7E-2</v>
      </c>
      <c r="X36" s="2">
        <v>0.13900000000000001</v>
      </c>
      <c r="Y36" s="2">
        <v>0.111</v>
      </c>
      <c r="Z36" s="2">
        <v>0.14099999999999999</v>
      </c>
      <c r="AA36" s="2">
        <v>0.17599999999999999</v>
      </c>
      <c r="AB36" s="2">
        <v>2E-3</v>
      </c>
      <c r="AC36" s="2"/>
      <c r="AD36" s="2">
        <v>7.3999999999999996E-2</v>
      </c>
      <c r="AE36" s="2">
        <v>8.8999999999999996E-2</v>
      </c>
      <c r="AF36" s="2">
        <v>5.8999999999999997E-2</v>
      </c>
      <c r="AG36" s="2">
        <v>0.10299999999999999</v>
      </c>
      <c r="AH36" s="2">
        <v>5.7000000000000002E-2</v>
      </c>
      <c r="AI36" s="2">
        <v>2.3E-2</v>
      </c>
      <c r="AJ36" s="2">
        <v>9.5000000000000001E-2</v>
      </c>
      <c r="AK36" s="2">
        <v>0.16</v>
      </c>
      <c r="AL36" s="2">
        <v>9.0999999999999998E-2</v>
      </c>
      <c r="AM36" s="2">
        <v>5.7000000000000002E-2</v>
      </c>
      <c r="AN36" s="2"/>
      <c r="AO36" s="2">
        <v>5.7000000000000002E-2</v>
      </c>
      <c r="AP36" s="2">
        <v>-4.2000000000000003E-2</v>
      </c>
      <c r="AQ36" s="2">
        <v>8.9999999999999993E-3</v>
      </c>
      <c r="AR36" s="2">
        <v>7.5999999999999998E-2</v>
      </c>
      <c r="AS36" s="2">
        <v>2.5999999999999999E-2</v>
      </c>
      <c r="AT36" s="2">
        <v>0.11700000000000001</v>
      </c>
      <c r="AU36" s="2">
        <v>3.7999999999999999E-2</v>
      </c>
      <c r="AV36" s="2">
        <v>9.2999999999999999E-2</v>
      </c>
      <c r="AW36" s="2">
        <v>0.122</v>
      </c>
      <c r="AX36" s="2">
        <v>1.2E-2</v>
      </c>
    </row>
    <row r="37" spans="1:5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Q37" s="2"/>
      <c r="R37" s="1" t="s">
        <v>11</v>
      </c>
      <c r="S37" s="2">
        <v>8.6999999999999994E-2</v>
      </c>
      <c r="T37" s="2">
        <v>4.2999999999999997E-2</v>
      </c>
      <c r="U37" s="2">
        <v>0.02</v>
      </c>
      <c r="V37" s="2">
        <v>0.12</v>
      </c>
      <c r="W37" s="2">
        <v>-2E-3</v>
      </c>
      <c r="X37" s="2">
        <v>0.10299999999999999</v>
      </c>
      <c r="Y37" s="2">
        <v>0.123</v>
      </c>
      <c r="Z37" s="2">
        <v>0.14299999999999999</v>
      </c>
      <c r="AA37" s="2">
        <v>7.9000000000000001E-2</v>
      </c>
      <c r="AB37" s="2">
        <v>-0.04</v>
      </c>
      <c r="AC37" s="2"/>
      <c r="AD37" s="2">
        <v>0.128</v>
      </c>
      <c r="AE37" s="2">
        <v>4.2000000000000003E-2</v>
      </c>
      <c r="AF37" s="2">
        <v>1.7999999999999999E-2</v>
      </c>
      <c r="AG37" s="2">
        <v>0.13400000000000001</v>
      </c>
      <c r="AH37" s="2">
        <v>3.2000000000000001E-2</v>
      </c>
      <c r="AI37" s="2">
        <v>5.5E-2</v>
      </c>
      <c r="AJ37" s="2">
        <v>0.105</v>
      </c>
      <c r="AK37" s="2">
        <v>0.125</v>
      </c>
      <c r="AL37" s="2">
        <v>-5.0000000000000001E-3</v>
      </c>
      <c r="AM37" s="2">
        <v>4.9000000000000002E-2</v>
      </c>
      <c r="AN37" s="2"/>
      <c r="AO37" s="2">
        <v>4.8000000000000001E-2</v>
      </c>
      <c r="AP37" s="2">
        <v>1.7999999999999999E-2</v>
      </c>
      <c r="AQ37" s="2">
        <v>-8.9999999999999993E-3</v>
      </c>
      <c r="AR37" s="2">
        <v>0.1</v>
      </c>
      <c r="AS37" s="2">
        <v>2.5000000000000001E-2</v>
      </c>
      <c r="AT37" s="2">
        <v>7.5999999999999998E-2</v>
      </c>
      <c r="AU37" s="2">
        <v>8.3000000000000004E-2</v>
      </c>
      <c r="AV37" s="2">
        <v>7.0999999999999994E-2</v>
      </c>
      <c r="AW37" s="2">
        <v>6.7000000000000004E-2</v>
      </c>
      <c r="AX37" s="2">
        <v>8.9999999999999993E-3</v>
      </c>
    </row>
    <row r="38" spans="1:5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Q38" s="2"/>
      <c r="R38" s="1" t="s">
        <v>15</v>
      </c>
      <c r="S38" s="2">
        <v>5.6000000000000001E-2</v>
      </c>
      <c r="T38" s="2">
        <v>4.2999999999999997E-2</v>
      </c>
      <c r="U38" s="2">
        <v>0.03</v>
      </c>
      <c r="V38" s="2">
        <v>4.8000000000000001E-2</v>
      </c>
      <c r="W38" s="2">
        <v>-1.4999999999999999E-2</v>
      </c>
      <c r="X38" s="2">
        <v>7.5999999999999998E-2</v>
      </c>
      <c r="Y38" s="2">
        <v>0.21199999999999999</v>
      </c>
      <c r="Z38" s="2">
        <v>0.20899999999999999</v>
      </c>
      <c r="AA38" s="2">
        <v>0.19500000000000001</v>
      </c>
      <c r="AB38" s="2">
        <v>2.9000000000000001E-2</v>
      </c>
      <c r="AC38" s="2"/>
      <c r="AD38" s="2">
        <v>0.11899999999999999</v>
      </c>
      <c r="AE38" s="2">
        <v>6.5000000000000002E-2</v>
      </c>
      <c r="AF38" s="2">
        <v>4.0000000000000001E-3</v>
      </c>
      <c r="AG38" s="2">
        <v>9.4E-2</v>
      </c>
      <c r="AH38" s="2">
        <v>0.04</v>
      </c>
      <c r="AI38" s="2">
        <v>5.8999999999999997E-2</v>
      </c>
      <c r="AJ38" s="2">
        <v>0.12</v>
      </c>
      <c r="AK38" s="2">
        <v>0.19400000000000001</v>
      </c>
      <c r="AL38" s="2">
        <v>5.5E-2</v>
      </c>
      <c r="AM38" s="2">
        <v>4.4999999999999998E-2</v>
      </c>
      <c r="AN38" s="2"/>
      <c r="AO38" s="2">
        <v>6.2E-2</v>
      </c>
      <c r="AP38" s="2">
        <v>-0.02</v>
      </c>
      <c r="AQ38" s="2">
        <v>1E-3</v>
      </c>
      <c r="AR38" s="2">
        <v>6.8000000000000005E-2</v>
      </c>
      <c r="AS38" s="2">
        <v>-0.01</v>
      </c>
      <c r="AT38" s="2">
        <v>0.128</v>
      </c>
      <c r="AU38" s="2">
        <v>0.108</v>
      </c>
      <c r="AV38" s="2">
        <v>0.11899999999999999</v>
      </c>
      <c r="AW38" s="2">
        <v>0.13800000000000001</v>
      </c>
      <c r="AX38" s="2">
        <v>-3.2000000000000001E-2</v>
      </c>
    </row>
    <row r="39" spans="1:50" x14ac:dyDescent="0.35">
      <c r="A39" s="1" t="s">
        <v>9</v>
      </c>
      <c r="B39" s="2">
        <v>0.17100000000000001</v>
      </c>
      <c r="C39" s="2">
        <v>0.14599999999999999</v>
      </c>
      <c r="D39" s="2">
        <v>0.182</v>
      </c>
      <c r="E39" s="2"/>
      <c r="F39" s="1" t="s">
        <v>9</v>
      </c>
      <c r="G39" s="2">
        <v>8.2000000000000003E-2</v>
      </c>
      <c r="H39" s="2">
        <v>7.0999999999999994E-2</v>
      </c>
      <c r="I39" s="2">
        <v>6.7000000000000004E-2</v>
      </c>
      <c r="J39" s="2"/>
      <c r="K39" s="1" t="s">
        <v>9</v>
      </c>
      <c r="L39" s="2">
        <v>0.10100000000000001</v>
      </c>
      <c r="M39" s="2">
        <v>3.4000000000000002E-2</v>
      </c>
      <c r="N39" s="2">
        <v>6.2E-2</v>
      </c>
      <c r="Q39" s="2"/>
      <c r="R39" s="1" t="s">
        <v>21</v>
      </c>
      <c r="S39" s="2">
        <v>4.1000000000000002E-2</v>
      </c>
      <c r="T39" s="2">
        <v>4.3999999999999997E-2</v>
      </c>
      <c r="U39" s="2">
        <v>0.111</v>
      </c>
      <c r="V39" s="2">
        <v>0.114</v>
      </c>
      <c r="W39" s="2">
        <v>-1E-3</v>
      </c>
      <c r="X39" s="2">
        <v>8.8999999999999996E-2</v>
      </c>
      <c r="Y39" s="2">
        <v>8.5999999999999993E-2</v>
      </c>
      <c r="Z39" s="2">
        <v>0.157</v>
      </c>
      <c r="AA39" s="2">
        <v>0.152</v>
      </c>
      <c r="AB39" s="2">
        <v>-3.5999999999999997E-2</v>
      </c>
      <c r="AC39" s="2"/>
      <c r="AD39" s="2">
        <v>8.5999999999999993E-2</v>
      </c>
      <c r="AE39" s="2">
        <v>8.2000000000000003E-2</v>
      </c>
      <c r="AF39" s="2">
        <v>5.0999999999999997E-2</v>
      </c>
      <c r="AG39" s="2">
        <v>0.14399999999999999</v>
      </c>
      <c r="AH39" s="2">
        <v>4.1000000000000002E-2</v>
      </c>
      <c r="AI39" s="2">
        <v>2.3E-2</v>
      </c>
      <c r="AJ39" s="2">
        <v>0.104</v>
      </c>
      <c r="AK39" s="2">
        <v>0.14799999999999999</v>
      </c>
      <c r="AL39" s="2">
        <v>6.3E-2</v>
      </c>
      <c r="AM39" s="2">
        <v>4.9000000000000002E-2</v>
      </c>
      <c r="AN39" s="2"/>
      <c r="AO39" s="2">
        <v>1.6E-2</v>
      </c>
      <c r="AP39" s="2">
        <v>-5.2999999999999999E-2</v>
      </c>
      <c r="AQ39" s="2">
        <v>7.0000000000000001E-3</v>
      </c>
      <c r="AR39" s="2">
        <v>0.114</v>
      </c>
      <c r="AS39" s="2">
        <v>2.3E-2</v>
      </c>
      <c r="AT39" s="2">
        <v>9.2999999999999999E-2</v>
      </c>
      <c r="AU39" s="2">
        <v>6.9000000000000006E-2</v>
      </c>
      <c r="AV39" s="2">
        <v>9.6000000000000002E-2</v>
      </c>
      <c r="AW39" s="2">
        <v>0.126</v>
      </c>
      <c r="AX39" s="2">
        <v>-1.2999999999999999E-2</v>
      </c>
    </row>
    <row r="40" spans="1:50" x14ac:dyDescent="0.35">
      <c r="A40" s="2" t="s">
        <v>2</v>
      </c>
      <c r="B40" s="2">
        <v>2.9000000000000001E-2</v>
      </c>
      <c r="C40" s="2">
        <v>3.1E-2</v>
      </c>
      <c r="D40" s="2">
        <v>2.5999999999999999E-2</v>
      </c>
      <c r="E40" s="2"/>
      <c r="F40" s="2" t="s">
        <v>2</v>
      </c>
      <c r="G40" s="2">
        <v>6.6000000000000003E-2</v>
      </c>
      <c r="H40" s="2">
        <v>3.4000000000000002E-2</v>
      </c>
      <c r="I40" s="2">
        <v>3.3000000000000002E-2</v>
      </c>
      <c r="J40" s="2"/>
      <c r="K40" s="2" t="s">
        <v>2</v>
      </c>
      <c r="L40" s="2">
        <v>6.0999999999999999E-2</v>
      </c>
      <c r="M40" s="2">
        <v>2.1999999999999999E-2</v>
      </c>
      <c r="N40" s="2">
        <v>6.0999999999999999E-2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1:5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1:50" x14ac:dyDescent="0.35">
      <c r="A42" s="2" t="s">
        <v>3</v>
      </c>
      <c r="B42" s="2">
        <v>0.127</v>
      </c>
      <c r="C42" s="2">
        <v>0.1</v>
      </c>
      <c r="D42" s="2">
        <v>0.129</v>
      </c>
      <c r="E42" s="2"/>
      <c r="F42" s="2" t="s">
        <v>3</v>
      </c>
      <c r="G42" s="2">
        <v>3.7999999999999999E-2</v>
      </c>
      <c r="H42" s="2">
        <v>1.4E-2</v>
      </c>
      <c r="I42" s="2">
        <v>1.4999999999999999E-2</v>
      </c>
      <c r="J42" s="2"/>
      <c r="K42" s="2" t="s">
        <v>3</v>
      </c>
      <c r="L42" s="2">
        <v>-2.1000000000000001E-2</v>
      </c>
      <c r="M42" s="2">
        <v>1.0999999999999999E-2</v>
      </c>
      <c r="N42" s="2">
        <v>-3.0000000000000001E-3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1:50" x14ac:dyDescent="0.35">
      <c r="A43" s="2" t="s">
        <v>2</v>
      </c>
      <c r="B43" s="2">
        <v>3.3000000000000002E-2</v>
      </c>
      <c r="C43" s="2">
        <v>0.03</v>
      </c>
      <c r="D43" s="2">
        <v>6.0999999999999999E-2</v>
      </c>
      <c r="E43" s="2"/>
      <c r="F43" s="2" t="s">
        <v>2</v>
      </c>
      <c r="G43" s="2">
        <v>4.8000000000000001E-2</v>
      </c>
      <c r="H43" s="2">
        <v>8.9999999999999993E-3</v>
      </c>
      <c r="I43" s="2">
        <v>2.5000000000000001E-2</v>
      </c>
      <c r="J43" s="2"/>
      <c r="K43" s="2" t="s">
        <v>2</v>
      </c>
      <c r="L43" s="2">
        <v>4.2000000000000003E-2</v>
      </c>
      <c r="M43" s="2">
        <v>1.4E-2</v>
      </c>
      <c r="N43" s="2">
        <v>4.2999999999999997E-2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5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50" x14ac:dyDescent="0.35">
      <c r="A46" s="1" t="s">
        <v>10</v>
      </c>
      <c r="B46" s="2">
        <v>0.20799999999999999</v>
      </c>
      <c r="C46" s="2">
        <v>0.17499999999999999</v>
      </c>
      <c r="D46" s="2">
        <v>0.19400000000000001</v>
      </c>
      <c r="E46" s="2"/>
      <c r="F46" s="1" t="s">
        <v>10</v>
      </c>
      <c r="G46" s="2">
        <v>0.1</v>
      </c>
      <c r="H46" s="2">
        <v>6.6000000000000003E-2</v>
      </c>
      <c r="I46" s="2">
        <v>4.5999999999999999E-2</v>
      </c>
      <c r="J46" s="2"/>
      <c r="K46" s="1" t="s">
        <v>10</v>
      </c>
      <c r="L46" s="2">
        <v>6.2E-2</v>
      </c>
      <c r="M46" s="2">
        <v>8.1000000000000003E-2</v>
      </c>
      <c r="N46" s="2">
        <v>4.8000000000000001E-2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0" x14ac:dyDescent="0.35">
      <c r="A47" s="2" t="s">
        <v>2</v>
      </c>
      <c r="B47" s="2">
        <v>2.7E-2</v>
      </c>
      <c r="C47" s="2">
        <v>1.9E-2</v>
      </c>
      <c r="D47" s="2">
        <v>3.6999999999999998E-2</v>
      </c>
      <c r="E47" s="2"/>
      <c r="F47" s="2" t="s">
        <v>2</v>
      </c>
      <c r="G47" s="2">
        <v>3.7999999999999999E-2</v>
      </c>
      <c r="H47" s="2">
        <v>2.1000000000000001E-2</v>
      </c>
      <c r="I47" s="2">
        <v>1.9E-2</v>
      </c>
      <c r="J47" s="2"/>
      <c r="K47" s="2" t="s">
        <v>2</v>
      </c>
      <c r="L47" s="2">
        <v>4.2999999999999997E-2</v>
      </c>
      <c r="M47" s="2">
        <v>2.1999999999999999E-2</v>
      </c>
      <c r="N47" s="2">
        <v>3.6999999999999998E-2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x14ac:dyDescent="0.35">
      <c r="A49" s="2" t="s">
        <v>3</v>
      </c>
      <c r="B49" s="2">
        <v>0.185</v>
      </c>
      <c r="C49" s="2">
        <v>0.183</v>
      </c>
      <c r="D49" s="2">
        <v>0.188</v>
      </c>
      <c r="E49" s="2"/>
      <c r="F49" s="2" t="s">
        <v>3</v>
      </c>
      <c r="G49" s="2">
        <v>7.5999999999999998E-2</v>
      </c>
      <c r="H49" s="2">
        <v>2.1000000000000001E-2</v>
      </c>
      <c r="I49" s="2">
        <v>4.9000000000000002E-2</v>
      </c>
      <c r="J49" s="2"/>
      <c r="K49" s="2" t="s">
        <v>3</v>
      </c>
      <c r="L49" s="2">
        <v>-2.3E-2</v>
      </c>
      <c r="M49" s="2">
        <v>0.02</v>
      </c>
      <c r="N49" s="2">
        <v>2E-3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x14ac:dyDescent="0.35">
      <c r="A50" s="2" t="s">
        <v>2</v>
      </c>
      <c r="B50" s="2">
        <v>2.5000000000000001E-2</v>
      </c>
      <c r="C50" s="2">
        <v>0.02</v>
      </c>
      <c r="D50" s="2">
        <v>6.5000000000000002E-2</v>
      </c>
      <c r="E50" s="2"/>
      <c r="F50" s="2" t="s">
        <v>2</v>
      </c>
      <c r="G50" s="2">
        <v>4.1000000000000002E-2</v>
      </c>
      <c r="H50" s="2">
        <v>3.1E-2</v>
      </c>
      <c r="I50" s="2">
        <v>2.1999999999999999E-2</v>
      </c>
      <c r="J50" s="2"/>
      <c r="K50" s="2" t="s">
        <v>2</v>
      </c>
      <c r="L50" s="2">
        <v>5.8999999999999997E-2</v>
      </c>
      <c r="M50" s="2">
        <v>2.5000000000000001E-2</v>
      </c>
      <c r="N50" s="2">
        <v>2.1999999999999999E-2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35">
      <c r="A53" s="1" t="s">
        <v>11</v>
      </c>
      <c r="B53" s="2">
        <v>0.17899999999999999</v>
      </c>
      <c r="C53" s="2">
        <v>0.16300000000000001</v>
      </c>
      <c r="D53" s="2">
        <v>0.17799999999999999</v>
      </c>
      <c r="E53" s="2"/>
      <c r="F53" s="1" t="s">
        <v>11</v>
      </c>
      <c r="G53" s="2">
        <v>7.0999999999999994E-2</v>
      </c>
      <c r="H53" s="2">
        <v>0.04</v>
      </c>
      <c r="I53" s="2">
        <v>4.5999999999999999E-2</v>
      </c>
      <c r="J53" s="2"/>
      <c r="K53" s="1" t="s">
        <v>11</v>
      </c>
      <c r="L53" s="2">
        <v>8.3000000000000004E-2</v>
      </c>
      <c r="M53" s="2">
        <v>5.1999999999999998E-2</v>
      </c>
      <c r="N53" s="2">
        <v>5.8000000000000003E-2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1:50" x14ac:dyDescent="0.35">
      <c r="A54" s="2" t="s">
        <v>2</v>
      </c>
      <c r="B54" s="2">
        <v>2.5999999999999999E-2</v>
      </c>
      <c r="C54" s="2">
        <v>2.7E-2</v>
      </c>
      <c r="D54" s="2">
        <v>2.8000000000000001E-2</v>
      </c>
      <c r="E54" s="2"/>
      <c r="F54" s="2" t="s">
        <v>2</v>
      </c>
      <c r="G54" s="2">
        <v>3.9E-2</v>
      </c>
      <c r="H54" s="2">
        <v>3.4000000000000002E-2</v>
      </c>
      <c r="I54" s="2">
        <v>3.7999999999999999E-2</v>
      </c>
      <c r="J54" s="2"/>
      <c r="K54" s="2" t="s">
        <v>2</v>
      </c>
      <c r="L54" s="2">
        <v>0.04</v>
      </c>
      <c r="M54" s="2">
        <v>4.2999999999999997E-2</v>
      </c>
      <c r="N54" s="2">
        <v>2.9000000000000001E-2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1:50" x14ac:dyDescent="0.35">
      <c r="A56" s="2" t="s">
        <v>3</v>
      </c>
      <c r="B56" s="2">
        <v>0.109</v>
      </c>
      <c r="C56" s="2">
        <v>0.105</v>
      </c>
      <c r="D56" s="2">
        <v>0.14199999999999999</v>
      </c>
      <c r="E56" s="2"/>
      <c r="F56" s="2" t="s">
        <v>3</v>
      </c>
      <c r="G56" s="2">
        <v>-5.0000000000000001E-3</v>
      </c>
      <c r="H56" s="2">
        <v>-7.0000000000000001E-3</v>
      </c>
      <c r="I56" s="2">
        <v>3.5999999999999997E-2</v>
      </c>
      <c r="J56" s="2"/>
      <c r="K56" s="2" t="s">
        <v>3</v>
      </c>
      <c r="L56" s="2">
        <v>6.0000000000000001E-3</v>
      </c>
      <c r="M56" s="2">
        <v>-8.9999999999999993E-3</v>
      </c>
      <c r="N56" s="2">
        <v>1.0999999999999999E-2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50" x14ac:dyDescent="0.35">
      <c r="A57" s="2" t="s">
        <v>2</v>
      </c>
      <c r="B57" s="2">
        <v>3.7999999999999999E-2</v>
      </c>
      <c r="C57" s="2">
        <v>2.3E-2</v>
      </c>
      <c r="D57" s="2">
        <v>6.4000000000000001E-2</v>
      </c>
      <c r="E57" s="2"/>
      <c r="F57" s="2" t="s">
        <v>2</v>
      </c>
      <c r="G57" s="2">
        <v>6.5000000000000002E-2</v>
      </c>
      <c r="H57" s="2">
        <v>3.2000000000000001E-2</v>
      </c>
      <c r="I57" s="2">
        <v>1.7999999999999999E-2</v>
      </c>
      <c r="J57" s="2"/>
      <c r="K57" s="2" t="s">
        <v>2</v>
      </c>
      <c r="L57" s="2">
        <v>2.8000000000000001E-2</v>
      </c>
      <c r="M57" s="2">
        <v>2.9000000000000001E-2</v>
      </c>
      <c r="N57" s="2">
        <v>2.7E-2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1:5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35">
      <c r="A60" s="1" t="s">
        <v>15</v>
      </c>
      <c r="B60" s="2">
        <v>0.191</v>
      </c>
      <c r="C60" s="2">
        <v>0.153</v>
      </c>
      <c r="D60" s="2">
        <v>0.191</v>
      </c>
      <c r="E60" s="2"/>
      <c r="F60" s="1" t="s">
        <v>15</v>
      </c>
      <c r="G60" s="2">
        <v>0.08</v>
      </c>
      <c r="H60" s="2">
        <v>3.5000000000000003E-2</v>
      </c>
      <c r="I60" s="2">
        <v>7.5999999999999998E-2</v>
      </c>
      <c r="J60" s="2"/>
      <c r="K60" s="1" t="s">
        <v>15</v>
      </c>
      <c r="L60" s="2">
        <v>5.1999999999999998E-2</v>
      </c>
      <c r="M60" s="2">
        <v>6.2E-2</v>
      </c>
      <c r="N60" s="2">
        <v>6.5000000000000002E-2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x14ac:dyDescent="0.35">
      <c r="A61" s="2" t="s">
        <v>2</v>
      </c>
      <c r="B61" s="2">
        <v>4.1000000000000002E-2</v>
      </c>
      <c r="C61" s="2">
        <v>2.5999999999999999E-2</v>
      </c>
      <c r="D61" s="2">
        <v>3.9E-2</v>
      </c>
      <c r="E61" s="2"/>
      <c r="F61" s="2" t="s">
        <v>2</v>
      </c>
      <c r="G61" s="2">
        <v>6.3E-2</v>
      </c>
      <c r="H61" s="2">
        <v>3.5000000000000003E-2</v>
      </c>
      <c r="I61" s="2">
        <v>5.0999999999999997E-2</v>
      </c>
      <c r="J61" s="2"/>
      <c r="K61" s="2" t="s">
        <v>2</v>
      </c>
      <c r="L61" s="2">
        <v>2.4E-2</v>
      </c>
      <c r="M61" s="2">
        <v>2.7E-2</v>
      </c>
      <c r="N61" s="2">
        <v>6.4000000000000001E-2</v>
      </c>
    </row>
    <row r="62" spans="1:5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50" x14ac:dyDescent="0.35">
      <c r="A63" s="2" t="s">
        <v>3</v>
      </c>
      <c r="B63" s="2">
        <v>9.9000000000000005E-2</v>
      </c>
      <c r="C63" s="2">
        <v>8.1000000000000003E-2</v>
      </c>
      <c r="D63" s="2">
        <v>0.10100000000000001</v>
      </c>
      <c r="E63" s="2"/>
      <c r="F63" s="2" t="s">
        <v>3</v>
      </c>
      <c r="G63" s="2">
        <v>2.5999999999999999E-2</v>
      </c>
      <c r="H63" s="2">
        <v>-8.0000000000000002E-3</v>
      </c>
      <c r="I63" s="2">
        <v>4.0000000000000001E-3</v>
      </c>
      <c r="J63" s="2"/>
      <c r="K63" s="2" t="s">
        <v>3</v>
      </c>
      <c r="L63" s="2">
        <v>-8.0000000000000002E-3</v>
      </c>
      <c r="M63" s="2">
        <v>1.2E-2</v>
      </c>
      <c r="N63" s="2">
        <v>6.0000000000000001E-3</v>
      </c>
    </row>
    <row r="64" spans="1:50" x14ac:dyDescent="0.35">
      <c r="A64" s="2" t="s">
        <v>2</v>
      </c>
      <c r="B64" s="2">
        <v>4.1000000000000002E-2</v>
      </c>
      <c r="C64" s="2">
        <v>2.5999999999999999E-2</v>
      </c>
      <c r="D64" s="2">
        <v>4.9000000000000002E-2</v>
      </c>
      <c r="E64" s="2"/>
      <c r="F64" s="2" t="s">
        <v>2</v>
      </c>
      <c r="G64" s="2">
        <v>6.4000000000000001E-2</v>
      </c>
      <c r="H64" s="2">
        <v>3.1E-2</v>
      </c>
      <c r="I64" s="2">
        <v>5.0999999999999997E-2</v>
      </c>
      <c r="J64" s="2"/>
      <c r="K64" s="2" t="s">
        <v>2</v>
      </c>
      <c r="L64" s="2">
        <v>4.1000000000000002E-2</v>
      </c>
      <c r="M64" s="2">
        <v>1.7000000000000001E-2</v>
      </c>
      <c r="N64" s="2">
        <v>2.4E-2</v>
      </c>
    </row>
    <row r="65" spans="1:50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50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50" x14ac:dyDescent="0.35">
      <c r="A67" s="1" t="s">
        <v>21</v>
      </c>
      <c r="B67" s="2">
        <v>0.19700000000000001</v>
      </c>
      <c r="C67" s="2">
        <v>0.16800000000000001</v>
      </c>
      <c r="D67" s="2">
        <v>0.19400000000000001</v>
      </c>
      <c r="E67" s="2"/>
      <c r="F67" s="1" t="s">
        <v>21</v>
      </c>
      <c r="G67" s="2">
        <v>6.9000000000000006E-2</v>
      </c>
      <c r="H67" s="2">
        <v>4.3999999999999997E-2</v>
      </c>
      <c r="I67" s="2">
        <v>5.8999999999999997E-2</v>
      </c>
      <c r="J67" s="2"/>
      <c r="K67" s="1" t="s">
        <v>21</v>
      </c>
      <c r="L67" s="2">
        <v>8.6999999999999994E-2</v>
      </c>
      <c r="M67" s="2">
        <v>7.2999999999999995E-2</v>
      </c>
      <c r="N67" s="2">
        <v>4.5999999999999999E-2</v>
      </c>
    </row>
    <row r="68" spans="1:50" x14ac:dyDescent="0.35">
      <c r="A68" s="2" t="s">
        <v>2</v>
      </c>
      <c r="B68" s="2">
        <v>3.9E-2</v>
      </c>
      <c r="C68" s="2">
        <v>2.5999999999999999E-2</v>
      </c>
      <c r="D68" s="2">
        <v>3.5000000000000003E-2</v>
      </c>
      <c r="E68" s="2"/>
      <c r="F68" s="2" t="s">
        <v>2</v>
      </c>
      <c r="G68" s="2">
        <v>6.2E-2</v>
      </c>
      <c r="H68" s="2">
        <v>2.7E-2</v>
      </c>
      <c r="I68" s="2">
        <v>0.03</v>
      </c>
      <c r="J68" s="2"/>
      <c r="K68" s="2" t="s">
        <v>2</v>
      </c>
      <c r="L68" s="2">
        <v>4.4999999999999998E-2</v>
      </c>
      <c r="M68" s="2">
        <v>2.7E-2</v>
      </c>
      <c r="N68" s="2">
        <v>4.9000000000000002E-2</v>
      </c>
    </row>
    <row r="69" spans="1:50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50" x14ac:dyDescent="0.35">
      <c r="A70" s="2" t="s">
        <v>3</v>
      </c>
      <c r="B70" s="2">
        <v>8.2000000000000003E-2</v>
      </c>
      <c r="C70" s="2">
        <v>8.1000000000000003E-2</v>
      </c>
      <c r="D70" s="2">
        <v>8.7999999999999995E-2</v>
      </c>
      <c r="E70" s="2"/>
      <c r="F70" s="2" t="s">
        <v>3</v>
      </c>
      <c r="G70" s="2">
        <v>3.7999999999999999E-2</v>
      </c>
      <c r="H70" s="2">
        <v>3.0000000000000001E-3</v>
      </c>
      <c r="I70" s="2">
        <v>-1.4999999999999999E-2</v>
      </c>
      <c r="J70" s="2"/>
      <c r="K70" s="2" t="s">
        <v>3</v>
      </c>
      <c r="L70" s="2">
        <v>-3.7999999999999999E-2</v>
      </c>
      <c r="M70" s="2">
        <v>8.9999999999999993E-3</v>
      </c>
      <c r="N70" s="2">
        <v>-6.0000000000000001E-3</v>
      </c>
    </row>
    <row r="71" spans="1:50" x14ac:dyDescent="0.35">
      <c r="A71" s="2" t="s">
        <v>2</v>
      </c>
      <c r="B71" s="2">
        <v>4.4999999999999998E-2</v>
      </c>
      <c r="C71" s="2">
        <v>1.0999999999999999E-2</v>
      </c>
      <c r="D71" s="2">
        <v>3.6999999999999998E-2</v>
      </c>
      <c r="E71" s="2"/>
      <c r="F71" s="2" t="s">
        <v>2</v>
      </c>
      <c r="G71" s="2">
        <v>2.1000000000000001E-2</v>
      </c>
      <c r="H71" s="2">
        <v>1.7999999999999999E-2</v>
      </c>
      <c r="I71" s="2">
        <v>0.02</v>
      </c>
      <c r="J71" s="2"/>
      <c r="K71" s="2" t="s">
        <v>2</v>
      </c>
      <c r="L71" s="2">
        <v>4.9000000000000002E-2</v>
      </c>
      <c r="M71" s="2">
        <v>2.1000000000000001E-2</v>
      </c>
      <c r="N71" s="2">
        <v>1.7999999999999999E-2</v>
      </c>
    </row>
    <row r="77" spans="1:50" x14ac:dyDescent="0.35">
      <c r="A77" s="4" t="s">
        <v>35</v>
      </c>
    </row>
    <row r="78" spans="1:50" x14ac:dyDescent="0.35">
      <c r="A78" s="4" t="s">
        <v>14</v>
      </c>
      <c r="Q78" s="5" t="s">
        <v>36</v>
      </c>
      <c r="R78" s="6"/>
      <c r="S78" s="5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</row>
    <row r="79" spans="1:50" x14ac:dyDescent="0.35">
      <c r="A79" s="3" t="s">
        <v>12</v>
      </c>
      <c r="B79" s="3">
        <v>0.25700000000000001</v>
      </c>
      <c r="C79" s="3">
        <v>0.253</v>
      </c>
      <c r="D79" s="3">
        <v>0.248</v>
      </c>
      <c r="G79" s="3">
        <v>0.29899999999999999</v>
      </c>
      <c r="H79" s="3">
        <v>0.29299999999999998</v>
      </c>
      <c r="I79" s="3">
        <v>0.28699999999999998</v>
      </c>
      <c r="L79" s="3">
        <v>0.28000000000000003</v>
      </c>
      <c r="M79" s="3">
        <v>0.27</v>
      </c>
      <c r="N79" s="3">
        <v>0.26</v>
      </c>
      <c r="Q79" s="5" t="s">
        <v>5</v>
      </c>
      <c r="R79" s="6"/>
      <c r="S79" s="6" t="s">
        <v>37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 t="s">
        <v>38</v>
      </c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 t="s">
        <v>39</v>
      </c>
      <c r="AP79" s="6"/>
      <c r="AQ79" s="6"/>
      <c r="AR79" s="6"/>
      <c r="AS79" s="6"/>
      <c r="AT79" s="6"/>
      <c r="AU79" s="6"/>
      <c r="AV79" s="6"/>
      <c r="AW79" s="6"/>
      <c r="AX79" s="6"/>
    </row>
    <row r="80" spans="1:50" x14ac:dyDescent="0.35">
      <c r="A80" s="4" t="s">
        <v>5</v>
      </c>
      <c r="F80" s="4" t="s">
        <v>4</v>
      </c>
      <c r="K80" s="4" t="s">
        <v>6</v>
      </c>
      <c r="Q80" s="6"/>
      <c r="R80" s="6"/>
      <c r="S80" s="6">
        <v>1</v>
      </c>
      <c r="T80" s="6">
        <v>2</v>
      </c>
      <c r="U80" s="6">
        <v>3</v>
      </c>
      <c r="V80" s="6">
        <v>4</v>
      </c>
      <c r="W80" s="6">
        <v>5</v>
      </c>
      <c r="X80" s="6">
        <v>6</v>
      </c>
      <c r="Y80" s="6">
        <v>7</v>
      </c>
      <c r="Z80" s="6">
        <v>8</v>
      </c>
      <c r="AA80" s="6">
        <v>9</v>
      </c>
      <c r="AB80" s="6">
        <v>10</v>
      </c>
      <c r="AC80" s="6"/>
      <c r="AD80" s="6">
        <v>1</v>
      </c>
      <c r="AE80" s="6">
        <v>2</v>
      </c>
      <c r="AF80" s="6">
        <v>3</v>
      </c>
      <c r="AG80" s="6">
        <v>4</v>
      </c>
      <c r="AH80" s="6">
        <v>5</v>
      </c>
      <c r="AI80" s="6">
        <v>6</v>
      </c>
      <c r="AJ80" s="6">
        <v>7</v>
      </c>
      <c r="AK80" s="6">
        <v>8</v>
      </c>
      <c r="AL80" s="6">
        <v>9</v>
      </c>
      <c r="AM80" s="6">
        <v>10</v>
      </c>
      <c r="AN80" s="6"/>
      <c r="AO80" s="6">
        <v>1</v>
      </c>
      <c r="AP80" s="6">
        <v>2</v>
      </c>
      <c r="AQ80" s="6">
        <v>3</v>
      </c>
      <c r="AR80" s="6">
        <v>4</v>
      </c>
      <c r="AS80" s="6">
        <v>5</v>
      </c>
      <c r="AT80" s="6">
        <v>6</v>
      </c>
      <c r="AU80" s="6">
        <v>7</v>
      </c>
      <c r="AV80" s="6">
        <v>8</v>
      </c>
      <c r="AW80" s="6">
        <v>9</v>
      </c>
      <c r="AX80" s="6">
        <v>10</v>
      </c>
    </row>
    <row r="81" spans="1:50" x14ac:dyDescent="0.35">
      <c r="B81" s="3" t="s">
        <v>0</v>
      </c>
      <c r="C81" s="3" t="s">
        <v>1</v>
      </c>
      <c r="D81" s="3" t="s">
        <v>2</v>
      </c>
      <c r="G81" s="3" t="s">
        <v>0</v>
      </c>
      <c r="H81" s="3" t="s">
        <v>1</v>
      </c>
      <c r="I81" s="3" t="s">
        <v>2</v>
      </c>
      <c r="L81" s="3" t="s">
        <v>0</v>
      </c>
      <c r="M81" s="3" t="s">
        <v>1</v>
      </c>
      <c r="N81" s="3" t="s">
        <v>2</v>
      </c>
      <c r="Q81" s="6"/>
      <c r="R81" s="5" t="s">
        <v>16</v>
      </c>
      <c r="S81" s="6">
        <f>S4/0.257</f>
        <v>0.8132295719844358</v>
      </c>
      <c r="T81" s="6">
        <f t="shared" ref="T81:AB81" si="0">T4/0.257</f>
        <v>0.54085603112840475</v>
      </c>
      <c r="U81" s="6">
        <f t="shared" si="0"/>
        <v>1.0077821011673151</v>
      </c>
      <c r="V81" s="6">
        <f t="shared" si="0"/>
        <v>0.17509727626459143</v>
      </c>
      <c r="W81" s="6">
        <f t="shared" si="0"/>
        <v>0.96108949416342404</v>
      </c>
      <c r="X81" s="6">
        <f t="shared" si="0"/>
        <v>0.54863813229571978</v>
      </c>
      <c r="Y81" s="6">
        <f t="shared" si="0"/>
        <v>0.9066147859922179</v>
      </c>
      <c r="Z81" s="6">
        <f t="shared" si="0"/>
        <v>0.85603112840466922</v>
      </c>
      <c r="AA81" s="6">
        <f t="shared" si="0"/>
        <v>0.8132295719844358</v>
      </c>
      <c r="AB81" s="6">
        <f t="shared" si="0"/>
        <v>0.65758754863813229</v>
      </c>
      <c r="AC81" s="6"/>
      <c r="AD81" s="6">
        <f>AD4/0.253</f>
        <v>0.65612648221343872</v>
      </c>
      <c r="AE81" s="6">
        <f t="shared" ref="AE81:AM81" si="1">AE4/0.253</f>
        <v>0.8458498023715415</v>
      </c>
      <c r="AF81" s="6">
        <f t="shared" si="1"/>
        <v>0.59683794466403162</v>
      </c>
      <c r="AG81" s="6">
        <f t="shared" si="1"/>
        <v>0.52173913043478259</v>
      </c>
      <c r="AH81" s="6">
        <f t="shared" si="1"/>
        <v>0.72332015810276673</v>
      </c>
      <c r="AI81" s="6">
        <f t="shared" si="1"/>
        <v>0.41897233201581024</v>
      </c>
      <c r="AJ81" s="6">
        <f t="shared" si="1"/>
        <v>0.69169960474308301</v>
      </c>
      <c r="AK81" s="6">
        <f t="shared" si="1"/>
        <v>0.92094861660079053</v>
      </c>
      <c r="AL81" s="6">
        <f t="shared" si="1"/>
        <v>0.51778656126482214</v>
      </c>
      <c r="AM81" s="6">
        <f t="shared" si="1"/>
        <v>0.43873517786561267</v>
      </c>
      <c r="AN81" s="6"/>
      <c r="AO81" s="6">
        <f>AO4/0.248</f>
        <v>0.76209677419354838</v>
      </c>
      <c r="AP81" s="6">
        <f t="shared" ref="AP81:AX81" si="2">AP4/0.248</f>
        <v>0.45161290322580644</v>
      </c>
      <c r="AQ81" s="6">
        <f t="shared" si="2"/>
        <v>0.87096774193548387</v>
      </c>
      <c r="AR81" s="6">
        <f t="shared" si="2"/>
        <v>0.37903225806451613</v>
      </c>
      <c r="AS81" s="6">
        <f t="shared" si="2"/>
        <v>0.95967741935483863</v>
      </c>
      <c r="AT81" s="6">
        <f t="shared" si="2"/>
        <v>0.56451612903225812</v>
      </c>
      <c r="AU81" s="6">
        <f t="shared" si="2"/>
        <v>0.86693548387096775</v>
      </c>
      <c r="AV81" s="6">
        <f t="shared" si="2"/>
        <v>0.78225806451612911</v>
      </c>
      <c r="AW81" s="6">
        <f t="shared" si="2"/>
        <v>1.0967741935483872</v>
      </c>
      <c r="AX81" s="6">
        <f t="shared" si="2"/>
        <v>0.55241935483870974</v>
      </c>
    </row>
    <row r="82" spans="1:50" x14ac:dyDescent="0.35">
      <c r="A82" s="4" t="s">
        <v>16</v>
      </c>
      <c r="B82" s="7">
        <f>B4/0.257</f>
        <v>0.8132295719844358</v>
      </c>
      <c r="C82" s="7">
        <f>C4/0.253</f>
        <v>0.62845849802371545</v>
      </c>
      <c r="D82" s="7">
        <f>D4/0.248</f>
        <v>0.77419354838709675</v>
      </c>
      <c r="F82" s="4" t="s">
        <v>16</v>
      </c>
      <c r="G82" s="7">
        <f>G4/0.299</f>
        <v>0.25752508361204013</v>
      </c>
      <c r="H82" s="7">
        <f>H4/0.293</f>
        <v>0.16040955631399317</v>
      </c>
      <c r="I82" s="7">
        <f>I4/0.287</f>
        <v>0.14982578397212543</v>
      </c>
      <c r="K82" s="4" t="s">
        <v>16</v>
      </c>
      <c r="L82" s="7">
        <f>L4/0.28</f>
        <v>0.24285714285714285</v>
      </c>
      <c r="M82" s="7">
        <f>M4/0.27</f>
        <v>0.3259259259259259</v>
      </c>
      <c r="N82" s="7">
        <f>N4/0.26</f>
        <v>0.16538461538461535</v>
      </c>
      <c r="Q82" s="6"/>
      <c r="R82" s="5" t="s">
        <v>17</v>
      </c>
      <c r="S82" s="6">
        <f t="shared" ref="S82:AB82" si="3">S5/0.257</f>
        <v>0.77821011673151752</v>
      </c>
      <c r="T82" s="6">
        <f t="shared" si="3"/>
        <v>0.41634241245136183</v>
      </c>
      <c r="U82" s="6">
        <f t="shared" si="3"/>
        <v>0.96498054474708173</v>
      </c>
      <c r="V82" s="6">
        <f t="shared" si="3"/>
        <v>0.36964980544747084</v>
      </c>
      <c r="W82" s="6">
        <f t="shared" si="3"/>
        <v>0.98054474708171202</v>
      </c>
      <c r="X82" s="6">
        <f t="shared" si="3"/>
        <v>0.62645914396887159</v>
      </c>
      <c r="Y82" s="6">
        <f t="shared" si="3"/>
        <v>0.87937743190661477</v>
      </c>
      <c r="Z82" s="6">
        <f t="shared" si="3"/>
        <v>0.76264591439688723</v>
      </c>
      <c r="AA82" s="6">
        <f t="shared" si="3"/>
        <v>0.78210116731517509</v>
      </c>
      <c r="AB82" s="6">
        <f t="shared" si="3"/>
        <v>0.60311284046692604</v>
      </c>
      <c r="AC82" s="6"/>
      <c r="AD82" s="6">
        <f t="shared" ref="AD82:AM82" si="4">AD5/0.253</f>
        <v>0.72332015810276673</v>
      </c>
      <c r="AE82" s="6">
        <f t="shared" si="4"/>
        <v>0.71936758893280628</v>
      </c>
      <c r="AF82" s="6">
        <f t="shared" si="4"/>
        <v>0.50988142292490124</v>
      </c>
      <c r="AG82" s="6">
        <f t="shared" si="4"/>
        <v>0.68379446640316199</v>
      </c>
      <c r="AH82" s="6">
        <f t="shared" si="4"/>
        <v>0.76679841897233203</v>
      </c>
      <c r="AI82" s="6">
        <f t="shared" si="4"/>
        <v>0.43478260869565216</v>
      </c>
      <c r="AJ82" s="6">
        <f t="shared" si="4"/>
        <v>0.74703557312252966</v>
      </c>
      <c r="AK82" s="6">
        <f t="shared" si="4"/>
        <v>0.87747035573122534</v>
      </c>
      <c r="AL82" s="6">
        <f t="shared" si="4"/>
        <v>0.62055335968379444</v>
      </c>
      <c r="AM82" s="6">
        <f t="shared" si="4"/>
        <v>0.57312252964426869</v>
      </c>
      <c r="AN82" s="6"/>
      <c r="AO82" s="6">
        <f t="shared" ref="AO82:AX82" si="5">AO5/0.248</f>
        <v>0.70564516129032251</v>
      </c>
      <c r="AP82" s="6">
        <f t="shared" si="5"/>
        <v>0.44758064516129031</v>
      </c>
      <c r="AQ82" s="6">
        <f t="shared" si="5"/>
        <v>0.96370967741935476</v>
      </c>
      <c r="AR82" s="6">
        <f t="shared" si="5"/>
        <v>0.47983870967741932</v>
      </c>
      <c r="AS82" s="6">
        <f t="shared" si="5"/>
        <v>0.93951612903225812</v>
      </c>
      <c r="AT82" s="6">
        <f t="shared" si="5"/>
        <v>0.56854838709677413</v>
      </c>
      <c r="AU82" s="6">
        <f t="shared" si="5"/>
        <v>0.92741935483870974</v>
      </c>
      <c r="AV82" s="6">
        <f t="shared" si="5"/>
        <v>0.71774193548387089</v>
      </c>
      <c r="AW82" s="6">
        <f t="shared" si="5"/>
        <v>1</v>
      </c>
      <c r="AX82" s="6">
        <f t="shared" si="5"/>
        <v>0.625</v>
      </c>
    </row>
    <row r="83" spans="1:50" x14ac:dyDescent="0.35">
      <c r="A83" s="3" t="s">
        <v>2</v>
      </c>
      <c r="B83" s="7">
        <f>B5/0.257</f>
        <v>0.1517509727626459</v>
      </c>
      <c r="C83" s="7">
        <f>C5/0.253</f>
        <v>0.1067193675889328</v>
      </c>
      <c r="D83" s="7">
        <f>D5/0.248</f>
        <v>0.19758064516129034</v>
      </c>
      <c r="F83" s="3" t="s">
        <v>2</v>
      </c>
      <c r="G83" s="7">
        <f>G5/0.299</f>
        <v>0.23745819397993309</v>
      </c>
      <c r="H83" s="7">
        <f>H5/0.293</f>
        <v>9.2150170648464175E-2</v>
      </c>
      <c r="I83" s="7">
        <f>I5/0.287</f>
        <v>7.3170731707317083E-2</v>
      </c>
      <c r="K83" s="3" t="s">
        <v>2</v>
      </c>
      <c r="L83" s="7">
        <f>L5/0.28</f>
        <v>9.6428571428571419E-2</v>
      </c>
      <c r="M83" s="7">
        <f>M5/0.27</f>
        <v>0.14444444444444443</v>
      </c>
      <c r="N83" s="7">
        <f>N5/0.26</f>
        <v>9.2307692307692313E-2</v>
      </c>
      <c r="Q83" s="6"/>
      <c r="R83" s="5" t="s">
        <v>18</v>
      </c>
      <c r="S83" s="6">
        <f t="shared" ref="S83:AB83" si="6">S6/0.257</f>
        <v>0.81712062256809337</v>
      </c>
      <c r="T83" s="6">
        <f t="shared" si="6"/>
        <v>0.48638132295719844</v>
      </c>
      <c r="U83" s="6">
        <f t="shared" si="6"/>
        <v>0.99221789883268485</v>
      </c>
      <c r="V83" s="6">
        <f t="shared" si="6"/>
        <v>0.38521400778210119</v>
      </c>
      <c r="W83" s="6">
        <f t="shared" si="6"/>
        <v>0.80933852140077811</v>
      </c>
      <c r="X83" s="6">
        <f t="shared" si="6"/>
        <v>0.5603112840466925</v>
      </c>
      <c r="Y83" s="6">
        <f t="shared" si="6"/>
        <v>0.63424124513618674</v>
      </c>
      <c r="Z83" s="6">
        <f t="shared" si="6"/>
        <v>0.80933852140077811</v>
      </c>
      <c r="AA83" s="6">
        <f t="shared" si="6"/>
        <v>0.94941634241245132</v>
      </c>
      <c r="AB83" s="6">
        <f t="shared" si="6"/>
        <v>0.70428015564202329</v>
      </c>
      <c r="AC83" s="6"/>
      <c r="AD83" s="6">
        <f t="shared" ref="AD83:AM83" si="7">AD6/0.253</f>
        <v>0.7351778656126482</v>
      </c>
      <c r="AE83" s="6">
        <f t="shared" si="7"/>
        <v>0.72332015810276673</v>
      </c>
      <c r="AF83" s="6">
        <f t="shared" si="7"/>
        <v>0.60079051383399207</v>
      </c>
      <c r="AG83" s="6">
        <f t="shared" si="7"/>
        <v>0.73913043478260865</v>
      </c>
      <c r="AH83" s="6">
        <f t="shared" si="7"/>
        <v>0.76679841897233203</v>
      </c>
      <c r="AI83" s="6">
        <f t="shared" si="7"/>
        <v>0.34387351778656122</v>
      </c>
      <c r="AJ83" s="6">
        <f t="shared" si="7"/>
        <v>0.71541501976284583</v>
      </c>
      <c r="AK83" s="6">
        <f t="shared" si="7"/>
        <v>0.93675889328063233</v>
      </c>
      <c r="AL83" s="6">
        <f t="shared" si="7"/>
        <v>0.50988142292490124</v>
      </c>
      <c r="AM83" s="6">
        <f t="shared" si="7"/>
        <v>0.64426877470355737</v>
      </c>
      <c r="AN83" s="6"/>
      <c r="AO83" s="6">
        <f t="shared" ref="AO83:AX83" si="8">AO6/0.248</f>
        <v>0.66935483870967749</v>
      </c>
      <c r="AP83" s="6">
        <f t="shared" si="8"/>
        <v>0.36693548387096775</v>
      </c>
      <c r="AQ83" s="6">
        <f t="shared" si="8"/>
        <v>0.88306451612903225</v>
      </c>
      <c r="AR83" s="6">
        <f t="shared" si="8"/>
        <v>0.43145161290322581</v>
      </c>
      <c r="AS83" s="6">
        <f t="shared" si="8"/>
        <v>0.94758064516129026</v>
      </c>
      <c r="AT83" s="6">
        <f t="shared" si="8"/>
        <v>0.57258064516129026</v>
      </c>
      <c r="AU83" s="6">
        <f t="shared" si="8"/>
        <v>0.8588709677419355</v>
      </c>
      <c r="AV83" s="6">
        <f t="shared" si="8"/>
        <v>0.75</v>
      </c>
      <c r="AW83" s="6">
        <f t="shared" si="8"/>
        <v>1.1169354838709677</v>
      </c>
      <c r="AX83" s="6">
        <f t="shared" si="8"/>
        <v>0.67741935483870974</v>
      </c>
    </row>
    <row r="84" spans="1:50" x14ac:dyDescent="0.35">
      <c r="B84" s="7"/>
      <c r="C84" s="7"/>
      <c r="D84" s="7"/>
      <c r="G84" s="7"/>
      <c r="H84" s="7"/>
      <c r="I84" s="7"/>
      <c r="L84" s="7"/>
      <c r="M84" s="7"/>
      <c r="N84" s="7"/>
      <c r="Q84" s="6"/>
      <c r="R84" s="5" t="s">
        <v>19</v>
      </c>
      <c r="S84" s="6">
        <f t="shared" ref="S84:AB84" si="9">S7/0.257</f>
        <v>0.8132295719844358</v>
      </c>
      <c r="T84" s="6">
        <f t="shared" si="9"/>
        <v>0.28404669260700388</v>
      </c>
      <c r="U84" s="6">
        <f t="shared" si="9"/>
        <v>1.0155642023346303</v>
      </c>
      <c r="V84" s="6">
        <f t="shared" si="9"/>
        <v>0.41245136186770426</v>
      </c>
      <c r="W84" s="6">
        <f t="shared" si="9"/>
        <v>1</v>
      </c>
      <c r="X84" s="6">
        <f t="shared" si="9"/>
        <v>0.47859922178988323</v>
      </c>
      <c r="Y84" s="6">
        <f t="shared" si="9"/>
        <v>1.0116731517509727</v>
      </c>
      <c r="Z84" s="6">
        <f t="shared" si="9"/>
        <v>0.86381322957198448</v>
      </c>
      <c r="AA84" s="6">
        <f t="shared" si="9"/>
        <v>1.0116731517509727</v>
      </c>
      <c r="AB84" s="6">
        <f t="shared" si="9"/>
        <v>0.54085603112840475</v>
      </c>
      <c r="AC84" s="6"/>
      <c r="AD84" s="6">
        <f t="shared" ref="AD84:AM84" si="10">AD7/0.253</f>
        <v>0.6758893280632412</v>
      </c>
      <c r="AE84" s="6">
        <f t="shared" si="10"/>
        <v>0.76284584980237158</v>
      </c>
      <c r="AF84" s="6">
        <f t="shared" si="10"/>
        <v>0.68774703557312244</v>
      </c>
      <c r="AG84" s="6">
        <f t="shared" si="10"/>
        <v>0.5810276679841897</v>
      </c>
      <c r="AH84" s="6">
        <f t="shared" si="10"/>
        <v>0.82608695652173914</v>
      </c>
      <c r="AI84" s="6">
        <f t="shared" si="10"/>
        <v>0.38339920948616601</v>
      </c>
      <c r="AJ84" s="6">
        <f t="shared" si="10"/>
        <v>0.86561264822134387</v>
      </c>
      <c r="AK84" s="6">
        <f t="shared" si="10"/>
        <v>0.92885375494071143</v>
      </c>
      <c r="AL84" s="6">
        <f t="shared" si="10"/>
        <v>0.71541501976284583</v>
      </c>
      <c r="AM84" s="6">
        <f t="shared" si="10"/>
        <v>0.54150197628458496</v>
      </c>
      <c r="AN84" s="6"/>
      <c r="AO84" s="6">
        <f t="shared" ref="AO84:AX84" si="11">AO7/0.248</f>
        <v>0.77419354838709675</v>
      </c>
      <c r="AP84" s="6">
        <f t="shared" si="11"/>
        <v>0.33467741935483875</v>
      </c>
      <c r="AQ84" s="6">
        <f t="shared" si="11"/>
        <v>0.95161290322580638</v>
      </c>
      <c r="AR84" s="6">
        <f t="shared" si="11"/>
        <v>0.50403225806451613</v>
      </c>
      <c r="AS84" s="6">
        <f t="shared" si="11"/>
        <v>0.9838709677419355</v>
      </c>
      <c r="AT84" s="6">
        <f t="shared" si="11"/>
        <v>0.49193548387096775</v>
      </c>
      <c r="AU84" s="6">
        <f t="shared" si="11"/>
        <v>1.1129032258064517</v>
      </c>
      <c r="AV84" s="6">
        <f t="shared" si="11"/>
        <v>0.80241935483870974</v>
      </c>
      <c r="AW84" s="6">
        <f t="shared" si="11"/>
        <v>1.1854838709677418</v>
      </c>
      <c r="AX84" s="6">
        <f t="shared" si="11"/>
        <v>0.59274193548387089</v>
      </c>
    </row>
    <row r="85" spans="1:50" x14ac:dyDescent="0.35">
      <c r="A85" s="3" t="s">
        <v>3</v>
      </c>
      <c r="B85" s="7">
        <f>B7/0.257</f>
        <v>0.49805447470817121</v>
      </c>
      <c r="C85" s="7">
        <f>C7/0.253</f>
        <v>0.47035573122529639</v>
      </c>
      <c r="D85" s="7">
        <f>D7/0.248</f>
        <v>0.6411290322580645</v>
      </c>
      <c r="F85" s="3" t="s">
        <v>3</v>
      </c>
      <c r="G85" s="7">
        <f>G7/0.299</f>
        <v>-1.3377926421404684E-2</v>
      </c>
      <c r="H85" s="7">
        <f>H7/0.293</f>
        <v>1.3651877133105804E-2</v>
      </c>
      <c r="I85" s="7">
        <f>I7/0.287</f>
        <v>-1.7421602787456449E-2</v>
      </c>
      <c r="K85" s="3" t="s">
        <v>3</v>
      </c>
      <c r="L85" s="7">
        <f>L7/0.28</f>
        <v>-6.0714285714285714E-2</v>
      </c>
      <c r="M85" s="7">
        <f>M7/0.27</f>
        <v>6.6666666666666652E-2</v>
      </c>
      <c r="N85" s="7">
        <f>N7/0.26</f>
        <v>7.6923076923076927E-2</v>
      </c>
      <c r="Q85" s="6"/>
      <c r="R85" s="5" t="s">
        <v>20</v>
      </c>
      <c r="S85" s="6">
        <f t="shared" ref="S85:AB85" si="12">S8/0.257</f>
        <v>0.71206225680933843</v>
      </c>
      <c r="T85" s="6">
        <f t="shared" si="12"/>
        <v>0.39688715953307391</v>
      </c>
      <c r="U85" s="6">
        <f t="shared" si="12"/>
        <v>0.79766536964980539</v>
      </c>
      <c r="V85" s="6">
        <f t="shared" si="12"/>
        <v>0.24124513618677043</v>
      </c>
      <c r="W85" s="6">
        <f t="shared" si="12"/>
        <v>1.0077821011673151</v>
      </c>
      <c r="X85" s="6">
        <f t="shared" si="12"/>
        <v>0.59533073929961089</v>
      </c>
      <c r="Y85" s="6">
        <f t="shared" si="12"/>
        <v>1.0155642023346303</v>
      </c>
      <c r="Z85" s="6">
        <f t="shared" si="12"/>
        <v>0.92607003891050577</v>
      </c>
      <c r="AA85" s="6">
        <f t="shared" si="12"/>
        <v>0.75097276264591439</v>
      </c>
      <c r="AB85" s="6">
        <f t="shared" si="12"/>
        <v>0.68093385214007773</v>
      </c>
      <c r="AC85" s="6"/>
      <c r="AD85" s="6">
        <f t="shared" ref="AD85:AM85" si="13">AD8/0.253</f>
        <v>0.60869565217391308</v>
      </c>
      <c r="AE85" s="6">
        <f t="shared" si="13"/>
        <v>0.62055335968379444</v>
      </c>
      <c r="AF85" s="6">
        <f t="shared" si="13"/>
        <v>0.50988142292490124</v>
      </c>
      <c r="AG85" s="6">
        <f t="shared" si="13"/>
        <v>0.54545454545454553</v>
      </c>
      <c r="AH85" s="6">
        <f t="shared" si="13"/>
        <v>0.7865612648221344</v>
      </c>
      <c r="AI85" s="6">
        <f t="shared" si="13"/>
        <v>0.39920948616600793</v>
      </c>
      <c r="AJ85" s="6">
        <f t="shared" si="13"/>
        <v>0.73122529644268774</v>
      </c>
      <c r="AK85" s="6">
        <f t="shared" si="13"/>
        <v>0.86956521739130432</v>
      </c>
      <c r="AL85" s="6">
        <f t="shared" si="13"/>
        <v>0.45059288537549408</v>
      </c>
      <c r="AM85" s="6">
        <f t="shared" si="13"/>
        <v>0.55335968379446643</v>
      </c>
      <c r="AN85" s="6"/>
      <c r="AO85" s="6">
        <f t="shared" ref="AO85:AX85" si="14">AO8/0.248</f>
        <v>0.65725806451612911</v>
      </c>
      <c r="AP85" s="6">
        <f t="shared" si="14"/>
        <v>0.32661290322580644</v>
      </c>
      <c r="AQ85" s="6">
        <f t="shared" si="14"/>
        <v>0.75403225806451613</v>
      </c>
      <c r="AR85" s="6">
        <f t="shared" si="14"/>
        <v>0.38709677419354838</v>
      </c>
      <c r="AS85" s="6">
        <f t="shared" si="14"/>
        <v>1.0403225806451613</v>
      </c>
      <c r="AT85" s="6">
        <f t="shared" si="14"/>
        <v>0.60080645161290325</v>
      </c>
      <c r="AU85" s="6">
        <f t="shared" si="14"/>
        <v>0.93145161290322587</v>
      </c>
      <c r="AV85" s="6">
        <f t="shared" si="14"/>
        <v>0.7661290322580645</v>
      </c>
      <c r="AW85" s="6">
        <f t="shared" si="14"/>
        <v>1.0161290322580645</v>
      </c>
      <c r="AX85" s="6">
        <f t="shared" si="14"/>
        <v>0.71774193548387089</v>
      </c>
    </row>
    <row r="86" spans="1:50" x14ac:dyDescent="0.35">
      <c r="A86" s="3" t="s">
        <v>2</v>
      </c>
      <c r="B86" s="7">
        <f>B8/0.257</f>
        <v>0.19455252918287938</v>
      </c>
      <c r="C86" s="7">
        <f>C8/0.253</f>
        <v>5.9288537549407112E-2</v>
      </c>
      <c r="D86" s="7">
        <f>D8/0.248</f>
        <v>0.2338709677419355</v>
      </c>
      <c r="F86" s="3" t="s">
        <v>2</v>
      </c>
      <c r="G86" s="7">
        <f>G8/0.299</f>
        <v>0.12040133779264213</v>
      </c>
      <c r="H86" s="7">
        <f>H8/0.293</f>
        <v>3.7542662116040959E-2</v>
      </c>
      <c r="I86" s="7">
        <f>I8/0.287</f>
        <v>7.6655052264808357E-2</v>
      </c>
      <c r="K86" s="3" t="s">
        <v>2</v>
      </c>
      <c r="L86" s="7">
        <f>L8/0.28</f>
        <v>0.10714285714285712</v>
      </c>
      <c r="M86" s="7">
        <f>M8/0.27</f>
        <v>6.6666666666666652E-2</v>
      </c>
      <c r="N86" s="7">
        <f>N8/0.26</f>
        <v>9.2307692307692313E-2</v>
      </c>
      <c r="Q86" s="6"/>
      <c r="R86" s="5" t="s">
        <v>9</v>
      </c>
      <c r="S86" s="6">
        <f t="shared" ref="S86:AB86" si="15">S9/0.257</f>
        <v>0.84824902723735407</v>
      </c>
      <c r="T86" s="6">
        <f t="shared" si="15"/>
        <v>0.50583657587548636</v>
      </c>
      <c r="U86" s="6">
        <f t="shared" si="15"/>
        <v>0.77821011673151752</v>
      </c>
      <c r="V86" s="6">
        <f t="shared" si="15"/>
        <v>0.22957198443579765</v>
      </c>
      <c r="W86" s="6">
        <f t="shared" si="15"/>
        <v>0.91828793774319062</v>
      </c>
      <c r="X86" s="6">
        <f t="shared" si="15"/>
        <v>0.62645914396887159</v>
      </c>
      <c r="Y86" s="6">
        <f t="shared" si="15"/>
        <v>0.64591439688715957</v>
      </c>
      <c r="Z86" s="6">
        <f t="shared" si="15"/>
        <v>0.68871595330739299</v>
      </c>
      <c r="AA86" s="6">
        <f t="shared" si="15"/>
        <v>0.78210116731517509</v>
      </c>
      <c r="AB86" s="6">
        <f t="shared" si="15"/>
        <v>0.57587548638132291</v>
      </c>
      <c r="AC86" s="6"/>
      <c r="AD86" s="6">
        <f t="shared" ref="AD86:AM86" si="16">AD9/0.253</f>
        <v>0.71146245059288538</v>
      </c>
      <c r="AE86" s="6">
        <f t="shared" si="16"/>
        <v>0.75098814229249011</v>
      </c>
      <c r="AF86" s="6">
        <f t="shared" si="16"/>
        <v>0.41897233201581024</v>
      </c>
      <c r="AG86" s="6">
        <f t="shared" si="16"/>
        <v>0.46640316205533594</v>
      </c>
      <c r="AH86" s="6">
        <f t="shared" si="16"/>
        <v>0.77470355731225293</v>
      </c>
      <c r="AI86" s="6">
        <f t="shared" si="16"/>
        <v>0.48616600790513831</v>
      </c>
      <c r="AJ86" s="6">
        <f t="shared" si="16"/>
        <v>0.59683794466403162</v>
      </c>
      <c r="AK86" s="6">
        <f t="shared" si="16"/>
        <v>0.79841897233201586</v>
      </c>
      <c r="AL86" s="6">
        <f t="shared" si="16"/>
        <v>0.48616600790513831</v>
      </c>
      <c r="AM86" s="6">
        <f t="shared" si="16"/>
        <v>0.56126482213438733</v>
      </c>
      <c r="AN86" s="6"/>
      <c r="AO86" s="6">
        <f t="shared" ref="AO86:AX86" si="17">AO9/0.248</f>
        <v>0.77016129032258063</v>
      </c>
      <c r="AP86" s="6">
        <f t="shared" si="17"/>
        <v>0.35483870967741932</v>
      </c>
      <c r="AQ86" s="6">
        <f t="shared" si="17"/>
        <v>0.66129032258064524</v>
      </c>
      <c r="AR86" s="6">
        <f t="shared" si="17"/>
        <v>0.39919354838709681</v>
      </c>
      <c r="AS86" s="6">
        <f t="shared" si="17"/>
        <v>0.92741935483870974</v>
      </c>
      <c r="AT86" s="6">
        <f t="shared" si="17"/>
        <v>0.6088709677419355</v>
      </c>
      <c r="AU86" s="6">
        <f t="shared" si="17"/>
        <v>0.77419354838709675</v>
      </c>
      <c r="AV86" s="6">
        <f t="shared" si="17"/>
        <v>0.81451612903225812</v>
      </c>
      <c r="AW86" s="6">
        <f t="shared" si="17"/>
        <v>1.0201612903225807</v>
      </c>
      <c r="AX86" s="6">
        <f t="shared" si="17"/>
        <v>0.69758064516129026</v>
      </c>
    </row>
    <row r="87" spans="1:50" x14ac:dyDescent="0.35">
      <c r="B87" s="7"/>
      <c r="C87" s="7"/>
      <c r="D87" s="7"/>
      <c r="G87" s="7"/>
      <c r="H87" s="7"/>
      <c r="I87" s="7"/>
      <c r="L87" s="7"/>
      <c r="M87" s="7"/>
      <c r="N87" s="7"/>
      <c r="Q87" s="6"/>
      <c r="R87" s="5" t="s">
        <v>10</v>
      </c>
      <c r="S87" s="6">
        <f t="shared" ref="S87:AB87" si="18">S10/0.257</f>
        <v>0.80933852140077811</v>
      </c>
      <c r="T87" s="6">
        <f t="shared" si="18"/>
        <v>0.62645914396887159</v>
      </c>
      <c r="U87" s="6">
        <f t="shared" si="18"/>
        <v>0.99610894941634243</v>
      </c>
      <c r="V87" s="6">
        <f t="shared" si="18"/>
        <v>0.60311284046692604</v>
      </c>
      <c r="W87" s="6">
        <f t="shared" si="18"/>
        <v>1.0116731517509727</v>
      </c>
      <c r="X87" s="6">
        <f t="shared" si="18"/>
        <v>0.71595330739299612</v>
      </c>
      <c r="Y87" s="6">
        <f t="shared" si="18"/>
        <v>0.82490272373540852</v>
      </c>
      <c r="Z87" s="6">
        <f t="shared" si="18"/>
        <v>0.80933852140077811</v>
      </c>
      <c r="AA87" s="6">
        <f t="shared" si="18"/>
        <v>0.91050583657587547</v>
      </c>
      <c r="AB87" s="6">
        <f t="shared" si="18"/>
        <v>0.70428015564202329</v>
      </c>
      <c r="AC87" s="6"/>
      <c r="AD87" s="6">
        <f t="shared" ref="AD87:AM87" si="19">AD10/0.253</f>
        <v>0.65217391304347827</v>
      </c>
      <c r="AE87" s="6">
        <f t="shared" si="19"/>
        <v>0.73122529644268774</v>
      </c>
      <c r="AF87" s="6">
        <f t="shared" si="19"/>
        <v>0.61660079051383399</v>
      </c>
      <c r="AG87" s="6">
        <f t="shared" si="19"/>
        <v>0.7351778656126482</v>
      </c>
      <c r="AH87" s="6">
        <f t="shared" si="19"/>
        <v>0.76679841897233203</v>
      </c>
      <c r="AI87" s="6">
        <f t="shared" si="19"/>
        <v>0.54150197628458496</v>
      </c>
      <c r="AJ87" s="6">
        <f t="shared" si="19"/>
        <v>0.76284584980237158</v>
      </c>
      <c r="AK87" s="6">
        <f t="shared" si="19"/>
        <v>0.98023715415019763</v>
      </c>
      <c r="AL87" s="6">
        <f t="shared" si="19"/>
        <v>0.64822134387351782</v>
      </c>
      <c r="AM87" s="6">
        <f t="shared" si="19"/>
        <v>0.60474308300395252</v>
      </c>
      <c r="AN87" s="6"/>
      <c r="AO87" s="6">
        <f t="shared" ref="AO87:AX87" si="20">AO10/0.248</f>
        <v>0.77822580645161288</v>
      </c>
      <c r="AP87" s="6">
        <f t="shared" si="20"/>
        <v>0.40322580645161293</v>
      </c>
      <c r="AQ87" s="6">
        <f t="shared" si="20"/>
        <v>0.92741935483870974</v>
      </c>
      <c r="AR87" s="6">
        <f t="shared" si="20"/>
        <v>0.63306451612903225</v>
      </c>
      <c r="AS87" s="6">
        <f t="shared" si="20"/>
        <v>1.0362903225806452</v>
      </c>
      <c r="AT87" s="6">
        <f t="shared" si="20"/>
        <v>0.69354838709677413</v>
      </c>
      <c r="AU87" s="6">
        <f t="shared" si="20"/>
        <v>0.94354838709677424</v>
      </c>
      <c r="AV87" s="6">
        <f t="shared" si="20"/>
        <v>0.78225806451612911</v>
      </c>
      <c r="AW87" s="6">
        <f t="shared" si="20"/>
        <v>1.1491935483870968</v>
      </c>
      <c r="AX87" s="6">
        <f t="shared" si="20"/>
        <v>0.6411290322580645</v>
      </c>
    </row>
    <row r="88" spans="1:50" x14ac:dyDescent="0.35">
      <c r="B88" s="7"/>
      <c r="C88" s="7"/>
      <c r="D88" s="7"/>
      <c r="G88" s="7"/>
      <c r="H88" s="7"/>
      <c r="I88" s="7"/>
      <c r="L88" s="7"/>
      <c r="M88" s="7"/>
      <c r="N88" s="7"/>
      <c r="Q88" s="6"/>
      <c r="R88" s="5" t="s">
        <v>11</v>
      </c>
      <c r="S88" s="6">
        <f t="shared" ref="S88:AB88" si="21">S11/0.257</f>
        <v>0.73540856031128399</v>
      </c>
      <c r="T88" s="6">
        <f t="shared" si="21"/>
        <v>0.43968871595330739</v>
      </c>
      <c r="U88" s="6">
        <f t="shared" si="21"/>
        <v>0.76264591439688723</v>
      </c>
      <c r="V88" s="6">
        <f t="shared" si="21"/>
        <v>0.51361867704280162</v>
      </c>
      <c r="W88" s="6">
        <f t="shared" si="21"/>
        <v>0.80544747081712054</v>
      </c>
      <c r="X88" s="6">
        <f t="shared" si="21"/>
        <v>0.60311284046692604</v>
      </c>
      <c r="Y88" s="6">
        <f t="shared" si="21"/>
        <v>0.82101167315175094</v>
      </c>
      <c r="Z88" s="6">
        <f t="shared" si="21"/>
        <v>0.88326848249027234</v>
      </c>
      <c r="AA88" s="6">
        <f t="shared" si="21"/>
        <v>0.63813229571984442</v>
      </c>
      <c r="AB88" s="6">
        <f t="shared" si="21"/>
        <v>0.66147859922178986</v>
      </c>
      <c r="AC88" s="6"/>
      <c r="AD88" s="6">
        <f t="shared" ref="AD88:AM88" si="22">AD11/0.253</f>
        <v>0.65612648221343872</v>
      </c>
      <c r="AE88" s="6">
        <f t="shared" si="22"/>
        <v>0.65612648221343872</v>
      </c>
      <c r="AF88" s="6">
        <f t="shared" si="22"/>
        <v>0.45454545454545459</v>
      </c>
      <c r="AG88" s="6">
        <f t="shared" si="22"/>
        <v>0.74703557312252966</v>
      </c>
      <c r="AH88" s="6">
        <f t="shared" si="22"/>
        <v>0.75494071146245056</v>
      </c>
      <c r="AI88" s="6">
        <f t="shared" si="22"/>
        <v>0.40711462450592883</v>
      </c>
      <c r="AJ88" s="6">
        <f t="shared" si="22"/>
        <v>0.6324110671936759</v>
      </c>
      <c r="AK88" s="6">
        <f t="shared" si="22"/>
        <v>0.82213438735177857</v>
      </c>
      <c r="AL88" s="6">
        <f t="shared" si="22"/>
        <v>0.47035573122529639</v>
      </c>
      <c r="AM88" s="6">
        <f t="shared" si="22"/>
        <v>0.6324110671936759</v>
      </c>
      <c r="AN88" s="6"/>
      <c r="AO88" s="6">
        <f t="shared" ref="AO88:AX88" si="23">AO11/0.248</f>
        <v>0.68548387096774199</v>
      </c>
      <c r="AP88" s="6">
        <f t="shared" si="23"/>
        <v>0.33870967741935487</v>
      </c>
      <c r="AQ88" s="6">
        <f t="shared" si="23"/>
        <v>0.75403225806451613</v>
      </c>
      <c r="AR88" s="6">
        <f t="shared" si="23"/>
        <v>0.51209677419354838</v>
      </c>
      <c r="AS88" s="6">
        <f t="shared" si="23"/>
        <v>0.875</v>
      </c>
      <c r="AT88" s="6">
        <f t="shared" si="23"/>
        <v>0.60483870967741937</v>
      </c>
      <c r="AU88" s="6">
        <f t="shared" si="23"/>
        <v>0.83064516129032251</v>
      </c>
      <c r="AV88" s="6">
        <f t="shared" si="23"/>
        <v>0.77016129032258063</v>
      </c>
      <c r="AW88" s="6">
        <f t="shared" si="23"/>
        <v>0.91935483870967749</v>
      </c>
      <c r="AX88" s="6">
        <f t="shared" si="23"/>
        <v>0.66532258064516137</v>
      </c>
    </row>
    <row r="89" spans="1:50" x14ac:dyDescent="0.35">
      <c r="A89" s="4" t="s">
        <v>17</v>
      </c>
      <c r="B89" s="7">
        <f>B11/0.257</f>
        <v>0.77042801556420237</v>
      </c>
      <c r="C89" s="7">
        <f>C11/0.253</f>
        <v>0.69960474308300391</v>
      </c>
      <c r="D89" s="7">
        <f>D11/0.248</f>
        <v>0.70967741935483863</v>
      </c>
      <c r="F89" s="4" t="s">
        <v>17</v>
      </c>
      <c r="G89" s="7">
        <f>G11/0.299</f>
        <v>0.24080267558528426</v>
      </c>
      <c r="H89" s="7">
        <f>H11/0.293</f>
        <v>0.21501706484641639</v>
      </c>
      <c r="I89" s="7">
        <f>I11/0.287</f>
        <v>0.12543554006968641</v>
      </c>
      <c r="K89" s="4" t="s">
        <v>17</v>
      </c>
      <c r="L89" s="7">
        <f>L11/0.28</f>
        <v>0.43214285714285711</v>
      </c>
      <c r="M89" s="7">
        <f>M11/0.27</f>
        <v>0.29259259259259257</v>
      </c>
      <c r="N89" s="7">
        <f>N11/0.26</f>
        <v>0.37307692307692308</v>
      </c>
      <c r="Q89" s="6"/>
      <c r="R89" s="5" t="s">
        <v>15</v>
      </c>
      <c r="S89" s="6">
        <f t="shared" ref="S89:AB89" si="24">S12/0.257</f>
        <v>0.51361867704280162</v>
      </c>
      <c r="T89" s="6">
        <f t="shared" si="24"/>
        <v>0.642023346303502</v>
      </c>
      <c r="U89" s="6">
        <f t="shared" si="24"/>
        <v>0.91050583657587547</v>
      </c>
      <c r="V89" s="6">
        <f t="shared" si="24"/>
        <v>0.49027237354085601</v>
      </c>
      <c r="W89" s="6">
        <f t="shared" si="24"/>
        <v>0.97276264591439687</v>
      </c>
      <c r="X89" s="6">
        <f t="shared" si="24"/>
        <v>0.59533073929961089</v>
      </c>
      <c r="Y89" s="6">
        <f t="shared" si="24"/>
        <v>1.0116731517509727</v>
      </c>
      <c r="Z89" s="6">
        <f t="shared" si="24"/>
        <v>0.8754863813229572</v>
      </c>
      <c r="AA89" s="6">
        <f t="shared" si="24"/>
        <v>0.8443579766536965</v>
      </c>
      <c r="AB89" s="6">
        <f t="shared" si="24"/>
        <v>0.59533073929961089</v>
      </c>
      <c r="AC89" s="6"/>
      <c r="AD89" s="6">
        <f t="shared" ref="AD89:AM89" si="25">AD12/0.253</f>
        <v>0.61660079051383399</v>
      </c>
      <c r="AE89" s="6">
        <f t="shared" si="25"/>
        <v>0.61264822134387353</v>
      </c>
      <c r="AF89" s="6">
        <f t="shared" si="25"/>
        <v>0.49802371541501977</v>
      </c>
      <c r="AG89" s="6">
        <f t="shared" si="25"/>
        <v>0.60079051383399207</v>
      </c>
      <c r="AH89" s="6">
        <f t="shared" si="25"/>
        <v>0.70750988142292481</v>
      </c>
      <c r="AI89" s="6">
        <f t="shared" si="25"/>
        <v>0.48616600790513831</v>
      </c>
      <c r="AJ89" s="6">
        <f t="shared" si="25"/>
        <v>0.81422924901185767</v>
      </c>
      <c r="AK89" s="6">
        <f t="shared" si="25"/>
        <v>0.83003952569169959</v>
      </c>
      <c r="AL89" s="6">
        <f t="shared" si="25"/>
        <v>0.49407114624505927</v>
      </c>
      <c r="AM89" s="6">
        <f t="shared" si="25"/>
        <v>0.51778656126482214</v>
      </c>
      <c r="AN89" s="6"/>
      <c r="AO89" s="6">
        <f t="shared" ref="AO89:AX89" si="26">AO12/0.248</f>
        <v>0.62903225806451613</v>
      </c>
      <c r="AP89" s="6">
        <f t="shared" si="26"/>
        <v>0.52822580645161288</v>
      </c>
      <c r="AQ89" s="6">
        <f t="shared" si="26"/>
        <v>0.82661290322580638</v>
      </c>
      <c r="AR89" s="6">
        <f t="shared" si="26"/>
        <v>0.47983870967741932</v>
      </c>
      <c r="AS89" s="6">
        <f t="shared" si="26"/>
        <v>0.97580645161290325</v>
      </c>
      <c r="AT89" s="6">
        <f t="shared" si="26"/>
        <v>0.6088709677419355</v>
      </c>
      <c r="AU89" s="6">
        <f t="shared" si="26"/>
        <v>0.91935483870967749</v>
      </c>
      <c r="AV89" s="6">
        <f t="shared" si="26"/>
        <v>0.83064516129032251</v>
      </c>
      <c r="AW89" s="6">
        <f t="shared" si="26"/>
        <v>1</v>
      </c>
      <c r="AX89" s="6">
        <f t="shared" si="26"/>
        <v>0.71370967741935476</v>
      </c>
    </row>
    <row r="90" spans="1:50" x14ac:dyDescent="0.35">
      <c r="A90" s="3" t="s">
        <v>2</v>
      </c>
      <c r="B90" s="7">
        <f>B12/0.257</f>
        <v>0.1556420233463035</v>
      </c>
      <c r="C90" s="7">
        <f>C12/0.253</f>
        <v>7.5098814229249009E-2</v>
      </c>
      <c r="D90" s="7">
        <f>D12/0.248</f>
        <v>0.22177419354838709</v>
      </c>
      <c r="F90" s="3" t="s">
        <v>2</v>
      </c>
      <c r="G90" s="7">
        <f>G12/0.299</f>
        <v>0.16053511705685619</v>
      </c>
      <c r="H90" s="7">
        <f>H12/0.293</f>
        <v>8.5324232081911269E-2</v>
      </c>
      <c r="I90" s="7">
        <f>I12/0.287</f>
        <v>0.10452961672473868</v>
      </c>
      <c r="K90" s="3" t="s">
        <v>2</v>
      </c>
      <c r="L90" s="7">
        <f>L12/0.28</f>
        <v>0.22499999999999998</v>
      </c>
      <c r="M90" s="7">
        <f>M12/0.27</f>
        <v>0.14814814814814814</v>
      </c>
      <c r="N90" s="7">
        <f>N12/0.26</f>
        <v>0.11923076923076922</v>
      </c>
      <c r="Q90" s="6"/>
      <c r="R90" s="5" t="s">
        <v>21</v>
      </c>
      <c r="S90" s="6">
        <f t="shared" ref="S90:AB90" si="27">S13/0.257</f>
        <v>0.79766536964980539</v>
      </c>
      <c r="T90" s="6">
        <f t="shared" si="27"/>
        <v>0.31517509727626458</v>
      </c>
      <c r="U90" s="6">
        <f t="shared" si="27"/>
        <v>0.98054474708171202</v>
      </c>
      <c r="V90" s="6">
        <f t="shared" si="27"/>
        <v>0.65758754863813229</v>
      </c>
      <c r="W90" s="6">
        <f t="shared" si="27"/>
        <v>1.0194552529182879</v>
      </c>
      <c r="X90" s="6">
        <f t="shared" si="27"/>
        <v>0.60311284046692604</v>
      </c>
      <c r="Y90" s="6">
        <f t="shared" si="27"/>
        <v>0.89883268482490275</v>
      </c>
      <c r="Z90" s="6">
        <f t="shared" si="27"/>
        <v>1.0194552529182879</v>
      </c>
      <c r="AA90" s="6">
        <f t="shared" si="27"/>
        <v>0.73540856031128399</v>
      </c>
      <c r="AB90" s="6">
        <f t="shared" si="27"/>
        <v>0.62645914396887159</v>
      </c>
      <c r="AC90" s="6"/>
      <c r="AD90" s="6">
        <f t="shared" ref="AD90:AM90" si="28">AD13/0.253</f>
        <v>0.66403162055335974</v>
      </c>
      <c r="AE90" s="6">
        <f t="shared" si="28"/>
        <v>0.66007905138339928</v>
      </c>
      <c r="AF90" s="6">
        <f t="shared" si="28"/>
        <v>0.5810276679841897</v>
      </c>
      <c r="AG90" s="6">
        <f t="shared" si="28"/>
        <v>0.79446640316205541</v>
      </c>
      <c r="AH90" s="6">
        <f t="shared" si="28"/>
        <v>0.7786561264822135</v>
      </c>
      <c r="AI90" s="6">
        <f t="shared" si="28"/>
        <v>0.49407114624505927</v>
      </c>
      <c r="AJ90" s="6">
        <f t="shared" si="28"/>
        <v>0.7786561264822135</v>
      </c>
      <c r="AK90" s="6">
        <f t="shared" si="28"/>
        <v>0.86956521739130432</v>
      </c>
      <c r="AL90" s="6">
        <f t="shared" si="28"/>
        <v>0.57312252964426869</v>
      </c>
      <c r="AM90" s="6">
        <f t="shared" si="28"/>
        <v>0.65612648221343872</v>
      </c>
      <c r="AN90" s="6"/>
      <c r="AO90" s="6">
        <f t="shared" ref="AO90:AX90" si="29">AO13/0.248</f>
        <v>0.66935483870967749</v>
      </c>
      <c r="AP90" s="6">
        <f t="shared" si="29"/>
        <v>0.27419354838709681</v>
      </c>
      <c r="AQ90" s="6">
        <f t="shared" si="29"/>
        <v>0.91129032258064524</v>
      </c>
      <c r="AR90" s="6">
        <f t="shared" si="29"/>
        <v>0.67338709677419362</v>
      </c>
      <c r="AS90" s="6">
        <f t="shared" si="29"/>
        <v>0.93951612903225812</v>
      </c>
      <c r="AT90" s="6">
        <f t="shared" si="29"/>
        <v>0.63306451612903225</v>
      </c>
      <c r="AU90" s="6">
        <f t="shared" si="29"/>
        <v>1.0080645161290323</v>
      </c>
      <c r="AV90" s="6">
        <f t="shared" si="29"/>
        <v>0.875</v>
      </c>
      <c r="AW90" s="6">
        <f t="shared" si="29"/>
        <v>1.0201612903225807</v>
      </c>
      <c r="AX90" s="6">
        <f t="shared" si="29"/>
        <v>0.68951612903225812</v>
      </c>
    </row>
    <row r="91" spans="1:50" x14ac:dyDescent="0.35">
      <c r="B91" s="7"/>
      <c r="C91" s="7"/>
      <c r="D91" s="7"/>
      <c r="G91" s="7"/>
      <c r="H91" s="7"/>
      <c r="I91" s="7"/>
      <c r="L91" s="7"/>
      <c r="M91" s="7"/>
      <c r="N91" s="7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</row>
    <row r="92" spans="1:50" x14ac:dyDescent="0.35">
      <c r="A92" s="3" t="s">
        <v>3</v>
      </c>
      <c r="B92" s="7">
        <f>B14/0.257</f>
        <v>0.2140077821011673</v>
      </c>
      <c r="C92" s="7">
        <f>C14/0.253</f>
        <v>0.22134387351778656</v>
      </c>
      <c r="D92" s="7">
        <f>D14/0.248</f>
        <v>0.31854838709677419</v>
      </c>
      <c r="F92" s="3" t="s">
        <v>3</v>
      </c>
      <c r="G92" s="7">
        <f>G14/0.299</f>
        <v>0.11371237458193981</v>
      </c>
      <c r="H92" s="7">
        <f>H14/0.293</f>
        <v>-1.7064846416382253E-2</v>
      </c>
      <c r="I92" s="7">
        <f>I14/0.287</f>
        <v>6.2717770034843204E-2</v>
      </c>
      <c r="K92" s="3" t="s">
        <v>3</v>
      </c>
      <c r="L92" s="7">
        <f>L14/0.28</f>
        <v>-0.15</v>
      </c>
      <c r="M92" s="7">
        <f>M14/0.27</f>
        <v>-4.8148148148148141E-2</v>
      </c>
      <c r="N92" s="7">
        <f>N14/0.26</f>
        <v>-4.9999999999999996E-2</v>
      </c>
      <c r="Q92" s="5" t="s">
        <v>4</v>
      </c>
      <c r="R92" s="6"/>
      <c r="S92" s="6" t="s">
        <v>37</v>
      </c>
      <c r="T92" s="6"/>
      <c r="U92" s="6"/>
      <c r="V92" s="6"/>
      <c r="W92" s="6"/>
      <c r="X92" s="6"/>
      <c r="Y92" s="6"/>
      <c r="Z92" s="6"/>
      <c r="AA92" s="6"/>
      <c r="AB92" s="6"/>
      <c r="AC92" s="6"/>
      <c r="AD92" s="6" t="s">
        <v>38</v>
      </c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 t="s">
        <v>39</v>
      </c>
      <c r="AP92" s="6"/>
      <c r="AQ92" s="6"/>
      <c r="AR92" s="6"/>
      <c r="AS92" s="6"/>
      <c r="AT92" s="6"/>
      <c r="AU92" s="6"/>
      <c r="AV92" s="6"/>
      <c r="AW92" s="6"/>
      <c r="AX92" s="6"/>
    </row>
    <row r="93" spans="1:50" x14ac:dyDescent="0.35">
      <c r="A93" s="3" t="s">
        <v>2</v>
      </c>
      <c r="B93" s="7">
        <f>B15/0.257</f>
        <v>0.29961089494163423</v>
      </c>
      <c r="C93" s="7">
        <f>C15/0.253</f>
        <v>7.5098814229249009E-2</v>
      </c>
      <c r="D93" s="7">
        <f>D15/0.248</f>
        <v>0.19354838709677419</v>
      </c>
      <c r="F93" s="3" t="s">
        <v>2</v>
      </c>
      <c r="G93" s="7">
        <f>G15/0.299</f>
        <v>0.12040133779264213</v>
      </c>
      <c r="H93" s="7">
        <f>H15/0.293</f>
        <v>5.1194539249146756E-2</v>
      </c>
      <c r="I93" s="7">
        <f>I15/0.287</f>
        <v>5.9233449477351922E-2</v>
      </c>
      <c r="K93" s="3" t="s">
        <v>2</v>
      </c>
      <c r="L93" s="7">
        <f>L15/0.28</f>
        <v>0.18214285714285711</v>
      </c>
      <c r="M93" s="7">
        <f>M15/0.27</f>
        <v>8.1481481481481474E-2</v>
      </c>
      <c r="N93" s="7">
        <f>N15/0.26</f>
        <v>0.14615384615384613</v>
      </c>
      <c r="Q93" s="6"/>
      <c r="R93" s="6"/>
      <c r="S93" s="6">
        <v>1</v>
      </c>
      <c r="T93" s="6">
        <v>2</v>
      </c>
      <c r="U93" s="6">
        <v>3</v>
      </c>
      <c r="V93" s="6">
        <v>4</v>
      </c>
      <c r="W93" s="6">
        <v>5</v>
      </c>
      <c r="X93" s="6">
        <v>6</v>
      </c>
      <c r="Y93" s="6">
        <v>7</v>
      </c>
      <c r="Z93" s="6">
        <v>8</v>
      </c>
      <c r="AA93" s="6">
        <v>9</v>
      </c>
      <c r="AB93" s="6">
        <v>10</v>
      </c>
      <c r="AC93" s="6"/>
      <c r="AD93" s="6">
        <v>1</v>
      </c>
      <c r="AE93" s="6">
        <v>2</v>
      </c>
      <c r="AF93" s="6">
        <v>3</v>
      </c>
      <c r="AG93" s="6">
        <v>4</v>
      </c>
      <c r="AH93" s="6">
        <v>5</v>
      </c>
      <c r="AI93" s="6">
        <v>6</v>
      </c>
      <c r="AJ93" s="6">
        <v>7</v>
      </c>
      <c r="AK93" s="6">
        <v>8</v>
      </c>
      <c r="AL93" s="6">
        <v>9</v>
      </c>
      <c r="AM93" s="6">
        <v>10</v>
      </c>
      <c r="AN93" s="6"/>
      <c r="AO93" s="6">
        <v>1</v>
      </c>
      <c r="AP93" s="6">
        <v>2</v>
      </c>
      <c r="AQ93" s="6">
        <v>3</v>
      </c>
      <c r="AR93" s="6">
        <v>4</v>
      </c>
      <c r="AS93" s="6">
        <v>5</v>
      </c>
      <c r="AT93" s="6">
        <v>6</v>
      </c>
      <c r="AU93" s="6">
        <v>7</v>
      </c>
      <c r="AV93" s="6">
        <v>8</v>
      </c>
      <c r="AW93" s="6">
        <v>9</v>
      </c>
      <c r="AX93" s="6">
        <v>10</v>
      </c>
    </row>
    <row r="94" spans="1:50" x14ac:dyDescent="0.35">
      <c r="B94" s="7"/>
      <c r="C94" s="7"/>
      <c r="D94" s="7"/>
      <c r="G94" s="7"/>
      <c r="H94" s="7"/>
      <c r="I94" s="7"/>
      <c r="L94" s="7"/>
      <c r="M94" s="7"/>
      <c r="N94" s="7"/>
      <c r="Q94" s="6"/>
      <c r="R94" s="5" t="s">
        <v>16</v>
      </c>
      <c r="S94" s="6">
        <f>S17/0.299</f>
        <v>3.6789297658862873E-2</v>
      </c>
      <c r="T94" s="6">
        <f t="shared" ref="T94:AB94" si="30">T17/0.299</f>
        <v>0.45150501672240806</v>
      </c>
      <c r="U94" s="6">
        <f t="shared" si="30"/>
        <v>0.21070234113712374</v>
      </c>
      <c r="V94" s="6">
        <f t="shared" si="30"/>
        <v>-0.28762541806020064</v>
      </c>
      <c r="W94" s="6">
        <f t="shared" si="30"/>
        <v>0.60200668896321075</v>
      </c>
      <c r="X94" s="6">
        <f t="shared" si="30"/>
        <v>0.28093645484949836</v>
      </c>
      <c r="Y94" s="6">
        <f t="shared" si="30"/>
        <v>0.50836120401337792</v>
      </c>
      <c r="Z94" s="6">
        <f t="shared" si="30"/>
        <v>0.23745819397993309</v>
      </c>
      <c r="AA94" s="6">
        <f t="shared" si="30"/>
        <v>-7.6923076923076927E-2</v>
      </c>
      <c r="AB94" s="6">
        <f t="shared" si="30"/>
        <v>0.65217391304347827</v>
      </c>
      <c r="AC94" s="6"/>
      <c r="AD94" s="6">
        <f>AD17/0.293</f>
        <v>0.11604095563139934</v>
      </c>
      <c r="AE94" s="6">
        <f t="shared" ref="AE94:AM94" si="31">AE17/0.293</f>
        <v>0.43344709897610922</v>
      </c>
      <c r="AF94" s="6">
        <f t="shared" si="31"/>
        <v>0.17406143344709898</v>
      </c>
      <c r="AG94" s="6">
        <f t="shared" si="31"/>
        <v>0.24232081911262798</v>
      </c>
      <c r="AH94" s="6">
        <f t="shared" si="31"/>
        <v>0.26279863481228671</v>
      </c>
      <c r="AI94" s="6">
        <f t="shared" si="31"/>
        <v>9.897610921501708E-2</v>
      </c>
      <c r="AJ94" s="6">
        <f t="shared" si="31"/>
        <v>-1.3651877133105804E-2</v>
      </c>
      <c r="AK94" s="6">
        <f t="shared" si="31"/>
        <v>-6.825938566552902E-3</v>
      </c>
      <c r="AL94" s="6">
        <f t="shared" si="31"/>
        <v>0.14675767918088736</v>
      </c>
      <c r="AM94" s="6">
        <f t="shared" si="31"/>
        <v>0.38907849829351537</v>
      </c>
      <c r="AN94" s="6"/>
      <c r="AO94" s="6">
        <f>AO17/0.287</f>
        <v>5.9233449477351922E-2</v>
      </c>
      <c r="AP94" s="6">
        <f t="shared" ref="AP94:AX94" si="32">AP17/0.287</f>
        <v>0.40418118466898961</v>
      </c>
      <c r="AQ94" s="6">
        <f t="shared" si="32"/>
        <v>0.13937282229965159</v>
      </c>
      <c r="AR94" s="6">
        <f t="shared" si="32"/>
        <v>8.7108013937282236E-2</v>
      </c>
      <c r="AS94" s="6">
        <f t="shared" si="32"/>
        <v>0.3902439024390244</v>
      </c>
      <c r="AT94" s="6">
        <f t="shared" si="32"/>
        <v>0.2334494773519164</v>
      </c>
      <c r="AU94" s="6">
        <f t="shared" si="32"/>
        <v>0.1289198606271777</v>
      </c>
      <c r="AV94" s="6">
        <f t="shared" si="32"/>
        <v>0.16027874564459932</v>
      </c>
      <c r="AW94" s="6">
        <f t="shared" si="32"/>
        <v>0.11149825783972127</v>
      </c>
      <c r="AX94" s="6">
        <f t="shared" si="32"/>
        <v>0.48083623693379801</v>
      </c>
    </row>
    <row r="95" spans="1:50" x14ac:dyDescent="0.35">
      <c r="B95" s="7"/>
      <c r="C95" s="7"/>
      <c r="D95" s="7"/>
      <c r="G95" s="7"/>
      <c r="H95" s="7"/>
      <c r="I95" s="7"/>
      <c r="L95" s="7"/>
      <c r="M95" s="7"/>
      <c r="N95" s="7"/>
      <c r="Q95" s="6"/>
      <c r="R95" s="5" t="s">
        <v>17</v>
      </c>
      <c r="S95" s="6">
        <f t="shared" ref="S95:AB95" si="33">S18/0.299</f>
        <v>0.20066889632107024</v>
      </c>
      <c r="T95" s="6">
        <f t="shared" si="33"/>
        <v>8.3612040133779278E-2</v>
      </c>
      <c r="U95" s="6">
        <f t="shared" si="33"/>
        <v>0.27759197324414719</v>
      </c>
      <c r="V95" s="6">
        <f t="shared" si="33"/>
        <v>0.14046822742474918</v>
      </c>
      <c r="W95" s="6">
        <f t="shared" si="33"/>
        <v>0.32775919732441472</v>
      </c>
      <c r="X95" s="6">
        <f t="shared" si="33"/>
        <v>0.45150501672240806</v>
      </c>
      <c r="Y95" s="6">
        <f t="shared" si="33"/>
        <v>5.6856187290969903E-2</v>
      </c>
      <c r="Z95" s="6">
        <f t="shared" si="33"/>
        <v>0.40468227424749165</v>
      </c>
      <c r="AA95" s="6">
        <f t="shared" si="33"/>
        <v>-0.19732441471571907</v>
      </c>
      <c r="AB95" s="6">
        <f t="shared" si="33"/>
        <v>0.52173913043478259</v>
      </c>
      <c r="AC95" s="6"/>
      <c r="AD95" s="6">
        <f t="shared" ref="AD95:AM95" si="34">AD18/0.293</f>
        <v>0.11262798634812288</v>
      </c>
      <c r="AE95" s="6">
        <f t="shared" si="34"/>
        <v>0.22525597269624575</v>
      </c>
      <c r="AF95" s="6">
        <f t="shared" si="34"/>
        <v>0.2696245733788396</v>
      </c>
      <c r="AG95" s="6">
        <f t="shared" si="34"/>
        <v>0.35494880546075086</v>
      </c>
      <c r="AH95" s="6">
        <f t="shared" si="34"/>
        <v>0.28327645051194544</v>
      </c>
      <c r="AI95" s="6">
        <f t="shared" si="34"/>
        <v>0.17064846416382254</v>
      </c>
      <c r="AJ95" s="6">
        <f t="shared" si="34"/>
        <v>-9.556313993174062E-2</v>
      </c>
      <c r="AK95" s="6">
        <f t="shared" si="34"/>
        <v>-0.2081911262798635</v>
      </c>
      <c r="AL95" s="6">
        <f t="shared" si="34"/>
        <v>0.20477815699658702</v>
      </c>
      <c r="AM95" s="6">
        <f t="shared" si="34"/>
        <v>0.40273037542662116</v>
      </c>
      <c r="AN95" s="6"/>
      <c r="AO95" s="6">
        <f t="shared" ref="AO95:AX95" si="35">AO18/0.287</f>
        <v>6.9686411149825794E-2</v>
      </c>
      <c r="AP95" s="6">
        <f t="shared" si="35"/>
        <v>9.0592334494773524E-2</v>
      </c>
      <c r="AQ95" s="6">
        <f t="shared" si="35"/>
        <v>0.34843205574912894</v>
      </c>
      <c r="AR95" s="6">
        <f t="shared" si="35"/>
        <v>0.10452961672473868</v>
      </c>
      <c r="AS95" s="6">
        <f t="shared" si="35"/>
        <v>0.24738675958188153</v>
      </c>
      <c r="AT95" s="6">
        <f t="shared" si="35"/>
        <v>0.14982578397212543</v>
      </c>
      <c r="AU95" s="6">
        <f t="shared" si="35"/>
        <v>-0.18815331010452963</v>
      </c>
      <c r="AV95" s="6">
        <f t="shared" si="35"/>
        <v>0.21602787456445996</v>
      </c>
      <c r="AW95" s="6">
        <f t="shared" si="35"/>
        <v>-0.11498257839721256</v>
      </c>
      <c r="AX95" s="6">
        <f t="shared" si="35"/>
        <v>0.35540069686411152</v>
      </c>
    </row>
    <row r="96" spans="1:50" x14ac:dyDescent="0.35">
      <c r="A96" s="4" t="s">
        <v>18</v>
      </c>
      <c r="B96" s="7">
        <f>B18/0.257</f>
        <v>0.75875486381322954</v>
      </c>
      <c r="C96" s="7">
        <f>C18/0.253</f>
        <v>0.71936758893280628</v>
      </c>
      <c r="D96" s="7">
        <f>D18/0.248</f>
        <v>0.71370967741935476</v>
      </c>
      <c r="F96" s="4" t="s">
        <v>18</v>
      </c>
      <c r="G96" s="7">
        <f>G18/0.299</f>
        <v>0.3511705685618729</v>
      </c>
      <c r="H96" s="7">
        <f>H18/0.293</f>
        <v>0.15358361774744028</v>
      </c>
      <c r="I96" s="7">
        <f>I18/0.287</f>
        <v>0.22299651567944254</v>
      </c>
      <c r="K96" s="4" t="s">
        <v>18</v>
      </c>
      <c r="L96" s="7">
        <f>L18/0.28</f>
        <v>0.19642857142857142</v>
      </c>
      <c r="M96" s="7">
        <f>M18/0.27</f>
        <v>0.31481481481481483</v>
      </c>
      <c r="N96" s="7">
        <f>N18/0.26</f>
        <v>0.14615384615384613</v>
      </c>
      <c r="Q96" s="6"/>
      <c r="R96" s="5" t="s">
        <v>18</v>
      </c>
      <c r="S96" s="6">
        <f t="shared" ref="S96:AB96" si="36">S19/0.299</f>
        <v>7.0234113712374591E-2</v>
      </c>
      <c r="T96" s="6">
        <f t="shared" si="36"/>
        <v>0.46153846153846162</v>
      </c>
      <c r="U96" s="6">
        <f t="shared" si="36"/>
        <v>0.10702341137123747</v>
      </c>
      <c r="V96" s="6">
        <f t="shared" si="36"/>
        <v>0.21070234113712374</v>
      </c>
      <c r="W96" s="6">
        <f t="shared" si="36"/>
        <v>0.51170568561872909</v>
      </c>
      <c r="X96" s="6">
        <f t="shared" si="36"/>
        <v>0.3511705685618729</v>
      </c>
      <c r="Y96" s="6">
        <f t="shared" si="36"/>
        <v>0.3511705685618729</v>
      </c>
      <c r="Z96" s="6">
        <f t="shared" si="36"/>
        <v>0.38461538461538464</v>
      </c>
      <c r="AA96" s="6">
        <f t="shared" si="36"/>
        <v>-0.10033444816053512</v>
      </c>
      <c r="AB96" s="6">
        <f t="shared" si="36"/>
        <v>0.63210702341137126</v>
      </c>
      <c r="AC96" s="6"/>
      <c r="AD96" s="6">
        <f t="shared" ref="AD96:AM96" si="37">AD19/0.293</f>
        <v>1.3651877133105804E-2</v>
      </c>
      <c r="AE96" s="6">
        <f t="shared" si="37"/>
        <v>0.22525597269624575</v>
      </c>
      <c r="AF96" s="6">
        <f t="shared" si="37"/>
        <v>0.20136518771331058</v>
      </c>
      <c r="AG96" s="6">
        <f t="shared" si="37"/>
        <v>0.34129692832764508</v>
      </c>
      <c r="AH96" s="6">
        <f t="shared" si="37"/>
        <v>0.31399317406143346</v>
      </c>
      <c r="AI96" s="6">
        <f t="shared" si="37"/>
        <v>-6.1433447098976107E-2</v>
      </c>
      <c r="AJ96" s="6">
        <f t="shared" si="37"/>
        <v>0.10921501706484643</v>
      </c>
      <c r="AK96" s="6">
        <f t="shared" si="37"/>
        <v>-0.23549488054607512</v>
      </c>
      <c r="AL96" s="6">
        <f t="shared" si="37"/>
        <v>-3.412969283276451E-3</v>
      </c>
      <c r="AM96" s="6">
        <f t="shared" si="37"/>
        <v>0.39590443686006832</v>
      </c>
      <c r="AN96" s="6"/>
      <c r="AO96" s="6">
        <f t="shared" ref="AO96:AX96" si="38">AO19/0.287</f>
        <v>5.9233449477351922E-2</v>
      </c>
      <c r="AP96" s="6">
        <f t="shared" si="38"/>
        <v>0.35540069686411152</v>
      </c>
      <c r="AQ96" s="6">
        <f t="shared" si="38"/>
        <v>0.24738675958188153</v>
      </c>
      <c r="AR96" s="6">
        <f t="shared" si="38"/>
        <v>0.14982578397212543</v>
      </c>
      <c r="AS96" s="6">
        <f t="shared" si="38"/>
        <v>0.51219512195121952</v>
      </c>
      <c r="AT96" s="6">
        <f t="shared" si="38"/>
        <v>0.22299651567944254</v>
      </c>
      <c r="AU96" s="6">
        <f t="shared" si="38"/>
        <v>8.0139372822299659E-2</v>
      </c>
      <c r="AV96" s="6">
        <f t="shared" si="38"/>
        <v>0.21951219512195125</v>
      </c>
      <c r="AW96" s="6">
        <f t="shared" si="38"/>
        <v>-1.7421602787456449E-2</v>
      </c>
      <c r="AX96" s="6">
        <f t="shared" si="38"/>
        <v>0.59581881533101055</v>
      </c>
    </row>
    <row r="97" spans="1:50" x14ac:dyDescent="0.35">
      <c r="A97" s="3" t="s">
        <v>2</v>
      </c>
      <c r="B97" s="7">
        <f>B19/0.257</f>
        <v>0.1556420233463035</v>
      </c>
      <c r="C97" s="7">
        <f>C19/0.253</f>
        <v>5.9288537549407112E-2</v>
      </c>
      <c r="D97" s="7">
        <f>D19/0.248</f>
        <v>0.15725806451612903</v>
      </c>
      <c r="F97" s="3" t="s">
        <v>2</v>
      </c>
      <c r="G97" s="7">
        <f>G19/0.299</f>
        <v>0.15050167224080269</v>
      </c>
      <c r="H97" s="7">
        <f>H19/0.293</f>
        <v>0.15699658703071673</v>
      </c>
      <c r="I97" s="7">
        <f>I19/0.287</f>
        <v>0.1358885017421603</v>
      </c>
      <c r="K97" s="3" t="s">
        <v>2</v>
      </c>
      <c r="L97" s="7">
        <f>L19/0.28</f>
        <v>0.11785714285714285</v>
      </c>
      <c r="M97" s="7">
        <f>M19/0.27</f>
        <v>9.6296296296296283E-2</v>
      </c>
      <c r="N97" s="7">
        <f>N19/0.26</f>
        <v>7.3076923076923067E-2</v>
      </c>
      <c r="Q97" s="6"/>
      <c r="R97" s="5" t="s">
        <v>19</v>
      </c>
      <c r="S97" s="6">
        <f t="shared" ref="S97:AB97" si="39">S20/0.299</f>
        <v>-3.0100334448160532E-2</v>
      </c>
      <c r="T97" s="6">
        <f t="shared" si="39"/>
        <v>0.29431438127090298</v>
      </c>
      <c r="U97" s="6">
        <f t="shared" si="39"/>
        <v>0.12374581939799331</v>
      </c>
      <c r="V97" s="6">
        <f t="shared" si="39"/>
        <v>2.0066889632107024E-2</v>
      </c>
      <c r="W97" s="6">
        <f t="shared" si="39"/>
        <v>0.72240802675585292</v>
      </c>
      <c r="X97" s="6">
        <f t="shared" si="39"/>
        <v>0.11036789297658864</v>
      </c>
      <c r="Y97" s="6">
        <f t="shared" si="39"/>
        <v>1.3377926421404684E-2</v>
      </c>
      <c r="Z97" s="6">
        <f t="shared" si="39"/>
        <v>0.1705685618729097</v>
      </c>
      <c r="AA97" s="6">
        <f t="shared" si="39"/>
        <v>0.27424749163879603</v>
      </c>
      <c r="AB97" s="6">
        <f t="shared" si="39"/>
        <v>0.51170568561872909</v>
      </c>
      <c r="AC97" s="6"/>
      <c r="AD97" s="6">
        <f t="shared" ref="AD97:AM97" si="40">AD20/0.293</f>
        <v>0.22525597269624575</v>
      </c>
      <c r="AE97" s="6">
        <f t="shared" si="40"/>
        <v>0.25938566552901027</v>
      </c>
      <c r="AF97" s="6">
        <f t="shared" si="40"/>
        <v>0.26279863481228671</v>
      </c>
      <c r="AG97" s="6">
        <f t="shared" si="40"/>
        <v>0.21160409556313994</v>
      </c>
      <c r="AH97" s="6">
        <f t="shared" si="40"/>
        <v>0.34812286689419797</v>
      </c>
      <c r="AI97" s="6">
        <f t="shared" si="40"/>
        <v>4.4368600682593858E-2</v>
      </c>
      <c r="AJ97" s="6">
        <f t="shared" si="40"/>
        <v>0.18430034129692835</v>
      </c>
      <c r="AK97" s="6">
        <f t="shared" si="40"/>
        <v>-0.16040955631399317</v>
      </c>
      <c r="AL97" s="6">
        <f t="shared" si="40"/>
        <v>0.26279863481228671</v>
      </c>
      <c r="AM97" s="6">
        <f t="shared" si="40"/>
        <v>0.36177474402730375</v>
      </c>
      <c r="AN97" s="6"/>
      <c r="AO97" s="6">
        <f t="shared" ref="AO97:AX97" si="41">AO20/0.287</f>
        <v>0</v>
      </c>
      <c r="AP97" s="6">
        <f t="shared" si="41"/>
        <v>0.35540069686411152</v>
      </c>
      <c r="AQ97" s="6">
        <f t="shared" si="41"/>
        <v>0.2334494773519164</v>
      </c>
      <c r="AR97" s="6">
        <f t="shared" si="41"/>
        <v>8.0139372822299659E-2</v>
      </c>
      <c r="AS97" s="6">
        <f t="shared" si="41"/>
        <v>0.36933797909407667</v>
      </c>
      <c r="AT97" s="6">
        <f t="shared" si="41"/>
        <v>5.2264808362369339E-2</v>
      </c>
      <c r="AU97" s="6">
        <f t="shared" si="41"/>
        <v>7.6655052264808357E-2</v>
      </c>
      <c r="AV97" s="6">
        <f t="shared" si="41"/>
        <v>-1.7421602787456449E-2</v>
      </c>
      <c r="AW97" s="6">
        <f t="shared" si="41"/>
        <v>0.1010452961672474</v>
      </c>
      <c r="AX97" s="6">
        <f t="shared" si="41"/>
        <v>0.51567944250871078</v>
      </c>
    </row>
    <row r="98" spans="1:50" x14ac:dyDescent="0.35">
      <c r="B98" s="7"/>
      <c r="C98" s="7"/>
      <c r="D98" s="7"/>
      <c r="G98" s="7"/>
      <c r="H98" s="7"/>
      <c r="I98" s="7"/>
      <c r="L98" s="7"/>
      <c r="M98" s="7"/>
      <c r="N98" s="7"/>
      <c r="Q98" s="6"/>
      <c r="R98" s="5" t="s">
        <v>20</v>
      </c>
      <c r="S98" s="6">
        <f t="shared" ref="S98:AB98" si="42">S21/0.299</f>
        <v>9.0301003344481615E-2</v>
      </c>
      <c r="T98" s="6">
        <f t="shared" si="42"/>
        <v>0.31438127090301005</v>
      </c>
      <c r="U98" s="6">
        <f t="shared" si="42"/>
        <v>-9.0301003344481615E-2</v>
      </c>
      <c r="V98" s="6">
        <f t="shared" si="42"/>
        <v>-5.3511705685618735E-2</v>
      </c>
      <c r="W98" s="6">
        <f t="shared" si="42"/>
        <v>0.7123745819397993</v>
      </c>
      <c r="X98" s="6">
        <f t="shared" si="42"/>
        <v>0.36120401337792646</v>
      </c>
      <c r="Y98" s="6">
        <f t="shared" si="42"/>
        <v>0.55183946488294322</v>
      </c>
      <c r="Z98" s="6">
        <f t="shared" si="42"/>
        <v>0.40468227424749165</v>
      </c>
      <c r="AA98" s="6">
        <f t="shared" si="42"/>
        <v>0.12374581939799331</v>
      </c>
      <c r="AB98" s="6">
        <f t="shared" si="42"/>
        <v>0.73244147157190642</v>
      </c>
      <c r="AC98" s="6"/>
      <c r="AD98" s="6">
        <f t="shared" ref="AD98:AM98" si="43">AD21/0.293</f>
        <v>9.2150170648464175E-2</v>
      </c>
      <c r="AE98" s="6">
        <f t="shared" si="43"/>
        <v>0.28327645051194544</v>
      </c>
      <c r="AF98" s="6">
        <f t="shared" si="43"/>
        <v>7.5085324232081918E-2</v>
      </c>
      <c r="AG98" s="6">
        <f t="shared" si="43"/>
        <v>0.16040955631399317</v>
      </c>
      <c r="AH98" s="6">
        <f t="shared" si="43"/>
        <v>0.31058020477815701</v>
      </c>
      <c r="AI98" s="6">
        <f t="shared" si="43"/>
        <v>0.16382252559726965</v>
      </c>
      <c r="AJ98" s="6">
        <f t="shared" si="43"/>
        <v>0.11945392491467578</v>
      </c>
      <c r="AK98" s="6">
        <f t="shared" si="43"/>
        <v>-0.21160409556313994</v>
      </c>
      <c r="AL98" s="6">
        <f t="shared" si="43"/>
        <v>0.18430034129692835</v>
      </c>
      <c r="AM98" s="6">
        <f t="shared" si="43"/>
        <v>0.44027303754266217</v>
      </c>
      <c r="AN98" s="6"/>
      <c r="AO98" s="6">
        <f t="shared" ref="AO98:AX98" si="44">AO21/0.287</f>
        <v>3.4843205574912897E-2</v>
      </c>
      <c r="AP98" s="6">
        <f t="shared" si="44"/>
        <v>0.39372822299651572</v>
      </c>
      <c r="AQ98" s="6">
        <f t="shared" si="44"/>
        <v>0.1010452961672474</v>
      </c>
      <c r="AR98" s="6">
        <f t="shared" si="44"/>
        <v>9.0592334494773524E-2</v>
      </c>
      <c r="AS98" s="6">
        <f t="shared" si="44"/>
        <v>0.4390243902439025</v>
      </c>
      <c r="AT98" s="6">
        <f t="shared" si="44"/>
        <v>0.24738675958188153</v>
      </c>
      <c r="AU98" s="6">
        <f t="shared" si="44"/>
        <v>6.6202090592334492E-2</v>
      </c>
      <c r="AV98" s="6">
        <f t="shared" si="44"/>
        <v>0.18118466898954705</v>
      </c>
      <c r="AW98" s="6">
        <f t="shared" si="44"/>
        <v>-3.4843205574912896E-3</v>
      </c>
      <c r="AX98" s="6">
        <f t="shared" si="44"/>
        <v>0.63066202090592338</v>
      </c>
    </row>
    <row r="99" spans="1:50" x14ac:dyDescent="0.35">
      <c r="A99" s="3" t="s">
        <v>3</v>
      </c>
      <c r="B99" s="7">
        <f>B21/0.257</f>
        <v>0.35797665369649806</v>
      </c>
      <c r="C99" s="7">
        <f>C21/0.253</f>
        <v>0.35573122529644269</v>
      </c>
      <c r="D99" s="7">
        <f>D21/0.248</f>
        <v>0.33870967741935487</v>
      </c>
      <c r="F99" s="3" t="s">
        <v>3</v>
      </c>
      <c r="G99" s="7">
        <f>G21/0.299</f>
        <v>0.15050167224080269</v>
      </c>
      <c r="H99" s="7">
        <f>H21/0.293</f>
        <v>0.10238907849829351</v>
      </c>
      <c r="I99" s="7">
        <f>I21/0.287</f>
        <v>9.4076655052264813E-2</v>
      </c>
      <c r="K99" s="3" t="s">
        <v>3</v>
      </c>
      <c r="L99" s="7">
        <f>L21/0.28</f>
        <v>-0.14285714285714285</v>
      </c>
      <c r="M99" s="7">
        <f>M21/0.27</f>
        <v>2.5925925925925925E-2</v>
      </c>
      <c r="N99" s="7">
        <f>N21/0.26</f>
        <v>-2.6923076923076921E-2</v>
      </c>
      <c r="Q99" s="6"/>
      <c r="R99" s="5" t="s">
        <v>9</v>
      </c>
      <c r="S99" s="6">
        <f t="shared" ref="S99:AB99" si="45">S22/0.299</f>
        <v>-2.6755852842809368E-2</v>
      </c>
      <c r="T99" s="6">
        <f t="shared" si="45"/>
        <v>0.2976588628762542</v>
      </c>
      <c r="U99" s="6">
        <f t="shared" si="45"/>
        <v>-6.354515050167224E-2</v>
      </c>
      <c r="V99" s="6">
        <f t="shared" si="45"/>
        <v>9.6989966555183951E-2</v>
      </c>
      <c r="W99" s="6">
        <f t="shared" si="45"/>
        <v>0.55852842809364556</v>
      </c>
      <c r="X99" s="6">
        <f t="shared" si="45"/>
        <v>0.45484949832775923</v>
      </c>
      <c r="Y99" s="6">
        <f t="shared" si="45"/>
        <v>0.25083612040133779</v>
      </c>
      <c r="Z99" s="6">
        <f t="shared" si="45"/>
        <v>0.5317725752508361</v>
      </c>
      <c r="AA99" s="6">
        <f t="shared" si="45"/>
        <v>0.22408026755852845</v>
      </c>
      <c r="AB99" s="6">
        <f t="shared" si="45"/>
        <v>0.85284280936454859</v>
      </c>
      <c r="AC99" s="6"/>
      <c r="AD99" s="6">
        <f t="shared" ref="AD99:AM99" si="46">AD22/0.293</f>
        <v>0.13310580204778158</v>
      </c>
      <c r="AE99" s="6">
        <f t="shared" si="46"/>
        <v>0.37201365187713314</v>
      </c>
      <c r="AF99" s="6">
        <f t="shared" si="46"/>
        <v>0.11262798634812288</v>
      </c>
      <c r="AG99" s="6">
        <f t="shared" si="46"/>
        <v>0.24232081911262798</v>
      </c>
      <c r="AH99" s="6">
        <f t="shared" si="46"/>
        <v>0.35494880546075086</v>
      </c>
      <c r="AI99" s="6">
        <f t="shared" si="46"/>
        <v>0.24573378839590443</v>
      </c>
      <c r="AJ99" s="6">
        <f t="shared" si="46"/>
        <v>0.12627986348122866</v>
      </c>
      <c r="AK99" s="6">
        <f t="shared" si="46"/>
        <v>-7.1672354948805472E-2</v>
      </c>
      <c r="AL99" s="6">
        <f t="shared" si="46"/>
        <v>0.24232081911262798</v>
      </c>
      <c r="AM99" s="6">
        <f t="shared" si="46"/>
        <v>0.49829351535836175</v>
      </c>
      <c r="AN99" s="6"/>
      <c r="AO99" s="6">
        <f t="shared" ref="AO99:AX99" si="47">AO22/0.287</f>
        <v>0.10801393728222998</v>
      </c>
      <c r="AP99" s="6">
        <f t="shared" si="47"/>
        <v>0.33797909407665511</v>
      </c>
      <c r="AQ99" s="6">
        <f t="shared" si="47"/>
        <v>-3.4843205574912896E-3</v>
      </c>
      <c r="AR99" s="6">
        <f t="shared" si="47"/>
        <v>0.16376306620209061</v>
      </c>
      <c r="AS99" s="6">
        <f t="shared" si="47"/>
        <v>0.37979094076655057</v>
      </c>
      <c r="AT99" s="6">
        <f t="shared" si="47"/>
        <v>0.28919860627177701</v>
      </c>
      <c r="AU99" s="6">
        <f t="shared" si="47"/>
        <v>-3.8327526132404179E-2</v>
      </c>
      <c r="AV99" s="6">
        <f t="shared" si="47"/>
        <v>0.31707317073170732</v>
      </c>
      <c r="AW99" s="6">
        <f t="shared" si="47"/>
        <v>0.17421602787456447</v>
      </c>
      <c r="AX99" s="6">
        <f t="shared" si="47"/>
        <v>0.67595818815331021</v>
      </c>
    </row>
    <row r="100" spans="1:50" x14ac:dyDescent="0.35">
      <c r="A100" s="3" t="s">
        <v>2</v>
      </c>
      <c r="B100" s="7">
        <f>B22/0.257</f>
        <v>7.7821011673151752E-2</v>
      </c>
      <c r="C100" s="7">
        <f>C22/0.253</f>
        <v>9.8814229249011856E-2</v>
      </c>
      <c r="D100" s="7">
        <f>D22/0.248</f>
        <v>8.4677419354838718E-2</v>
      </c>
      <c r="F100" s="3" t="s">
        <v>2</v>
      </c>
      <c r="G100" s="7">
        <f>G22/0.299</f>
        <v>0.13712374581939801</v>
      </c>
      <c r="H100" s="7">
        <f>H22/0.293</f>
        <v>9.2150170648464175E-2</v>
      </c>
      <c r="I100" s="7">
        <f>I22/0.287</f>
        <v>0.13240418118466898</v>
      </c>
      <c r="K100" s="3" t="s">
        <v>2</v>
      </c>
      <c r="L100" s="7">
        <f>L22/0.28</f>
        <v>0.2857142857142857</v>
      </c>
      <c r="M100" s="7">
        <f>M22/0.27</f>
        <v>0.15555555555555556</v>
      </c>
      <c r="N100" s="7">
        <f>N22/0.26</f>
        <v>6.9230769230769221E-2</v>
      </c>
      <c r="Q100" s="6"/>
      <c r="R100" s="5" t="s">
        <v>10</v>
      </c>
      <c r="S100" s="6">
        <f t="shared" ref="S100:AB100" si="48">S23/0.299</f>
        <v>-7.0234113712374591E-2</v>
      </c>
      <c r="T100" s="6">
        <f t="shared" si="48"/>
        <v>0.36120401337792646</v>
      </c>
      <c r="U100" s="6">
        <f t="shared" si="48"/>
        <v>0.35451505016722407</v>
      </c>
      <c r="V100" s="6">
        <f t="shared" si="48"/>
        <v>-0.12040133779264213</v>
      </c>
      <c r="W100" s="6">
        <f t="shared" si="48"/>
        <v>0.61872909698996659</v>
      </c>
      <c r="X100" s="6">
        <f t="shared" si="48"/>
        <v>0.19063545150501673</v>
      </c>
      <c r="Y100" s="6">
        <f t="shared" si="48"/>
        <v>0.39130434782608697</v>
      </c>
      <c r="Z100" s="6">
        <f t="shared" si="48"/>
        <v>0.31438127090301005</v>
      </c>
      <c r="AA100" s="6">
        <f t="shared" si="48"/>
        <v>7.6923076923076927E-2</v>
      </c>
      <c r="AB100" s="6">
        <f t="shared" si="48"/>
        <v>0.44147157190635455</v>
      </c>
      <c r="AC100" s="6"/>
      <c r="AD100" s="6">
        <f t="shared" ref="AD100:AM100" si="49">AD23/0.293</f>
        <v>0.12627986348122866</v>
      </c>
      <c r="AE100" s="6">
        <f t="shared" si="49"/>
        <v>0.29010238907849834</v>
      </c>
      <c r="AF100" s="6">
        <f t="shared" si="49"/>
        <v>0.16723549488054609</v>
      </c>
      <c r="AG100" s="6">
        <f t="shared" si="49"/>
        <v>0.24914675767918087</v>
      </c>
      <c r="AH100" s="6">
        <f t="shared" si="49"/>
        <v>0.30034129692832767</v>
      </c>
      <c r="AI100" s="6">
        <f t="shared" si="49"/>
        <v>0.24914675767918087</v>
      </c>
      <c r="AJ100" s="6">
        <f t="shared" si="49"/>
        <v>1.0238907849829353E-2</v>
      </c>
      <c r="AK100" s="6">
        <f t="shared" si="49"/>
        <v>-0.17064846416382254</v>
      </c>
      <c r="AL100" s="6">
        <f t="shared" si="49"/>
        <v>0.19795221843003416</v>
      </c>
      <c r="AM100" s="6">
        <f t="shared" si="49"/>
        <v>0.41296928327645055</v>
      </c>
      <c r="AN100" s="6"/>
      <c r="AO100" s="6">
        <f t="shared" ref="AO100:AX100" si="50">AO23/0.287</f>
        <v>4.878048780487805E-2</v>
      </c>
      <c r="AP100" s="6">
        <f t="shared" si="50"/>
        <v>0.21602787456445996</v>
      </c>
      <c r="AQ100" s="6">
        <f t="shared" si="50"/>
        <v>0.19163763066202091</v>
      </c>
      <c r="AR100" s="6">
        <f t="shared" si="50"/>
        <v>0.11149825783972127</v>
      </c>
      <c r="AS100" s="6">
        <f t="shared" si="50"/>
        <v>0.40766550522648087</v>
      </c>
      <c r="AT100" s="6">
        <f t="shared" si="50"/>
        <v>0.23693379790940769</v>
      </c>
      <c r="AU100" s="6">
        <f t="shared" si="50"/>
        <v>4.1811846689895474E-2</v>
      </c>
      <c r="AV100" s="6">
        <f t="shared" si="50"/>
        <v>0.1289198606271777</v>
      </c>
      <c r="AW100" s="6">
        <f t="shared" si="50"/>
        <v>0.12543554006968641</v>
      </c>
      <c r="AX100" s="6">
        <f t="shared" si="50"/>
        <v>0.37630662020905925</v>
      </c>
    </row>
    <row r="101" spans="1:50" x14ac:dyDescent="0.35">
      <c r="B101" s="7"/>
      <c r="C101" s="7"/>
      <c r="D101" s="7"/>
      <c r="G101" s="7"/>
      <c r="H101" s="7"/>
      <c r="I101" s="7"/>
      <c r="L101" s="7"/>
      <c r="M101" s="7"/>
      <c r="N101" s="7"/>
      <c r="Q101" s="6"/>
      <c r="R101" s="5" t="s">
        <v>11</v>
      </c>
      <c r="S101" s="6">
        <f t="shared" ref="S101:AB101" si="51">S24/0.299</f>
        <v>-4.0133779264214048E-2</v>
      </c>
      <c r="T101" s="6">
        <f t="shared" si="51"/>
        <v>0.33779264214046828</v>
      </c>
      <c r="U101" s="6">
        <f t="shared" si="51"/>
        <v>-5.016722408026756E-2</v>
      </c>
      <c r="V101" s="6">
        <f t="shared" si="51"/>
        <v>0.11036789297658864</v>
      </c>
      <c r="W101" s="6">
        <f t="shared" si="51"/>
        <v>0.37123745819397996</v>
      </c>
      <c r="X101" s="6">
        <f t="shared" si="51"/>
        <v>0.31772575250836121</v>
      </c>
      <c r="Y101" s="6">
        <f t="shared" si="51"/>
        <v>0.15384615384615385</v>
      </c>
      <c r="Z101" s="6">
        <f t="shared" si="51"/>
        <v>0.3511705685618729</v>
      </c>
      <c r="AA101" s="6">
        <f t="shared" si="51"/>
        <v>1.6722408026755856E-2</v>
      </c>
      <c r="AB101" s="6">
        <f t="shared" si="51"/>
        <v>0.65217391304347827</v>
      </c>
      <c r="AC101" s="6"/>
      <c r="AD101" s="6">
        <f t="shared" ref="AD101:AM101" si="52">AD24/0.293</f>
        <v>7.1672354948805472E-2</v>
      </c>
      <c r="AE101" s="6">
        <f t="shared" si="52"/>
        <v>0.21843003412969286</v>
      </c>
      <c r="AF101" s="6">
        <f t="shared" si="52"/>
        <v>0.17747440273037543</v>
      </c>
      <c r="AG101" s="6">
        <f t="shared" si="52"/>
        <v>0.50170648464163825</v>
      </c>
      <c r="AH101" s="6">
        <f t="shared" si="52"/>
        <v>0.28327645051194544</v>
      </c>
      <c r="AI101" s="6">
        <f t="shared" si="52"/>
        <v>9.556313993174062E-2</v>
      </c>
      <c r="AJ101" s="6">
        <f t="shared" si="52"/>
        <v>-6.1433447098976107E-2</v>
      </c>
      <c r="AK101" s="6">
        <f t="shared" si="52"/>
        <v>-0.29692832764505117</v>
      </c>
      <c r="AL101" s="6">
        <f t="shared" si="52"/>
        <v>9.556313993174062E-2</v>
      </c>
      <c r="AM101" s="6">
        <f t="shared" si="52"/>
        <v>0.45051194539249151</v>
      </c>
      <c r="AN101" s="6"/>
      <c r="AO101" s="6">
        <f t="shared" ref="AO101:AX101" si="53">AO24/0.287</f>
        <v>3.1358885017421602E-2</v>
      </c>
      <c r="AP101" s="6">
        <f t="shared" si="53"/>
        <v>0.32055749128919864</v>
      </c>
      <c r="AQ101" s="6">
        <f t="shared" si="53"/>
        <v>6.9686411149825794E-2</v>
      </c>
      <c r="AR101" s="6">
        <f t="shared" si="53"/>
        <v>0.1289198606271777</v>
      </c>
      <c r="AS101" s="6">
        <f t="shared" si="53"/>
        <v>0.32055749128919864</v>
      </c>
      <c r="AT101" s="6">
        <f t="shared" si="53"/>
        <v>0.26829268292682928</v>
      </c>
      <c r="AU101" s="6">
        <f t="shared" si="53"/>
        <v>-0.13937282229965159</v>
      </c>
      <c r="AV101" s="6">
        <f t="shared" si="53"/>
        <v>0.19163763066202091</v>
      </c>
      <c r="AW101" s="6">
        <f t="shared" si="53"/>
        <v>2.4390243902439025E-2</v>
      </c>
      <c r="AX101" s="6">
        <f t="shared" si="53"/>
        <v>0.51567944250871078</v>
      </c>
    </row>
    <row r="102" spans="1:50" x14ac:dyDescent="0.35">
      <c r="B102" s="7"/>
      <c r="C102" s="7"/>
      <c r="D102" s="7"/>
      <c r="G102" s="7"/>
      <c r="H102" s="7"/>
      <c r="I102" s="7"/>
      <c r="L102" s="7"/>
      <c r="M102" s="7"/>
      <c r="N102" s="7"/>
      <c r="Q102" s="6"/>
      <c r="R102" s="5" t="s">
        <v>15</v>
      </c>
      <c r="S102" s="6">
        <f t="shared" ref="S102:AB102" si="54">S25/0.299</f>
        <v>-7.0234113712374591E-2</v>
      </c>
      <c r="T102" s="6">
        <f t="shared" si="54"/>
        <v>0.23745819397993309</v>
      </c>
      <c r="U102" s="6">
        <f t="shared" si="54"/>
        <v>3.0100334448160532E-2</v>
      </c>
      <c r="V102" s="6">
        <f t="shared" si="54"/>
        <v>0.2976588628762542</v>
      </c>
      <c r="W102" s="6">
        <f t="shared" si="54"/>
        <v>0.62876254180602009</v>
      </c>
      <c r="X102" s="6">
        <f t="shared" si="54"/>
        <v>0.40468227424749165</v>
      </c>
      <c r="Y102" s="6">
        <f t="shared" si="54"/>
        <v>8.0267558528428096E-2</v>
      </c>
      <c r="Z102" s="6">
        <f t="shared" si="54"/>
        <v>0.3779264214046823</v>
      </c>
      <c r="AA102" s="6">
        <f t="shared" si="54"/>
        <v>-7.6923076923076927E-2</v>
      </c>
      <c r="AB102" s="6">
        <f t="shared" si="54"/>
        <v>0.83277591973244147</v>
      </c>
      <c r="AC102" s="6"/>
      <c r="AD102" s="6">
        <f t="shared" ref="AD102:AM102" si="55">AD25/0.293</f>
        <v>3.0716723549488054E-2</v>
      </c>
      <c r="AE102" s="6">
        <f t="shared" si="55"/>
        <v>9.556313993174062E-2</v>
      </c>
      <c r="AF102" s="6">
        <f t="shared" si="55"/>
        <v>0.12969283276450513</v>
      </c>
      <c r="AG102" s="6">
        <f t="shared" si="55"/>
        <v>0.42320819112627989</v>
      </c>
      <c r="AH102" s="6">
        <f t="shared" si="55"/>
        <v>0.30034129692832767</v>
      </c>
      <c r="AI102" s="6">
        <f t="shared" si="55"/>
        <v>0.17406143344709898</v>
      </c>
      <c r="AJ102" s="6">
        <f t="shared" si="55"/>
        <v>-3.4129692832764506E-2</v>
      </c>
      <c r="AK102" s="6">
        <f t="shared" si="55"/>
        <v>-0.18430034129692835</v>
      </c>
      <c r="AL102" s="6">
        <f t="shared" si="55"/>
        <v>0.10580204778156997</v>
      </c>
      <c r="AM102" s="6">
        <f t="shared" si="55"/>
        <v>0.41979522184300344</v>
      </c>
      <c r="AN102" s="6"/>
      <c r="AO102" s="6">
        <f t="shared" ref="AO102:AX102" si="56">AO25/0.287</f>
        <v>-2.4390243902439025E-2</v>
      </c>
      <c r="AP102" s="6">
        <f t="shared" si="56"/>
        <v>0.32752613240418121</v>
      </c>
      <c r="AQ102" s="6">
        <f t="shared" si="56"/>
        <v>0.12543554006968641</v>
      </c>
      <c r="AR102" s="6">
        <f t="shared" si="56"/>
        <v>0.24390243902439029</v>
      </c>
      <c r="AS102" s="6">
        <f t="shared" si="56"/>
        <v>0.49128919860627179</v>
      </c>
      <c r="AT102" s="6">
        <f t="shared" si="56"/>
        <v>0.31358885017421606</v>
      </c>
      <c r="AU102" s="6">
        <f t="shared" si="56"/>
        <v>-0.24041811846689901</v>
      </c>
      <c r="AV102" s="6">
        <f t="shared" si="56"/>
        <v>0.28222996515679444</v>
      </c>
      <c r="AW102" s="6">
        <f t="shared" si="56"/>
        <v>4.5296167247386762E-2</v>
      </c>
      <c r="AX102" s="6">
        <f t="shared" si="56"/>
        <v>0.66202090592334506</v>
      </c>
    </row>
    <row r="103" spans="1:50" x14ac:dyDescent="0.35">
      <c r="A103" s="4" t="s">
        <v>19</v>
      </c>
      <c r="B103" s="7">
        <f>B25/0.257</f>
        <v>0.83657587548638124</v>
      </c>
      <c r="C103" s="7">
        <f>C25/0.253</f>
        <v>0.69960474308300391</v>
      </c>
      <c r="D103" s="7">
        <f>D25/0.248</f>
        <v>0.79032258064516137</v>
      </c>
      <c r="F103" s="4" t="s">
        <v>19</v>
      </c>
      <c r="G103" s="7">
        <f>G25/0.299</f>
        <v>0.14715719063545149</v>
      </c>
      <c r="H103" s="7">
        <f>H25/0.293</f>
        <v>0.24232081911262798</v>
      </c>
      <c r="I103" s="7">
        <f>I25/0.287</f>
        <v>9.0592334494773524E-2</v>
      </c>
      <c r="K103" s="4" t="s">
        <v>19</v>
      </c>
      <c r="L103" s="7">
        <f>L25/0.28</f>
        <v>0.21785714285714283</v>
      </c>
      <c r="M103" s="7">
        <f>M25/0.27</f>
        <v>0.28148148148148144</v>
      </c>
      <c r="N103" s="7">
        <f>N25/0.26</f>
        <v>0.19999999999999998</v>
      </c>
      <c r="Q103" s="6"/>
      <c r="R103" s="5" t="s">
        <v>21</v>
      </c>
      <c r="S103" s="6">
        <f t="shared" ref="S103:AB103" si="57">S26/0.299</f>
        <v>0.13712374581939801</v>
      </c>
      <c r="T103" s="6">
        <f t="shared" si="57"/>
        <v>0.13043478260869565</v>
      </c>
      <c r="U103" s="6">
        <f t="shared" si="57"/>
        <v>3.3444816053511709E-3</v>
      </c>
      <c r="V103" s="6">
        <f t="shared" si="57"/>
        <v>3.6789297658862873E-2</v>
      </c>
      <c r="W103" s="6">
        <f t="shared" si="57"/>
        <v>0.45150501672240806</v>
      </c>
      <c r="X103" s="6">
        <f t="shared" si="57"/>
        <v>0.34448160535117056</v>
      </c>
      <c r="Y103" s="6">
        <f t="shared" si="57"/>
        <v>0.32441471571906355</v>
      </c>
      <c r="Z103" s="6">
        <f t="shared" si="57"/>
        <v>0.48494983277591974</v>
      </c>
      <c r="AA103" s="6">
        <f t="shared" si="57"/>
        <v>-9.3645484949832783E-2</v>
      </c>
      <c r="AB103" s="6">
        <f t="shared" si="57"/>
        <v>0.52173913043478259</v>
      </c>
      <c r="AC103" s="6"/>
      <c r="AD103" s="6">
        <f t="shared" ref="AD103:AM103" si="58">AD26/0.293</f>
        <v>0.10580204778156997</v>
      </c>
      <c r="AE103" s="6">
        <f t="shared" si="58"/>
        <v>0.16723549488054609</v>
      </c>
      <c r="AF103" s="6">
        <f t="shared" si="58"/>
        <v>9.897610921501708E-2</v>
      </c>
      <c r="AG103" s="6">
        <f t="shared" si="58"/>
        <v>0.45051194539249151</v>
      </c>
      <c r="AH103" s="6">
        <f t="shared" si="58"/>
        <v>0.32764505119453929</v>
      </c>
      <c r="AI103" s="6">
        <f t="shared" si="58"/>
        <v>0.13651877133105803</v>
      </c>
      <c r="AJ103" s="6">
        <f t="shared" si="58"/>
        <v>1.3651877133105804E-2</v>
      </c>
      <c r="AK103" s="6">
        <f t="shared" si="58"/>
        <v>-0.16040955631399317</v>
      </c>
      <c r="AL103" s="6">
        <f t="shared" si="58"/>
        <v>0.16382252559726965</v>
      </c>
      <c r="AM103" s="6">
        <f t="shared" si="58"/>
        <v>0.4573378839590444</v>
      </c>
      <c r="AN103" s="6"/>
      <c r="AO103" s="6">
        <f t="shared" ref="AO103:AX103" si="59">AO26/0.287</f>
        <v>9.0592334494773524E-2</v>
      </c>
      <c r="AP103" s="6">
        <f t="shared" si="59"/>
        <v>0.25087108013937282</v>
      </c>
      <c r="AQ103" s="6">
        <f t="shared" si="59"/>
        <v>0.11149825783972127</v>
      </c>
      <c r="AR103" s="6">
        <f t="shared" si="59"/>
        <v>0.17073170731707318</v>
      </c>
      <c r="AS103" s="6">
        <f t="shared" si="59"/>
        <v>0.37630662020905925</v>
      </c>
      <c r="AT103" s="6">
        <f t="shared" si="59"/>
        <v>0.25783972125435539</v>
      </c>
      <c r="AU103" s="6">
        <f t="shared" si="59"/>
        <v>-1.3937282229965159E-2</v>
      </c>
      <c r="AV103" s="6">
        <f t="shared" si="59"/>
        <v>0.24041811846689901</v>
      </c>
      <c r="AW103" s="6">
        <f t="shared" si="59"/>
        <v>9.4076655052264813E-2</v>
      </c>
      <c r="AX103" s="6">
        <f t="shared" si="59"/>
        <v>0.4773519163763067</v>
      </c>
    </row>
    <row r="104" spans="1:50" x14ac:dyDescent="0.35">
      <c r="A104" s="3" t="s">
        <v>2</v>
      </c>
      <c r="B104" s="7">
        <f>B26/0.257</f>
        <v>0.17509727626459143</v>
      </c>
      <c r="C104" s="7">
        <f>C26/0.253</f>
        <v>0.1225296442687747</v>
      </c>
      <c r="D104" s="7">
        <f>D26/0.248</f>
        <v>0.24193548387096772</v>
      </c>
      <c r="F104" s="3" t="s">
        <v>2</v>
      </c>
      <c r="G104" s="7">
        <f>G26/0.299</f>
        <v>0.13043478260869565</v>
      </c>
      <c r="H104" s="7">
        <f>H26/0.293</f>
        <v>4.4368600682593858E-2</v>
      </c>
      <c r="I104" s="7">
        <f>I26/0.287</f>
        <v>0.1010452961672474</v>
      </c>
      <c r="K104" s="3" t="s">
        <v>2</v>
      </c>
      <c r="L104" s="7">
        <f>L26/0.28</f>
        <v>0.16785714285714284</v>
      </c>
      <c r="M104" s="7">
        <f>M26/0.27</f>
        <v>9.6296296296296283E-2</v>
      </c>
      <c r="N104" s="7">
        <f>N26/0.26</f>
        <v>0.10769230769230768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</row>
    <row r="105" spans="1:50" x14ac:dyDescent="0.35">
      <c r="B105" s="7"/>
      <c r="C105" s="7"/>
      <c r="D105" s="7"/>
      <c r="G105" s="7"/>
      <c r="H105" s="7"/>
      <c r="I105" s="7"/>
      <c r="L105" s="7"/>
      <c r="M105" s="7"/>
      <c r="N105" s="7"/>
      <c r="Q105" s="5" t="s">
        <v>6</v>
      </c>
      <c r="R105" s="6"/>
      <c r="S105" s="6" t="s">
        <v>37</v>
      </c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 t="s">
        <v>38</v>
      </c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 t="s">
        <v>39</v>
      </c>
      <c r="AP105" s="6"/>
      <c r="AQ105" s="6"/>
      <c r="AR105" s="6"/>
      <c r="AS105" s="6"/>
      <c r="AT105" s="6"/>
      <c r="AU105" s="6"/>
      <c r="AV105" s="6"/>
      <c r="AW105" s="6"/>
      <c r="AX105" s="6"/>
    </row>
    <row r="106" spans="1:50" x14ac:dyDescent="0.35">
      <c r="A106" s="3" t="s">
        <v>3</v>
      </c>
      <c r="B106" s="7">
        <f>B28/0.257</f>
        <v>0.73540856031128399</v>
      </c>
      <c r="C106" s="7">
        <f>C28/0.253</f>
        <v>0.68774703557312244</v>
      </c>
      <c r="D106" s="7">
        <f>D28/0.248</f>
        <v>0.74193548387096775</v>
      </c>
      <c r="F106" s="3" t="s">
        <v>3</v>
      </c>
      <c r="G106" s="7">
        <f>G28/0.299</f>
        <v>-0.14046822742474918</v>
      </c>
      <c r="H106" s="7">
        <f>H28/0.293</f>
        <v>-8.8737201365187715E-2</v>
      </c>
      <c r="I106" s="7">
        <f>I28/0.287</f>
        <v>-6.6202090592334492E-2</v>
      </c>
      <c r="K106" s="3" t="s">
        <v>3</v>
      </c>
      <c r="L106" s="7">
        <f>L28/0.28</f>
        <v>7.1428571428571426E-3</v>
      </c>
      <c r="M106" s="7">
        <f>M28/0.27</f>
        <v>-2.5925925925925925E-2</v>
      </c>
      <c r="N106" s="7">
        <f>N28/0.26</f>
        <v>-4.2307692307692303E-2</v>
      </c>
      <c r="Q106" s="6"/>
      <c r="R106" s="6"/>
      <c r="S106" s="6">
        <v>1</v>
      </c>
      <c r="T106" s="6">
        <v>2</v>
      </c>
      <c r="U106" s="6">
        <v>3</v>
      </c>
      <c r="V106" s="6">
        <v>4</v>
      </c>
      <c r="W106" s="6">
        <v>5</v>
      </c>
      <c r="X106" s="6">
        <v>6</v>
      </c>
      <c r="Y106" s="6">
        <v>7</v>
      </c>
      <c r="Z106" s="6">
        <v>8</v>
      </c>
      <c r="AA106" s="6">
        <v>9</v>
      </c>
      <c r="AB106" s="6">
        <v>10</v>
      </c>
      <c r="AC106" s="6"/>
      <c r="AD106" s="6">
        <v>1</v>
      </c>
      <c r="AE106" s="6">
        <v>2</v>
      </c>
      <c r="AF106" s="6">
        <v>3</v>
      </c>
      <c r="AG106" s="6">
        <v>4</v>
      </c>
      <c r="AH106" s="6">
        <v>5</v>
      </c>
      <c r="AI106" s="6">
        <v>6</v>
      </c>
      <c r="AJ106" s="6">
        <v>7</v>
      </c>
      <c r="AK106" s="6">
        <v>8</v>
      </c>
      <c r="AL106" s="6">
        <v>9</v>
      </c>
      <c r="AM106" s="6">
        <v>10</v>
      </c>
      <c r="AN106" s="6"/>
      <c r="AO106" s="6">
        <v>1</v>
      </c>
      <c r="AP106" s="6">
        <v>2</v>
      </c>
      <c r="AQ106" s="6">
        <v>3</v>
      </c>
      <c r="AR106" s="6">
        <v>4</v>
      </c>
      <c r="AS106" s="6">
        <v>5</v>
      </c>
      <c r="AT106" s="6">
        <v>6</v>
      </c>
      <c r="AU106" s="6">
        <v>7</v>
      </c>
      <c r="AV106" s="6">
        <v>8</v>
      </c>
      <c r="AW106" s="6">
        <v>9</v>
      </c>
      <c r="AX106" s="6">
        <v>10</v>
      </c>
    </row>
    <row r="107" spans="1:50" x14ac:dyDescent="0.35">
      <c r="A107" s="3" t="s">
        <v>2</v>
      </c>
      <c r="B107" s="7">
        <f>B29/0.257</f>
        <v>0.17120622568093383</v>
      </c>
      <c r="C107" s="7">
        <f>C29/0.253</f>
        <v>5.9288537549407112E-2</v>
      </c>
      <c r="D107" s="7">
        <f>D29/0.248</f>
        <v>0.32258064516129031</v>
      </c>
      <c r="F107" s="3" t="s">
        <v>2</v>
      </c>
      <c r="G107" s="7">
        <f>G29/0.299</f>
        <v>0.12374581939799331</v>
      </c>
      <c r="H107" s="7">
        <f>H29/0.293</f>
        <v>8.8737201365187715E-2</v>
      </c>
      <c r="I107" s="7">
        <f>I29/0.287</f>
        <v>0.11498257839721256</v>
      </c>
      <c r="K107" s="3" t="s">
        <v>2</v>
      </c>
      <c r="L107" s="7">
        <f>L29/0.28</f>
        <v>0.11785714285714285</v>
      </c>
      <c r="M107" s="7">
        <f>M29/0.27</f>
        <v>0.14074074074074072</v>
      </c>
      <c r="N107" s="7">
        <f>N29/0.26</f>
        <v>8.0769230769230774E-2</v>
      </c>
      <c r="Q107" s="6"/>
      <c r="R107" s="5" t="s">
        <v>16</v>
      </c>
      <c r="S107" s="6">
        <f>S30/0.28</f>
        <v>0.12142857142857143</v>
      </c>
      <c r="T107" s="6">
        <f t="shared" ref="T107:AB107" si="60">T30/0.28</f>
        <v>0.31785714285714284</v>
      </c>
      <c r="U107" s="6">
        <f t="shared" si="60"/>
        <v>7.4999999999999997E-2</v>
      </c>
      <c r="V107" s="6">
        <f t="shared" si="60"/>
        <v>0.125</v>
      </c>
      <c r="W107" s="6">
        <f t="shared" si="60"/>
        <v>3.214285714285714E-2</v>
      </c>
      <c r="X107" s="6">
        <f t="shared" si="60"/>
        <v>0.25</v>
      </c>
      <c r="Y107" s="6">
        <f t="shared" si="60"/>
        <v>0.5892857142857143</v>
      </c>
      <c r="Z107" s="6">
        <f t="shared" si="60"/>
        <v>0.29285714285714282</v>
      </c>
      <c r="AA107" s="6">
        <f t="shared" si="60"/>
        <v>0.23214285714285712</v>
      </c>
      <c r="AB107" s="6">
        <f t="shared" si="60"/>
        <v>0.26785714285714285</v>
      </c>
      <c r="AC107" s="6"/>
      <c r="AD107" s="6">
        <f>AD30/0.27</f>
        <v>0.5</v>
      </c>
      <c r="AE107" s="6">
        <f t="shared" ref="AE107:AM107" si="61">AE30/0.27</f>
        <v>0.41111111111111109</v>
      </c>
      <c r="AF107" s="6">
        <f t="shared" si="61"/>
        <v>-3.3333333333333326E-2</v>
      </c>
      <c r="AG107" s="6">
        <f t="shared" si="61"/>
        <v>0.39259259259259255</v>
      </c>
      <c r="AH107" s="6">
        <f t="shared" si="61"/>
        <v>0.21111111111111111</v>
      </c>
      <c r="AI107" s="6">
        <f t="shared" si="61"/>
        <v>1.4814814814814814E-2</v>
      </c>
      <c r="AJ107" s="6">
        <f t="shared" si="61"/>
        <v>0.42222222222222222</v>
      </c>
      <c r="AK107" s="6">
        <f t="shared" si="61"/>
        <v>0.71481481481481479</v>
      </c>
      <c r="AL107" s="6">
        <f t="shared" si="61"/>
        <v>9.2592592592592587E-2</v>
      </c>
      <c r="AM107" s="6">
        <f t="shared" si="61"/>
        <v>0.2629629629629629</v>
      </c>
      <c r="AN107" s="6"/>
      <c r="AO107" s="6">
        <f>AO30/0.26</f>
        <v>0.16923076923076921</v>
      </c>
      <c r="AP107" s="6">
        <f t="shared" ref="AP107:AX107" si="62">AP30/0.26</f>
        <v>0.13076923076923078</v>
      </c>
      <c r="AQ107" s="6">
        <f t="shared" si="62"/>
        <v>-1.1538461538461539E-2</v>
      </c>
      <c r="AR107" s="6">
        <f t="shared" si="62"/>
        <v>0.16153846153846155</v>
      </c>
      <c r="AS107" s="6">
        <f t="shared" si="62"/>
        <v>3.461538461538461E-2</v>
      </c>
      <c r="AT107" s="6">
        <f t="shared" si="62"/>
        <v>0.21538461538461537</v>
      </c>
      <c r="AU107" s="6">
        <f t="shared" si="62"/>
        <v>0.5</v>
      </c>
      <c r="AV107" s="6">
        <f t="shared" si="62"/>
        <v>0.34615384615384615</v>
      </c>
      <c r="AW107" s="6">
        <f t="shared" si="62"/>
        <v>0.23846153846153845</v>
      </c>
      <c r="AX107" s="6">
        <f t="shared" si="62"/>
        <v>5.3846153846153842E-2</v>
      </c>
    </row>
    <row r="108" spans="1:50" x14ac:dyDescent="0.35">
      <c r="B108" s="7"/>
      <c r="C108" s="7"/>
      <c r="D108" s="7"/>
      <c r="G108" s="7"/>
      <c r="H108" s="7"/>
      <c r="I108" s="7"/>
      <c r="L108" s="7"/>
      <c r="M108" s="7"/>
      <c r="N108" s="7"/>
      <c r="Q108" s="6"/>
      <c r="R108" s="5" t="s">
        <v>17</v>
      </c>
      <c r="S108" s="6">
        <f t="shared" ref="S108:AB108" si="63">S31/0.28</f>
        <v>0.6</v>
      </c>
      <c r="T108" s="6">
        <f t="shared" si="63"/>
        <v>0.23571428571428571</v>
      </c>
      <c r="U108" s="6">
        <f t="shared" si="63"/>
        <v>0.68928571428571428</v>
      </c>
      <c r="V108" s="6">
        <f t="shared" si="63"/>
        <v>0.5</v>
      </c>
      <c r="W108" s="6">
        <f t="shared" si="63"/>
        <v>0.15357142857142855</v>
      </c>
      <c r="X108" s="6">
        <f t="shared" si="63"/>
        <v>0.26428571428571423</v>
      </c>
      <c r="Y108" s="6">
        <f t="shared" si="63"/>
        <v>0.68571428571428561</v>
      </c>
      <c r="Z108" s="6">
        <f t="shared" si="63"/>
        <v>0.36071428571428571</v>
      </c>
      <c r="AA108" s="6">
        <f t="shared" si="63"/>
        <v>0.69285714285714284</v>
      </c>
      <c r="AB108" s="6">
        <f t="shared" si="63"/>
        <v>-0.26785714285714285</v>
      </c>
      <c r="AC108" s="6"/>
      <c r="AD108" s="6">
        <f t="shared" ref="AD108:AM108" si="64">AD31/0.27</f>
        <v>0.62222222222222223</v>
      </c>
      <c r="AE108" s="6">
        <f t="shared" si="64"/>
        <v>0.29259259259259257</v>
      </c>
      <c r="AF108" s="6">
        <f t="shared" si="64"/>
        <v>0.15925925925925924</v>
      </c>
      <c r="AG108" s="6">
        <f t="shared" si="64"/>
        <v>0.5259259259259258</v>
      </c>
      <c r="AH108" s="6">
        <f t="shared" si="64"/>
        <v>0.23333333333333331</v>
      </c>
      <c r="AI108" s="6">
        <f t="shared" si="64"/>
        <v>1.8518518518518517E-2</v>
      </c>
      <c r="AJ108" s="6">
        <f t="shared" si="64"/>
        <v>0.45555555555555549</v>
      </c>
      <c r="AK108" s="6">
        <f t="shared" si="64"/>
        <v>0.29259259259259257</v>
      </c>
      <c r="AL108" s="6">
        <f t="shared" si="64"/>
        <v>0.28888888888888886</v>
      </c>
      <c r="AM108" s="6">
        <f t="shared" si="64"/>
        <v>-6.2962962962962957E-2</v>
      </c>
      <c r="AN108" s="6"/>
      <c r="AO108" s="6">
        <f t="shared" ref="AO108:AX108" si="65">AO31/0.26</f>
        <v>0.43846153846153846</v>
      </c>
      <c r="AP108" s="6">
        <f t="shared" si="65"/>
        <v>0.15</v>
      </c>
      <c r="AQ108" s="6">
        <f t="shared" si="65"/>
        <v>0.44230769230769229</v>
      </c>
      <c r="AR108" s="6">
        <f t="shared" si="65"/>
        <v>0.43461538461538463</v>
      </c>
      <c r="AS108" s="6">
        <f t="shared" si="65"/>
        <v>4.6153846153846156E-2</v>
      </c>
      <c r="AT108" s="6">
        <f t="shared" si="65"/>
        <v>0.31153846153846154</v>
      </c>
      <c r="AU108" s="6">
        <f t="shared" si="65"/>
        <v>0.48846153846153845</v>
      </c>
      <c r="AV108" s="6">
        <f t="shared" si="65"/>
        <v>0.25</v>
      </c>
      <c r="AW108" s="6">
        <f t="shared" si="65"/>
        <v>0.5576923076923076</v>
      </c>
      <c r="AX108" s="6">
        <f t="shared" si="65"/>
        <v>-0.15769230769230769</v>
      </c>
    </row>
    <row r="109" spans="1:50" x14ac:dyDescent="0.35">
      <c r="B109" s="7"/>
      <c r="C109" s="7"/>
      <c r="D109" s="7"/>
      <c r="G109" s="7"/>
      <c r="H109" s="7"/>
      <c r="I109" s="7"/>
      <c r="L109" s="7"/>
      <c r="M109" s="7"/>
      <c r="N109" s="7"/>
      <c r="Q109" s="6"/>
      <c r="R109" s="5" t="s">
        <v>18</v>
      </c>
      <c r="S109" s="6">
        <f t="shared" ref="S109:AB109" si="66">S32/0.28</f>
        <v>0.43571428571428567</v>
      </c>
      <c r="T109" s="6">
        <f t="shared" si="66"/>
        <v>0.18928571428571425</v>
      </c>
      <c r="U109" s="6">
        <f t="shared" si="66"/>
        <v>0.10714285714285712</v>
      </c>
      <c r="V109" s="6">
        <f t="shared" si="66"/>
        <v>0.16428571428571426</v>
      </c>
      <c r="W109" s="6">
        <f t="shared" si="66"/>
        <v>-0.14285714285714285</v>
      </c>
      <c r="X109" s="6">
        <f t="shared" si="66"/>
        <v>0.29642857142857143</v>
      </c>
      <c r="Y109" s="6">
        <f t="shared" si="66"/>
        <v>0.39999999999999997</v>
      </c>
      <c r="Z109" s="6">
        <f t="shared" si="66"/>
        <v>0.20357142857142857</v>
      </c>
      <c r="AA109" s="6">
        <f t="shared" si="66"/>
        <v>0.55714285714285705</v>
      </c>
      <c r="AB109" s="6">
        <f t="shared" si="66"/>
        <v>6.0714285714285714E-2</v>
      </c>
      <c r="AC109" s="6"/>
      <c r="AD109" s="6">
        <f t="shared" ref="AD109:AM109" si="67">AD32/0.27</f>
        <v>0.51851851851851849</v>
      </c>
      <c r="AE109" s="6">
        <f t="shared" si="67"/>
        <v>0.38148148148148142</v>
      </c>
      <c r="AF109" s="6">
        <f t="shared" si="67"/>
        <v>0.12962962962962962</v>
      </c>
      <c r="AG109" s="6">
        <f t="shared" si="67"/>
        <v>0.28888888888888886</v>
      </c>
      <c r="AH109" s="6">
        <f t="shared" si="67"/>
        <v>0.34444444444444444</v>
      </c>
      <c r="AI109" s="6">
        <f t="shared" si="67"/>
        <v>8.5185185185185183E-2</v>
      </c>
      <c r="AJ109" s="6">
        <f t="shared" si="67"/>
        <v>0.28148148148148144</v>
      </c>
      <c r="AK109" s="6">
        <f t="shared" si="67"/>
        <v>0.46666666666666662</v>
      </c>
      <c r="AL109" s="6">
        <f t="shared" si="67"/>
        <v>0.18518518518518517</v>
      </c>
      <c r="AM109" s="6">
        <f t="shared" si="67"/>
        <v>0.35185185185185186</v>
      </c>
      <c r="AN109" s="6"/>
      <c r="AO109" s="6">
        <f t="shared" ref="AO109:AX109" si="68">AO32/0.26</f>
        <v>0.1423076923076923</v>
      </c>
      <c r="AP109" s="6">
        <f t="shared" si="68"/>
        <v>-0.12307692307692307</v>
      </c>
      <c r="AQ109" s="6">
        <f t="shared" si="68"/>
        <v>0.15384615384615385</v>
      </c>
      <c r="AR109" s="6">
        <f t="shared" si="68"/>
        <v>0.15</v>
      </c>
      <c r="AS109" s="6">
        <f t="shared" si="68"/>
        <v>-7.6923076923076927E-2</v>
      </c>
      <c r="AT109" s="6">
        <f t="shared" si="68"/>
        <v>0.31153846153846154</v>
      </c>
      <c r="AU109" s="6">
        <f t="shared" si="68"/>
        <v>0.10384615384615384</v>
      </c>
      <c r="AV109" s="6">
        <f t="shared" si="68"/>
        <v>0.17307692307692307</v>
      </c>
      <c r="AW109" s="6">
        <f t="shared" si="68"/>
        <v>0.5807692307692307</v>
      </c>
      <c r="AX109" s="6">
        <f t="shared" si="68"/>
        <v>4.2307692307692303E-2</v>
      </c>
    </row>
    <row r="110" spans="1:50" x14ac:dyDescent="0.35">
      <c r="A110" s="4" t="s">
        <v>20</v>
      </c>
      <c r="B110" s="7">
        <f>B32/0.257</f>
        <v>0.73151750972762641</v>
      </c>
      <c r="C110" s="7">
        <f>C32/0.253</f>
        <v>0.5810276679841897</v>
      </c>
      <c r="D110" s="7">
        <f>D32/0.248</f>
        <v>0.7338709677419355</v>
      </c>
      <c r="F110" s="4" t="s">
        <v>20</v>
      </c>
      <c r="G110" s="7">
        <f>G32/0.299</f>
        <v>0.33779264214046828</v>
      </c>
      <c r="H110" s="7">
        <f>H32/0.293</f>
        <v>0.16382252559726965</v>
      </c>
      <c r="I110" s="7">
        <f>I32/0.287</f>
        <v>0.14285714285714288</v>
      </c>
      <c r="K110" s="4" t="s">
        <v>20</v>
      </c>
      <c r="L110" s="7">
        <f>L32/0.28</f>
        <v>0.3785714285714285</v>
      </c>
      <c r="M110" s="7">
        <f>M32/0.27</f>
        <v>0.19999999999999998</v>
      </c>
      <c r="N110" s="7">
        <f>N32/0.26</f>
        <v>0.20769230769230768</v>
      </c>
      <c r="Q110" s="6"/>
      <c r="R110" s="5" t="s">
        <v>19</v>
      </c>
      <c r="S110" s="6">
        <f t="shared" ref="S110:AB110" si="69">S33/0.28</f>
        <v>0.16428571428571426</v>
      </c>
      <c r="T110" s="6">
        <f t="shared" si="69"/>
        <v>-0.14642857142857141</v>
      </c>
      <c r="U110" s="6">
        <f t="shared" si="69"/>
        <v>0.25714285714285712</v>
      </c>
      <c r="V110" s="6">
        <f t="shared" si="69"/>
        <v>7.4999999999999997E-2</v>
      </c>
      <c r="W110" s="6">
        <f t="shared" si="69"/>
        <v>0.22142857142857142</v>
      </c>
      <c r="X110" s="6">
        <f t="shared" si="69"/>
        <v>0.21428571428571425</v>
      </c>
      <c r="Y110" s="6">
        <f t="shared" si="69"/>
        <v>0.4107142857142857</v>
      </c>
      <c r="Z110" s="6">
        <f t="shared" si="69"/>
        <v>0.61428571428571421</v>
      </c>
      <c r="AA110" s="6">
        <f t="shared" si="69"/>
        <v>0.50714285714285701</v>
      </c>
      <c r="AB110" s="6">
        <f t="shared" si="69"/>
        <v>-1.0714285714285713E-2</v>
      </c>
      <c r="AC110" s="6"/>
      <c r="AD110" s="6">
        <f t="shared" ref="AD110:AM110" si="70">AD33/0.27</f>
        <v>0.36666666666666664</v>
      </c>
      <c r="AE110" s="6">
        <f t="shared" si="70"/>
        <v>0.17777777777777776</v>
      </c>
      <c r="AF110" s="6">
        <f t="shared" si="70"/>
        <v>0.24074074074074073</v>
      </c>
      <c r="AG110" s="6">
        <f t="shared" si="70"/>
        <v>0.42222222222222222</v>
      </c>
      <c r="AH110" s="6">
        <f t="shared" si="70"/>
        <v>6.6666666666666652E-2</v>
      </c>
      <c r="AI110" s="6">
        <f t="shared" si="70"/>
        <v>0.1111111111111111</v>
      </c>
      <c r="AJ110" s="6">
        <f t="shared" si="70"/>
        <v>0.39999999999999997</v>
      </c>
      <c r="AK110" s="6">
        <f t="shared" si="70"/>
        <v>0.37037037037037035</v>
      </c>
      <c r="AL110" s="6">
        <f t="shared" si="70"/>
        <v>0.3037037037037037</v>
      </c>
      <c r="AM110" s="6">
        <f t="shared" si="70"/>
        <v>0.2629629629629629</v>
      </c>
      <c r="AN110" s="6"/>
      <c r="AO110" s="6">
        <f t="shared" ref="AO110:AX110" si="71">AO33/0.26</f>
        <v>0.12307692307692307</v>
      </c>
      <c r="AP110" s="6">
        <f t="shared" si="71"/>
        <v>-0.37692307692307692</v>
      </c>
      <c r="AQ110" s="6">
        <f t="shared" si="71"/>
        <v>0.16923076923076921</v>
      </c>
      <c r="AR110" s="6">
        <f t="shared" si="71"/>
        <v>0.26538461538461539</v>
      </c>
      <c r="AS110" s="6">
        <f t="shared" si="71"/>
        <v>6.1538461538461535E-2</v>
      </c>
      <c r="AT110" s="6">
        <f t="shared" si="71"/>
        <v>0.23076923076923075</v>
      </c>
      <c r="AU110" s="6">
        <f t="shared" si="71"/>
        <v>0.26923076923076927</v>
      </c>
      <c r="AV110" s="6">
        <f t="shared" si="71"/>
        <v>0.35384615384615381</v>
      </c>
      <c r="AW110" s="6">
        <f t="shared" si="71"/>
        <v>0.45769230769230768</v>
      </c>
      <c r="AX110" s="6">
        <f t="shared" si="71"/>
        <v>-3.8461538461538464E-2</v>
      </c>
    </row>
    <row r="111" spans="1:50" x14ac:dyDescent="0.35">
      <c r="A111" s="3" t="s">
        <v>2</v>
      </c>
      <c r="B111" s="7">
        <f>B33/0.257</f>
        <v>0.16342412451361868</v>
      </c>
      <c r="C111" s="7">
        <f>C33/0.253</f>
        <v>0.10276679841897232</v>
      </c>
      <c r="D111" s="7">
        <f>D33/0.248</f>
        <v>0.16532258064516131</v>
      </c>
      <c r="F111" s="3" t="s">
        <v>2</v>
      </c>
      <c r="G111" s="7">
        <f>G33/0.299</f>
        <v>0.23076923076923081</v>
      </c>
      <c r="H111" s="7">
        <f>H33/0.293</f>
        <v>7.8498293515358364E-2</v>
      </c>
      <c r="I111" s="7">
        <f>I33/0.287</f>
        <v>0.10452961672473868</v>
      </c>
      <c r="K111" s="3" t="s">
        <v>2</v>
      </c>
      <c r="L111" s="7">
        <f>L33/0.28</f>
        <v>0.13214285714285712</v>
      </c>
      <c r="M111" s="7">
        <f>M33/0.27</f>
        <v>8.1481481481481474E-2</v>
      </c>
      <c r="N111" s="7">
        <f>N33/0.26</f>
        <v>0.15769230769230769</v>
      </c>
      <c r="Q111" s="6"/>
      <c r="R111" s="5" t="s">
        <v>20</v>
      </c>
      <c r="S111" s="6">
        <f t="shared" ref="S111:AB111" si="72">S34/0.28</f>
        <v>0.51785714285714279</v>
      </c>
      <c r="T111" s="6">
        <f t="shared" si="72"/>
        <v>0.38928571428571423</v>
      </c>
      <c r="U111" s="6">
        <f t="shared" si="72"/>
        <v>0.36785714285714283</v>
      </c>
      <c r="V111" s="6">
        <f t="shared" si="72"/>
        <v>0.56785714285714284</v>
      </c>
      <c r="W111" s="6">
        <f t="shared" si="72"/>
        <v>0.20357142857142857</v>
      </c>
      <c r="X111" s="6">
        <f t="shared" si="72"/>
        <v>0.42499999999999993</v>
      </c>
      <c r="Y111" s="6">
        <f t="shared" si="72"/>
        <v>0.5</v>
      </c>
      <c r="Z111" s="6">
        <f t="shared" si="72"/>
        <v>0.21071428571428569</v>
      </c>
      <c r="AA111" s="6">
        <f t="shared" si="72"/>
        <v>0.31785714285714284</v>
      </c>
      <c r="AB111" s="6">
        <f t="shared" si="72"/>
        <v>0.15</v>
      </c>
      <c r="AC111" s="6"/>
      <c r="AD111" s="6">
        <f t="shared" ref="AD111:AM111" si="73">AD34/0.27</f>
        <v>0.5</v>
      </c>
      <c r="AE111" s="6">
        <f t="shared" si="73"/>
        <v>0.21111111111111111</v>
      </c>
      <c r="AF111" s="6">
        <f t="shared" si="73"/>
        <v>0.11851851851851851</v>
      </c>
      <c r="AG111" s="6">
        <f t="shared" si="73"/>
        <v>0.52222222222222214</v>
      </c>
      <c r="AH111" s="6">
        <f t="shared" si="73"/>
        <v>0.11851851851851851</v>
      </c>
      <c r="AI111" s="6">
        <f t="shared" si="73"/>
        <v>0.16666666666666666</v>
      </c>
      <c r="AJ111" s="6">
        <f t="shared" si="73"/>
        <v>0.32962962962962961</v>
      </c>
      <c r="AK111" s="6">
        <f t="shared" si="73"/>
        <v>0.18518518518518517</v>
      </c>
      <c r="AL111" s="6">
        <f t="shared" si="73"/>
        <v>7.7777777777777779E-2</v>
      </c>
      <c r="AM111" s="6">
        <f t="shared" si="73"/>
        <v>0.22222222222222221</v>
      </c>
      <c r="AN111" s="6"/>
      <c r="AO111" s="6">
        <f t="shared" ref="AO111:AX111" si="74">AO34/0.26</f>
        <v>0.38461538461538464</v>
      </c>
      <c r="AP111" s="6">
        <f t="shared" si="74"/>
        <v>-1.5384615384615384E-2</v>
      </c>
      <c r="AQ111" s="6">
        <f t="shared" si="74"/>
        <v>1.1538461538461539E-2</v>
      </c>
      <c r="AR111" s="6">
        <f t="shared" si="74"/>
        <v>0.36153846153846153</v>
      </c>
      <c r="AS111" s="6">
        <f t="shared" si="74"/>
        <v>0.13461538461538464</v>
      </c>
      <c r="AT111" s="6">
        <f t="shared" si="74"/>
        <v>0.45384615384615379</v>
      </c>
      <c r="AU111" s="6">
        <f t="shared" si="74"/>
        <v>0.17307692307692307</v>
      </c>
      <c r="AV111" s="6">
        <f t="shared" si="74"/>
        <v>0.19999999999999998</v>
      </c>
      <c r="AW111" s="6">
        <f t="shared" si="74"/>
        <v>0.36923076923076925</v>
      </c>
      <c r="AX111" s="6">
        <f t="shared" si="74"/>
        <v>0.21923076923076923</v>
      </c>
    </row>
    <row r="112" spans="1:50" x14ac:dyDescent="0.35">
      <c r="B112" s="7"/>
      <c r="C112" s="7"/>
      <c r="D112" s="7"/>
      <c r="G112" s="7"/>
      <c r="H112" s="7"/>
      <c r="I112" s="7"/>
      <c r="L112" s="7"/>
      <c r="M112" s="7"/>
      <c r="N112" s="7"/>
      <c r="Q112" s="6"/>
      <c r="R112" s="5" t="s">
        <v>9</v>
      </c>
      <c r="S112" s="6">
        <f t="shared" ref="S112:AB112" si="75">S35/0.28</f>
        <v>0.76785714285714279</v>
      </c>
      <c r="T112" s="6">
        <f t="shared" si="75"/>
        <v>0.21071428571428569</v>
      </c>
      <c r="U112" s="6">
        <f t="shared" si="75"/>
        <v>0.20357142857142857</v>
      </c>
      <c r="V112" s="6">
        <f t="shared" si="75"/>
        <v>0.39642857142857141</v>
      </c>
      <c r="W112" s="6">
        <f t="shared" si="75"/>
        <v>7.8571428571428556E-2</v>
      </c>
      <c r="X112" s="6">
        <f t="shared" si="75"/>
        <v>0.43928571428571422</v>
      </c>
      <c r="Y112" s="6">
        <f t="shared" si="75"/>
        <v>0.66428571428571426</v>
      </c>
      <c r="Z112" s="6">
        <f t="shared" si="75"/>
        <v>0.3214285714285714</v>
      </c>
      <c r="AA112" s="6">
        <f t="shared" si="75"/>
        <v>0.6607142857142857</v>
      </c>
      <c r="AB112" s="6">
        <f t="shared" si="75"/>
        <v>-2.8571428571428571E-2</v>
      </c>
      <c r="AC112" s="6"/>
      <c r="AD112" s="6">
        <f t="shared" ref="AD112:AM112" si="76">AD35/0.27</f>
        <v>0.50740740740740742</v>
      </c>
      <c r="AE112" s="6">
        <f t="shared" si="76"/>
        <v>9.2592592592592587E-2</v>
      </c>
      <c r="AF112" s="6">
        <f t="shared" si="76"/>
        <v>-3.7037037037037034E-3</v>
      </c>
      <c r="AG112" s="6">
        <f t="shared" si="76"/>
        <v>0.30740740740740741</v>
      </c>
      <c r="AH112" s="6">
        <f t="shared" si="76"/>
        <v>0.11851851851851851</v>
      </c>
      <c r="AI112" s="6">
        <f t="shared" si="76"/>
        <v>9.6296296296296283E-2</v>
      </c>
      <c r="AJ112" s="6">
        <f t="shared" si="76"/>
        <v>0.38518518518518513</v>
      </c>
      <c r="AK112" s="6">
        <f t="shared" si="76"/>
        <v>0.45185185185185184</v>
      </c>
      <c r="AL112" s="6">
        <f t="shared" si="76"/>
        <v>0.1111111111111111</v>
      </c>
      <c r="AM112" s="6">
        <f t="shared" si="76"/>
        <v>0.1333333333333333</v>
      </c>
      <c r="AN112" s="6"/>
      <c r="AO112" s="6">
        <f t="shared" ref="AO112:AX112" si="77">AO35/0.26</f>
        <v>0.51538461538461544</v>
      </c>
      <c r="AP112" s="6">
        <f t="shared" si="77"/>
        <v>0</v>
      </c>
      <c r="AQ112" s="6">
        <f t="shared" si="77"/>
        <v>-9.9999999999999992E-2</v>
      </c>
      <c r="AR112" s="6">
        <f t="shared" si="77"/>
        <v>0.23076923076923075</v>
      </c>
      <c r="AS112" s="6">
        <f t="shared" si="77"/>
        <v>3.8461538461538459E-3</v>
      </c>
      <c r="AT112" s="6">
        <f t="shared" si="77"/>
        <v>0.3307692307692307</v>
      </c>
      <c r="AU112" s="6">
        <f t="shared" si="77"/>
        <v>0.42307692307692307</v>
      </c>
      <c r="AV112" s="6">
        <f t="shared" si="77"/>
        <v>0.24615384615384614</v>
      </c>
      <c r="AW112" s="6">
        <f t="shared" si="77"/>
        <v>0.70769230769230762</v>
      </c>
      <c r="AX112" s="6">
        <f t="shared" si="77"/>
        <v>-2.6923076923076921E-2</v>
      </c>
    </row>
    <row r="113" spans="1:50" x14ac:dyDescent="0.35">
      <c r="A113" s="3" t="s">
        <v>3</v>
      </c>
      <c r="B113" s="7">
        <f>B35/0.257</f>
        <v>0.41634241245136183</v>
      </c>
      <c r="C113" s="7">
        <f>C35/0.253</f>
        <v>0.34387351778656122</v>
      </c>
      <c r="D113" s="7">
        <f>D35/0.248</f>
        <v>0.41129032258064513</v>
      </c>
      <c r="F113" s="3" t="s">
        <v>3</v>
      </c>
      <c r="G113" s="7">
        <f>G35/0.299</f>
        <v>0.10033444816053512</v>
      </c>
      <c r="H113" s="7">
        <f>H35/0.293</f>
        <v>-2.3890784982935155E-2</v>
      </c>
      <c r="I113" s="7">
        <f>I35/0.287</f>
        <v>-3.4843205574912896E-3</v>
      </c>
      <c r="K113" s="3" t="s">
        <v>3</v>
      </c>
      <c r="L113" s="7">
        <f>L35/0.28</f>
        <v>3.9285714285714278E-2</v>
      </c>
      <c r="M113" s="7">
        <f>M35/0.27</f>
        <v>1.111111111111111E-2</v>
      </c>
      <c r="N113" s="7">
        <f>N35/0.26</f>
        <v>4.9999999999999996E-2</v>
      </c>
      <c r="Q113" s="6"/>
      <c r="R113" s="5" t="s">
        <v>10</v>
      </c>
      <c r="S113" s="6">
        <f t="shared" ref="S113:AB113" si="78">S36/0.28</f>
        <v>0.27499999999999997</v>
      </c>
      <c r="T113" s="6">
        <f t="shared" si="78"/>
        <v>0.1714285714285714</v>
      </c>
      <c r="U113" s="6">
        <f t="shared" si="78"/>
        <v>8.9285714285714288E-2</v>
      </c>
      <c r="V113" s="6">
        <f t="shared" si="78"/>
        <v>0.10714285714285712</v>
      </c>
      <c r="W113" s="6">
        <f t="shared" si="78"/>
        <v>0.16785714285714284</v>
      </c>
      <c r="X113" s="6">
        <f t="shared" si="78"/>
        <v>0.49642857142857144</v>
      </c>
      <c r="Y113" s="6">
        <f t="shared" si="78"/>
        <v>0.39642857142857141</v>
      </c>
      <c r="Z113" s="6">
        <f t="shared" si="78"/>
        <v>0.50357142857142845</v>
      </c>
      <c r="AA113" s="6">
        <f t="shared" si="78"/>
        <v>0.62857142857142845</v>
      </c>
      <c r="AB113" s="6">
        <f t="shared" si="78"/>
        <v>7.1428571428571426E-3</v>
      </c>
      <c r="AC113" s="6"/>
      <c r="AD113" s="6">
        <f t="shared" ref="AD113:AM113" si="79">AD36/0.27</f>
        <v>0.27407407407407403</v>
      </c>
      <c r="AE113" s="6">
        <f t="shared" si="79"/>
        <v>0.32962962962962961</v>
      </c>
      <c r="AF113" s="6">
        <f t="shared" si="79"/>
        <v>0.2185185185185185</v>
      </c>
      <c r="AG113" s="6">
        <f t="shared" si="79"/>
        <v>0.38148148148148142</v>
      </c>
      <c r="AH113" s="6">
        <f t="shared" si="79"/>
        <v>0.21111111111111111</v>
      </c>
      <c r="AI113" s="6">
        <f t="shared" si="79"/>
        <v>8.5185185185185183E-2</v>
      </c>
      <c r="AJ113" s="6">
        <f t="shared" si="79"/>
        <v>0.35185185185185186</v>
      </c>
      <c r="AK113" s="6">
        <f t="shared" si="79"/>
        <v>0.59259259259259256</v>
      </c>
      <c r="AL113" s="6">
        <f t="shared" si="79"/>
        <v>0.33703703703703702</v>
      </c>
      <c r="AM113" s="6">
        <f t="shared" si="79"/>
        <v>0.21111111111111111</v>
      </c>
      <c r="AN113" s="6"/>
      <c r="AO113" s="6">
        <f t="shared" ref="AO113:AX113" si="80">AO36/0.26</f>
        <v>0.21923076923076923</v>
      </c>
      <c r="AP113" s="6">
        <f t="shared" si="80"/>
        <v>-0.16153846153846155</v>
      </c>
      <c r="AQ113" s="6">
        <f t="shared" si="80"/>
        <v>3.461538461538461E-2</v>
      </c>
      <c r="AR113" s="6">
        <f t="shared" si="80"/>
        <v>0.29230769230769227</v>
      </c>
      <c r="AS113" s="6">
        <f t="shared" si="80"/>
        <v>9.9999999999999992E-2</v>
      </c>
      <c r="AT113" s="6">
        <f t="shared" si="80"/>
        <v>0.45</v>
      </c>
      <c r="AU113" s="6">
        <f t="shared" si="80"/>
        <v>0.14615384615384613</v>
      </c>
      <c r="AV113" s="6">
        <f t="shared" si="80"/>
        <v>0.3576923076923077</v>
      </c>
      <c r="AW113" s="6">
        <f t="shared" si="80"/>
        <v>0.46923076923076923</v>
      </c>
      <c r="AX113" s="6">
        <f t="shared" si="80"/>
        <v>4.6153846153846156E-2</v>
      </c>
    </row>
    <row r="114" spans="1:50" x14ac:dyDescent="0.35">
      <c r="A114" s="3" t="s">
        <v>2</v>
      </c>
      <c r="B114" s="7">
        <f>B36/0.257</f>
        <v>0.16342412451361868</v>
      </c>
      <c r="C114" s="7">
        <f>C36/0.253</f>
        <v>7.5098814229249009E-2</v>
      </c>
      <c r="D114" s="7">
        <f>D36/0.248</f>
        <v>0.27822580645161293</v>
      </c>
      <c r="F114" s="3" t="s">
        <v>2</v>
      </c>
      <c r="G114" s="7">
        <f>G36/0.299</f>
        <v>0.13043478260869565</v>
      </c>
      <c r="H114" s="7">
        <f>H36/0.293</f>
        <v>5.8020477815699668E-2</v>
      </c>
      <c r="I114" s="7">
        <f>I36/0.287</f>
        <v>9.0592334494773524E-2</v>
      </c>
      <c r="K114" s="3" t="s">
        <v>2</v>
      </c>
      <c r="L114" s="7">
        <f>L36/0.28</f>
        <v>0.27142857142857141</v>
      </c>
      <c r="M114" s="7">
        <f>M36/0.27</f>
        <v>0.10740740740740741</v>
      </c>
      <c r="N114" s="7">
        <f>N36/0.26</f>
        <v>0.20769230769230768</v>
      </c>
      <c r="Q114" s="6"/>
      <c r="R114" s="5" t="s">
        <v>11</v>
      </c>
      <c r="S114" s="6">
        <f t="shared" ref="S114:AB114" si="81">S37/0.28</f>
        <v>0.31071428571428567</v>
      </c>
      <c r="T114" s="6">
        <f t="shared" si="81"/>
        <v>0.15357142857142855</v>
      </c>
      <c r="U114" s="6">
        <f t="shared" si="81"/>
        <v>7.1428571428571425E-2</v>
      </c>
      <c r="V114" s="6">
        <f t="shared" si="81"/>
        <v>0.42857142857142849</v>
      </c>
      <c r="W114" s="6">
        <f t="shared" si="81"/>
        <v>-7.1428571428571426E-3</v>
      </c>
      <c r="X114" s="6">
        <f t="shared" si="81"/>
        <v>0.36785714285714283</v>
      </c>
      <c r="Y114" s="6">
        <f t="shared" si="81"/>
        <v>0.43928571428571422</v>
      </c>
      <c r="Z114" s="6">
        <f t="shared" si="81"/>
        <v>0.51071428571428568</v>
      </c>
      <c r="AA114" s="6">
        <f t="shared" si="81"/>
        <v>0.28214285714285714</v>
      </c>
      <c r="AB114" s="6">
        <f t="shared" si="81"/>
        <v>-0.14285714285714285</v>
      </c>
      <c r="AC114" s="6"/>
      <c r="AD114" s="6">
        <f t="shared" ref="AD114:AM114" si="82">AD37/0.27</f>
        <v>0.47407407407407404</v>
      </c>
      <c r="AE114" s="6">
        <f t="shared" si="82"/>
        <v>0.15555555555555556</v>
      </c>
      <c r="AF114" s="6">
        <f t="shared" si="82"/>
        <v>6.6666666666666652E-2</v>
      </c>
      <c r="AG114" s="6">
        <f t="shared" si="82"/>
        <v>0.49629629629629629</v>
      </c>
      <c r="AH114" s="6">
        <f t="shared" si="82"/>
        <v>0.11851851851851851</v>
      </c>
      <c r="AI114" s="6">
        <f t="shared" si="82"/>
        <v>0.20370370370370369</v>
      </c>
      <c r="AJ114" s="6">
        <f t="shared" si="82"/>
        <v>0.38888888888888884</v>
      </c>
      <c r="AK114" s="6">
        <f t="shared" si="82"/>
        <v>0.46296296296296291</v>
      </c>
      <c r="AL114" s="6">
        <f t="shared" si="82"/>
        <v>-1.8518518518518517E-2</v>
      </c>
      <c r="AM114" s="6">
        <f t="shared" si="82"/>
        <v>0.18148148148148147</v>
      </c>
      <c r="AN114" s="6"/>
      <c r="AO114" s="6">
        <f t="shared" ref="AO114:AX114" si="83">AO37/0.26</f>
        <v>0.18461538461538463</v>
      </c>
      <c r="AP114" s="6">
        <f t="shared" si="83"/>
        <v>6.9230769230769221E-2</v>
      </c>
      <c r="AQ114" s="6">
        <f t="shared" si="83"/>
        <v>-3.461538461538461E-2</v>
      </c>
      <c r="AR114" s="6">
        <f t="shared" si="83"/>
        <v>0.38461538461538464</v>
      </c>
      <c r="AS114" s="6">
        <f t="shared" si="83"/>
        <v>9.6153846153846159E-2</v>
      </c>
      <c r="AT114" s="6">
        <f t="shared" si="83"/>
        <v>0.29230769230769227</v>
      </c>
      <c r="AU114" s="6">
        <f t="shared" si="83"/>
        <v>0.31923076923076926</v>
      </c>
      <c r="AV114" s="6">
        <f t="shared" si="83"/>
        <v>0.27307692307692305</v>
      </c>
      <c r="AW114" s="6">
        <f t="shared" si="83"/>
        <v>0.25769230769230772</v>
      </c>
      <c r="AX114" s="6">
        <f t="shared" si="83"/>
        <v>3.461538461538461E-2</v>
      </c>
    </row>
    <row r="115" spans="1:50" x14ac:dyDescent="0.35">
      <c r="B115" s="7"/>
      <c r="C115" s="7"/>
      <c r="D115" s="7"/>
      <c r="G115" s="7"/>
      <c r="H115" s="7"/>
      <c r="I115" s="7"/>
      <c r="L115" s="7"/>
      <c r="M115" s="7"/>
      <c r="N115" s="7"/>
      <c r="Q115" s="6"/>
      <c r="R115" s="5" t="s">
        <v>15</v>
      </c>
      <c r="S115" s="6">
        <f t="shared" ref="S115:AB116" si="84">S38/0.28</f>
        <v>0.19999999999999998</v>
      </c>
      <c r="T115" s="6">
        <f t="shared" si="84"/>
        <v>0.15357142857142855</v>
      </c>
      <c r="U115" s="6">
        <f t="shared" si="84"/>
        <v>0.10714285714285712</v>
      </c>
      <c r="V115" s="6">
        <f t="shared" si="84"/>
        <v>0.1714285714285714</v>
      </c>
      <c r="W115" s="6">
        <f t="shared" si="84"/>
        <v>-5.3571428571428562E-2</v>
      </c>
      <c r="X115" s="6">
        <f t="shared" si="84"/>
        <v>0.27142857142857141</v>
      </c>
      <c r="Y115" s="6">
        <f t="shared" si="84"/>
        <v>0.75714285714285701</v>
      </c>
      <c r="Z115" s="6">
        <f t="shared" si="84"/>
        <v>0.74642857142857133</v>
      </c>
      <c r="AA115" s="6">
        <f t="shared" si="84"/>
        <v>0.6964285714285714</v>
      </c>
      <c r="AB115" s="6">
        <f t="shared" si="84"/>
        <v>0.10357142857142856</v>
      </c>
      <c r="AC115" s="6"/>
      <c r="AD115" s="6">
        <f t="shared" ref="AD115:AM116" si="85">AD38/0.27</f>
        <v>0.44074074074074071</v>
      </c>
      <c r="AE115" s="6">
        <f t="shared" si="85"/>
        <v>0.24074074074074073</v>
      </c>
      <c r="AF115" s="6">
        <f t="shared" si="85"/>
        <v>1.4814814814814814E-2</v>
      </c>
      <c r="AG115" s="6">
        <f t="shared" si="85"/>
        <v>0.34814814814814815</v>
      </c>
      <c r="AH115" s="6">
        <f t="shared" si="85"/>
        <v>0.14814814814814814</v>
      </c>
      <c r="AI115" s="6">
        <f t="shared" si="85"/>
        <v>0.2185185185185185</v>
      </c>
      <c r="AJ115" s="6">
        <f t="shared" si="85"/>
        <v>0.44444444444444442</v>
      </c>
      <c r="AK115" s="6">
        <f t="shared" si="85"/>
        <v>0.71851851851851845</v>
      </c>
      <c r="AL115" s="6">
        <f t="shared" si="85"/>
        <v>0.20370370370370369</v>
      </c>
      <c r="AM115" s="6">
        <f t="shared" si="85"/>
        <v>0.16666666666666666</v>
      </c>
      <c r="AN115" s="6"/>
      <c r="AO115" s="6">
        <f t="shared" ref="AO115:AX116" si="86">AO38/0.26</f>
        <v>0.23846153846153845</v>
      </c>
      <c r="AP115" s="6">
        <f t="shared" si="86"/>
        <v>-7.6923076923076927E-2</v>
      </c>
      <c r="AQ115" s="6">
        <f t="shared" si="86"/>
        <v>3.8461538461538459E-3</v>
      </c>
      <c r="AR115" s="6">
        <f t="shared" si="86"/>
        <v>0.26153846153846155</v>
      </c>
      <c r="AS115" s="6">
        <f t="shared" si="86"/>
        <v>-3.8461538461538464E-2</v>
      </c>
      <c r="AT115" s="6">
        <f t="shared" si="86"/>
        <v>0.49230769230769228</v>
      </c>
      <c r="AU115" s="6">
        <f t="shared" si="86"/>
        <v>0.41538461538461535</v>
      </c>
      <c r="AV115" s="6">
        <f t="shared" si="86"/>
        <v>0.45769230769230768</v>
      </c>
      <c r="AW115" s="6">
        <f t="shared" si="86"/>
        <v>0.53076923076923077</v>
      </c>
      <c r="AX115" s="6">
        <f t="shared" si="86"/>
        <v>-0.12307692307692307</v>
      </c>
    </row>
    <row r="116" spans="1:50" x14ac:dyDescent="0.35">
      <c r="B116" s="7"/>
      <c r="C116" s="7"/>
      <c r="D116" s="7"/>
      <c r="G116" s="7"/>
      <c r="H116" s="7"/>
      <c r="I116" s="7"/>
      <c r="L116" s="7"/>
      <c r="M116" s="7"/>
      <c r="N116" s="7"/>
      <c r="Q116" s="6"/>
      <c r="R116" s="5" t="s">
        <v>21</v>
      </c>
      <c r="S116" s="6">
        <f t="shared" si="84"/>
        <v>0.14642857142857141</v>
      </c>
      <c r="T116" s="6">
        <f t="shared" si="84"/>
        <v>0.15714285714285711</v>
      </c>
      <c r="U116" s="6">
        <f t="shared" si="84"/>
        <v>0.39642857142857141</v>
      </c>
      <c r="V116" s="6">
        <f t="shared" si="84"/>
        <v>0.40714285714285714</v>
      </c>
      <c r="W116" s="6">
        <f t="shared" si="84"/>
        <v>-3.5714285714285713E-3</v>
      </c>
      <c r="X116" s="6">
        <f t="shared" si="84"/>
        <v>0.31785714285714284</v>
      </c>
      <c r="Y116" s="6">
        <f t="shared" si="84"/>
        <v>0.30714285714285711</v>
      </c>
      <c r="Z116" s="6">
        <f t="shared" si="84"/>
        <v>0.56071428571428561</v>
      </c>
      <c r="AA116" s="6">
        <f t="shared" si="84"/>
        <v>0.54285714285714282</v>
      </c>
      <c r="AB116" s="6">
        <f t="shared" si="84"/>
        <v>-0.12857142857142856</v>
      </c>
      <c r="AC116" s="6"/>
      <c r="AD116" s="6">
        <f t="shared" si="85"/>
        <v>0.31851851851851848</v>
      </c>
      <c r="AE116" s="6">
        <f t="shared" si="85"/>
        <v>0.3037037037037037</v>
      </c>
      <c r="AF116" s="6">
        <f t="shared" si="85"/>
        <v>0.18888888888888886</v>
      </c>
      <c r="AG116" s="6">
        <f t="shared" si="85"/>
        <v>0.53333333333333321</v>
      </c>
      <c r="AH116" s="6">
        <f t="shared" si="85"/>
        <v>0.15185185185185185</v>
      </c>
      <c r="AI116" s="6">
        <f t="shared" si="85"/>
        <v>8.5185185185185183E-2</v>
      </c>
      <c r="AJ116" s="6">
        <f t="shared" si="85"/>
        <v>0.38518518518518513</v>
      </c>
      <c r="AK116" s="6">
        <f t="shared" si="85"/>
        <v>0.54814814814814805</v>
      </c>
      <c r="AL116" s="6">
        <f t="shared" si="85"/>
        <v>0.23333333333333331</v>
      </c>
      <c r="AM116" s="6">
        <f t="shared" si="85"/>
        <v>0.18148148148148147</v>
      </c>
      <c r="AN116" s="6"/>
      <c r="AO116" s="6">
        <f t="shared" si="86"/>
        <v>6.1538461538461535E-2</v>
      </c>
      <c r="AP116" s="6">
        <f t="shared" si="86"/>
        <v>-0.20384615384615384</v>
      </c>
      <c r="AQ116" s="6">
        <f t="shared" si="86"/>
        <v>2.6923076923076921E-2</v>
      </c>
      <c r="AR116" s="6">
        <f t="shared" si="86"/>
        <v>0.43846153846153846</v>
      </c>
      <c r="AS116" s="6">
        <f t="shared" si="86"/>
        <v>8.8461538461538453E-2</v>
      </c>
      <c r="AT116" s="6">
        <f t="shared" si="86"/>
        <v>0.3576923076923077</v>
      </c>
      <c r="AU116" s="6">
        <f t="shared" si="86"/>
        <v>0.26538461538461539</v>
      </c>
      <c r="AV116" s="6">
        <f t="shared" si="86"/>
        <v>0.36923076923076925</v>
      </c>
      <c r="AW116" s="6">
        <f t="shared" si="86"/>
        <v>0.48461538461538461</v>
      </c>
      <c r="AX116" s="6">
        <f t="shared" si="86"/>
        <v>-4.9999999999999996E-2</v>
      </c>
    </row>
    <row r="117" spans="1:50" x14ac:dyDescent="0.35">
      <c r="A117" s="4" t="s">
        <v>9</v>
      </c>
      <c r="B117" s="7">
        <f>B39/0.257</f>
        <v>0.66536964980544755</v>
      </c>
      <c r="C117" s="7">
        <f>C39/0.253</f>
        <v>0.57707509881422925</v>
      </c>
      <c r="D117" s="7">
        <f>D39/0.248</f>
        <v>0.7338709677419355</v>
      </c>
      <c r="F117" s="4" t="s">
        <v>9</v>
      </c>
      <c r="G117" s="7">
        <f>G39/0.299</f>
        <v>0.27424749163879603</v>
      </c>
      <c r="H117" s="7">
        <f>H39/0.293</f>
        <v>0.24232081911262798</v>
      </c>
      <c r="I117" s="7">
        <f>I39/0.287</f>
        <v>0.2334494773519164</v>
      </c>
      <c r="K117" s="4" t="s">
        <v>9</v>
      </c>
      <c r="L117" s="7">
        <f>L39/0.28</f>
        <v>0.36071428571428571</v>
      </c>
      <c r="M117" s="7">
        <f>M39/0.27</f>
        <v>0.12592592592592591</v>
      </c>
      <c r="N117" s="7">
        <f>N39/0.26</f>
        <v>0.23846153846153845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</row>
    <row r="118" spans="1:50" x14ac:dyDescent="0.35">
      <c r="A118" s="3" t="s">
        <v>2</v>
      </c>
      <c r="B118" s="7">
        <f>B40/0.257</f>
        <v>0.11284046692607004</v>
      </c>
      <c r="C118" s="7">
        <f>C40/0.253</f>
        <v>0.1225296442687747</v>
      </c>
      <c r="D118" s="7">
        <f>D40/0.248</f>
        <v>0.10483870967741934</v>
      </c>
      <c r="F118" s="3" t="s">
        <v>2</v>
      </c>
      <c r="G118" s="7">
        <f>G40/0.299</f>
        <v>0.22073578595317728</v>
      </c>
      <c r="H118" s="7">
        <f>H40/0.293</f>
        <v>0.11604095563139934</v>
      </c>
      <c r="I118" s="7">
        <f>I40/0.287</f>
        <v>0.11498257839721256</v>
      </c>
      <c r="K118" s="3" t="s">
        <v>2</v>
      </c>
      <c r="L118" s="7">
        <f>L40/0.28</f>
        <v>0.21785714285714283</v>
      </c>
      <c r="M118" s="7">
        <f>M40/0.27</f>
        <v>8.1481481481481474E-2</v>
      </c>
      <c r="N118" s="7">
        <f>N40/0.26</f>
        <v>0.23461538461538461</v>
      </c>
    </row>
    <row r="119" spans="1:50" x14ac:dyDescent="0.35">
      <c r="B119" s="7"/>
      <c r="C119" s="7"/>
      <c r="D119" s="7"/>
      <c r="G119" s="7"/>
      <c r="H119" s="7"/>
      <c r="I119" s="7"/>
      <c r="L119" s="7"/>
      <c r="M119" s="7"/>
      <c r="N119" s="7"/>
    </row>
    <row r="120" spans="1:50" x14ac:dyDescent="0.35">
      <c r="A120" s="3" t="s">
        <v>3</v>
      </c>
      <c r="B120" s="7">
        <f>B42/0.257</f>
        <v>0.49416342412451364</v>
      </c>
      <c r="C120" s="7">
        <f>C42/0.253</f>
        <v>0.39525691699604742</v>
      </c>
      <c r="D120" s="7">
        <f>D42/0.248</f>
        <v>0.52016129032258063</v>
      </c>
      <c r="F120" s="3" t="s">
        <v>3</v>
      </c>
      <c r="G120" s="7">
        <f>G42/0.299</f>
        <v>0.12709030100334448</v>
      </c>
      <c r="H120" s="7">
        <f>H42/0.293</f>
        <v>4.778156996587031E-2</v>
      </c>
      <c r="I120" s="7">
        <f>I42/0.287</f>
        <v>5.2264808362369339E-2</v>
      </c>
      <c r="K120" s="3" t="s">
        <v>3</v>
      </c>
      <c r="L120" s="7">
        <f>L42/0.28</f>
        <v>-7.4999999999999997E-2</v>
      </c>
      <c r="M120" s="7">
        <f>M42/0.27</f>
        <v>4.0740740740740737E-2</v>
      </c>
      <c r="N120" s="7">
        <f>N42/0.26</f>
        <v>-1.1538461538461539E-2</v>
      </c>
    </row>
    <row r="121" spans="1:50" x14ac:dyDescent="0.35">
      <c r="A121" s="3" t="s">
        <v>2</v>
      </c>
      <c r="B121" s="7">
        <f>B43/0.257</f>
        <v>0.1284046692607004</v>
      </c>
      <c r="C121" s="7">
        <f>C43/0.253</f>
        <v>0.11857707509881422</v>
      </c>
      <c r="D121" s="7">
        <f>D43/0.248</f>
        <v>0.24596774193548387</v>
      </c>
      <c r="F121" s="3" t="s">
        <v>2</v>
      </c>
      <c r="G121" s="7">
        <f>G43/0.299</f>
        <v>0.16053511705685619</v>
      </c>
      <c r="H121" s="7">
        <f>H43/0.293</f>
        <v>3.0716723549488054E-2</v>
      </c>
      <c r="I121" s="7">
        <f>I43/0.287</f>
        <v>8.7108013937282236E-2</v>
      </c>
      <c r="K121" s="3" t="s">
        <v>2</v>
      </c>
      <c r="L121" s="7">
        <f>L43/0.28</f>
        <v>0.15</v>
      </c>
      <c r="M121" s="7">
        <f>M43/0.27</f>
        <v>5.185185185185185E-2</v>
      </c>
      <c r="N121" s="7">
        <f>N43/0.26</f>
        <v>0.16538461538461535</v>
      </c>
    </row>
    <row r="122" spans="1:50" x14ac:dyDescent="0.35">
      <c r="B122" s="7"/>
      <c r="C122" s="7"/>
      <c r="D122" s="7"/>
      <c r="G122" s="7"/>
      <c r="H122" s="7"/>
      <c r="I122" s="7"/>
      <c r="L122" s="7"/>
      <c r="M122" s="7"/>
      <c r="N122" s="7"/>
    </row>
    <row r="123" spans="1:50" x14ac:dyDescent="0.35">
      <c r="B123" s="7"/>
      <c r="C123" s="7"/>
      <c r="D123" s="7"/>
      <c r="G123" s="7"/>
      <c r="H123" s="7"/>
      <c r="I123" s="7"/>
      <c r="L123" s="7"/>
      <c r="M123" s="7"/>
      <c r="N123" s="7"/>
    </row>
    <row r="124" spans="1:50" x14ac:dyDescent="0.35">
      <c r="A124" s="4" t="s">
        <v>10</v>
      </c>
      <c r="B124" s="7">
        <f>B46/0.257</f>
        <v>0.80933852140077811</v>
      </c>
      <c r="C124" s="7">
        <f>C46/0.253</f>
        <v>0.69169960474308301</v>
      </c>
      <c r="D124" s="7">
        <f>D46/0.248</f>
        <v>0.78225806451612911</v>
      </c>
      <c r="F124" s="4" t="s">
        <v>10</v>
      </c>
      <c r="G124" s="7">
        <f>G46/0.299</f>
        <v>0.33444816053511711</v>
      </c>
      <c r="H124" s="7">
        <f>H46/0.293</f>
        <v>0.22525597269624575</v>
      </c>
      <c r="I124" s="7">
        <f>I46/0.287</f>
        <v>0.16027874564459932</v>
      </c>
      <c r="K124" s="4" t="s">
        <v>10</v>
      </c>
      <c r="L124" s="7">
        <f>L46/0.28</f>
        <v>0.22142857142857142</v>
      </c>
      <c r="M124" s="7">
        <f>M46/0.27</f>
        <v>0.3</v>
      </c>
      <c r="N124" s="7">
        <f>N46/0.26</f>
        <v>0.18461538461538463</v>
      </c>
    </row>
    <row r="125" spans="1:50" x14ac:dyDescent="0.35">
      <c r="A125" s="3" t="s">
        <v>2</v>
      </c>
      <c r="B125" s="7">
        <f>B47/0.257</f>
        <v>0.10505836575875487</v>
      </c>
      <c r="C125" s="7">
        <f>C47/0.253</f>
        <v>7.5098814229249009E-2</v>
      </c>
      <c r="D125" s="7">
        <f>D47/0.248</f>
        <v>0.14919354838709678</v>
      </c>
      <c r="F125" s="3" t="s">
        <v>2</v>
      </c>
      <c r="G125" s="7">
        <f>G47/0.299</f>
        <v>0.12709030100334448</v>
      </c>
      <c r="H125" s="7">
        <f>H47/0.293</f>
        <v>7.1672354948805472E-2</v>
      </c>
      <c r="I125" s="7">
        <f>I47/0.287</f>
        <v>6.6202090592334492E-2</v>
      </c>
      <c r="K125" s="3" t="s">
        <v>2</v>
      </c>
      <c r="L125" s="7">
        <f>L47/0.28</f>
        <v>0.15357142857142855</v>
      </c>
      <c r="M125" s="7">
        <f>M47/0.27</f>
        <v>8.1481481481481474E-2</v>
      </c>
      <c r="N125" s="7">
        <f>N47/0.26</f>
        <v>0.1423076923076923</v>
      </c>
    </row>
    <row r="126" spans="1:50" x14ac:dyDescent="0.35">
      <c r="B126" s="7"/>
      <c r="C126" s="7"/>
      <c r="D126" s="7"/>
      <c r="G126" s="7"/>
      <c r="H126" s="7"/>
      <c r="I126" s="7"/>
      <c r="L126" s="7"/>
      <c r="M126" s="7"/>
      <c r="N126" s="7"/>
    </row>
    <row r="127" spans="1:50" x14ac:dyDescent="0.35">
      <c r="A127" s="3" t="s">
        <v>3</v>
      </c>
      <c r="B127" s="7">
        <f>B49/0.257</f>
        <v>0.71984435797665369</v>
      </c>
      <c r="C127" s="7">
        <f>C49/0.253</f>
        <v>0.72332015810276673</v>
      </c>
      <c r="D127" s="7">
        <f>D49/0.248</f>
        <v>0.75806451612903225</v>
      </c>
      <c r="F127" s="3" t="s">
        <v>3</v>
      </c>
      <c r="G127" s="7">
        <f>G49/0.299</f>
        <v>0.25418060200668896</v>
      </c>
      <c r="H127" s="7">
        <f>H49/0.293</f>
        <v>7.1672354948805472E-2</v>
      </c>
      <c r="I127" s="7">
        <f>I49/0.287</f>
        <v>0.17073170731707318</v>
      </c>
      <c r="K127" s="3" t="s">
        <v>3</v>
      </c>
      <c r="L127" s="7">
        <f>L49/0.28</f>
        <v>-8.2142857142857129E-2</v>
      </c>
      <c r="M127" s="7">
        <f>M49/0.27</f>
        <v>7.407407407407407E-2</v>
      </c>
      <c r="N127" s="7">
        <f>N49/0.26</f>
        <v>7.6923076923076919E-3</v>
      </c>
    </row>
    <row r="128" spans="1:50" x14ac:dyDescent="0.35">
      <c r="A128" s="3" t="s">
        <v>2</v>
      </c>
      <c r="B128" s="7">
        <f>B50/0.257</f>
        <v>9.727626459143969E-2</v>
      </c>
      <c r="C128" s="7">
        <f>C50/0.253</f>
        <v>7.9051383399209488E-2</v>
      </c>
      <c r="D128" s="7">
        <f>D50/0.248</f>
        <v>0.26209677419354838</v>
      </c>
      <c r="F128" s="3" t="s">
        <v>2</v>
      </c>
      <c r="G128" s="7">
        <f>G50/0.299</f>
        <v>0.13712374581939801</v>
      </c>
      <c r="H128" s="7">
        <f>H50/0.293</f>
        <v>0.10580204778156997</v>
      </c>
      <c r="I128" s="7">
        <f>I50/0.287</f>
        <v>7.6655052264808357E-2</v>
      </c>
      <c r="K128" s="3" t="s">
        <v>2</v>
      </c>
      <c r="L128" s="7">
        <f>L50/0.28</f>
        <v>0.21071428571428569</v>
      </c>
      <c r="M128" s="7">
        <f>M50/0.27</f>
        <v>9.2592592592592587E-2</v>
      </c>
      <c r="N128" s="7">
        <f>N50/0.26</f>
        <v>8.4615384615384606E-2</v>
      </c>
    </row>
    <row r="129" spans="1:14" x14ac:dyDescent="0.35">
      <c r="B129" s="7"/>
      <c r="C129" s="7"/>
      <c r="D129" s="7"/>
      <c r="G129" s="7"/>
      <c r="H129" s="7"/>
      <c r="I129" s="7"/>
      <c r="L129" s="7"/>
      <c r="M129" s="7"/>
      <c r="N129" s="7"/>
    </row>
    <row r="130" spans="1:14" x14ac:dyDescent="0.35">
      <c r="B130" s="7"/>
      <c r="C130" s="7"/>
      <c r="D130" s="7"/>
      <c r="G130" s="7"/>
      <c r="H130" s="7"/>
      <c r="I130" s="7"/>
      <c r="L130" s="7"/>
      <c r="M130" s="7"/>
      <c r="N130" s="7"/>
    </row>
    <row r="131" spans="1:14" x14ac:dyDescent="0.35">
      <c r="A131" s="4" t="s">
        <v>11</v>
      </c>
      <c r="B131" s="7">
        <f>B53/0.257</f>
        <v>0.69649805447470814</v>
      </c>
      <c r="C131" s="7">
        <f>C53/0.253</f>
        <v>0.64426877470355737</v>
      </c>
      <c r="D131" s="7">
        <f>D53/0.248</f>
        <v>0.71774193548387089</v>
      </c>
      <c r="F131" s="4" t="s">
        <v>11</v>
      </c>
      <c r="G131" s="7">
        <f>G53/0.299</f>
        <v>0.23745819397993309</v>
      </c>
      <c r="H131" s="7">
        <f>H53/0.293</f>
        <v>0.13651877133105803</v>
      </c>
      <c r="I131" s="7">
        <f>I53/0.287</f>
        <v>0.16027874564459932</v>
      </c>
      <c r="K131" s="4" t="s">
        <v>11</v>
      </c>
      <c r="L131" s="7">
        <f>L53/0.28</f>
        <v>0.29642857142857143</v>
      </c>
      <c r="M131" s="7">
        <f>M53/0.27</f>
        <v>0.19259259259259257</v>
      </c>
      <c r="N131" s="7">
        <f>N53/0.26</f>
        <v>0.22307692307692309</v>
      </c>
    </row>
    <row r="132" spans="1:14" x14ac:dyDescent="0.35">
      <c r="A132" s="3" t="s">
        <v>2</v>
      </c>
      <c r="B132" s="7">
        <f>B54/0.257</f>
        <v>0.10116731517509726</v>
      </c>
      <c r="C132" s="7">
        <f>C54/0.253</f>
        <v>0.1067193675889328</v>
      </c>
      <c r="D132" s="7">
        <f>D54/0.248</f>
        <v>0.11290322580645161</v>
      </c>
      <c r="F132" s="3" t="s">
        <v>2</v>
      </c>
      <c r="G132" s="7">
        <f>G54/0.299</f>
        <v>0.13043478260869565</v>
      </c>
      <c r="H132" s="7">
        <f>H54/0.293</f>
        <v>0.11604095563139934</v>
      </c>
      <c r="I132" s="7">
        <f>I54/0.287</f>
        <v>0.13240418118466898</v>
      </c>
      <c r="K132" s="3" t="s">
        <v>2</v>
      </c>
      <c r="L132" s="7">
        <f>L54/0.28</f>
        <v>0.14285714285714285</v>
      </c>
      <c r="M132" s="7">
        <f>M54/0.27</f>
        <v>0.15925925925925924</v>
      </c>
      <c r="N132" s="7">
        <f>N54/0.26</f>
        <v>0.11153846153846154</v>
      </c>
    </row>
    <row r="133" spans="1:14" x14ac:dyDescent="0.35">
      <c r="B133" s="7"/>
      <c r="C133" s="7"/>
      <c r="D133" s="7"/>
      <c r="G133" s="7"/>
      <c r="H133" s="7"/>
      <c r="I133" s="7"/>
      <c r="L133" s="7"/>
      <c r="M133" s="7"/>
      <c r="N133" s="7"/>
    </row>
    <row r="134" spans="1:14" x14ac:dyDescent="0.35">
      <c r="A134" s="3" t="s">
        <v>3</v>
      </c>
      <c r="B134" s="7">
        <f>B56/0.257</f>
        <v>0.42412451361867703</v>
      </c>
      <c r="C134" s="7">
        <f>C56/0.253</f>
        <v>0.41501976284584979</v>
      </c>
      <c r="D134" s="7">
        <f>D56/0.248</f>
        <v>0.57258064516129026</v>
      </c>
      <c r="F134" s="3" t="s">
        <v>3</v>
      </c>
      <c r="G134" s="7">
        <f>G56/0.299</f>
        <v>-1.6722408026755856E-2</v>
      </c>
      <c r="H134" s="7">
        <f>H56/0.293</f>
        <v>-2.3890784982935155E-2</v>
      </c>
      <c r="I134" s="7">
        <f>I56/0.287</f>
        <v>0.12543554006968641</v>
      </c>
      <c r="K134" s="3" t="s">
        <v>3</v>
      </c>
      <c r="L134" s="7">
        <f>L56/0.28</f>
        <v>2.1428571428571425E-2</v>
      </c>
      <c r="M134" s="7">
        <f>M56/0.27</f>
        <v>-3.3333333333333326E-2</v>
      </c>
      <c r="N134" s="7">
        <f>N56/0.26</f>
        <v>4.2307692307692303E-2</v>
      </c>
    </row>
    <row r="135" spans="1:14" x14ac:dyDescent="0.35">
      <c r="A135" s="3" t="s">
        <v>2</v>
      </c>
      <c r="B135" s="7">
        <f>B57/0.257</f>
        <v>0.14785992217898833</v>
      </c>
      <c r="C135" s="7">
        <f>C57/0.253</f>
        <v>9.0909090909090912E-2</v>
      </c>
      <c r="D135" s="7">
        <f>D57/0.248</f>
        <v>0.25806451612903225</v>
      </c>
      <c r="F135" s="3" t="s">
        <v>2</v>
      </c>
      <c r="G135" s="7">
        <f>G57/0.299</f>
        <v>0.21739130434782611</v>
      </c>
      <c r="H135" s="7">
        <f>H57/0.293</f>
        <v>0.10921501706484643</v>
      </c>
      <c r="I135" s="7">
        <f>I57/0.287</f>
        <v>6.2717770034843204E-2</v>
      </c>
      <c r="K135" s="3" t="s">
        <v>2</v>
      </c>
      <c r="L135" s="7">
        <f>L57/0.28</f>
        <v>9.9999999999999992E-2</v>
      </c>
      <c r="M135" s="7">
        <f>M57/0.27</f>
        <v>0.10740740740740741</v>
      </c>
      <c r="N135" s="7">
        <f>N57/0.26</f>
        <v>0.10384615384615384</v>
      </c>
    </row>
    <row r="136" spans="1:14" x14ac:dyDescent="0.35">
      <c r="B136" s="7"/>
      <c r="C136" s="7"/>
      <c r="D136" s="7"/>
      <c r="G136" s="7"/>
      <c r="H136" s="7"/>
      <c r="I136" s="7"/>
      <c r="L136" s="7"/>
      <c r="M136" s="7"/>
      <c r="N136" s="7"/>
    </row>
    <row r="137" spans="1:14" x14ac:dyDescent="0.35">
      <c r="B137" s="7"/>
      <c r="C137" s="7"/>
      <c r="D137" s="7"/>
      <c r="G137" s="7"/>
      <c r="H137" s="7"/>
      <c r="I137" s="7"/>
      <c r="L137" s="7"/>
      <c r="M137" s="7"/>
      <c r="N137" s="7"/>
    </row>
    <row r="138" spans="1:14" x14ac:dyDescent="0.35">
      <c r="A138" s="4" t="s">
        <v>15</v>
      </c>
      <c r="B138" s="7">
        <f>B60/0.257</f>
        <v>0.74319066147859925</v>
      </c>
      <c r="C138" s="7">
        <f>C60/0.253</f>
        <v>0.60474308300395252</v>
      </c>
      <c r="D138" s="7">
        <f>D60/0.248</f>
        <v>0.77016129032258063</v>
      </c>
      <c r="F138" s="4" t="s">
        <v>15</v>
      </c>
      <c r="G138" s="7">
        <f>G60/0.299</f>
        <v>0.26755852842809369</v>
      </c>
      <c r="H138" s="7">
        <f>H60/0.293</f>
        <v>0.11945392491467578</v>
      </c>
      <c r="I138" s="7">
        <f>I60/0.287</f>
        <v>0.26480836236933797</v>
      </c>
      <c r="K138" s="4" t="s">
        <v>15</v>
      </c>
      <c r="L138" s="7">
        <f>L60/0.28</f>
        <v>0.18571428571428569</v>
      </c>
      <c r="M138" s="7">
        <f>M60/0.27</f>
        <v>0.2296296296296296</v>
      </c>
      <c r="N138" s="7">
        <f>N60/0.26</f>
        <v>0.25</v>
      </c>
    </row>
    <row r="139" spans="1:14" x14ac:dyDescent="0.35">
      <c r="A139" s="3" t="s">
        <v>2</v>
      </c>
      <c r="B139" s="7">
        <f>B61/0.257</f>
        <v>0.15953307392996111</v>
      </c>
      <c r="C139" s="7">
        <f>C61/0.253</f>
        <v>0.10276679841897232</v>
      </c>
      <c r="D139" s="7">
        <f>D61/0.248</f>
        <v>0.15725806451612903</v>
      </c>
      <c r="F139" s="3" t="s">
        <v>2</v>
      </c>
      <c r="G139" s="7">
        <f>G61/0.299</f>
        <v>0.21070234113712374</v>
      </c>
      <c r="H139" s="7">
        <f>H61/0.293</f>
        <v>0.11945392491467578</v>
      </c>
      <c r="I139" s="7">
        <f>I61/0.287</f>
        <v>0.17770034843205576</v>
      </c>
      <c r="K139" s="3" t="s">
        <v>2</v>
      </c>
      <c r="L139" s="7">
        <f>L61/0.28</f>
        <v>8.5714285714285701E-2</v>
      </c>
      <c r="M139" s="7">
        <f>M61/0.27</f>
        <v>9.9999999999999992E-2</v>
      </c>
      <c r="N139" s="7">
        <f>N61/0.26</f>
        <v>0.24615384615384614</v>
      </c>
    </row>
    <row r="140" spans="1:14" x14ac:dyDescent="0.35">
      <c r="B140" s="7"/>
      <c r="C140" s="7"/>
      <c r="D140" s="7"/>
      <c r="G140" s="7"/>
      <c r="H140" s="7"/>
      <c r="I140" s="7"/>
      <c r="L140" s="7"/>
      <c r="M140" s="7"/>
      <c r="N140" s="7"/>
    </row>
    <row r="141" spans="1:14" x14ac:dyDescent="0.35">
      <c r="A141" s="3" t="s">
        <v>3</v>
      </c>
      <c r="B141" s="7">
        <f>B63/0.257</f>
        <v>0.38521400778210119</v>
      </c>
      <c r="C141" s="7">
        <f>C63/0.253</f>
        <v>0.3201581027667984</v>
      </c>
      <c r="D141" s="7">
        <f>D63/0.248</f>
        <v>0.40725806451612906</v>
      </c>
      <c r="F141" s="3" t="s">
        <v>3</v>
      </c>
      <c r="G141" s="7">
        <f>G63/0.299</f>
        <v>8.6956521739130432E-2</v>
      </c>
      <c r="H141" s="7">
        <f>H63/0.293</f>
        <v>-2.7303754266211608E-2</v>
      </c>
      <c r="I141" s="7">
        <f>I63/0.287</f>
        <v>1.3937282229965159E-2</v>
      </c>
      <c r="K141" s="3" t="s">
        <v>3</v>
      </c>
      <c r="L141" s="7">
        <f>L63/0.28</f>
        <v>-2.8571428571428571E-2</v>
      </c>
      <c r="M141" s="7">
        <f>M63/0.27</f>
        <v>4.4444444444444439E-2</v>
      </c>
      <c r="N141" s="7">
        <f>N63/0.26</f>
        <v>2.3076923076923078E-2</v>
      </c>
    </row>
    <row r="142" spans="1:14" x14ac:dyDescent="0.35">
      <c r="A142" s="3" t="s">
        <v>2</v>
      </c>
      <c r="B142" s="7">
        <f>B64/0.257</f>
        <v>0.15953307392996111</v>
      </c>
      <c r="C142" s="7">
        <f>C64/0.253</f>
        <v>0.10276679841897232</v>
      </c>
      <c r="D142" s="7">
        <f>D64/0.248</f>
        <v>0.19758064516129034</v>
      </c>
      <c r="F142" s="3" t="s">
        <v>2</v>
      </c>
      <c r="G142" s="7">
        <f>G64/0.299</f>
        <v>0.21404682274247494</v>
      </c>
      <c r="H142" s="7">
        <f>H64/0.293</f>
        <v>0.10580204778156997</v>
      </c>
      <c r="I142" s="7">
        <f>I64/0.287</f>
        <v>0.17770034843205576</v>
      </c>
      <c r="K142" s="3" t="s">
        <v>2</v>
      </c>
      <c r="L142" s="7">
        <f>L64/0.28</f>
        <v>0.14642857142857141</v>
      </c>
      <c r="M142" s="7">
        <f>M64/0.27</f>
        <v>6.2962962962962957E-2</v>
      </c>
      <c r="N142" s="7">
        <f>N64/0.26</f>
        <v>9.2307692307692313E-2</v>
      </c>
    </row>
    <row r="143" spans="1:14" x14ac:dyDescent="0.35">
      <c r="B143" s="7"/>
      <c r="C143" s="7"/>
      <c r="D143" s="7"/>
      <c r="G143" s="7"/>
      <c r="H143" s="7"/>
      <c r="I143" s="7"/>
      <c r="L143" s="7"/>
      <c r="M143" s="7"/>
      <c r="N143" s="7"/>
    </row>
    <row r="144" spans="1:14" x14ac:dyDescent="0.35">
      <c r="B144" s="7"/>
      <c r="C144" s="7"/>
      <c r="D144" s="7"/>
      <c r="G144" s="7"/>
      <c r="H144" s="7"/>
      <c r="I144" s="7"/>
      <c r="L144" s="7"/>
      <c r="M144" s="7"/>
      <c r="N144" s="7"/>
    </row>
    <row r="145" spans="1:14" x14ac:dyDescent="0.35">
      <c r="A145" s="4" t="s">
        <v>21</v>
      </c>
      <c r="B145" s="7">
        <f>B67/0.257</f>
        <v>0.7665369649805448</v>
      </c>
      <c r="C145" s="7">
        <f>C67/0.253</f>
        <v>0.66403162055335974</v>
      </c>
      <c r="D145" s="7">
        <f>D67/0.248</f>
        <v>0.78225806451612911</v>
      </c>
      <c r="F145" s="4" t="s">
        <v>21</v>
      </c>
      <c r="G145" s="7">
        <f>G67/0.299</f>
        <v>0.23076923076923081</v>
      </c>
      <c r="H145" s="7">
        <f>H67/0.293</f>
        <v>0.15017064846416384</v>
      </c>
      <c r="I145" s="7">
        <f>I67/0.287</f>
        <v>0.20557491289198607</v>
      </c>
      <c r="K145" s="4" t="s">
        <v>21</v>
      </c>
      <c r="L145" s="7">
        <f>L67/0.28</f>
        <v>0.31071428571428567</v>
      </c>
      <c r="M145" s="7">
        <f>M67/0.27</f>
        <v>0.27037037037037032</v>
      </c>
      <c r="N145" s="7">
        <f>N67/0.26</f>
        <v>0.17692307692307691</v>
      </c>
    </row>
    <row r="146" spans="1:14" x14ac:dyDescent="0.35">
      <c r="A146" s="3" t="s">
        <v>2</v>
      </c>
      <c r="B146" s="7">
        <f>B68/0.257</f>
        <v>0.1517509727626459</v>
      </c>
      <c r="C146" s="7">
        <f>C68/0.253</f>
        <v>0.10276679841897232</v>
      </c>
      <c r="D146" s="7">
        <f>D68/0.248</f>
        <v>0.14112903225806453</v>
      </c>
      <c r="F146" s="3" t="s">
        <v>2</v>
      </c>
      <c r="G146" s="7">
        <f>G68/0.299</f>
        <v>0.20735785953177258</v>
      </c>
      <c r="H146" s="7">
        <f>H68/0.293</f>
        <v>9.2150170648464175E-2</v>
      </c>
      <c r="I146" s="7">
        <f>I68/0.287</f>
        <v>0.10452961672473868</v>
      </c>
      <c r="K146" s="3" t="s">
        <v>2</v>
      </c>
      <c r="L146" s="7">
        <f>L68/0.28</f>
        <v>0.1607142857142857</v>
      </c>
      <c r="M146" s="7">
        <f>M68/0.27</f>
        <v>9.9999999999999992E-2</v>
      </c>
      <c r="N146" s="7">
        <f>N68/0.26</f>
        <v>0.18846153846153846</v>
      </c>
    </row>
    <row r="147" spans="1:14" x14ac:dyDescent="0.35">
      <c r="B147" s="7"/>
      <c r="C147" s="7"/>
      <c r="D147" s="7"/>
      <c r="G147" s="7"/>
      <c r="H147" s="7"/>
      <c r="I147" s="7"/>
      <c r="L147" s="7"/>
      <c r="M147" s="7"/>
      <c r="N147" s="7"/>
    </row>
    <row r="148" spans="1:14" x14ac:dyDescent="0.35">
      <c r="A148" s="3" t="s">
        <v>3</v>
      </c>
      <c r="B148" s="7">
        <f>B70/0.257</f>
        <v>0.31906614785992221</v>
      </c>
      <c r="C148" s="7">
        <f>C70/0.253</f>
        <v>0.3201581027667984</v>
      </c>
      <c r="D148" s="7">
        <f>D70/0.248</f>
        <v>0.35483870967741932</v>
      </c>
      <c r="F148" s="3" t="s">
        <v>3</v>
      </c>
      <c r="G148" s="7">
        <f>G70/0.299</f>
        <v>0.12709030100334448</v>
      </c>
      <c r="H148" s="7">
        <f>H70/0.293</f>
        <v>1.0238907849829353E-2</v>
      </c>
      <c r="I148" s="7">
        <f>I70/0.287</f>
        <v>-5.2264808362369339E-2</v>
      </c>
      <c r="K148" s="3" t="s">
        <v>3</v>
      </c>
      <c r="L148" s="7">
        <f>L70/0.28</f>
        <v>-0.1357142857142857</v>
      </c>
      <c r="M148" s="7">
        <f>M70/0.27</f>
        <v>3.3333333333333326E-2</v>
      </c>
      <c r="N148" s="7">
        <f>N70/0.26</f>
        <v>-2.3076923076923078E-2</v>
      </c>
    </row>
    <row r="149" spans="1:14" x14ac:dyDescent="0.35">
      <c r="A149" s="3" t="s">
        <v>2</v>
      </c>
      <c r="B149" s="7">
        <f>B71/0.257</f>
        <v>0.17509727626459143</v>
      </c>
      <c r="C149" s="7">
        <f>C71/0.253</f>
        <v>4.3478260869565216E-2</v>
      </c>
      <c r="D149" s="7">
        <f>D71/0.248</f>
        <v>0.14919354838709678</v>
      </c>
      <c r="F149" s="3" t="s">
        <v>2</v>
      </c>
      <c r="G149" s="7">
        <f>G71/0.299</f>
        <v>7.0234113712374591E-2</v>
      </c>
      <c r="H149" s="7">
        <f>H71/0.293</f>
        <v>6.1433447098976107E-2</v>
      </c>
      <c r="I149" s="7">
        <f>I71/0.287</f>
        <v>6.9686411149825794E-2</v>
      </c>
      <c r="K149" s="3" t="s">
        <v>2</v>
      </c>
      <c r="L149" s="7">
        <f>L71/0.28</f>
        <v>0.17499999999999999</v>
      </c>
      <c r="M149" s="7">
        <f>M71/0.27</f>
        <v>7.7777777777777779E-2</v>
      </c>
      <c r="N149" s="7">
        <f>N71/0.26</f>
        <v>6.9230769230769221E-2</v>
      </c>
    </row>
    <row r="150" spans="1:14" x14ac:dyDescent="0.35">
      <c r="B150" s="7"/>
      <c r="C150" s="7"/>
      <c r="D150" s="7"/>
      <c r="G150" s="7"/>
      <c r="H150" s="7"/>
      <c r="I150" s="7"/>
      <c r="L150" s="7"/>
      <c r="M150" s="7"/>
      <c r="N150" s="7"/>
    </row>
    <row r="151" spans="1:14" x14ac:dyDescent="0.35">
      <c r="B151" s="7"/>
      <c r="C151" s="7"/>
      <c r="D151" s="7"/>
      <c r="G151" s="7"/>
      <c r="H151" s="7"/>
      <c r="I151" s="7"/>
      <c r="L151" s="7"/>
      <c r="M151" s="7"/>
      <c r="N151" s="7"/>
    </row>
    <row r="152" spans="1:14" x14ac:dyDescent="0.35">
      <c r="B152" s="7"/>
      <c r="C152" s="7"/>
      <c r="D152" s="7"/>
      <c r="G152" s="7"/>
      <c r="H152" s="7"/>
      <c r="I152" s="7"/>
      <c r="L152" s="7"/>
      <c r="M152" s="7"/>
      <c r="N152" s="7"/>
    </row>
    <row r="153" spans="1:14" x14ac:dyDescent="0.35">
      <c r="B153" s="7"/>
      <c r="C153" s="7"/>
      <c r="D153" s="7"/>
      <c r="G153" s="7"/>
      <c r="H153" s="7"/>
      <c r="I153" s="7"/>
      <c r="L153" s="7"/>
      <c r="M153" s="7"/>
      <c r="N153" s="7"/>
    </row>
    <row r="154" spans="1:14" x14ac:dyDescent="0.35">
      <c r="A154" s="4" t="s">
        <v>7</v>
      </c>
      <c r="B154" s="8">
        <f>AVERAGE(B82,B89,B96,B103,B110,B117,B124,B131,B138,B145)</f>
        <v>0.75914396887159541</v>
      </c>
      <c r="C154" s="8">
        <f t="shared" ref="C154:D154" si="87">AVERAGE(C82,C89,C96,C103,C110,C117,C124,C131,C138,C145)</f>
        <v>0.65098814229249002</v>
      </c>
      <c r="D154" s="8">
        <f t="shared" si="87"/>
        <v>0.75080645161290316</v>
      </c>
      <c r="G154" s="8">
        <f>AVERAGE(G82,G89,G96,G103,G110,G117,G124,G131,G138,G145)</f>
        <v>0.26789297658862876</v>
      </c>
      <c r="H154" s="8">
        <f t="shared" ref="H154:I154" si="88">AVERAGE(H82,H89,H96,H103,H110,H117,H124,H131,H138,H145)</f>
        <v>0.1808873720136519</v>
      </c>
      <c r="I154" s="8">
        <f t="shared" si="88"/>
        <v>0.17560975609756099</v>
      </c>
      <c r="L154" s="8">
        <f>AVERAGE(L82,L89,L96,L103,L110,L117,L124,L131,L138,L145)</f>
        <v>0.2842857142857142</v>
      </c>
      <c r="M154" s="8">
        <f t="shared" ref="M154:N154" si="89">AVERAGE(M82,M89,M96,M103,M110,M117,M124,M131,M138,M145)</f>
        <v>0.2533333333333333</v>
      </c>
      <c r="N154" s="8">
        <f t="shared" si="89"/>
        <v>0.21653846153846151</v>
      </c>
    </row>
    <row r="155" spans="1:14" x14ac:dyDescent="0.35">
      <c r="A155" s="4" t="s">
        <v>22</v>
      </c>
      <c r="B155" s="8">
        <f>_xlfn.STDEV.P(B82,B89,B96,B103,B110,B117,B124,B131,B138,B145)</f>
        <v>5.0357170296006955E-2</v>
      </c>
      <c r="C155" s="8">
        <f t="shared" ref="C155:D155" si="90">_xlfn.STDEV.P(C82,C89,C96,C103,C110,C117,C124,C131,C138,C145)</f>
        <v>4.9274129327291784E-2</v>
      </c>
      <c r="D155" s="8">
        <f t="shared" si="90"/>
        <v>3.0325154317682578E-2</v>
      </c>
      <c r="G155" s="8">
        <f>_xlfn.STDEV.P(G82,G89,G96,G103,G110,G117,G124,G131,G138,G145)</f>
        <v>5.832166056914543E-2</v>
      </c>
      <c r="H155" s="8">
        <f t="shared" ref="H155:I155" si="91">_xlfn.STDEV.P(H82,H89,H96,H103,H110,H117,H124,H131,H138,H145)</f>
        <v>4.3386344251387446E-2</v>
      </c>
      <c r="I155" s="8">
        <f t="shared" si="91"/>
        <v>5.1379257396980432E-2</v>
      </c>
      <c r="L155" s="8">
        <f>_xlfn.STDEV.P(L82,L89,L96,L103,L110,L117,L124,L131,L138,L145)</f>
        <v>8.0594095089313561E-2</v>
      </c>
      <c r="M155" s="8">
        <f t="shared" ref="M155:N155" si="92">_xlfn.STDEV.P(M82,M89,M96,M103,M110,M117,M124,M131,M138,M145)</f>
        <v>6.0975157414094011E-2</v>
      </c>
      <c r="N155" s="8">
        <f t="shared" si="92"/>
        <v>6.0546084946649321E-2</v>
      </c>
    </row>
    <row r="156" spans="1:14" x14ac:dyDescent="0.35">
      <c r="B156" s="7"/>
      <c r="C156" s="7"/>
      <c r="D156" s="7"/>
      <c r="G156" s="7"/>
      <c r="H156" s="7"/>
      <c r="I156" s="7"/>
      <c r="L156" s="7"/>
      <c r="M156" s="7"/>
      <c r="N156" s="7"/>
    </row>
    <row r="157" spans="1:14" x14ac:dyDescent="0.35">
      <c r="A157" s="4" t="s">
        <v>8</v>
      </c>
      <c r="B157" s="8">
        <f>AVERAGE(B85,B92,B99,B106,B113,B120,B127,B134,B141,B148)</f>
        <v>0.45642023346303501</v>
      </c>
      <c r="C157" s="8">
        <f t="shared" ref="C157:D157" si="93">AVERAGE(C85,C92,C99,C106,C113,C120,C127,C134,C141,C148)</f>
        <v>0.42529644268774697</v>
      </c>
      <c r="D157" s="8">
        <f t="shared" si="93"/>
        <v>0.50645161290322571</v>
      </c>
      <c r="G157" s="8">
        <f>AVERAGE(G85,G92,G99,G106,G113,G120,G127,G134,G141,G148)</f>
        <v>7.8929765886287626E-2</v>
      </c>
      <c r="H157" s="8">
        <f t="shared" ref="H157:I157" si="94">AVERAGE(H85,H92,H99,H106,H113,H120,H127,H134,H141,H148)</f>
        <v>6.4846416382252584E-3</v>
      </c>
      <c r="I157" s="8">
        <f t="shared" si="94"/>
        <v>3.7979094076655048E-2</v>
      </c>
      <c r="L157" s="8">
        <f>AVERAGE(L85,L92,L99,L106,L113,L120,L127,L134,L141,L148)</f>
        <v>-6.0714285714285721E-2</v>
      </c>
      <c r="M157" s="8">
        <f t="shared" ref="M157:N157" si="95">AVERAGE(M85,M92,M99,M106,M113,M120,M127,M134,M141,M148)</f>
        <v>1.8888888888888889E-2</v>
      </c>
      <c r="N157" s="8">
        <f t="shared" si="95"/>
        <v>4.6153846153846158E-3</v>
      </c>
    </row>
    <row r="158" spans="1:14" x14ac:dyDescent="0.35">
      <c r="A158" s="4" t="s">
        <v>22</v>
      </c>
      <c r="B158" s="8">
        <f>_xlfn.STDEV.P(B85,B92,B99,B106,B113,B120,B127,B134,B141,B148)</f>
        <v>0.1566605776882429</v>
      </c>
      <c r="C158" s="8">
        <f t="shared" ref="C158:D158" si="96">_xlfn.STDEV.P(C85,C92,C99,C106,C113,C120,C127,C134,C141,C148)</f>
        <v>0.15359380686583043</v>
      </c>
      <c r="D158" s="8">
        <f t="shared" si="96"/>
        <v>0.15709462143321995</v>
      </c>
      <c r="G158" s="8">
        <f>_xlfn.STDEV.P(G85,G92,G99,G106,G113,G120,G127,G134,G141,G148)</f>
        <v>0.1039289250538423</v>
      </c>
      <c r="H158" s="8">
        <f t="shared" ref="H158:I158" si="97">_xlfn.STDEV.P(H85,H92,H99,H106,H113,H120,H127,H134,H141,H148)</f>
        <v>5.2751081126423599E-2</v>
      </c>
      <c r="I158" s="8">
        <f t="shared" si="97"/>
        <v>7.3211370828310418E-2</v>
      </c>
      <c r="L158" s="8">
        <f>_xlfn.STDEV.P(L85,L92,L99,L106,L113,L120,L127,L134,L141,L148)</f>
        <v>6.5873254924025987E-2</v>
      </c>
      <c r="M158" s="8">
        <f t="shared" ref="M158:N158" si="98">_xlfn.STDEV.P(M85,M92,M99,M106,M113,M120,M127,M134,M141,M148)</f>
        <v>4.000857246961257E-2</v>
      </c>
      <c r="N158" s="8">
        <f t="shared" si="98"/>
        <v>4.0331466858210242E-2</v>
      </c>
    </row>
    <row r="159" spans="1:14" x14ac:dyDescent="0.35">
      <c r="G159" s="7"/>
      <c r="H159" s="7"/>
      <c r="I159" s="7"/>
      <c r="L159" s="7"/>
      <c r="M159" s="7"/>
      <c r="N159" s="7"/>
    </row>
    <row r="161" spans="1:14" x14ac:dyDescent="0.35">
      <c r="A161" s="4" t="s">
        <v>26</v>
      </c>
      <c r="D161" s="4"/>
      <c r="I161" s="4"/>
      <c r="N161" s="4"/>
    </row>
    <row r="162" spans="1:14" x14ac:dyDescent="0.35">
      <c r="A162" s="3" t="s">
        <v>27</v>
      </c>
      <c r="B162" s="3" cm="1">
        <f t="array" ref="B162">_xlfn.T.TEST(INDEX(B:B, _xlfn.SEQUENCE(10,,82,7)),INDEX(D:D,_xlfn.SEQUENCE(10,,82,7)),2,1)</f>
        <v>0.54160720570521215</v>
      </c>
      <c r="G162" s="3" cm="1">
        <f t="array" ref="G162">_xlfn.T.TEST(INDEX(G:G, _xlfn.SEQUENCE(10,,82,7)),INDEX(I:I,_xlfn.SEQUENCE(10,,82,7)),2,1)</f>
        <v>1.2617202023646897E-3</v>
      </c>
      <c r="H162" s="3" t="s">
        <v>32</v>
      </c>
      <c r="L162" s="3" cm="1">
        <f t="array" ref="L162">_xlfn.T.TEST(INDEX(L:L, _xlfn.SEQUENCE(10,,82,7)),INDEX(N:N,_xlfn.SEQUENCE(10,,82,7)),2,1)</f>
        <v>1.0161957516064093E-2</v>
      </c>
      <c r="M162" s="3" t="s">
        <v>33</v>
      </c>
    </row>
    <row r="163" spans="1:14" x14ac:dyDescent="0.35">
      <c r="A163" s="3" t="s">
        <v>28</v>
      </c>
      <c r="B163" s="3" cm="1">
        <f t="array" ref="B163">_xlfn.T.TEST(INDEX(B:B, _xlfn.SEQUENCE(10,,82,7)),INDEX(C:C,_xlfn.SEQUENCE(10,,82,7)),2,1)</f>
        <v>4.0628455027479093E-5</v>
      </c>
      <c r="C163" s="3" t="s">
        <v>30</v>
      </c>
      <c r="G163" s="3" cm="1">
        <f t="array" ref="G163">_xlfn.T.TEST(INDEX(G:G, _xlfn.SEQUENCE(10,,82,7)),INDEX(H:H,_xlfn.SEQUENCE(10,,82,7)),2,1)</f>
        <v>9.9247332461572142E-3</v>
      </c>
      <c r="H163" s="3" t="s">
        <v>32</v>
      </c>
      <c r="L163" s="3" cm="1">
        <f t="array" ref="L163">_xlfn.T.TEST(INDEX(L:L, _xlfn.SEQUENCE(10,,82,7)),INDEX(M:M,_xlfn.SEQUENCE(10,,82,7)),2,1)</f>
        <v>0.45642559860141863</v>
      </c>
    </row>
    <row r="164" spans="1:14" x14ac:dyDescent="0.35">
      <c r="A164" s="3" t="s">
        <v>29</v>
      </c>
      <c r="B164" s="3" cm="1">
        <f t="array" ref="B164">_xlfn.T.TEST(INDEX(D:D, _xlfn.SEQUENCE(10,,82,7)),INDEX(C:C,_xlfn.SEQUENCE(10,,82,7)),2,1)</f>
        <v>5.457923061789429E-4</v>
      </c>
      <c r="C164" s="3" t="s">
        <v>30</v>
      </c>
      <c r="G164" s="3" cm="1">
        <f t="array" ref="G164">_xlfn.T.TEST(INDEX(I:I, _xlfn.SEQUENCE(10,,82,7)),INDEX(H:H,_xlfn.SEQUENCE(10,,82,7)),2,1)</f>
        <v>0.84890317922678205</v>
      </c>
      <c r="L164" s="3" cm="1">
        <f t="array" ref="L164">_xlfn.T.TEST(INDEX(N:N, _xlfn.SEQUENCE(10,,82,7)),INDEX(M:M,_xlfn.SEQUENCE(10,,82,7)),2,1)</f>
        <v>0.27430398462875882</v>
      </c>
    </row>
    <row r="165" spans="1:14" x14ac:dyDescent="0.35">
      <c r="A165" s="3" t="s">
        <v>31</v>
      </c>
      <c r="B165" s="3" cm="1">
        <f t="array" ref="B165">_xlfn.T.TEST(INDEX(B:B, _xlfn.SEQUENCE(10,,82,7)),INDEX(B:B,_xlfn.SEQUENCE(10,,85,7)),2,1)</f>
        <v>1.28197460029288E-4</v>
      </c>
      <c r="C165" s="3" t="s">
        <v>30</v>
      </c>
      <c r="G165" s="3" cm="1">
        <f t="array" ref="G165">_xlfn.T.TEST(INDEX(G:G, _xlfn.SEQUENCE(10,,82,7)),INDEX(G:G,_xlfn.SEQUENCE(10,,85,7)),2,1)</f>
        <v>1.8362806465405634E-5</v>
      </c>
      <c r="H165" s="3" t="s">
        <v>30</v>
      </c>
      <c r="L165" s="3" cm="1">
        <f t="array" ref="L165">_xlfn.T.TEST(INDEX(L:L, _xlfn.SEQUENCE(10,,82,7)),INDEX(L:L,_xlfn.SEQUENCE(10,,85,7)),2,1)</f>
        <v>5.3942096942532135E-6</v>
      </c>
      <c r="M165" s="3" t="s">
        <v>30</v>
      </c>
    </row>
    <row r="177" spans="1:11" x14ac:dyDescent="0.35">
      <c r="A177" s="4"/>
      <c r="F177" s="4"/>
      <c r="K177" s="4"/>
    </row>
    <row r="179" spans="1:11" x14ac:dyDescent="0.35">
      <c r="A179" s="4"/>
      <c r="F179" s="4"/>
      <c r="K179" s="4"/>
    </row>
    <row r="182" spans="1:11" x14ac:dyDescent="0.35">
      <c r="A182" s="4"/>
      <c r="F182" s="4"/>
      <c r="K182" s="4"/>
    </row>
    <row r="188" spans="1:11" x14ac:dyDescent="0.35">
      <c r="A188" s="4"/>
      <c r="F188" s="4"/>
      <c r="K188" s="4"/>
    </row>
    <row r="191" spans="1:11" x14ac:dyDescent="0.35">
      <c r="A191" s="4"/>
      <c r="F191" s="4"/>
      <c r="K191" s="4"/>
    </row>
    <row r="196" spans="1:11" x14ac:dyDescent="0.35">
      <c r="A196" s="4"/>
      <c r="F196" s="4"/>
      <c r="K196" s="4"/>
    </row>
    <row r="199" spans="1:11" x14ac:dyDescent="0.35">
      <c r="A199" s="4"/>
      <c r="F199" s="4"/>
      <c r="K199" s="4"/>
    </row>
  </sheetData>
  <phoneticPr fontId="1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Mingqing Xiao</dc:creator>
  <cp:lastModifiedBy>Mingqing Xiao</cp:lastModifiedBy>
  <dcterms:created xsi:type="dcterms:W3CDTF">2026-02-03T08:52:11Z</dcterms:created>
  <dcterms:modified xsi:type="dcterms:W3CDTF">2026-06-06T13:00:28Z</dcterms:modified>
</cp:coreProperties>
</file>