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MQ\tmp_paper\LLM_Brain_Deductive_reasoning\figures\source_data\"/>
    </mc:Choice>
  </mc:AlternateContent>
  <xr:revisionPtr revIDLastSave="0" documentId="13_ncr:1_{8588806F-906D-41EA-9772-3E7A6467019F}" xr6:coauthVersionLast="47" xr6:coauthVersionMax="47" xr10:uidLastSave="{00000000-0000-0000-0000-000000000000}"/>
  <bookViews>
    <workbookView xWindow="1850" yWindow="1360" windowWidth="11580" windowHeight="13290" xr2:uid="{3EA89A9C-4426-44DB-A897-5792717EC9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2" i="1" l="1"/>
  <c r="AA21" i="1"/>
  <c r="AA20" i="1"/>
  <c r="AA19" i="1"/>
  <c r="AA18" i="1"/>
  <c r="AA17" i="1"/>
  <c r="AA9" i="1"/>
  <c r="AA8" i="1"/>
  <c r="AA7" i="1"/>
  <c r="AA6" i="1"/>
  <c r="AA5" i="1"/>
  <c r="AA4" i="1"/>
  <c r="Q22" i="1"/>
  <c r="Q21" i="1"/>
  <c r="Q20" i="1"/>
  <c r="Q19" i="1"/>
  <c r="Q18" i="1"/>
  <c r="Q17" i="1"/>
  <c r="Q9" i="1"/>
  <c r="Q8" i="1"/>
  <c r="Q7" i="1"/>
  <c r="Q6" i="1"/>
  <c r="Q5" i="1"/>
  <c r="Q4" i="1"/>
  <c r="G26" i="1"/>
  <c r="G25" i="1"/>
  <c r="G24" i="1"/>
  <c r="G23" i="1"/>
  <c r="G22" i="1"/>
  <c r="G21" i="1"/>
  <c r="G20" i="1"/>
  <c r="G19" i="1"/>
  <c r="G18" i="1"/>
  <c r="G17" i="1"/>
  <c r="G5" i="1"/>
  <c r="G6" i="1"/>
  <c r="G7" i="1"/>
  <c r="G8" i="1"/>
  <c r="G9" i="1"/>
  <c r="G10" i="1"/>
  <c r="G11" i="1"/>
  <c r="G12" i="1"/>
  <c r="G13" i="1"/>
  <c r="G4" i="1"/>
  <c r="J36" i="1"/>
  <c r="J32" i="1"/>
  <c r="I53" i="1" l="1"/>
  <c r="H53" i="1"/>
  <c r="I40" i="1"/>
  <c r="H40" i="1"/>
  <c r="J46" i="1" l="1"/>
  <c r="J47" i="1"/>
  <c r="J48" i="1"/>
  <c r="J49" i="1"/>
  <c r="J50" i="1"/>
  <c r="J51" i="1"/>
  <c r="J52" i="1"/>
  <c r="J53" i="1"/>
  <c r="J54" i="1"/>
  <c r="J45" i="1"/>
  <c r="J33" i="1"/>
  <c r="J34" i="1"/>
  <c r="J35" i="1"/>
  <c r="J37" i="1"/>
  <c r="J38" i="1"/>
  <c r="J39" i="1"/>
  <c r="J40" i="1"/>
  <c r="J41" i="1"/>
  <c r="AD22" i="1"/>
  <c r="AD21" i="1"/>
  <c r="AD20" i="1"/>
  <c r="AD19" i="1"/>
  <c r="AD18" i="1"/>
  <c r="AD17" i="1"/>
  <c r="T22" i="1"/>
  <c r="T21" i="1"/>
  <c r="T20" i="1"/>
  <c r="T19" i="1"/>
  <c r="T18" i="1"/>
  <c r="T17" i="1"/>
  <c r="J18" i="1"/>
  <c r="J19" i="1"/>
  <c r="J20" i="1"/>
  <c r="J21" i="1"/>
  <c r="J22" i="1"/>
  <c r="J23" i="1"/>
  <c r="J24" i="1"/>
  <c r="J25" i="1"/>
  <c r="J26" i="1"/>
  <c r="J17" i="1"/>
  <c r="I54" i="1"/>
  <c r="H54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1" i="1"/>
  <c r="H41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45" i="1"/>
  <c r="H45" i="1"/>
  <c r="I32" i="1"/>
  <c r="H32" i="1"/>
  <c r="I25" i="1"/>
  <c r="H25" i="1"/>
  <c r="AC22" i="1"/>
  <c r="AB22" i="1"/>
  <c r="AC21" i="1"/>
  <c r="AB21" i="1"/>
  <c r="AC20" i="1"/>
  <c r="AB20" i="1"/>
  <c r="AC19" i="1"/>
  <c r="AB19" i="1"/>
  <c r="AC18" i="1"/>
  <c r="AB18" i="1"/>
  <c r="S22" i="1"/>
  <c r="R22" i="1"/>
  <c r="S21" i="1"/>
  <c r="R21" i="1"/>
  <c r="S20" i="1"/>
  <c r="R20" i="1"/>
  <c r="S19" i="1"/>
  <c r="R19" i="1"/>
  <c r="S18" i="1"/>
  <c r="R18" i="1"/>
  <c r="I26" i="1"/>
  <c r="H26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AC17" i="1"/>
  <c r="AB17" i="1"/>
  <c r="S17" i="1"/>
  <c r="R17" i="1"/>
  <c r="I17" i="1"/>
  <c r="H17" i="1"/>
  <c r="AC9" i="1"/>
  <c r="AB9" i="1"/>
  <c r="AC8" i="1"/>
  <c r="AB8" i="1"/>
  <c r="AC7" i="1"/>
  <c r="AB7" i="1"/>
  <c r="AC6" i="1"/>
  <c r="AB6" i="1"/>
  <c r="AC5" i="1"/>
  <c r="AB5" i="1"/>
  <c r="AC4" i="1"/>
  <c r="AB4" i="1"/>
  <c r="S9" i="1"/>
  <c r="R9" i="1"/>
  <c r="S8" i="1"/>
  <c r="R8" i="1"/>
  <c r="S7" i="1"/>
  <c r="R7" i="1"/>
  <c r="S6" i="1"/>
  <c r="R6" i="1"/>
  <c r="S5" i="1"/>
  <c r="R5" i="1"/>
  <c r="S4" i="1"/>
  <c r="R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<sst xmlns="http://schemas.openxmlformats.org/spreadsheetml/2006/main" count="151" uniqueCount="31">
  <si>
    <t>*</t>
    <phoneticPr fontId="2" type="noConversion"/>
  </si>
  <si>
    <t>Qwen2-7B</t>
    <phoneticPr fontId="2" type="noConversion"/>
  </si>
  <si>
    <t>Gemma2-9B</t>
    <phoneticPr fontId="2" type="noConversion"/>
  </si>
  <si>
    <t>Phi4-mini</t>
    <phoneticPr fontId="2" type="noConversion"/>
  </si>
  <si>
    <t>Llama3-8B</t>
    <phoneticPr fontId="2" type="noConversion"/>
  </si>
  <si>
    <t>t-test</t>
    <phoneticPr fontId="2" type="noConversion"/>
  </si>
  <si>
    <t>Syll&amp;Tran</t>
    <phoneticPr fontId="2" type="noConversion"/>
  </si>
  <si>
    <t>Label</t>
    <phoneticPr fontId="2" type="noConversion"/>
  </si>
  <si>
    <t>Prop</t>
    <phoneticPr fontId="2" type="noConversion"/>
  </si>
  <si>
    <t>FOLIO</t>
    <phoneticPr fontId="2" type="noConversion"/>
  </si>
  <si>
    <t>NARF+Label</t>
    <phoneticPr fontId="2" type="noConversion"/>
  </si>
  <si>
    <t>RSRF</t>
    <phoneticPr fontId="2" type="noConversion"/>
  </si>
  <si>
    <t>LSRF</t>
    <phoneticPr fontId="2" type="noConversion"/>
  </si>
  <si>
    <t>mean</t>
    <phoneticPr fontId="2" type="noConversion"/>
  </si>
  <si>
    <t>std</t>
    <phoneticPr fontId="2" type="noConversion"/>
  </si>
  <si>
    <t>***</t>
    <phoneticPr fontId="2" type="noConversion"/>
  </si>
  <si>
    <t>**</t>
    <phoneticPr fontId="2" type="noConversion"/>
  </si>
  <si>
    <t>max</t>
    <phoneticPr fontId="2" type="noConversion"/>
  </si>
  <si>
    <t>trial 1</t>
    <phoneticPr fontId="2" type="noConversion"/>
  </si>
  <si>
    <t>trial 2</t>
    <phoneticPr fontId="2" type="noConversion"/>
  </si>
  <si>
    <t>trial 3</t>
    <phoneticPr fontId="2" type="noConversion"/>
  </si>
  <si>
    <t>trial 4</t>
    <phoneticPr fontId="2" type="noConversion"/>
  </si>
  <si>
    <t>trial 5</t>
    <phoneticPr fontId="2" type="noConversion"/>
  </si>
  <si>
    <t>Qwen2-1.5B</t>
    <phoneticPr fontId="2" type="noConversion"/>
  </si>
  <si>
    <t>Mistral-7B</t>
    <phoneticPr fontId="2" type="noConversion"/>
  </si>
  <si>
    <t>Llama2-7B</t>
    <phoneticPr fontId="2" type="noConversion"/>
  </si>
  <si>
    <t>Qwen3-4B</t>
    <phoneticPr fontId="2" type="noConversion"/>
  </si>
  <si>
    <t>Qwen2-72B</t>
    <phoneticPr fontId="2" type="noConversion"/>
  </si>
  <si>
    <t>Llama3.3-70B</t>
    <phoneticPr fontId="2" type="noConversion"/>
  </si>
  <si>
    <t>Fig. 6a,b</t>
  </si>
  <si>
    <t>Sup Fig.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</si>
</sst>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常规 2" xfId="1" xr:uid="{BED63E08-DC5E-4936-B99D-FA37228F7E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2CC9-C0C1-4DB2-8281-F4D4D2D6BF75}">
  <dimension ref="A1:AE54"/>
  <sheetViews>
    <sheetView tabSelected="1" zoomScale="59" zoomScaleNormal="67" workbookViewId="0">
      <selection activeCell="G29" sqref="G29"/>
    </sheetView>
  </sheetViews>
  <sheetFormatPr defaultColWidth="9.08984375" defaultRowHeight="14"/>
  <cols>
    <col min="1" max="1" width="15.6328125" style="2" customWidth="1"/>
    <col min="2" max="9" width="9.08984375" style="2"/>
    <col min="10" max="10" width="13.6328125" style="2" bestFit="1" customWidth="1"/>
    <col min="11" max="16384" width="9.08984375" style="2"/>
  </cols>
  <sheetData>
    <row r="1" spans="1:30">
      <c r="A1" s="1" t="s">
        <v>29</v>
      </c>
    </row>
    <row r="2" spans="1:30">
      <c r="B2" s="2" t="s">
        <v>6</v>
      </c>
      <c r="L2" s="2" t="s">
        <v>8</v>
      </c>
      <c r="V2" s="2" t="s">
        <v>9</v>
      </c>
    </row>
    <row r="3" spans="1:30">
      <c r="A3" s="1" t="s">
        <v>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17</v>
      </c>
      <c r="H3" s="2" t="s">
        <v>13</v>
      </c>
      <c r="I3" s="2" t="s">
        <v>14</v>
      </c>
      <c r="L3" s="2" t="s">
        <v>18</v>
      </c>
      <c r="M3" s="2" t="s">
        <v>19</v>
      </c>
      <c r="N3" s="2" t="s">
        <v>20</v>
      </c>
      <c r="O3" s="2" t="s">
        <v>21</v>
      </c>
      <c r="P3" s="2" t="s">
        <v>22</v>
      </c>
      <c r="Q3" s="2" t="s">
        <v>17</v>
      </c>
      <c r="R3" s="2" t="s">
        <v>13</v>
      </c>
      <c r="S3" s="2" t="s">
        <v>14</v>
      </c>
      <c r="V3" s="2" t="s">
        <v>18</v>
      </c>
      <c r="W3" s="2" t="s">
        <v>19</v>
      </c>
      <c r="X3" s="2" t="s">
        <v>20</v>
      </c>
      <c r="Y3" s="2" t="s">
        <v>21</v>
      </c>
      <c r="Z3" s="2" t="s">
        <v>22</v>
      </c>
      <c r="AA3" s="2" t="s">
        <v>17</v>
      </c>
      <c r="AB3" s="2" t="s">
        <v>13</v>
      </c>
      <c r="AC3" s="2" t="s">
        <v>14</v>
      </c>
    </row>
    <row r="4" spans="1:30">
      <c r="A4" s="2" t="s">
        <v>23</v>
      </c>
      <c r="B4" s="2">
        <v>71.5</v>
      </c>
      <c r="C4" s="2">
        <v>72</v>
      </c>
      <c r="D4" s="2">
        <v>72</v>
      </c>
      <c r="E4" s="2">
        <v>72.5</v>
      </c>
      <c r="F4" s="2">
        <v>72.5</v>
      </c>
      <c r="G4" s="2">
        <f>MAX(B4:F4)</f>
        <v>72.5</v>
      </c>
      <c r="H4" s="1">
        <f>AVERAGE(B4:F4)</f>
        <v>72.099999999999994</v>
      </c>
      <c r="I4" s="1">
        <f>_xlfn.STDEV.P(B4:F4)</f>
        <v>0.37416573867739411</v>
      </c>
      <c r="L4" s="2">
        <v>50.5</v>
      </c>
      <c r="M4" s="2">
        <v>52.5</v>
      </c>
      <c r="N4" s="2">
        <v>51.7</v>
      </c>
      <c r="O4" s="2">
        <v>51.2</v>
      </c>
      <c r="P4" s="2">
        <v>50.8</v>
      </c>
      <c r="Q4" s="2">
        <f>MAX(L4:P4)</f>
        <v>52.5</v>
      </c>
      <c r="R4" s="1">
        <f>AVERAGE(L4:P4)</f>
        <v>51.339999999999996</v>
      </c>
      <c r="S4" s="1">
        <f>_xlfn.STDEV.P(L4:P4)</f>
        <v>0.70597450378891224</v>
      </c>
      <c r="T4" s="1"/>
      <c r="V4" s="2">
        <v>77.14</v>
      </c>
      <c r="W4" s="2">
        <v>78.41</v>
      </c>
      <c r="X4" s="2">
        <v>77.14</v>
      </c>
      <c r="Y4" s="2">
        <v>77.459999999999994</v>
      </c>
      <c r="Z4" s="2">
        <v>79.37</v>
      </c>
      <c r="AA4" s="2">
        <f>MAX(V4:Z4)</f>
        <v>79.37</v>
      </c>
      <c r="AB4" s="1">
        <f>AVERAGE(V4:Z4)</f>
        <v>77.903999999999996</v>
      </c>
      <c r="AC4" s="1">
        <f>_xlfn.STDEV.P(V4:Z4)</f>
        <v>0.86829948750416908</v>
      </c>
      <c r="AD4" s="1"/>
    </row>
    <row r="5" spans="1:30">
      <c r="A5" s="2" t="s">
        <v>1</v>
      </c>
      <c r="B5" s="2">
        <v>82.5</v>
      </c>
      <c r="C5" s="2">
        <v>82.9</v>
      </c>
      <c r="D5" s="2">
        <v>82.1</v>
      </c>
      <c r="E5" s="2">
        <v>82.7</v>
      </c>
      <c r="F5" s="2">
        <v>82.7</v>
      </c>
      <c r="G5" s="2">
        <f t="shared" ref="G5:G13" si="0">MAX(B5:F5)</f>
        <v>82.9</v>
      </c>
      <c r="H5" s="1">
        <f t="shared" ref="H5:H13" si="1">AVERAGE(B5:F5)</f>
        <v>82.58</v>
      </c>
      <c r="I5" s="1">
        <f t="shared" ref="I5:I13" si="2">_xlfn.STDEV.P(B5:F5)</f>
        <v>0.27129319932501456</v>
      </c>
      <c r="L5" s="2">
        <v>97.2</v>
      </c>
      <c r="M5" s="2">
        <v>98</v>
      </c>
      <c r="N5" s="2">
        <v>98</v>
      </c>
      <c r="O5" s="2">
        <v>97.5</v>
      </c>
      <c r="P5" s="2">
        <v>98.2</v>
      </c>
      <c r="Q5" s="2">
        <f t="shared" ref="Q5:Q9" si="3">MAX(L5:P5)</f>
        <v>98.2</v>
      </c>
      <c r="R5" s="1">
        <f t="shared" ref="R5:R9" si="4">AVERAGE(L5:P5)</f>
        <v>97.78</v>
      </c>
      <c r="S5" s="1">
        <f t="shared" ref="S5:S9" si="5">_xlfn.STDEV.P(L5:P5)</f>
        <v>0.3709447398198279</v>
      </c>
      <c r="T5" s="1"/>
      <c r="V5" s="2">
        <v>89.84</v>
      </c>
      <c r="W5" s="2">
        <v>89.84</v>
      </c>
      <c r="X5" s="2">
        <v>90.16</v>
      </c>
      <c r="Y5" s="2">
        <v>89.84</v>
      </c>
      <c r="Z5" s="2">
        <v>90.16</v>
      </c>
      <c r="AA5" s="2">
        <f t="shared" ref="AA5:AA9" si="6">MAX(V5:Z5)</f>
        <v>90.16</v>
      </c>
      <c r="AB5" s="1">
        <f t="shared" ref="AB5:AB9" si="7">AVERAGE(V5:Z5)</f>
        <v>89.968000000000004</v>
      </c>
      <c r="AC5" s="1">
        <f t="shared" ref="AC5:AC9" si="8">_xlfn.STDEV.P(V5:Z5)</f>
        <v>0.15676734353812005</v>
      </c>
      <c r="AD5" s="1"/>
    </row>
    <row r="6" spans="1:30">
      <c r="A6" s="2" t="s">
        <v>24</v>
      </c>
      <c r="B6" s="2">
        <v>84.1</v>
      </c>
      <c r="C6" s="2">
        <v>84.6</v>
      </c>
      <c r="D6" s="2">
        <v>85.2</v>
      </c>
      <c r="E6" s="2">
        <v>85.3</v>
      </c>
      <c r="F6" s="2">
        <v>82.3</v>
      </c>
      <c r="G6" s="2">
        <f t="shared" si="0"/>
        <v>85.3</v>
      </c>
      <c r="H6" s="1">
        <f t="shared" si="1"/>
        <v>84.3</v>
      </c>
      <c r="I6" s="1">
        <f t="shared" si="2"/>
        <v>1.0899541274750979</v>
      </c>
      <c r="L6" s="2">
        <v>70</v>
      </c>
      <c r="M6" s="2">
        <v>69.7</v>
      </c>
      <c r="N6" s="2">
        <v>70.3</v>
      </c>
      <c r="O6" s="2">
        <v>70.5</v>
      </c>
      <c r="P6" s="2">
        <v>69.2</v>
      </c>
      <c r="Q6" s="2">
        <f t="shared" si="3"/>
        <v>70.5</v>
      </c>
      <c r="R6" s="1">
        <f t="shared" si="4"/>
        <v>69.94</v>
      </c>
      <c r="S6" s="1">
        <f t="shared" si="5"/>
        <v>0.45869379764718698</v>
      </c>
      <c r="T6" s="1"/>
      <c r="V6" s="2">
        <v>89.52</v>
      </c>
      <c r="W6" s="2">
        <v>91.43</v>
      </c>
      <c r="X6" s="2">
        <v>90.16</v>
      </c>
      <c r="Y6" s="2">
        <v>91.43</v>
      </c>
      <c r="Z6" s="2">
        <v>90.79</v>
      </c>
      <c r="AA6" s="2">
        <f t="shared" si="6"/>
        <v>91.43</v>
      </c>
      <c r="AB6" s="1">
        <f t="shared" si="7"/>
        <v>90.666000000000011</v>
      </c>
      <c r="AC6" s="1">
        <f t="shared" si="8"/>
        <v>0.74190565437931999</v>
      </c>
      <c r="AD6" s="1"/>
    </row>
    <row r="7" spans="1:30">
      <c r="A7" s="2" t="s">
        <v>25</v>
      </c>
      <c r="B7" s="2">
        <v>69.400000000000006</v>
      </c>
      <c r="C7" s="2">
        <v>69.7</v>
      </c>
      <c r="D7" s="2">
        <v>69.7</v>
      </c>
      <c r="E7" s="2">
        <v>70.3</v>
      </c>
      <c r="F7" s="2">
        <v>69.900000000000006</v>
      </c>
      <c r="G7" s="2">
        <f t="shared" si="0"/>
        <v>70.3</v>
      </c>
      <c r="H7" s="1">
        <f t="shared" si="1"/>
        <v>69.8</v>
      </c>
      <c r="I7" s="1">
        <f t="shared" si="2"/>
        <v>0.29664793948382406</v>
      </c>
      <c r="L7" s="2">
        <v>66.5</v>
      </c>
      <c r="M7" s="2">
        <v>67.2</v>
      </c>
      <c r="N7" s="2">
        <v>67.2</v>
      </c>
      <c r="O7" s="2">
        <v>67</v>
      </c>
      <c r="P7" s="2">
        <v>67</v>
      </c>
      <c r="Q7" s="2">
        <f t="shared" si="3"/>
        <v>67.2</v>
      </c>
      <c r="R7" s="1">
        <f t="shared" si="4"/>
        <v>66.97999999999999</v>
      </c>
      <c r="S7" s="1">
        <f t="shared" si="5"/>
        <v>0.25612496949731495</v>
      </c>
      <c r="T7" s="1"/>
      <c r="V7" s="2">
        <v>81.59</v>
      </c>
      <c r="W7" s="2">
        <v>82.86</v>
      </c>
      <c r="X7" s="2">
        <v>81.27</v>
      </c>
      <c r="Y7" s="2">
        <v>81.900000000000006</v>
      </c>
      <c r="Z7" s="2">
        <v>82.54</v>
      </c>
      <c r="AA7" s="2">
        <f t="shared" si="6"/>
        <v>82.86</v>
      </c>
      <c r="AB7" s="1">
        <f t="shared" si="7"/>
        <v>82.032000000000011</v>
      </c>
      <c r="AC7" s="1">
        <f t="shared" si="8"/>
        <v>0.58942005395134067</v>
      </c>
      <c r="AD7" s="1"/>
    </row>
    <row r="8" spans="1:30">
      <c r="A8" s="2" t="s">
        <v>4</v>
      </c>
      <c r="B8" s="2">
        <v>84.6</v>
      </c>
      <c r="C8" s="2">
        <v>83.5</v>
      </c>
      <c r="D8" s="2">
        <v>85.3</v>
      </c>
      <c r="E8" s="2">
        <v>84.1</v>
      </c>
      <c r="F8" s="2">
        <v>83.8</v>
      </c>
      <c r="G8" s="2">
        <f t="shared" si="0"/>
        <v>85.3</v>
      </c>
      <c r="H8" s="1">
        <f t="shared" si="1"/>
        <v>84.26</v>
      </c>
      <c r="I8" s="1">
        <f t="shared" si="2"/>
        <v>0.63435006108614744</v>
      </c>
      <c r="L8" s="2">
        <v>82</v>
      </c>
      <c r="M8" s="2">
        <v>75.7</v>
      </c>
      <c r="N8" s="2">
        <v>81.2</v>
      </c>
      <c r="O8" s="2">
        <v>77.8</v>
      </c>
      <c r="P8" s="2">
        <v>79</v>
      </c>
      <c r="Q8" s="2">
        <f t="shared" si="3"/>
        <v>82</v>
      </c>
      <c r="R8" s="1">
        <f t="shared" si="4"/>
        <v>79.14</v>
      </c>
      <c r="S8" s="1">
        <f t="shared" si="5"/>
        <v>2.2835060761907333</v>
      </c>
      <c r="T8" s="1"/>
      <c r="V8" s="2">
        <v>90.79</v>
      </c>
      <c r="W8" s="2">
        <v>90.79</v>
      </c>
      <c r="X8" s="2">
        <v>91.11</v>
      </c>
      <c r="Y8" s="2">
        <v>90.16</v>
      </c>
      <c r="Z8" s="2">
        <v>90.48</v>
      </c>
      <c r="AA8" s="2">
        <f t="shared" si="6"/>
        <v>91.11</v>
      </c>
      <c r="AB8" s="1">
        <f t="shared" si="7"/>
        <v>90.666000000000011</v>
      </c>
      <c r="AC8" s="1">
        <f t="shared" si="8"/>
        <v>0.32203105440314433</v>
      </c>
      <c r="AD8" s="1"/>
    </row>
    <row r="9" spans="1:30">
      <c r="A9" s="2" t="s">
        <v>3</v>
      </c>
      <c r="B9" s="2">
        <v>75.2</v>
      </c>
      <c r="C9" s="2">
        <v>75.7</v>
      </c>
      <c r="D9" s="2">
        <v>73.099999999999994</v>
      </c>
      <c r="E9" s="2">
        <v>73.3</v>
      </c>
      <c r="F9" s="2">
        <v>74.7</v>
      </c>
      <c r="G9" s="2">
        <f t="shared" si="0"/>
        <v>75.7</v>
      </c>
      <c r="H9" s="1">
        <f t="shared" si="1"/>
        <v>74.400000000000006</v>
      </c>
      <c r="I9" s="1">
        <f t="shared" si="2"/>
        <v>1.0315037566582135</v>
      </c>
      <c r="L9" s="2">
        <v>84.8</v>
      </c>
      <c r="M9" s="2">
        <v>84.5</v>
      </c>
      <c r="N9" s="2">
        <v>84.5</v>
      </c>
      <c r="O9" s="2">
        <v>84.3</v>
      </c>
      <c r="P9" s="2">
        <v>84</v>
      </c>
      <c r="Q9" s="2">
        <f t="shared" si="3"/>
        <v>84.8</v>
      </c>
      <c r="R9" s="1">
        <f t="shared" si="4"/>
        <v>84.42</v>
      </c>
      <c r="S9" s="1">
        <f t="shared" si="5"/>
        <v>0.26381811916545783</v>
      </c>
      <c r="T9" s="1"/>
      <c r="V9" s="2">
        <v>89.21</v>
      </c>
      <c r="W9" s="2">
        <v>89.21</v>
      </c>
      <c r="X9" s="2">
        <v>87.62</v>
      </c>
      <c r="Y9" s="2">
        <v>88.25</v>
      </c>
      <c r="Z9" s="2">
        <v>86.03</v>
      </c>
      <c r="AA9" s="2">
        <f t="shared" si="6"/>
        <v>89.21</v>
      </c>
      <c r="AB9" s="1">
        <f t="shared" si="7"/>
        <v>88.063999999999993</v>
      </c>
      <c r="AC9" s="1">
        <f t="shared" si="8"/>
        <v>1.1828372669137512</v>
      </c>
      <c r="AD9" s="1"/>
    </row>
    <row r="10" spans="1:30">
      <c r="A10" s="2" t="s">
        <v>2</v>
      </c>
      <c r="B10" s="2">
        <v>86.7</v>
      </c>
      <c r="C10" s="2">
        <v>87.4</v>
      </c>
      <c r="D10" s="2">
        <v>87.7</v>
      </c>
      <c r="E10" s="2">
        <v>86.7</v>
      </c>
      <c r="F10" s="2">
        <v>87.5</v>
      </c>
      <c r="G10" s="2">
        <f t="shared" si="0"/>
        <v>87.7</v>
      </c>
      <c r="H10" s="1">
        <f t="shared" si="1"/>
        <v>87.2</v>
      </c>
      <c r="I10" s="1">
        <f t="shared" si="2"/>
        <v>0.41952353926806046</v>
      </c>
      <c r="R10" s="1"/>
      <c r="S10" s="1"/>
      <c r="T10" s="1"/>
      <c r="AB10" s="1"/>
      <c r="AC10" s="1"/>
      <c r="AD10" s="1"/>
    </row>
    <row r="11" spans="1:30">
      <c r="A11" s="2" t="s">
        <v>26</v>
      </c>
      <c r="B11" s="2">
        <v>86.2</v>
      </c>
      <c r="C11" s="2">
        <v>86.1</v>
      </c>
      <c r="D11" s="2">
        <v>86.2</v>
      </c>
      <c r="E11" s="2">
        <v>86.4</v>
      </c>
      <c r="F11" s="2">
        <v>86.2</v>
      </c>
      <c r="G11" s="2">
        <f t="shared" si="0"/>
        <v>86.4</v>
      </c>
      <c r="H11" s="1">
        <f t="shared" si="1"/>
        <v>86.22</v>
      </c>
      <c r="I11" s="1">
        <f t="shared" si="2"/>
        <v>9.7979589711330251E-2</v>
      </c>
      <c r="R11" s="1"/>
      <c r="S11" s="1"/>
      <c r="T11" s="1"/>
      <c r="AB11" s="1"/>
      <c r="AC11" s="1"/>
      <c r="AD11" s="1"/>
    </row>
    <row r="12" spans="1:30">
      <c r="A12" s="2" t="s">
        <v>27</v>
      </c>
      <c r="B12" s="2">
        <v>92.1</v>
      </c>
      <c r="C12" s="2">
        <v>92.3</v>
      </c>
      <c r="D12" s="2">
        <v>92.1</v>
      </c>
      <c r="E12" s="2">
        <v>92.1</v>
      </c>
      <c r="F12" s="2">
        <v>91.9</v>
      </c>
      <c r="G12" s="2">
        <f t="shared" si="0"/>
        <v>92.3</v>
      </c>
      <c r="H12" s="1">
        <f t="shared" si="1"/>
        <v>92.1</v>
      </c>
      <c r="I12" s="1">
        <f t="shared" si="2"/>
        <v>0.12649110640673247</v>
      </c>
      <c r="R12" s="1"/>
      <c r="S12" s="1"/>
      <c r="T12" s="1"/>
      <c r="AB12" s="1"/>
      <c r="AC12" s="1"/>
      <c r="AD12" s="1"/>
    </row>
    <row r="13" spans="1:30">
      <c r="A13" s="2" t="s">
        <v>28</v>
      </c>
      <c r="B13" s="2">
        <v>93.7</v>
      </c>
      <c r="C13" s="2">
        <v>93.8</v>
      </c>
      <c r="D13" s="2">
        <v>94.1</v>
      </c>
      <c r="E13" s="2">
        <v>94</v>
      </c>
      <c r="F13" s="2">
        <v>94</v>
      </c>
      <c r="G13" s="2">
        <f t="shared" si="0"/>
        <v>94.1</v>
      </c>
      <c r="H13" s="1">
        <f t="shared" si="1"/>
        <v>93.92</v>
      </c>
      <c r="I13" s="1">
        <f t="shared" si="2"/>
        <v>0.14696938456698891</v>
      </c>
      <c r="R13" s="1"/>
      <c r="S13" s="1"/>
      <c r="T13" s="1"/>
      <c r="AB13" s="1"/>
      <c r="AC13" s="1"/>
      <c r="AD13" s="1"/>
    </row>
    <row r="14" spans="1:30">
      <c r="H14" s="1"/>
      <c r="I14" s="1"/>
      <c r="R14" s="1"/>
      <c r="S14" s="1"/>
      <c r="T14" s="1"/>
      <c r="AB14" s="1"/>
      <c r="AC14" s="1"/>
      <c r="AD14" s="1"/>
    </row>
    <row r="15" spans="1:30">
      <c r="H15" s="1"/>
      <c r="I15" s="1"/>
      <c r="R15" s="1"/>
      <c r="S15" s="1"/>
      <c r="T15" s="1"/>
      <c r="AB15" s="1"/>
      <c r="AC15" s="1"/>
      <c r="AD15" s="1"/>
    </row>
    <row r="16" spans="1:30">
      <c r="A16" s="1" t="s">
        <v>10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22</v>
      </c>
      <c r="G16" s="2" t="s">
        <v>17</v>
      </c>
      <c r="H16" s="2" t="s">
        <v>13</v>
      </c>
      <c r="I16" s="2" t="s">
        <v>14</v>
      </c>
      <c r="J16" s="2" t="s">
        <v>5</v>
      </c>
      <c r="L16" s="2" t="s">
        <v>18</v>
      </c>
      <c r="M16" s="2" t="s">
        <v>19</v>
      </c>
      <c r="N16" s="2" t="s">
        <v>20</v>
      </c>
      <c r="O16" s="2" t="s">
        <v>21</v>
      </c>
      <c r="P16" s="2" t="s">
        <v>22</v>
      </c>
      <c r="Q16" s="2" t="s">
        <v>17</v>
      </c>
      <c r="R16" s="2" t="s">
        <v>13</v>
      </c>
      <c r="S16" s="2" t="s">
        <v>14</v>
      </c>
      <c r="T16" s="2" t="s">
        <v>5</v>
      </c>
      <c r="V16" s="2" t="s">
        <v>18</v>
      </c>
      <c r="W16" s="2" t="s">
        <v>19</v>
      </c>
      <c r="X16" s="2" t="s">
        <v>20</v>
      </c>
      <c r="Y16" s="2" t="s">
        <v>21</v>
      </c>
      <c r="Z16" s="2" t="s">
        <v>22</v>
      </c>
      <c r="AA16" s="2" t="s">
        <v>17</v>
      </c>
      <c r="AB16" s="2" t="s">
        <v>13</v>
      </c>
      <c r="AC16" s="2" t="s">
        <v>14</v>
      </c>
      <c r="AD16" s="2" t="s">
        <v>5</v>
      </c>
    </row>
    <row r="17" spans="1:31">
      <c r="A17" s="2" t="s">
        <v>23</v>
      </c>
      <c r="B17" s="2">
        <v>75.599999999999994</v>
      </c>
      <c r="C17" s="2">
        <v>75.2</v>
      </c>
      <c r="D17" s="2">
        <v>75</v>
      </c>
      <c r="E17" s="2">
        <v>75.900000000000006</v>
      </c>
      <c r="F17" s="2">
        <v>75.599999999999994</v>
      </c>
      <c r="G17" s="2">
        <f>MAX(B17:F17)</f>
        <v>75.900000000000006</v>
      </c>
      <c r="H17" s="1">
        <f>AVERAGE(B17:F17)</f>
        <v>75.460000000000008</v>
      </c>
      <c r="I17" s="1">
        <f>_xlfn.STDEV.P(B17:F17)</f>
        <v>0.32000000000000012</v>
      </c>
      <c r="J17" s="1">
        <f>_xlfn.T.TEST(B17:F17,B4:F4,2,1)</f>
        <v>6.8569946215279618E-5</v>
      </c>
      <c r="K17" s="2" t="s">
        <v>15</v>
      </c>
      <c r="L17" s="2">
        <v>51.8</v>
      </c>
      <c r="M17" s="2">
        <v>52.7</v>
      </c>
      <c r="N17" s="2">
        <v>52.2</v>
      </c>
      <c r="O17" s="2">
        <v>52.3</v>
      </c>
      <c r="P17" s="2">
        <v>51.3</v>
      </c>
      <c r="Q17" s="2">
        <f>MAX(L17:P17)</f>
        <v>52.7</v>
      </c>
      <c r="R17" s="1">
        <f>AVERAGE(L17:P17)</f>
        <v>52.06</v>
      </c>
      <c r="S17" s="1">
        <f>_xlfn.STDEV.P(L17:P17)</f>
        <v>0.47581509013481466</v>
      </c>
      <c r="T17" s="1">
        <f>_xlfn.T.TEST(L17:P17,L4:P4,2,1)</f>
        <v>2.4972303267542361E-2</v>
      </c>
      <c r="U17" s="2" t="s">
        <v>0</v>
      </c>
      <c r="V17" s="2">
        <v>83.17</v>
      </c>
      <c r="W17" s="2">
        <v>83.81</v>
      </c>
      <c r="X17" s="2">
        <v>83.49</v>
      </c>
      <c r="Y17" s="2">
        <v>82.86</v>
      </c>
      <c r="Z17" s="2">
        <v>82.86</v>
      </c>
      <c r="AA17" s="2">
        <f>MAX(V17:Z17)</f>
        <v>83.81</v>
      </c>
      <c r="AB17" s="1">
        <f>AVERAGE(V17:Z17)</f>
        <v>83.238000000000014</v>
      </c>
      <c r="AC17" s="1">
        <f>_xlfn.STDEV.P(V17:Z17)</f>
        <v>0.36907451822091453</v>
      </c>
      <c r="AD17" s="1">
        <f>_xlfn.T.TEST(V17:Z17,V4:Z4,2,1)</f>
        <v>4.2477862853147763E-4</v>
      </c>
      <c r="AE17" s="2" t="s">
        <v>15</v>
      </c>
    </row>
    <row r="18" spans="1:31">
      <c r="A18" s="2" t="s">
        <v>1</v>
      </c>
      <c r="B18" s="2">
        <v>85.3</v>
      </c>
      <c r="C18" s="2">
        <v>85.5</v>
      </c>
      <c r="D18" s="2">
        <v>85</v>
      </c>
      <c r="E18" s="2">
        <v>85.5</v>
      </c>
      <c r="F18" s="2">
        <v>84.8</v>
      </c>
      <c r="G18" s="2">
        <f t="shared" ref="G18:G26" si="9">MAX(B18:F18)</f>
        <v>85.5</v>
      </c>
      <c r="H18" s="1">
        <f t="shared" ref="H18:H25" si="10">AVERAGE(B18:F18)</f>
        <v>85.22</v>
      </c>
      <c r="I18" s="1">
        <f t="shared" ref="I18:I25" si="11">_xlfn.STDEV.P(B18:F18)</f>
        <v>0.27856776554368307</v>
      </c>
      <c r="J18" s="1">
        <f t="shared" ref="J18:J26" si="12">_xlfn.T.TEST(B18:F18,B5:F5,2,1)</f>
        <v>5.1399688014603548E-5</v>
      </c>
      <c r="K18" s="2" t="s">
        <v>15</v>
      </c>
      <c r="L18" s="2">
        <v>97.7</v>
      </c>
      <c r="M18" s="2">
        <v>98.2</v>
      </c>
      <c r="N18" s="2">
        <v>98.2</v>
      </c>
      <c r="O18" s="2">
        <v>97.8</v>
      </c>
      <c r="P18" s="2">
        <v>97.3</v>
      </c>
      <c r="Q18" s="2">
        <f t="shared" ref="Q18:Q22" si="13">MAX(L18:P18)</f>
        <v>98.2</v>
      </c>
      <c r="R18" s="1">
        <f t="shared" ref="R18:R22" si="14">AVERAGE(L18:P18)</f>
        <v>97.84</v>
      </c>
      <c r="S18" s="1">
        <f t="shared" ref="S18:S22" si="15">_xlfn.STDEV.P(L18:P18)</f>
        <v>0.33823069050575721</v>
      </c>
      <c r="T18" s="2">
        <f t="shared" ref="T18:T22" si="16">_xlfn.T.TEST(L18:P18,L5:P5,2,1)</f>
        <v>0.81942764493053599</v>
      </c>
      <c r="V18" s="2">
        <v>91.43</v>
      </c>
      <c r="W18" s="2">
        <v>92.06</v>
      </c>
      <c r="X18" s="2">
        <v>91.43</v>
      </c>
      <c r="Y18" s="2">
        <v>91.43</v>
      </c>
      <c r="Z18" s="2">
        <v>91.11</v>
      </c>
      <c r="AA18" s="2">
        <f t="shared" ref="AA18:AA22" si="17">MAX(V18:Z18)</f>
        <v>92.06</v>
      </c>
      <c r="AB18" s="1">
        <f t="shared" ref="AB18:AB22" si="18">AVERAGE(V18:Z18)</f>
        <v>91.492000000000004</v>
      </c>
      <c r="AC18" s="1">
        <f t="shared" ref="AC18:AC22" si="19">_xlfn.STDEV.P(V18:Z18)</f>
        <v>0.30986448650982912</v>
      </c>
      <c r="AD18" s="1">
        <f t="shared" ref="AD18:AD22" si="20">_xlfn.T.TEST(V18:Z18,V5:Z5,2,1)</f>
        <v>1.9353106925004608E-3</v>
      </c>
      <c r="AE18" s="2" t="s">
        <v>16</v>
      </c>
    </row>
    <row r="19" spans="1:31">
      <c r="A19" s="2" t="s">
        <v>24</v>
      </c>
      <c r="B19" s="2">
        <v>87.4</v>
      </c>
      <c r="C19" s="2">
        <v>86.9</v>
      </c>
      <c r="D19" s="2">
        <v>87.8</v>
      </c>
      <c r="E19" s="2">
        <v>87.1</v>
      </c>
      <c r="F19" s="2">
        <v>86.3</v>
      </c>
      <c r="G19" s="2">
        <f t="shared" si="9"/>
        <v>87.8</v>
      </c>
      <c r="H19" s="1">
        <f t="shared" si="10"/>
        <v>87.100000000000009</v>
      </c>
      <c r="I19" s="1">
        <f t="shared" si="11"/>
        <v>0.50199601592044563</v>
      </c>
      <c r="J19" s="1">
        <f t="shared" si="12"/>
        <v>1.9176805767253968E-3</v>
      </c>
      <c r="K19" s="2" t="s">
        <v>16</v>
      </c>
      <c r="L19" s="2">
        <v>71.5</v>
      </c>
      <c r="M19" s="2">
        <v>81.2</v>
      </c>
      <c r="N19" s="2">
        <v>75</v>
      </c>
      <c r="O19" s="2">
        <v>83.7</v>
      </c>
      <c r="P19" s="2">
        <v>74.5</v>
      </c>
      <c r="Q19" s="2">
        <f t="shared" si="13"/>
        <v>83.7</v>
      </c>
      <c r="R19" s="1">
        <f t="shared" si="14"/>
        <v>77.179999999999993</v>
      </c>
      <c r="S19" s="1">
        <f t="shared" si="15"/>
        <v>4.5358130472937273</v>
      </c>
      <c r="T19" s="1">
        <f t="shared" si="16"/>
        <v>3.0205148685933797E-2</v>
      </c>
      <c r="U19" s="2" t="s">
        <v>0</v>
      </c>
      <c r="V19" s="2">
        <v>91.43</v>
      </c>
      <c r="W19" s="2">
        <v>91.75</v>
      </c>
      <c r="X19" s="2">
        <v>91.11</v>
      </c>
      <c r="Y19" s="2">
        <v>91.43</v>
      </c>
      <c r="Z19" s="2">
        <v>91.43</v>
      </c>
      <c r="AA19" s="2">
        <f t="shared" si="17"/>
        <v>91.75</v>
      </c>
      <c r="AB19" s="1">
        <f t="shared" si="18"/>
        <v>91.43</v>
      </c>
      <c r="AC19" s="1">
        <f t="shared" si="19"/>
        <v>0.20238577025077645</v>
      </c>
      <c r="AD19" s="1">
        <f t="shared" si="20"/>
        <v>7.9956341046061932E-2</v>
      </c>
    </row>
    <row r="20" spans="1:31">
      <c r="A20" s="2" t="s">
        <v>25</v>
      </c>
      <c r="B20" s="2">
        <v>76.3</v>
      </c>
      <c r="C20" s="2">
        <v>76.3</v>
      </c>
      <c r="D20" s="2">
        <v>76.099999999999994</v>
      </c>
      <c r="E20" s="2">
        <v>75.900000000000006</v>
      </c>
      <c r="F20" s="2">
        <v>76.099999999999994</v>
      </c>
      <c r="G20" s="2">
        <f t="shared" si="9"/>
        <v>76.3</v>
      </c>
      <c r="H20" s="1">
        <f t="shared" si="10"/>
        <v>76.140000000000015</v>
      </c>
      <c r="I20" s="1">
        <f t="shared" si="11"/>
        <v>0.14966629547095522</v>
      </c>
      <c r="J20" s="1">
        <f t="shared" si="12"/>
        <v>8.348092364354958E-6</v>
      </c>
      <c r="K20" s="2" t="s">
        <v>15</v>
      </c>
      <c r="L20" s="2">
        <v>68.3</v>
      </c>
      <c r="M20" s="2">
        <v>68</v>
      </c>
      <c r="N20" s="2">
        <v>68.7</v>
      </c>
      <c r="O20" s="2">
        <v>68.2</v>
      </c>
      <c r="P20" s="2">
        <v>68.5</v>
      </c>
      <c r="Q20" s="2">
        <f t="shared" si="13"/>
        <v>68.7</v>
      </c>
      <c r="R20" s="1">
        <f t="shared" si="14"/>
        <v>68.34</v>
      </c>
      <c r="S20" s="1">
        <f t="shared" si="15"/>
        <v>0.24166091947189206</v>
      </c>
      <c r="T20" s="1">
        <f t="shared" si="16"/>
        <v>1.2978777420547228E-3</v>
      </c>
      <c r="U20" s="2" t="s">
        <v>16</v>
      </c>
      <c r="V20" s="2">
        <v>84.13</v>
      </c>
      <c r="W20" s="2">
        <v>84.13</v>
      </c>
      <c r="X20" s="2">
        <v>84.13</v>
      </c>
      <c r="Y20" s="2">
        <v>84.13</v>
      </c>
      <c r="Z20" s="2">
        <v>84.13</v>
      </c>
      <c r="AA20" s="2">
        <f t="shared" si="17"/>
        <v>84.13</v>
      </c>
      <c r="AB20" s="1">
        <f t="shared" si="18"/>
        <v>84.13</v>
      </c>
      <c r="AC20" s="1">
        <f t="shared" si="19"/>
        <v>0</v>
      </c>
      <c r="AD20" s="1">
        <f t="shared" si="20"/>
        <v>2.0579426224529669E-3</v>
      </c>
      <c r="AE20" s="2" t="s">
        <v>16</v>
      </c>
    </row>
    <row r="21" spans="1:31">
      <c r="A21" s="2" t="s">
        <v>4</v>
      </c>
      <c r="B21" s="2">
        <v>87.1</v>
      </c>
      <c r="C21" s="2">
        <v>86</v>
      </c>
      <c r="D21" s="2">
        <v>86.6</v>
      </c>
      <c r="E21" s="2">
        <v>86.3</v>
      </c>
      <c r="F21" s="2">
        <v>86.5</v>
      </c>
      <c r="G21" s="2">
        <f t="shared" si="9"/>
        <v>87.1</v>
      </c>
      <c r="H21" s="1">
        <f t="shared" si="10"/>
        <v>86.5</v>
      </c>
      <c r="I21" s="1">
        <f t="shared" si="11"/>
        <v>0.36331804249169714</v>
      </c>
      <c r="J21" s="1">
        <f t="shared" si="12"/>
        <v>8.348070974097269E-4</v>
      </c>
      <c r="K21" s="2" t="s">
        <v>15</v>
      </c>
      <c r="L21" s="2">
        <v>84.8</v>
      </c>
      <c r="M21" s="2">
        <v>80.8</v>
      </c>
      <c r="N21" s="2">
        <v>83.3</v>
      </c>
      <c r="O21" s="2">
        <v>80.8</v>
      </c>
      <c r="P21" s="2">
        <v>82.7</v>
      </c>
      <c r="Q21" s="2">
        <f t="shared" si="13"/>
        <v>84.8</v>
      </c>
      <c r="R21" s="1">
        <f t="shared" si="14"/>
        <v>82.47999999999999</v>
      </c>
      <c r="S21" s="1">
        <f t="shared" si="15"/>
        <v>1.5328405005087777</v>
      </c>
      <c r="T21" s="1">
        <f t="shared" si="16"/>
        <v>2.7804735993605867E-3</v>
      </c>
      <c r="U21" s="2" t="s">
        <v>16</v>
      </c>
      <c r="V21" s="2">
        <v>90.16</v>
      </c>
      <c r="W21" s="2">
        <v>89.84</v>
      </c>
      <c r="X21" s="2">
        <v>89.52</v>
      </c>
      <c r="Y21" s="2">
        <v>89.21</v>
      </c>
      <c r="Z21" s="2">
        <v>90.16</v>
      </c>
      <c r="AA21" s="2">
        <f t="shared" si="17"/>
        <v>90.16</v>
      </c>
      <c r="AB21" s="1">
        <f t="shared" si="18"/>
        <v>89.777999999999992</v>
      </c>
      <c r="AC21" s="1">
        <f t="shared" si="19"/>
        <v>0.37010268845281424</v>
      </c>
      <c r="AD21" s="2">
        <f t="shared" si="20"/>
        <v>1.3583109590005239E-2</v>
      </c>
    </row>
    <row r="22" spans="1:31">
      <c r="A22" s="2" t="s">
        <v>3</v>
      </c>
      <c r="B22" s="2">
        <v>76.3</v>
      </c>
      <c r="C22" s="2">
        <v>77.400000000000006</v>
      </c>
      <c r="D22" s="2">
        <v>75.599999999999994</v>
      </c>
      <c r="E22" s="2">
        <v>76.2</v>
      </c>
      <c r="F22" s="2">
        <v>76.5</v>
      </c>
      <c r="G22" s="2">
        <f t="shared" si="9"/>
        <v>77.400000000000006</v>
      </c>
      <c r="H22" s="1">
        <f t="shared" si="10"/>
        <v>76.400000000000006</v>
      </c>
      <c r="I22" s="1">
        <f t="shared" si="11"/>
        <v>0.58309518948453343</v>
      </c>
      <c r="J22" s="1">
        <f t="shared" si="12"/>
        <v>3.1982021523353659E-3</v>
      </c>
      <c r="K22" s="2" t="s">
        <v>16</v>
      </c>
      <c r="L22" s="2">
        <v>86.3</v>
      </c>
      <c r="M22" s="2">
        <v>86.2</v>
      </c>
      <c r="N22" s="2">
        <v>86.3</v>
      </c>
      <c r="O22" s="2">
        <v>85.8</v>
      </c>
      <c r="P22" s="2">
        <v>86.3</v>
      </c>
      <c r="Q22" s="2">
        <f t="shared" si="13"/>
        <v>86.3</v>
      </c>
      <c r="R22" s="1">
        <f t="shared" si="14"/>
        <v>86.18</v>
      </c>
      <c r="S22" s="1">
        <f t="shared" si="15"/>
        <v>0.19390719429665329</v>
      </c>
      <c r="T22" s="1">
        <f t="shared" si="16"/>
        <v>2.7866587078566264E-4</v>
      </c>
      <c r="U22" s="2" t="s">
        <v>15</v>
      </c>
      <c r="V22" s="2">
        <v>88.89</v>
      </c>
      <c r="W22" s="2">
        <v>90.16</v>
      </c>
      <c r="X22" s="2">
        <v>90.48</v>
      </c>
      <c r="Y22" s="2">
        <v>90.48</v>
      </c>
      <c r="Z22" s="2">
        <v>88.57</v>
      </c>
      <c r="AA22" s="2">
        <f t="shared" si="17"/>
        <v>90.48</v>
      </c>
      <c r="AB22" s="1">
        <f t="shared" si="18"/>
        <v>89.716000000000008</v>
      </c>
      <c r="AC22" s="1">
        <f t="shared" si="19"/>
        <v>0.81977069964716631</v>
      </c>
      <c r="AD22" s="1">
        <f t="shared" si="20"/>
        <v>4.8826358497177917E-2</v>
      </c>
      <c r="AE22" s="2" t="s">
        <v>0</v>
      </c>
    </row>
    <row r="23" spans="1:31">
      <c r="A23" s="2" t="s">
        <v>2</v>
      </c>
      <c r="B23" s="2">
        <v>87.9</v>
      </c>
      <c r="C23" s="2">
        <v>87.8</v>
      </c>
      <c r="D23" s="2">
        <v>88.6</v>
      </c>
      <c r="E23" s="2">
        <v>88.1</v>
      </c>
      <c r="F23" s="2">
        <v>88.2</v>
      </c>
      <c r="G23" s="2">
        <f t="shared" si="9"/>
        <v>88.6</v>
      </c>
      <c r="H23" s="1">
        <f t="shared" si="10"/>
        <v>88.11999999999999</v>
      </c>
      <c r="I23" s="1">
        <f t="shared" si="11"/>
        <v>0.27856776554368046</v>
      </c>
      <c r="J23" s="1">
        <f t="shared" si="12"/>
        <v>6.5526628832532404E-3</v>
      </c>
      <c r="K23" s="2" t="s">
        <v>16</v>
      </c>
    </row>
    <row r="24" spans="1:31">
      <c r="A24" s="2" t="s">
        <v>26</v>
      </c>
      <c r="B24" s="2">
        <v>87.1</v>
      </c>
      <c r="C24" s="2">
        <v>86.6</v>
      </c>
      <c r="D24" s="2">
        <v>86.9</v>
      </c>
      <c r="E24" s="2">
        <v>86.5</v>
      </c>
      <c r="F24" s="2">
        <v>86.5</v>
      </c>
      <c r="G24" s="2">
        <f t="shared" si="9"/>
        <v>87.1</v>
      </c>
      <c r="H24" s="1">
        <f t="shared" si="10"/>
        <v>86.72</v>
      </c>
      <c r="I24" s="1">
        <f t="shared" si="11"/>
        <v>0.2399999999999996</v>
      </c>
      <c r="J24" s="1">
        <f t="shared" si="12"/>
        <v>2.4110110551390906E-2</v>
      </c>
      <c r="K24" s="2" t="s">
        <v>0</v>
      </c>
    </row>
    <row r="25" spans="1:31">
      <c r="A25" s="2" t="s">
        <v>27</v>
      </c>
      <c r="B25" s="2">
        <v>93.6</v>
      </c>
      <c r="C25" s="2">
        <v>92.3</v>
      </c>
      <c r="D25" s="2">
        <v>92.7</v>
      </c>
      <c r="E25" s="2">
        <v>92.2</v>
      </c>
      <c r="F25" s="2">
        <v>92.6</v>
      </c>
      <c r="G25" s="2">
        <f t="shared" si="9"/>
        <v>93.6</v>
      </c>
      <c r="H25" s="1">
        <f t="shared" si="10"/>
        <v>92.679999999999993</v>
      </c>
      <c r="I25" s="1">
        <f t="shared" si="11"/>
        <v>0.49558046773455267</v>
      </c>
      <c r="J25" s="2">
        <f t="shared" si="12"/>
        <v>9.5746297244427001E-2</v>
      </c>
    </row>
    <row r="26" spans="1:31">
      <c r="A26" s="2" t="s">
        <v>28</v>
      </c>
      <c r="B26" s="2">
        <v>94.8</v>
      </c>
      <c r="C26" s="2">
        <v>93.9</v>
      </c>
      <c r="D26" s="2">
        <v>94.3</v>
      </c>
      <c r="E26" s="2">
        <v>94.7</v>
      </c>
      <c r="F26" s="2">
        <v>94.5</v>
      </c>
      <c r="G26" s="2">
        <f t="shared" si="9"/>
        <v>94.8</v>
      </c>
      <c r="H26" s="1">
        <f t="shared" ref="H26" si="21">AVERAGE(B26:F26)</f>
        <v>94.44</v>
      </c>
      <c r="I26" s="1">
        <f t="shared" ref="I26" si="22">_xlfn.STDEV.P(B26:F26)</f>
        <v>0.31999999999999817</v>
      </c>
      <c r="J26" s="1">
        <f t="shared" si="12"/>
        <v>4.4612673309928776E-2</v>
      </c>
      <c r="K26" s="2" t="s">
        <v>0</v>
      </c>
    </row>
    <row r="30" spans="1:31">
      <c r="A30" s="1" t="s">
        <v>30</v>
      </c>
    </row>
    <row r="31" spans="1:31">
      <c r="A31" s="2" t="s">
        <v>11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22</v>
      </c>
      <c r="H31" s="2" t="s">
        <v>13</v>
      </c>
      <c r="I31" s="2" t="s">
        <v>14</v>
      </c>
      <c r="J31" s="2" t="s">
        <v>5</v>
      </c>
    </row>
    <row r="32" spans="1:31">
      <c r="A32" s="2" t="s">
        <v>23</v>
      </c>
      <c r="B32" s="2">
        <v>73.8</v>
      </c>
      <c r="C32" s="2">
        <v>73.400000000000006</v>
      </c>
      <c r="D32" s="2">
        <v>73.599999999999994</v>
      </c>
      <c r="E32" s="2">
        <v>74.7</v>
      </c>
      <c r="F32" s="2">
        <v>73.400000000000006</v>
      </c>
      <c r="H32" s="2">
        <f>AVERAGE(B32:F32)</f>
        <v>73.78</v>
      </c>
      <c r="I32" s="2">
        <f>_xlfn.STDEV.P(B32:F32)</f>
        <v>0.48332183894378261</v>
      </c>
      <c r="J32" s="2">
        <f t="shared" ref="J32:J41" si="23">_xlfn.T.TEST(B17:F17,B32:F32,2,1)</f>
        <v>6.4878729941586651E-4</v>
      </c>
      <c r="K32" s="2" t="s">
        <v>15</v>
      </c>
    </row>
    <row r="33" spans="1:11">
      <c r="A33" s="2" t="s">
        <v>1</v>
      </c>
      <c r="B33" s="2">
        <v>84.2</v>
      </c>
      <c r="C33" s="2">
        <v>84.6</v>
      </c>
      <c r="D33" s="2">
        <v>84.4</v>
      </c>
      <c r="E33" s="2">
        <v>84.5</v>
      </c>
      <c r="F33" s="2">
        <v>84.6</v>
      </c>
      <c r="H33" s="2">
        <f t="shared" ref="H33:H39" si="24">AVERAGE(B33:F33)</f>
        <v>84.460000000000008</v>
      </c>
      <c r="I33" s="2">
        <f t="shared" ref="I33:I39" si="25">_xlfn.STDEV.P(B33:F33)</f>
        <v>0.14966629547095409</v>
      </c>
      <c r="J33" s="2">
        <f t="shared" si="23"/>
        <v>9.5905711461102845E-3</v>
      </c>
      <c r="K33" s="2" t="s">
        <v>16</v>
      </c>
    </row>
    <row r="34" spans="1:11">
      <c r="A34" s="2" t="s">
        <v>24</v>
      </c>
      <c r="B34" s="2">
        <v>83.4</v>
      </c>
      <c r="C34" s="2">
        <v>85.9</v>
      </c>
      <c r="D34" s="2">
        <v>86.3</v>
      </c>
      <c r="E34" s="2">
        <v>86.7</v>
      </c>
      <c r="F34" s="2">
        <v>84.2</v>
      </c>
      <c r="H34" s="2">
        <f t="shared" si="24"/>
        <v>85.3</v>
      </c>
      <c r="I34" s="2">
        <f t="shared" si="25"/>
        <v>1.275931032618925</v>
      </c>
      <c r="J34" s="2">
        <f t="shared" si="23"/>
        <v>4.3410176352614051E-2</v>
      </c>
      <c r="K34" s="2" t="s">
        <v>0</v>
      </c>
    </row>
    <row r="35" spans="1:11">
      <c r="A35" s="2" t="s">
        <v>25</v>
      </c>
      <c r="B35" s="2">
        <v>69.3</v>
      </c>
      <c r="C35" s="2">
        <v>69.5</v>
      </c>
      <c r="D35" s="2">
        <v>69.099999999999994</v>
      </c>
      <c r="E35" s="2">
        <v>68.900000000000006</v>
      </c>
      <c r="F35" s="2">
        <v>69.2</v>
      </c>
      <c r="H35" s="2">
        <f t="shared" si="24"/>
        <v>69.2</v>
      </c>
      <c r="I35" s="2">
        <f t="shared" si="25"/>
        <v>0.19999999999999857</v>
      </c>
      <c r="J35" s="2">
        <f t="shared" si="23"/>
        <v>6.6199873252969326E-9</v>
      </c>
      <c r="K35" s="2" t="s">
        <v>15</v>
      </c>
    </row>
    <row r="36" spans="1:11">
      <c r="A36" s="2" t="s">
        <v>4</v>
      </c>
      <c r="B36" s="2">
        <v>85.1</v>
      </c>
      <c r="C36" s="2">
        <v>86.4</v>
      </c>
      <c r="D36" s="2">
        <v>84.5</v>
      </c>
      <c r="E36" s="2">
        <v>85.1</v>
      </c>
      <c r="F36" s="2">
        <v>82</v>
      </c>
      <c r="H36" s="2">
        <f t="shared" si="24"/>
        <v>84.62</v>
      </c>
      <c r="I36" s="2">
        <f t="shared" si="25"/>
        <v>1.4496896219536104</v>
      </c>
      <c r="J36" s="2">
        <f t="shared" si="23"/>
        <v>7.6845537490212057E-2</v>
      </c>
    </row>
    <row r="37" spans="1:11">
      <c r="A37" s="2" t="s">
        <v>3</v>
      </c>
      <c r="B37" s="2">
        <v>75.7</v>
      </c>
      <c r="C37" s="2">
        <v>76.599999999999994</v>
      </c>
      <c r="D37" s="2">
        <v>75.2</v>
      </c>
      <c r="E37" s="2">
        <v>75.599999999999994</v>
      </c>
      <c r="F37" s="2">
        <v>75.900000000000006</v>
      </c>
      <c r="H37" s="2">
        <f t="shared" si="24"/>
        <v>75.8</v>
      </c>
      <c r="I37" s="2">
        <f t="shared" si="25"/>
        <v>0.46043457732885146</v>
      </c>
      <c r="J37" s="2">
        <f t="shared" si="23"/>
        <v>6.8890936493971389E-4</v>
      </c>
      <c r="K37" s="2" t="s">
        <v>15</v>
      </c>
    </row>
    <row r="38" spans="1:11">
      <c r="A38" s="2" t="s">
        <v>2</v>
      </c>
      <c r="B38" s="2">
        <v>86.5</v>
      </c>
      <c r="C38" s="2">
        <v>86.8</v>
      </c>
      <c r="D38" s="2">
        <v>87.4</v>
      </c>
      <c r="E38" s="2">
        <v>86.8</v>
      </c>
      <c r="F38" s="2">
        <v>87.3</v>
      </c>
      <c r="H38" s="2">
        <f t="shared" si="24"/>
        <v>86.960000000000008</v>
      </c>
      <c r="I38" s="2">
        <f t="shared" si="25"/>
        <v>0.33823069050575671</v>
      </c>
      <c r="J38" s="2">
        <f t="shared" si="23"/>
        <v>2.3498207224399438E-4</v>
      </c>
      <c r="K38" s="2" t="s">
        <v>15</v>
      </c>
    </row>
    <row r="39" spans="1:11">
      <c r="A39" s="2" t="s">
        <v>26</v>
      </c>
      <c r="B39" s="2">
        <v>85.6</v>
      </c>
      <c r="C39" s="2">
        <v>85.7</v>
      </c>
      <c r="D39" s="2">
        <v>86</v>
      </c>
      <c r="E39" s="2">
        <v>85.9</v>
      </c>
      <c r="F39" s="2">
        <v>85.6</v>
      </c>
      <c r="H39" s="2">
        <f t="shared" si="24"/>
        <v>85.760000000000019</v>
      </c>
      <c r="I39" s="2">
        <f t="shared" si="25"/>
        <v>0.16248076809272222</v>
      </c>
      <c r="J39" s="2">
        <f t="shared" si="23"/>
        <v>2.8378459267347201E-3</v>
      </c>
      <c r="K39" s="2" t="s">
        <v>16</v>
      </c>
    </row>
    <row r="40" spans="1:11">
      <c r="A40" s="2" t="s">
        <v>27</v>
      </c>
      <c r="B40" s="2">
        <v>93.6</v>
      </c>
      <c r="C40" s="2">
        <v>92.3</v>
      </c>
      <c r="D40" s="2">
        <v>93.7</v>
      </c>
      <c r="E40" s="2">
        <v>93.3</v>
      </c>
      <c r="F40" s="2">
        <v>92.8</v>
      </c>
      <c r="H40" s="2">
        <f t="shared" ref="H40" si="26">AVERAGE(B40:F40)</f>
        <v>93.14</v>
      </c>
      <c r="I40" s="2">
        <f t="shared" ref="I40" si="27">_xlfn.STDEV.P(B40:F40)</f>
        <v>0.52383203414835255</v>
      </c>
      <c r="J40" s="2">
        <f t="shared" si="23"/>
        <v>0.13263088787447549</v>
      </c>
    </row>
    <row r="41" spans="1:11">
      <c r="A41" s="2" t="s">
        <v>28</v>
      </c>
      <c r="B41" s="2">
        <v>93.3</v>
      </c>
      <c r="C41" s="2">
        <v>92.9</v>
      </c>
      <c r="D41" s="2">
        <v>94.2</v>
      </c>
      <c r="E41" s="2">
        <v>93.9</v>
      </c>
      <c r="F41" s="2">
        <v>92.6</v>
      </c>
      <c r="H41" s="2">
        <f t="shared" ref="H41" si="28">AVERAGE(B41:F41)</f>
        <v>93.38</v>
      </c>
      <c r="I41" s="2">
        <f t="shared" ref="I41" si="29">_xlfn.STDEV.P(B41:F41)</f>
        <v>0.59799665550904457</v>
      </c>
      <c r="J41" s="2">
        <f t="shared" si="23"/>
        <v>2.6141327290419E-2</v>
      </c>
      <c r="K41" s="2" t="s">
        <v>0</v>
      </c>
    </row>
    <row r="44" spans="1:11">
      <c r="A44" s="2" t="s">
        <v>12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22</v>
      </c>
      <c r="H44" s="2" t="s">
        <v>13</v>
      </c>
      <c r="I44" s="2" t="s">
        <v>14</v>
      </c>
      <c r="J44" s="2" t="s">
        <v>5</v>
      </c>
    </row>
    <row r="45" spans="1:11">
      <c r="A45" s="2" t="s">
        <v>23</v>
      </c>
      <c r="B45" s="2">
        <v>71.8</v>
      </c>
      <c r="C45" s="2">
        <v>72.2</v>
      </c>
      <c r="D45" s="2">
        <v>72.099999999999994</v>
      </c>
      <c r="E45" s="2">
        <v>72.5</v>
      </c>
      <c r="F45" s="2">
        <v>72.2</v>
      </c>
      <c r="H45" s="2">
        <f>AVERAGE(B45:F45)</f>
        <v>72.16</v>
      </c>
      <c r="I45" s="2">
        <f>_xlfn.STDEV.P(B45:F45)</f>
        <v>0.22449944320643789</v>
      </c>
      <c r="J45" s="2">
        <f t="shared" ref="J45:J54" si="30">_xlfn.T.TEST(B45:F45,B17:F17,2,1)</f>
        <v>3.3663639639531282E-5</v>
      </c>
      <c r="K45" s="2" t="s">
        <v>15</v>
      </c>
    </row>
    <row r="46" spans="1:11">
      <c r="A46" s="2" t="s">
        <v>1</v>
      </c>
      <c r="B46" s="2">
        <v>82.7</v>
      </c>
      <c r="C46" s="2">
        <v>82.9</v>
      </c>
      <c r="D46" s="2">
        <v>82.1</v>
      </c>
      <c r="E46" s="2">
        <v>82.7</v>
      </c>
      <c r="F46" s="2">
        <v>83</v>
      </c>
      <c r="H46" s="2">
        <f t="shared" ref="H46:H52" si="31">AVERAGE(B46:F46)</f>
        <v>82.68</v>
      </c>
      <c r="I46" s="2">
        <f t="shared" ref="I46:I52" si="32">_xlfn.STDEV.P(B46:F46)</f>
        <v>0.31240998703626915</v>
      </c>
      <c r="J46" s="2">
        <f t="shared" si="30"/>
        <v>1.9611188451062526E-4</v>
      </c>
      <c r="K46" s="2" t="s">
        <v>15</v>
      </c>
    </row>
    <row r="47" spans="1:11">
      <c r="A47" s="2" t="s">
        <v>24</v>
      </c>
      <c r="B47" s="2">
        <v>85</v>
      </c>
      <c r="C47" s="2">
        <v>84.2</v>
      </c>
      <c r="D47" s="2">
        <v>85.5</v>
      </c>
      <c r="E47" s="2">
        <v>85</v>
      </c>
      <c r="F47" s="2">
        <v>81.400000000000006</v>
      </c>
      <c r="H47" s="2">
        <f t="shared" si="31"/>
        <v>84.22</v>
      </c>
      <c r="I47" s="2">
        <f t="shared" si="32"/>
        <v>1.4702380759591263</v>
      </c>
      <c r="J47" s="2">
        <f t="shared" si="30"/>
        <v>4.9890749808990092E-3</v>
      </c>
      <c r="K47" s="2" t="s">
        <v>16</v>
      </c>
    </row>
    <row r="48" spans="1:11">
      <c r="A48" s="2" t="s">
        <v>25</v>
      </c>
      <c r="B48" s="2">
        <v>71.7</v>
      </c>
      <c r="C48" s="2">
        <v>69</v>
      </c>
      <c r="D48" s="2">
        <v>69.599999999999994</v>
      </c>
      <c r="E48" s="2">
        <v>71</v>
      </c>
      <c r="F48" s="2">
        <v>69</v>
      </c>
      <c r="H48" s="2">
        <f t="shared" si="31"/>
        <v>70.059999999999988</v>
      </c>
      <c r="I48" s="2">
        <f t="shared" si="32"/>
        <v>1.0983624174196798</v>
      </c>
      <c r="J48" s="2">
        <f t="shared" si="30"/>
        <v>4.1045934694759826E-4</v>
      </c>
      <c r="K48" s="2" t="s">
        <v>15</v>
      </c>
    </row>
    <row r="49" spans="1:11">
      <c r="A49" s="2" t="s">
        <v>4</v>
      </c>
      <c r="B49" s="2">
        <v>84</v>
      </c>
      <c r="C49" s="2">
        <v>83.8</v>
      </c>
      <c r="D49" s="2">
        <v>84.8</v>
      </c>
      <c r="E49" s="2">
        <v>84.5</v>
      </c>
      <c r="F49" s="2">
        <v>83.7</v>
      </c>
      <c r="H49" s="2">
        <f t="shared" si="31"/>
        <v>84.16</v>
      </c>
      <c r="I49" s="2">
        <f t="shared" si="32"/>
        <v>0.42237424163885656</v>
      </c>
      <c r="J49" s="2">
        <f t="shared" si="30"/>
        <v>8.924260241824439E-4</v>
      </c>
      <c r="K49" s="2" t="s">
        <v>15</v>
      </c>
    </row>
    <row r="50" spans="1:11">
      <c r="A50" s="2" t="s">
        <v>3</v>
      </c>
      <c r="B50" s="2">
        <v>75.099999999999994</v>
      </c>
      <c r="C50" s="2">
        <v>75.8</v>
      </c>
      <c r="D50" s="2">
        <v>75</v>
      </c>
      <c r="E50" s="2">
        <v>73.5</v>
      </c>
      <c r="F50" s="2">
        <v>74.599999999999994</v>
      </c>
      <c r="H50" s="2">
        <f t="shared" si="31"/>
        <v>74.8</v>
      </c>
      <c r="I50" s="2">
        <f t="shared" si="32"/>
        <v>0.75630681604756056</v>
      </c>
      <c r="J50" s="2">
        <f t="shared" si="30"/>
        <v>1.0322173654175809E-2</v>
      </c>
      <c r="K50" s="2" t="s">
        <v>0</v>
      </c>
    </row>
    <row r="51" spans="1:11">
      <c r="A51" s="2" t="s">
        <v>2</v>
      </c>
      <c r="B51" s="2">
        <v>86.8</v>
      </c>
      <c r="C51" s="2">
        <v>87.5</v>
      </c>
      <c r="D51" s="2">
        <v>87.3</v>
      </c>
      <c r="E51" s="2">
        <v>87.5</v>
      </c>
      <c r="F51" s="2">
        <v>87.6</v>
      </c>
      <c r="H51" s="2">
        <f t="shared" si="31"/>
        <v>87.34</v>
      </c>
      <c r="I51" s="2">
        <f t="shared" si="32"/>
        <v>0.28705400188814656</v>
      </c>
      <c r="J51" s="2">
        <f t="shared" si="30"/>
        <v>1.2971058074313341E-2</v>
      </c>
      <c r="K51" s="2" t="s">
        <v>0</v>
      </c>
    </row>
    <row r="52" spans="1:11">
      <c r="A52" s="2" t="s">
        <v>26</v>
      </c>
      <c r="B52" s="2">
        <v>86.4</v>
      </c>
      <c r="C52" s="2">
        <v>86.2</v>
      </c>
      <c r="D52" s="2">
        <v>86.3</v>
      </c>
      <c r="E52" s="2">
        <v>86.3</v>
      </c>
      <c r="F52" s="2">
        <v>86.1</v>
      </c>
      <c r="H52" s="2">
        <f t="shared" si="31"/>
        <v>86.260000000000019</v>
      </c>
      <c r="I52" s="2">
        <f t="shared" si="32"/>
        <v>0.10198039027185826</v>
      </c>
      <c r="J52" s="2">
        <f t="shared" si="30"/>
        <v>6.1845433735727255E-3</v>
      </c>
      <c r="K52" s="2" t="s">
        <v>16</v>
      </c>
    </row>
    <row r="53" spans="1:11">
      <c r="A53" s="2" t="s">
        <v>27</v>
      </c>
      <c r="B53" s="2">
        <v>91.9</v>
      </c>
      <c r="C53" s="2">
        <v>92.3</v>
      </c>
      <c r="D53" s="2">
        <v>92.1</v>
      </c>
      <c r="E53" s="2">
        <v>92.1</v>
      </c>
      <c r="F53" s="2">
        <v>92</v>
      </c>
      <c r="H53" s="2">
        <f t="shared" ref="H53" si="33">AVERAGE(B53:F53)</f>
        <v>92.08</v>
      </c>
      <c r="I53" s="2">
        <f t="shared" ref="I53" si="34">_xlfn.STDEV.P(B53:F53)</f>
        <v>0.13266499161421316</v>
      </c>
      <c r="J53" s="2">
        <f t="shared" si="30"/>
        <v>0.11758760728237182</v>
      </c>
    </row>
    <row r="54" spans="1:11">
      <c r="A54" s="2" t="s">
        <v>28</v>
      </c>
      <c r="B54" s="2">
        <v>94.3</v>
      </c>
      <c r="C54" s="2">
        <v>93.9</v>
      </c>
      <c r="D54" s="2">
        <v>94</v>
      </c>
      <c r="E54" s="2">
        <v>94.2</v>
      </c>
      <c r="F54" s="2">
        <v>94.1</v>
      </c>
      <c r="H54" s="2">
        <f t="shared" ref="H54" si="35">AVERAGE(B54:F54)</f>
        <v>94.1</v>
      </c>
      <c r="I54" s="2">
        <f t="shared" ref="I54" si="36">_xlfn.STDEV.P(B54:F54)</f>
        <v>0.14142135623730751</v>
      </c>
      <c r="J54" s="2">
        <f t="shared" si="30"/>
        <v>2.1460634376891795E-2</v>
      </c>
      <c r="K54" s="2" t="s">
        <v>0</v>
      </c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Mingqing Xiao</dc:creator>
  <cp:lastModifiedBy>Mingqing Xiao</cp:lastModifiedBy>
  <dcterms:created xsi:type="dcterms:W3CDTF">2026-02-21T06:35:59Z</dcterms:created>
  <dcterms:modified xsi:type="dcterms:W3CDTF">2026-06-07T14:35:44Z</dcterms:modified>
</cp:coreProperties>
</file>