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Li\Desktop\促生长\final submission\Source Data\"/>
    </mc:Choice>
  </mc:AlternateContent>
  <xr:revisionPtr revIDLastSave="0" documentId="13_ncr:1_{61CFB645-C419-418B-8E8A-DCC9FE779DFF}" xr6:coauthVersionLast="47" xr6:coauthVersionMax="47" xr10:uidLastSave="{00000000-0000-0000-0000-000000000000}"/>
  <bookViews>
    <workbookView xWindow="38280" yWindow="-120" windowWidth="29040" windowHeight="15840" activeTab="2" xr2:uid="{00000000-000D-0000-FFFF-FFFF00000000}"/>
  </bookViews>
  <sheets>
    <sheet name="Fig. 3c" sheetId="1" r:id="rId1"/>
    <sheet name="Fig. 3d" sheetId="2" r:id="rId2"/>
    <sheet name="Fig. 3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0" i="3" l="1"/>
  <c r="O10" i="3"/>
  <c r="N10" i="3"/>
  <c r="R10" i="3" s="1"/>
  <c r="J10" i="3"/>
  <c r="I10" i="3"/>
  <c r="H10" i="3"/>
  <c r="L10" i="3" s="1"/>
  <c r="X9" i="3"/>
  <c r="W9" i="3"/>
  <c r="R9" i="3"/>
  <c r="Q9" i="3"/>
  <c r="L9" i="3"/>
  <c r="K9" i="3"/>
  <c r="F9" i="3"/>
  <c r="E9" i="3"/>
  <c r="V8" i="3"/>
  <c r="V10" i="3" s="1"/>
  <c r="U8" i="3"/>
  <c r="U10" i="3" s="1"/>
  <c r="T8" i="3"/>
  <c r="T10" i="3" s="1"/>
  <c r="P8" i="3"/>
  <c r="O8" i="3"/>
  <c r="N8" i="3"/>
  <c r="R8" i="3" s="1"/>
  <c r="J8" i="3"/>
  <c r="I8" i="3"/>
  <c r="H8" i="3"/>
  <c r="K8" i="3" s="1"/>
  <c r="D8" i="3"/>
  <c r="D10" i="3" s="1"/>
  <c r="C8" i="3"/>
  <c r="C10" i="3" s="1"/>
  <c r="B8" i="3"/>
  <c r="B10" i="3" s="1"/>
  <c r="X7" i="3"/>
  <c r="W7" i="3"/>
  <c r="R7" i="3"/>
  <c r="Q7" i="3"/>
  <c r="L7" i="3"/>
  <c r="K7" i="3"/>
  <c r="F7" i="3"/>
  <c r="E7" i="3"/>
  <c r="X6" i="3"/>
  <c r="W6" i="3"/>
  <c r="R6" i="3"/>
  <c r="Q6" i="3"/>
  <c r="L6" i="3"/>
  <c r="K6" i="3"/>
  <c r="F6" i="3"/>
  <c r="E6" i="3"/>
  <c r="X5" i="3"/>
  <c r="W5" i="3"/>
  <c r="R5" i="3"/>
  <c r="Q5" i="3"/>
  <c r="L5" i="3"/>
  <c r="K5" i="3"/>
  <c r="F5" i="3"/>
  <c r="E5" i="3"/>
  <c r="X4" i="3"/>
  <c r="W4" i="3"/>
  <c r="R4" i="3"/>
  <c r="Q4" i="3"/>
  <c r="L4" i="3"/>
  <c r="K4" i="3"/>
  <c r="F4" i="3"/>
  <c r="E4" i="3"/>
  <c r="X3" i="3"/>
  <c r="W3" i="3"/>
  <c r="R3" i="3"/>
  <c r="Q3" i="3"/>
  <c r="L3" i="3"/>
  <c r="K3" i="3"/>
  <c r="F3" i="3"/>
  <c r="E3" i="3"/>
  <c r="X7" i="2"/>
  <c r="X6" i="2"/>
  <c r="X5" i="2"/>
  <c r="X3" i="2"/>
  <c r="V8" i="2"/>
  <c r="U8" i="2"/>
  <c r="T8" i="2"/>
  <c r="P8" i="2"/>
  <c r="O8" i="2"/>
  <c r="N8" i="2"/>
  <c r="R8" i="2" s="1"/>
  <c r="J8" i="2"/>
  <c r="I8" i="2"/>
  <c r="H8" i="2"/>
  <c r="K8" i="2" s="1"/>
  <c r="F8" i="2"/>
  <c r="E8" i="2"/>
  <c r="D8" i="2"/>
  <c r="C8" i="2"/>
  <c r="B8" i="2"/>
  <c r="W7" i="2"/>
  <c r="R7" i="2"/>
  <c r="Q7" i="2"/>
  <c r="L7" i="2"/>
  <c r="K7" i="2"/>
  <c r="F7" i="2"/>
  <c r="E7" i="2"/>
  <c r="W6" i="2"/>
  <c r="R6" i="2"/>
  <c r="Q6" i="2"/>
  <c r="L6" i="2"/>
  <c r="K6" i="2"/>
  <c r="F6" i="2"/>
  <c r="E6" i="2"/>
  <c r="W5" i="2"/>
  <c r="R5" i="2"/>
  <c r="Q5" i="2"/>
  <c r="L5" i="2"/>
  <c r="K5" i="2"/>
  <c r="F5" i="2"/>
  <c r="E5" i="2"/>
  <c r="W3" i="2"/>
  <c r="R3" i="2"/>
  <c r="Q3" i="2"/>
  <c r="L3" i="2"/>
  <c r="K3" i="2"/>
  <c r="F3" i="2"/>
  <c r="E3" i="2"/>
  <c r="K7" i="1"/>
  <c r="H7" i="1"/>
  <c r="E7" i="1"/>
  <c r="B7" i="1"/>
  <c r="K6" i="1"/>
  <c r="L6" i="1" s="1"/>
  <c r="H6" i="1"/>
  <c r="I6" i="1" s="1"/>
  <c r="E6" i="1"/>
  <c r="F6" i="1" s="1"/>
  <c r="B6" i="1"/>
  <c r="C6" i="1" s="1"/>
  <c r="L5" i="1"/>
  <c r="I5" i="1"/>
  <c r="F5" i="1"/>
  <c r="C5" i="1"/>
  <c r="L4" i="1"/>
  <c r="I4" i="1"/>
  <c r="F4" i="1"/>
  <c r="C4" i="1"/>
  <c r="L3" i="1"/>
  <c r="L7" i="1" s="1"/>
  <c r="I3" i="1"/>
  <c r="I7" i="1" s="1"/>
  <c r="F3" i="1"/>
  <c r="F7" i="1" s="1"/>
  <c r="C3" i="1"/>
  <c r="C7" i="1" s="1"/>
  <c r="E10" i="3" l="1"/>
  <c r="F10" i="3"/>
  <c r="X10" i="3"/>
  <c r="W10" i="3"/>
  <c r="K10" i="3"/>
  <c r="X8" i="3"/>
  <c r="W8" i="3"/>
  <c r="L8" i="3"/>
  <c r="Q10" i="3"/>
  <c r="F8" i="3"/>
  <c r="E8" i="3"/>
  <c r="Q8" i="3"/>
  <c r="W8" i="2"/>
  <c r="X8" i="2"/>
  <c r="L8" i="2"/>
  <c r="Q8" i="2"/>
</calcChain>
</file>

<file path=xl/sharedStrings.xml><?xml version="1.0" encoding="utf-8"?>
<sst xmlns="http://schemas.openxmlformats.org/spreadsheetml/2006/main" count="82" uniqueCount="22">
  <si>
    <t>Field strength</t>
    <phoneticPr fontId="2" type="noConversion"/>
  </si>
  <si>
    <t>0 kV/cm</t>
    <phoneticPr fontId="2" type="noConversion"/>
  </si>
  <si>
    <t>1 kV/cm</t>
    <phoneticPr fontId="2" type="noConversion"/>
  </si>
  <si>
    <t>2 kV/cm</t>
    <phoneticPr fontId="2" type="noConversion"/>
  </si>
  <si>
    <t>3 kV/cm</t>
    <phoneticPr fontId="2" type="noConversion"/>
  </si>
  <si>
    <t>Germination numbers (Day 3)</t>
    <phoneticPr fontId="2" type="noConversion"/>
  </si>
  <si>
    <t>Germination potential</t>
    <phoneticPr fontId="2" type="noConversion"/>
  </si>
  <si>
    <t>Germination numbers (Day 3)</t>
  </si>
  <si>
    <t>R1</t>
    <phoneticPr fontId="2" type="noConversion"/>
  </si>
  <si>
    <t>R2</t>
    <phoneticPr fontId="2" type="noConversion"/>
  </si>
  <si>
    <t>R3</t>
    <phoneticPr fontId="2" type="noConversion"/>
  </si>
  <si>
    <t>AVG</t>
    <phoneticPr fontId="2" type="noConversion"/>
  </si>
  <si>
    <t>SD</t>
    <phoneticPr fontId="2" type="noConversion"/>
  </si>
  <si>
    <t>24 h</t>
    <phoneticPr fontId="2" type="noConversion"/>
  </si>
  <si>
    <t>48 h</t>
  </si>
  <si>
    <t>72 h</t>
    <phoneticPr fontId="2" type="noConversion"/>
  </si>
  <si>
    <t>96 h</t>
    <phoneticPr fontId="2" type="noConversion"/>
  </si>
  <si>
    <t>120 h</t>
    <phoneticPr fontId="2" type="noConversion"/>
  </si>
  <si>
    <t>GI</t>
    <phoneticPr fontId="2" type="noConversion"/>
  </si>
  <si>
    <t>48 h</t>
    <phoneticPr fontId="2" type="noConversion"/>
  </si>
  <si>
    <t>Wet weight (g)</t>
    <phoneticPr fontId="2" type="noConversion"/>
  </si>
  <si>
    <t>VI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</si>
</sst>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0.000_);[Red]\(0.000\)"/>
  </numFmts>
  <fonts count="4" x14ac:knownFonts="1">
    <font>
      <sz val="11"/>
      <color theme="1"/>
      <name val="等线"/>
      <family val="2"/>
      <scheme val="minor"/>
    </font>
    <font>
      <b/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77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176" fontId="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76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177" fontId="3" fillId="2" borderId="1" xfId="0" applyNumberFormat="1" applyFont="1" applyFill="1" applyBorder="1" applyAlignment="1">
      <alignment horizontal="center"/>
    </xf>
    <xf numFmtId="177" fontId="3" fillId="2" borderId="0" xfId="0" applyNumberFormat="1" applyFont="1" applyFill="1" applyAlignment="1">
      <alignment horizontal="center"/>
    </xf>
    <xf numFmtId="0" fontId="0" fillId="2" borderId="0" xfId="0" applyFill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"/>
  <sheetViews>
    <sheetView topLeftCell="B1" workbookViewId="0">
      <selection activeCell="L3" sqref="L3:L5"/>
    </sheetView>
  </sheetViews>
  <sheetFormatPr defaultRowHeight="14" x14ac:dyDescent="0.3"/>
  <cols>
    <col min="1" max="1" width="17.83203125" customWidth="1"/>
    <col min="2" max="2" width="32.5" customWidth="1"/>
    <col min="3" max="3" width="19.6640625" customWidth="1"/>
    <col min="5" max="5" width="27.83203125" customWidth="1"/>
    <col min="6" max="6" width="21.9140625" customWidth="1"/>
    <col min="8" max="8" width="30.1640625" customWidth="1"/>
    <col min="9" max="9" width="21.6640625" customWidth="1"/>
    <col min="11" max="11" width="27.08203125" customWidth="1"/>
    <col min="12" max="12" width="20.4140625" customWidth="1"/>
  </cols>
  <sheetData>
    <row r="1" spans="1:12" x14ac:dyDescent="0.3">
      <c r="A1" s="2" t="s">
        <v>0</v>
      </c>
      <c r="B1" s="11" t="s">
        <v>1</v>
      </c>
      <c r="C1" s="11"/>
      <c r="D1" s="3"/>
      <c r="E1" s="12" t="s">
        <v>2</v>
      </c>
      <c r="F1" s="13"/>
      <c r="G1" s="7"/>
      <c r="H1" s="12" t="s">
        <v>3</v>
      </c>
      <c r="I1" s="13"/>
      <c r="J1" s="3"/>
      <c r="K1" s="12" t="s">
        <v>4</v>
      </c>
      <c r="L1" s="13"/>
    </row>
    <row r="2" spans="1:12" x14ac:dyDescent="0.3">
      <c r="A2" s="7"/>
      <c r="B2" s="2" t="s">
        <v>5</v>
      </c>
      <c r="C2" s="2" t="s">
        <v>6</v>
      </c>
      <c r="D2" s="3"/>
      <c r="E2" s="2" t="s">
        <v>7</v>
      </c>
      <c r="F2" s="2" t="s">
        <v>6</v>
      </c>
      <c r="G2" s="7"/>
      <c r="H2" s="2" t="s">
        <v>7</v>
      </c>
      <c r="I2" s="2" t="s">
        <v>6</v>
      </c>
      <c r="J2" s="7"/>
      <c r="K2" s="2" t="s">
        <v>5</v>
      </c>
      <c r="L2" s="2" t="s">
        <v>6</v>
      </c>
    </row>
    <row r="3" spans="1:12" x14ac:dyDescent="0.3">
      <c r="A3" s="2" t="s">
        <v>8</v>
      </c>
      <c r="B3" s="5">
        <v>64</v>
      </c>
      <c r="C3" s="5">
        <f>B3/95</f>
        <v>0.67368421052631577</v>
      </c>
      <c r="D3" s="3"/>
      <c r="E3" s="5">
        <v>78</v>
      </c>
      <c r="F3" s="5">
        <f>E3/95</f>
        <v>0.82105263157894737</v>
      </c>
      <c r="G3" s="7"/>
      <c r="H3" s="5">
        <v>84</v>
      </c>
      <c r="I3" s="5">
        <f>H3/95</f>
        <v>0.88421052631578945</v>
      </c>
      <c r="J3" s="7"/>
      <c r="K3" s="5">
        <v>86</v>
      </c>
      <c r="L3" s="5">
        <f>K3/95</f>
        <v>0.90526315789473688</v>
      </c>
    </row>
    <row r="4" spans="1:12" x14ac:dyDescent="0.3">
      <c r="A4" s="2" t="s">
        <v>9</v>
      </c>
      <c r="B4" s="5">
        <v>55</v>
      </c>
      <c r="C4" s="5">
        <f t="shared" ref="C4:C6" si="0">B4/95</f>
        <v>0.57894736842105265</v>
      </c>
      <c r="D4" s="3"/>
      <c r="E4" s="5">
        <v>77</v>
      </c>
      <c r="F4" s="5">
        <f t="shared" ref="F4:F6" si="1">E4/95</f>
        <v>0.81052631578947365</v>
      </c>
      <c r="G4" s="7"/>
      <c r="H4" s="5">
        <v>82</v>
      </c>
      <c r="I4" s="5">
        <f t="shared" ref="I4:I6" si="2">H4/95</f>
        <v>0.86315789473684212</v>
      </c>
      <c r="J4" s="7"/>
      <c r="K4" s="5">
        <v>83</v>
      </c>
      <c r="L4" s="5">
        <f t="shared" ref="L4:L6" si="3">K4/95</f>
        <v>0.87368421052631584</v>
      </c>
    </row>
    <row r="5" spans="1:12" x14ac:dyDescent="0.3">
      <c r="A5" s="2" t="s">
        <v>10</v>
      </c>
      <c r="B5" s="5">
        <v>60</v>
      </c>
      <c r="C5" s="5">
        <f t="shared" si="0"/>
        <v>0.63157894736842102</v>
      </c>
      <c r="D5" s="3"/>
      <c r="E5" s="5">
        <v>75</v>
      </c>
      <c r="F5" s="5">
        <f t="shared" si="1"/>
        <v>0.78947368421052633</v>
      </c>
      <c r="G5" s="7"/>
      <c r="H5" s="5">
        <v>87</v>
      </c>
      <c r="I5" s="5">
        <f t="shared" si="2"/>
        <v>0.91578947368421049</v>
      </c>
      <c r="J5" s="7"/>
      <c r="K5" s="5">
        <v>85</v>
      </c>
      <c r="L5" s="5">
        <f t="shared" si="3"/>
        <v>0.89473684210526316</v>
      </c>
    </row>
    <row r="6" spans="1:12" x14ac:dyDescent="0.3">
      <c r="A6" s="2" t="s">
        <v>11</v>
      </c>
      <c r="B6" s="6">
        <f>AVERAGE(B3:B5)</f>
        <v>59.666666666666664</v>
      </c>
      <c r="C6" s="5">
        <f t="shared" si="0"/>
        <v>0.62807017543859645</v>
      </c>
      <c r="D6" s="3"/>
      <c r="E6" s="5">
        <f>AVERAGE(E3:E5)</f>
        <v>76.666666666666671</v>
      </c>
      <c r="F6" s="5">
        <f t="shared" si="1"/>
        <v>0.80701754385964919</v>
      </c>
      <c r="G6" s="7"/>
      <c r="H6" s="5">
        <f>AVERAGE(H3:H5)</f>
        <v>84.333333333333329</v>
      </c>
      <c r="I6" s="5">
        <f t="shared" si="2"/>
        <v>0.88771929824561402</v>
      </c>
      <c r="J6" s="7"/>
      <c r="K6" s="5">
        <f>AVERAGE(K3:K5)</f>
        <v>84.666666666666671</v>
      </c>
      <c r="L6" s="5">
        <f t="shared" si="3"/>
        <v>0.89122807017543859</v>
      </c>
    </row>
    <row r="7" spans="1:12" x14ac:dyDescent="0.3">
      <c r="A7" s="2" t="s">
        <v>12</v>
      </c>
      <c r="B7" s="6">
        <f>STDEV(B3:B5)</f>
        <v>4.5092497528228943</v>
      </c>
      <c r="C7" s="5">
        <f>STDEV(C3:C5)</f>
        <v>4.7465786871819925E-2</v>
      </c>
      <c r="D7" s="3"/>
      <c r="E7" s="5">
        <f>STDEV(E3:E5)</f>
        <v>1.5275252316519468</v>
      </c>
      <c r="F7" s="5">
        <f>STDEV(F3:F5)</f>
        <v>1.6079212964757325E-2</v>
      </c>
      <c r="G7" s="7"/>
      <c r="H7" s="5">
        <f>STDEV(H3:H5)</f>
        <v>2.5166114784235836</v>
      </c>
      <c r="I7" s="5">
        <f>STDEV(I3:I5)</f>
        <v>2.6490647141300849E-2</v>
      </c>
      <c r="J7" s="7"/>
      <c r="K7" s="5">
        <f>STDEV(K3:K5)</f>
        <v>1.5275252316519468</v>
      </c>
      <c r="L7" s="5">
        <f>STDEV(L3:L5)</f>
        <v>1.6079212964757325E-2</v>
      </c>
    </row>
  </sheetData>
  <mergeCells count="4">
    <mergeCell ref="B1:C1"/>
    <mergeCell ref="E1:F1"/>
    <mergeCell ref="H1:I1"/>
    <mergeCell ref="K1:L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72DEC-1C85-4BF3-A648-4C725DCAED55}">
  <dimension ref="A1:X8"/>
  <sheetViews>
    <sheetView workbookViewId="0">
      <selection activeCell="T8" sqref="T8:V8"/>
    </sheetView>
  </sheetViews>
  <sheetFormatPr defaultRowHeight="14" x14ac:dyDescent="0.3"/>
  <cols>
    <col min="1" max="1" width="16.1640625" customWidth="1"/>
  </cols>
  <sheetData>
    <row r="1" spans="1:24" x14ac:dyDescent="0.3">
      <c r="A1" s="2" t="s">
        <v>0</v>
      </c>
      <c r="B1" s="11" t="s">
        <v>1</v>
      </c>
      <c r="C1" s="11"/>
      <c r="D1" s="11"/>
      <c r="E1" s="7"/>
      <c r="F1" s="7"/>
      <c r="G1" s="7"/>
      <c r="H1" s="11" t="s">
        <v>2</v>
      </c>
      <c r="I1" s="11"/>
      <c r="J1" s="11"/>
      <c r="K1" s="7"/>
      <c r="L1" s="7"/>
      <c r="M1" s="7"/>
      <c r="N1" s="11" t="s">
        <v>3</v>
      </c>
      <c r="O1" s="11"/>
      <c r="P1" s="11"/>
      <c r="Q1" s="7"/>
      <c r="R1" s="7"/>
      <c r="S1" s="7"/>
      <c r="T1" s="11" t="s">
        <v>4</v>
      </c>
      <c r="U1" s="11"/>
      <c r="V1" s="11"/>
      <c r="W1" s="7"/>
      <c r="X1" s="10"/>
    </row>
    <row r="2" spans="1:24" x14ac:dyDescent="0.3">
      <c r="A2" s="7"/>
      <c r="B2" s="2" t="s">
        <v>8</v>
      </c>
      <c r="C2" s="2" t="s">
        <v>9</v>
      </c>
      <c r="D2" s="2" t="s">
        <v>10</v>
      </c>
      <c r="E2" s="4" t="s">
        <v>11</v>
      </c>
      <c r="F2" s="4" t="s">
        <v>12</v>
      </c>
      <c r="G2" s="7"/>
      <c r="H2" s="2" t="s">
        <v>8</v>
      </c>
      <c r="I2" s="2" t="s">
        <v>9</v>
      </c>
      <c r="J2" s="2" t="s">
        <v>10</v>
      </c>
      <c r="K2" s="4" t="s">
        <v>11</v>
      </c>
      <c r="L2" s="4" t="s">
        <v>12</v>
      </c>
      <c r="M2" s="7"/>
      <c r="N2" s="2" t="s">
        <v>8</v>
      </c>
      <c r="O2" s="2" t="s">
        <v>9</v>
      </c>
      <c r="P2" s="2" t="s">
        <v>10</v>
      </c>
      <c r="Q2" s="4" t="s">
        <v>11</v>
      </c>
      <c r="R2" s="4" t="s">
        <v>12</v>
      </c>
      <c r="S2" s="7"/>
      <c r="T2" s="2" t="s">
        <v>8</v>
      </c>
      <c r="U2" s="2" t="s">
        <v>9</v>
      </c>
      <c r="V2" s="2" t="s">
        <v>10</v>
      </c>
      <c r="W2" s="4" t="s">
        <v>11</v>
      </c>
      <c r="X2" s="4" t="s">
        <v>12</v>
      </c>
    </row>
    <row r="3" spans="1:24" x14ac:dyDescent="0.3">
      <c r="A3" s="2" t="s">
        <v>13</v>
      </c>
      <c r="B3" s="5">
        <v>0</v>
      </c>
      <c r="C3" s="5">
        <v>0</v>
      </c>
      <c r="D3" s="5">
        <v>0</v>
      </c>
      <c r="E3" s="6">
        <f>AVERAGE(B3:D3)</f>
        <v>0</v>
      </c>
      <c r="F3" s="6">
        <f>STDEV(B3:D3)</f>
        <v>0</v>
      </c>
      <c r="G3" s="7"/>
      <c r="H3" s="5">
        <v>0</v>
      </c>
      <c r="I3" s="5">
        <v>0</v>
      </c>
      <c r="J3" s="5">
        <v>0</v>
      </c>
      <c r="K3" s="6">
        <f>AVERAGE(H3:J3)</f>
        <v>0</v>
      </c>
      <c r="L3" s="6">
        <f>STDEV(H3:J3)</f>
        <v>0</v>
      </c>
      <c r="M3" s="7"/>
      <c r="N3" s="5">
        <v>0</v>
      </c>
      <c r="O3" s="5">
        <v>0</v>
      </c>
      <c r="P3" s="5">
        <v>0</v>
      </c>
      <c r="Q3" s="6">
        <f>AVERAGE(N3:P3)</f>
        <v>0</v>
      </c>
      <c r="R3" s="6">
        <f>STDEV(N3:P3)</f>
        <v>0</v>
      </c>
      <c r="S3" s="7"/>
      <c r="T3" s="5">
        <v>0</v>
      </c>
      <c r="U3" s="5">
        <v>0</v>
      </c>
      <c r="V3" s="5">
        <v>0</v>
      </c>
      <c r="W3" s="6">
        <f>AVERAGE(T3:V3)</f>
        <v>0</v>
      </c>
      <c r="X3" s="6">
        <f>STDEV(T3:V3)</f>
        <v>0</v>
      </c>
    </row>
    <row r="4" spans="1:24" x14ac:dyDescent="0.3">
      <c r="A4" s="2" t="s">
        <v>14</v>
      </c>
      <c r="B4" s="5">
        <v>33</v>
      </c>
      <c r="C4" s="5">
        <v>30</v>
      </c>
      <c r="D4" s="5">
        <v>30</v>
      </c>
      <c r="E4" s="6">
        <v>31</v>
      </c>
      <c r="F4" s="6">
        <v>1.7320508075688772</v>
      </c>
      <c r="G4" s="7"/>
      <c r="H4" s="5">
        <v>42</v>
      </c>
      <c r="I4" s="5">
        <v>42</v>
      </c>
      <c r="J4" s="5">
        <v>45</v>
      </c>
      <c r="K4" s="6">
        <v>43</v>
      </c>
      <c r="L4" s="6">
        <v>1.7320508075688772</v>
      </c>
      <c r="M4" s="7"/>
      <c r="N4" s="5">
        <v>47</v>
      </c>
      <c r="O4" s="5">
        <v>45</v>
      </c>
      <c r="P4" s="5">
        <v>49</v>
      </c>
      <c r="Q4" s="6">
        <v>47</v>
      </c>
      <c r="R4" s="6">
        <v>2</v>
      </c>
      <c r="S4" s="7"/>
      <c r="T4" s="5">
        <v>52</v>
      </c>
      <c r="U4" s="5">
        <v>48</v>
      </c>
      <c r="V4" s="5">
        <v>47</v>
      </c>
      <c r="W4" s="6">
        <v>49</v>
      </c>
      <c r="X4" s="6">
        <v>2</v>
      </c>
    </row>
    <row r="5" spans="1:24" x14ac:dyDescent="0.3">
      <c r="A5" s="2" t="s">
        <v>15</v>
      </c>
      <c r="B5" s="5">
        <v>64</v>
      </c>
      <c r="C5" s="5">
        <v>55</v>
      </c>
      <c r="D5" s="5">
        <v>60</v>
      </c>
      <c r="E5" s="6">
        <f>AVERAGE(B5:D5)</f>
        <v>59.666666666666664</v>
      </c>
      <c r="F5" s="6">
        <f>STDEV(B5:D5)</f>
        <v>4.5092497528228943</v>
      </c>
      <c r="G5" s="7"/>
      <c r="H5" s="5">
        <v>78</v>
      </c>
      <c r="I5" s="5">
        <v>77</v>
      </c>
      <c r="J5" s="5">
        <v>75</v>
      </c>
      <c r="K5" s="6">
        <f>AVERAGE(H5:J5)</f>
        <v>76.666666666666671</v>
      </c>
      <c r="L5" s="6">
        <f>STDEV(H5:J5)</f>
        <v>1.5275252316519468</v>
      </c>
      <c r="M5" s="7"/>
      <c r="N5" s="5">
        <v>84</v>
      </c>
      <c r="O5" s="5">
        <v>82</v>
      </c>
      <c r="P5" s="5">
        <v>87</v>
      </c>
      <c r="Q5" s="6">
        <f>AVERAGE(N5:P5)</f>
        <v>84.333333333333329</v>
      </c>
      <c r="R5" s="6">
        <f>STDEV(N5:P5)</f>
        <v>2.5166114784235836</v>
      </c>
      <c r="S5" s="7"/>
      <c r="T5" s="5">
        <v>86</v>
      </c>
      <c r="U5" s="5">
        <v>83</v>
      </c>
      <c r="V5" s="5">
        <v>85</v>
      </c>
      <c r="W5" s="6">
        <f>AVERAGE(T5:V5)</f>
        <v>84.666666666666671</v>
      </c>
      <c r="X5" s="6">
        <f>STDEV(T5:V5)</f>
        <v>1.5275252316519468</v>
      </c>
    </row>
    <row r="6" spans="1:24" x14ac:dyDescent="0.3">
      <c r="A6" s="2" t="s">
        <v>16</v>
      </c>
      <c r="B6" s="5">
        <v>75</v>
      </c>
      <c r="C6" s="5">
        <v>69</v>
      </c>
      <c r="D6" s="5">
        <v>74</v>
      </c>
      <c r="E6" s="6">
        <f t="shared" ref="E6:E8" si="0">AVERAGE(B6:D6)</f>
        <v>72.666666666666671</v>
      </c>
      <c r="F6" s="6">
        <f t="shared" ref="F6:F8" si="1">STDEV(B6:D6)</f>
        <v>3.214550253664318</v>
      </c>
      <c r="G6" s="7"/>
      <c r="H6" s="5">
        <v>89</v>
      </c>
      <c r="I6" s="5">
        <v>92</v>
      </c>
      <c r="J6" s="5">
        <v>91</v>
      </c>
      <c r="K6" s="6">
        <f t="shared" ref="K6:K8" si="2">AVERAGE(H6:J6)</f>
        <v>90.666666666666671</v>
      </c>
      <c r="L6" s="6">
        <f t="shared" ref="L6:L8" si="3">STDEV(H6:J6)</f>
        <v>1.5275252316519468</v>
      </c>
      <c r="M6" s="7"/>
      <c r="N6" s="5">
        <v>93</v>
      </c>
      <c r="O6" s="5">
        <v>90</v>
      </c>
      <c r="P6" s="5">
        <v>92</v>
      </c>
      <c r="Q6" s="6">
        <f t="shared" ref="Q6:Q8" si="4">AVERAGE(N6:P6)</f>
        <v>91.666666666666671</v>
      </c>
      <c r="R6" s="6">
        <f t="shared" ref="R6:R8" si="5">STDEV(N6:P6)</f>
        <v>1.5275252316519468</v>
      </c>
      <c r="S6" s="7"/>
      <c r="T6" s="5">
        <v>88</v>
      </c>
      <c r="U6" s="5">
        <v>92</v>
      </c>
      <c r="V6" s="5">
        <v>91</v>
      </c>
      <c r="W6" s="6">
        <f t="shared" ref="W6:W8" si="6">AVERAGE(T6:V6)</f>
        <v>90.333333333333329</v>
      </c>
      <c r="X6" s="6">
        <f t="shared" ref="X6:X8" si="7">STDEV(T6:V6)</f>
        <v>2.0816659994661326</v>
      </c>
    </row>
    <row r="7" spans="1:24" x14ac:dyDescent="0.3">
      <c r="A7" s="2" t="s">
        <v>17</v>
      </c>
      <c r="B7" s="5">
        <v>88</v>
      </c>
      <c r="C7" s="5">
        <v>91</v>
      </c>
      <c r="D7" s="5">
        <v>90</v>
      </c>
      <c r="E7" s="6">
        <f t="shared" si="0"/>
        <v>89.666666666666671</v>
      </c>
      <c r="F7" s="6">
        <f t="shared" si="1"/>
        <v>1.5275252316519468</v>
      </c>
      <c r="G7" s="7"/>
      <c r="H7" s="5">
        <v>90</v>
      </c>
      <c r="I7" s="5">
        <v>92</v>
      </c>
      <c r="J7" s="5">
        <v>91</v>
      </c>
      <c r="K7" s="6">
        <f t="shared" si="2"/>
        <v>91</v>
      </c>
      <c r="L7" s="6">
        <f t="shared" si="3"/>
        <v>1</v>
      </c>
      <c r="M7" s="7"/>
      <c r="N7" s="5">
        <v>93</v>
      </c>
      <c r="O7" s="5">
        <v>91</v>
      </c>
      <c r="P7" s="5">
        <v>92</v>
      </c>
      <c r="Q7" s="6">
        <f t="shared" si="4"/>
        <v>92</v>
      </c>
      <c r="R7" s="6">
        <f t="shared" si="5"/>
        <v>1</v>
      </c>
      <c r="S7" s="7"/>
      <c r="T7" s="5">
        <v>89</v>
      </c>
      <c r="U7" s="5">
        <v>92</v>
      </c>
      <c r="V7" s="5">
        <v>91</v>
      </c>
      <c r="W7" s="6">
        <f t="shared" si="6"/>
        <v>90.666666666666671</v>
      </c>
      <c r="X7" s="6">
        <f t="shared" si="7"/>
        <v>1.5275252316519468</v>
      </c>
    </row>
    <row r="8" spans="1:24" x14ac:dyDescent="0.3">
      <c r="A8" s="1" t="s">
        <v>18</v>
      </c>
      <c r="B8" s="8">
        <f>B3/1+B4/2+B5/3+B6/4+B7/5</f>
        <v>74.183333333333337</v>
      </c>
      <c r="C8" s="8">
        <f t="shared" ref="C8:D8" si="8">C3/1+C4/2+C5/3+C6/4+C7/5</f>
        <v>68.783333333333331</v>
      </c>
      <c r="D8" s="8">
        <f t="shared" si="8"/>
        <v>71.5</v>
      </c>
      <c r="E8" s="8">
        <f t="shared" si="0"/>
        <v>71.488888888888894</v>
      </c>
      <c r="F8" s="8">
        <f t="shared" si="1"/>
        <v>2.7000171467219625</v>
      </c>
      <c r="G8" s="7"/>
      <c r="H8" s="8">
        <f>H3/1+H4/2+H5/3+H6/4+H7/5</f>
        <v>87.25</v>
      </c>
      <c r="I8" s="8">
        <f t="shared" ref="I8:J8" si="9">I3/1+I4/2+I5/3+I6/4+I7/5</f>
        <v>88.066666666666663</v>
      </c>
      <c r="J8" s="8">
        <f t="shared" si="9"/>
        <v>88.45</v>
      </c>
      <c r="K8" s="8">
        <f t="shared" si="2"/>
        <v>87.922222222222217</v>
      </c>
      <c r="L8" s="8">
        <f t="shared" si="3"/>
        <v>0.6129014179687865</v>
      </c>
      <c r="M8" s="7"/>
      <c r="N8" s="8">
        <f>N3/1+N4/2+N5/3+N6/4+N7/5</f>
        <v>93.35</v>
      </c>
      <c r="O8" s="8">
        <f>O3/1+O4/2+O5/3+O6/4+O7/5</f>
        <v>90.533333333333331</v>
      </c>
      <c r="P8" s="8">
        <f>P3/1+P4/2+P5/3+P6/4+P7/5</f>
        <v>94.9</v>
      </c>
      <c r="Q8" s="8">
        <f t="shared" si="4"/>
        <v>92.927777777777763</v>
      </c>
      <c r="R8" s="8">
        <f t="shared" si="5"/>
        <v>2.2137407590203875</v>
      </c>
      <c r="S8" s="7"/>
      <c r="T8" s="8">
        <f>T3/1+T4/2+T5/3+T6/4+T7/5</f>
        <v>94.466666666666669</v>
      </c>
      <c r="U8" s="8">
        <f>U3/1+U4/2+U5/3+U6/4+U7/5</f>
        <v>93.066666666666663</v>
      </c>
      <c r="V8" s="8">
        <f>V3/1+V4/2+V5/3+V6/4+V7/5</f>
        <v>92.783333333333331</v>
      </c>
      <c r="W8" s="8">
        <f t="shared" si="6"/>
        <v>93.438888888888883</v>
      </c>
      <c r="X8" s="8">
        <f t="shared" si="7"/>
        <v>0.90128509075365237</v>
      </c>
    </row>
  </sheetData>
  <mergeCells count="4">
    <mergeCell ref="B1:D1"/>
    <mergeCell ref="H1:J1"/>
    <mergeCell ref="N1:P1"/>
    <mergeCell ref="T1:V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F62E8-DFBB-4351-8343-A8461429FCF8}">
  <dimension ref="A1:X10"/>
  <sheetViews>
    <sheetView tabSelected="1" workbookViewId="0">
      <selection activeCell="H22" sqref="H22"/>
    </sheetView>
  </sheetViews>
  <sheetFormatPr defaultRowHeight="14" x14ac:dyDescent="0.3"/>
  <cols>
    <col min="1" max="1" width="15.58203125" customWidth="1"/>
  </cols>
  <sheetData>
    <row r="1" spans="1:24" x14ac:dyDescent="0.3">
      <c r="A1" s="2" t="s">
        <v>0</v>
      </c>
      <c r="B1" s="11" t="s">
        <v>1</v>
      </c>
      <c r="C1" s="11"/>
      <c r="D1" s="11"/>
      <c r="E1" s="3"/>
      <c r="F1" s="3"/>
      <c r="G1" s="3"/>
      <c r="H1" s="11" t="s">
        <v>2</v>
      </c>
      <c r="I1" s="11"/>
      <c r="J1" s="11"/>
      <c r="K1" s="3"/>
      <c r="L1" s="3"/>
      <c r="M1" s="3"/>
      <c r="N1" s="11" t="s">
        <v>3</v>
      </c>
      <c r="O1" s="11"/>
      <c r="P1" s="11"/>
      <c r="Q1" s="3"/>
      <c r="R1" s="3"/>
      <c r="S1" s="3"/>
      <c r="T1" s="11" t="s">
        <v>4</v>
      </c>
      <c r="U1" s="11"/>
      <c r="V1" s="11"/>
      <c r="W1" s="3"/>
      <c r="X1" s="3"/>
    </row>
    <row r="2" spans="1:24" x14ac:dyDescent="0.3">
      <c r="A2" s="3"/>
      <c r="B2" s="2" t="s">
        <v>8</v>
      </c>
      <c r="C2" s="2" t="s">
        <v>9</v>
      </c>
      <c r="D2" s="2" t="s">
        <v>10</v>
      </c>
      <c r="E2" s="4" t="s">
        <v>11</v>
      </c>
      <c r="F2" s="4" t="s">
        <v>12</v>
      </c>
      <c r="G2" s="3"/>
      <c r="H2" s="2" t="s">
        <v>8</v>
      </c>
      <c r="I2" s="2" t="s">
        <v>9</v>
      </c>
      <c r="J2" s="2" t="s">
        <v>10</v>
      </c>
      <c r="K2" s="4" t="s">
        <v>11</v>
      </c>
      <c r="L2" s="4" t="s">
        <v>12</v>
      </c>
      <c r="M2" s="3"/>
      <c r="N2" s="2" t="s">
        <v>8</v>
      </c>
      <c r="O2" s="2" t="s">
        <v>9</v>
      </c>
      <c r="P2" s="2" t="s">
        <v>10</v>
      </c>
      <c r="Q2" s="4" t="s">
        <v>11</v>
      </c>
      <c r="R2" s="4" t="s">
        <v>12</v>
      </c>
      <c r="S2" s="3"/>
      <c r="T2" s="2" t="s">
        <v>8</v>
      </c>
      <c r="U2" s="2" t="s">
        <v>9</v>
      </c>
      <c r="V2" s="2" t="s">
        <v>10</v>
      </c>
      <c r="W2" s="4" t="s">
        <v>11</v>
      </c>
      <c r="X2" s="4" t="s">
        <v>12</v>
      </c>
    </row>
    <row r="3" spans="1:24" x14ac:dyDescent="0.3">
      <c r="A3" s="2" t="s">
        <v>13</v>
      </c>
      <c r="B3" s="5">
        <v>0</v>
      </c>
      <c r="C3" s="5">
        <v>0</v>
      </c>
      <c r="D3" s="5">
        <v>0</v>
      </c>
      <c r="E3" s="6">
        <f>AVERAGE(B3:D3)</f>
        <v>0</v>
      </c>
      <c r="F3" s="6">
        <f>STDEV(B3:D3)</f>
        <v>0</v>
      </c>
      <c r="G3" s="3"/>
      <c r="H3" s="5">
        <v>0</v>
      </c>
      <c r="I3" s="5">
        <v>0</v>
      </c>
      <c r="J3" s="5">
        <v>0</v>
      </c>
      <c r="K3" s="6">
        <f>AVERAGE(H3:J3)</f>
        <v>0</v>
      </c>
      <c r="L3" s="6">
        <f>STDEV(H3:J3)</f>
        <v>0</v>
      </c>
      <c r="M3" s="3"/>
      <c r="N3" s="5">
        <v>0</v>
      </c>
      <c r="O3" s="5">
        <v>0</v>
      </c>
      <c r="P3" s="5">
        <v>0</v>
      </c>
      <c r="Q3" s="6">
        <f>AVERAGE(N3:P3)</f>
        <v>0</v>
      </c>
      <c r="R3" s="6">
        <f>STDEV(N3:P3)</f>
        <v>0</v>
      </c>
      <c r="S3" s="3"/>
      <c r="T3" s="5">
        <v>0</v>
      </c>
      <c r="U3" s="5">
        <v>0</v>
      </c>
      <c r="V3" s="5">
        <v>0</v>
      </c>
      <c r="W3" s="6">
        <f>AVERAGE(T3:V3)</f>
        <v>0</v>
      </c>
      <c r="X3" s="6">
        <f>STDEV(T3:V3)</f>
        <v>0</v>
      </c>
    </row>
    <row r="4" spans="1:24" x14ac:dyDescent="0.3">
      <c r="A4" s="2" t="s">
        <v>19</v>
      </c>
      <c r="B4" s="5">
        <v>33</v>
      </c>
      <c r="C4" s="5">
        <v>30</v>
      </c>
      <c r="D4" s="5">
        <v>30</v>
      </c>
      <c r="E4" s="6">
        <f>AVERAGE(B4:D4)</f>
        <v>31</v>
      </c>
      <c r="F4" s="6">
        <f>STDEV(B4:D4)</f>
        <v>1.7320508075688772</v>
      </c>
      <c r="G4" s="7"/>
      <c r="H4" s="5">
        <v>42</v>
      </c>
      <c r="I4" s="5">
        <v>42</v>
      </c>
      <c r="J4" s="5">
        <v>45</v>
      </c>
      <c r="K4" s="6">
        <f>AVERAGE(H4:J4)</f>
        <v>43</v>
      </c>
      <c r="L4" s="6">
        <f>STDEV(H4:J4)</f>
        <v>1.7320508075688772</v>
      </c>
      <c r="M4" s="7"/>
      <c r="N4" s="5">
        <v>47</v>
      </c>
      <c r="O4" s="5">
        <v>45</v>
      </c>
      <c r="P4" s="5">
        <v>49</v>
      </c>
      <c r="Q4" s="6">
        <f>AVERAGE(N4:P4)</f>
        <v>47</v>
      </c>
      <c r="R4" s="6">
        <f>STDEV(N4:P4)</f>
        <v>2</v>
      </c>
      <c r="S4" s="7"/>
      <c r="T4" s="5">
        <v>52</v>
      </c>
      <c r="U4" s="5">
        <v>48</v>
      </c>
      <c r="V4" s="5">
        <v>47</v>
      </c>
      <c r="W4" s="6">
        <f>AVERAGE(T4:V4)</f>
        <v>49</v>
      </c>
      <c r="X4" s="6">
        <f>STDEV(T4:V4)</f>
        <v>2.6457513110645907</v>
      </c>
    </row>
    <row r="5" spans="1:24" x14ac:dyDescent="0.3">
      <c r="A5" s="2" t="s">
        <v>15</v>
      </c>
      <c r="B5" s="5">
        <v>64</v>
      </c>
      <c r="C5" s="5">
        <v>55</v>
      </c>
      <c r="D5" s="5">
        <v>60</v>
      </c>
      <c r="E5" s="6">
        <f>AVERAGE(B5:D5)</f>
        <v>59.666666666666664</v>
      </c>
      <c r="F5" s="6">
        <f>STDEV(B5:D5)</f>
        <v>4.5092497528228943</v>
      </c>
      <c r="G5" s="3"/>
      <c r="H5" s="5">
        <v>78</v>
      </c>
      <c r="I5" s="5">
        <v>77</v>
      </c>
      <c r="J5" s="5">
        <v>75</v>
      </c>
      <c r="K5" s="6">
        <f>AVERAGE(H5:J5)</f>
        <v>76.666666666666671</v>
      </c>
      <c r="L5" s="6">
        <f>STDEV(H5:J5)</f>
        <v>1.5275252316519468</v>
      </c>
      <c r="M5" s="3"/>
      <c r="N5" s="5">
        <v>84</v>
      </c>
      <c r="O5" s="5">
        <v>82</v>
      </c>
      <c r="P5" s="5">
        <v>87</v>
      </c>
      <c r="Q5" s="6">
        <f>AVERAGE(N5:P5)</f>
        <v>84.333333333333329</v>
      </c>
      <c r="R5" s="6">
        <f>STDEV(N5:P5)</f>
        <v>2.5166114784235836</v>
      </c>
      <c r="S5" s="3"/>
      <c r="T5" s="5">
        <v>86</v>
      </c>
      <c r="U5" s="5">
        <v>83</v>
      </c>
      <c r="V5" s="5">
        <v>85</v>
      </c>
      <c r="W5" s="6">
        <f>AVERAGE(T5:V5)</f>
        <v>84.666666666666671</v>
      </c>
      <c r="X5" s="6">
        <f>STDEV(T5:V5)</f>
        <v>1.5275252316519468</v>
      </c>
    </row>
    <row r="6" spans="1:24" x14ac:dyDescent="0.3">
      <c r="A6" s="2" t="s">
        <v>16</v>
      </c>
      <c r="B6" s="5">
        <v>75</v>
      </c>
      <c r="C6" s="5">
        <v>69</v>
      </c>
      <c r="D6" s="5">
        <v>74</v>
      </c>
      <c r="E6" s="6">
        <f t="shared" ref="E6:E10" si="0">AVERAGE(B6:D6)</f>
        <v>72.666666666666671</v>
      </c>
      <c r="F6" s="6">
        <f t="shared" ref="F6:F10" si="1">STDEV(B6:D6)</f>
        <v>3.214550253664318</v>
      </c>
      <c r="G6" s="3"/>
      <c r="H6" s="5">
        <v>89</v>
      </c>
      <c r="I6" s="5">
        <v>92</v>
      </c>
      <c r="J6" s="5">
        <v>91</v>
      </c>
      <c r="K6" s="6">
        <f t="shared" ref="K6:K10" si="2">AVERAGE(H6:J6)</f>
        <v>90.666666666666671</v>
      </c>
      <c r="L6" s="6">
        <f t="shared" ref="L6:L10" si="3">STDEV(H6:J6)</f>
        <v>1.5275252316519468</v>
      </c>
      <c r="M6" s="3"/>
      <c r="N6" s="5">
        <v>93</v>
      </c>
      <c r="O6" s="5">
        <v>90</v>
      </c>
      <c r="P6" s="5">
        <v>92</v>
      </c>
      <c r="Q6" s="6">
        <f t="shared" ref="Q6:Q10" si="4">AVERAGE(N6:P6)</f>
        <v>91.666666666666671</v>
      </c>
      <c r="R6" s="6">
        <f t="shared" ref="R6:R10" si="5">STDEV(N6:P6)</f>
        <v>1.5275252316519468</v>
      </c>
      <c r="S6" s="3"/>
      <c r="T6" s="5">
        <v>88</v>
      </c>
      <c r="U6" s="5">
        <v>92</v>
      </c>
      <c r="V6" s="5">
        <v>91</v>
      </c>
      <c r="W6" s="6">
        <f t="shared" ref="W6:W10" si="6">AVERAGE(T6:V6)</f>
        <v>90.333333333333329</v>
      </c>
      <c r="X6" s="6">
        <f t="shared" ref="X6:X10" si="7">STDEV(T6:V6)</f>
        <v>2.0816659994661326</v>
      </c>
    </row>
    <row r="7" spans="1:24" x14ac:dyDescent="0.3">
      <c r="A7" s="2" t="s">
        <v>17</v>
      </c>
      <c r="B7" s="5">
        <v>88</v>
      </c>
      <c r="C7" s="5">
        <v>91</v>
      </c>
      <c r="D7" s="5">
        <v>90</v>
      </c>
      <c r="E7" s="6">
        <f t="shared" si="0"/>
        <v>89.666666666666671</v>
      </c>
      <c r="F7" s="6">
        <f t="shared" si="1"/>
        <v>1.5275252316519468</v>
      </c>
      <c r="G7" s="3"/>
      <c r="H7" s="5">
        <v>90</v>
      </c>
      <c r="I7" s="5">
        <v>92</v>
      </c>
      <c r="J7" s="5">
        <v>91</v>
      </c>
      <c r="K7" s="6">
        <f t="shared" si="2"/>
        <v>91</v>
      </c>
      <c r="L7" s="6">
        <f t="shared" si="3"/>
        <v>1</v>
      </c>
      <c r="M7" s="3"/>
      <c r="N7" s="5">
        <v>93</v>
      </c>
      <c r="O7" s="5">
        <v>91</v>
      </c>
      <c r="P7" s="5">
        <v>92</v>
      </c>
      <c r="Q7" s="6">
        <f t="shared" si="4"/>
        <v>92</v>
      </c>
      <c r="R7" s="6">
        <f t="shared" si="5"/>
        <v>1</v>
      </c>
      <c r="S7" s="3"/>
      <c r="T7" s="5">
        <v>89</v>
      </c>
      <c r="U7" s="5">
        <v>92</v>
      </c>
      <c r="V7" s="5">
        <v>91</v>
      </c>
      <c r="W7" s="6">
        <f t="shared" si="6"/>
        <v>90.666666666666671</v>
      </c>
      <c r="X7" s="6">
        <f t="shared" si="7"/>
        <v>1.5275252316519468</v>
      </c>
    </row>
    <row r="8" spans="1:24" x14ac:dyDescent="0.3">
      <c r="A8" s="1" t="s">
        <v>18</v>
      </c>
      <c r="B8" s="8">
        <f>B3/1+B4/2+B5/3+B6/4+B7/5</f>
        <v>74.183333333333337</v>
      </c>
      <c r="C8" s="8">
        <f t="shared" ref="C8:D8" si="8">C3/1+C4/2+C5/3+C6/4+C7/5</f>
        <v>68.783333333333331</v>
      </c>
      <c r="D8" s="8">
        <f t="shared" si="8"/>
        <v>71.5</v>
      </c>
      <c r="E8" s="8">
        <f t="shared" si="0"/>
        <v>71.488888888888894</v>
      </c>
      <c r="F8" s="8">
        <f t="shared" si="1"/>
        <v>2.7000171467219625</v>
      </c>
      <c r="G8" s="9"/>
      <c r="H8" s="8">
        <f>H3/1+H4/2+H5/3+H6/4+H7/5</f>
        <v>87.25</v>
      </c>
      <c r="I8" s="8">
        <f t="shared" ref="I8:J8" si="9">I3/1+I4/2+I5/3+I6/4+I7/5</f>
        <v>88.066666666666663</v>
      </c>
      <c r="J8" s="8">
        <f t="shared" si="9"/>
        <v>88.45</v>
      </c>
      <c r="K8" s="8">
        <f t="shared" si="2"/>
        <v>87.922222222222217</v>
      </c>
      <c r="L8" s="8">
        <f t="shared" si="3"/>
        <v>0.6129014179687865</v>
      </c>
      <c r="M8" s="9"/>
      <c r="N8" s="8">
        <f>N3/1+N4/2+N5/3+N6/4+N7/5</f>
        <v>93.35</v>
      </c>
      <c r="O8" s="8">
        <f>O3/1+O4/2+O5/3+O6/4+O7/5</f>
        <v>90.533333333333331</v>
      </c>
      <c r="P8" s="8">
        <f>P3/1+P4/2+P5/3+P6/4+P7/5</f>
        <v>94.9</v>
      </c>
      <c r="Q8" s="8">
        <f t="shared" si="4"/>
        <v>92.927777777777763</v>
      </c>
      <c r="R8" s="8">
        <f t="shared" si="5"/>
        <v>2.2137407590203875</v>
      </c>
      <c r="S8" s="9"/>
      <c r="T8" s="8">
        <f>T3/1+T4/2+T5/3+T6/4+T7/5</f>
        <v>94.466666666666669</v>
      </c>
      <c r="U8" s="8">
        <f>U3/1+U4/2+U5/3+U6/4+U7/5</f>
        <v>93.066666666666663</v>
      </c>
      <c r="V8" s="8">
        <f>V3/1+V4/2+V5/3+V6/4+V7/5</f>
        <v>92.783333333333331</v>
      </c>
      <c r="W8" s="8">
        <f t="shared" si="6"/>
        <v>93.438888888888883</v>
      </c>
      <c r="X8" s="8">
        <f t="shared" si="7"/>
        <v>0.90128509075365237</v>
      </c>
    </row>
    <row r="9" spans="1:24" x14ac:dyDescent="0.3">
      <c r="A9" s="1" t="s">
        <v>20</v>
      </c>
      <c r="B9" s="8">
        <v>0.97966666666666669</v>
      </c>
      <c r="C9" s="8">
        <v>0.92699999999999994</v>
      </c>
      <c r="D9" s="8">
        <v>1.0143333333333333</v>
      </c>
      <c r="E9" s="8">
        <f t="shared" si="0"/>
        <v>0.97366666666666679</v>
      </c>
      <c r="F9" s="8">
        <f t="shared" si="1"/>
        <v>4.3974740224107974E-2</v>
      </c>
      <c r="G9" s="9"/>
      <c r="H9" s="8">
        <v>1.0896666666666668</v>
      </c>
      <c r="I9" s="8">
        <v>1.0713333333333337</v>
      </c>
      <c r="J9" s="8">
        <v>1.0196666666666665</v>
      </c>
      <c r="K9" s="8">
        <f t="shared" si="2"/>
        <v>1.0602222222222224</v>
      </c>
      <c r="L9" s="8">
        <f t="shared" si="3"/>
        <v>3.6298658275377156E-2</v>
      </c>
      <c r="M9" s="9"/>
      <c r="N9" s="8">
        <v>1.0990000000000002</v>
      </c>
      <c r="O9" s="8">
        <v>1.1243333333333332</v>
      </c>
      <c r="P9" s="8">
        <v>1.1053333333333335</v>
      </c>
      <c r="Q9" s="8">
        <f t="shared" si="4"/>
        <v>1.1095555555555556</v>
      </c>
      <c r="R9" s="8">
        <f t="shared" si="5"/>
        <v>1.3183884663285317E-2</v>
      </c>
      <c r="S9" s="9"/>
      <c r="T9" s="8">
        <v>1.1066666666666667</v>
      </c>
      <c r="U9" s="8">
        <v>1.0616666666666665</v>
      </c>
      <c r="V9" s="8">
        <v>1.0970000000000002</v>
      </c>
      <c r="W9" s="8">
        <f t="shared" si="6"/>
        <v>1.0884444444444445</v>
      </c>
      <c r="X9" s="8">
        <f t="shared" si="7"/>
        <v>2.3688565768069488E-2</v>
      </c>
    </row>
    <row r="10" spans="1:24" x14ac:dyDescent="0.3">
      <c r="A10" s="1" t="s">
        <v>21</v>
      </c>
      <c r="B10" s="8">
        <f>B8*B9</f>
        <v>72.674938888888889</v>
      </c>
      <c r="C10" s="8">
        <f t="shared" ref="C10:D10" si="10">C8*C9</f>
        <v>63.762149999999991</v>
      </c>
      <c r="D10" s="8">
        <f t="shared" si="10"/>
        <v>72.524833333333333</v>
      </c>
      <c r="E10" s="8">
        <f t="shared" si="0"/>
        <v>69.653974074074071</v>
      </c>
      <c r="F10" s="8">
        <f t="shared" si="1"/>
        <v>5.1030212726708601</v>
      </c>
      <c r="G10" s="9"/>
      <c r="H10" s="8">
        <f>H8*H9</f>
        <v>95.073416666666674</v>
      </c>
      <c r="I10" s="8">
        <f t="shared" ref="I10:J10" si="11">I8*I9</f>
        <v>94.348755555555584</v>
      </c>
      <c r="J10" s="8">
        <f t="shared" si="11"/>
        <v>90.189516666666648</v>
      </c>
      <c r="K10" s="8">
        <f t="shared" si="2"/>
        <v>93.203896296296307</v>
      </c>
      <c r="L10" s="8">
        <f t="shared" si="3"/>
        <v>2.6355543715002061</v>
      </c>
      <c r="M10" s="9"/>
      <c r="N10" s="8">
        <f t="shared" ref="N10:P10" si="12">N8*N9</f>
        <v>102.59165000000002</v>
      </c>
      <c r="O10" s="8">
        <f t="shared" si="12"/>
        <v>101.78964444444443</v>
      </c>
      <c r="P10" s="8">
        <f t="shared" si="12"/>
        <v>104.89613333333335</v>
      </c>
      <c r="Q10" s="8">
        <f t="shared" si="4"/>
        <v>103.09247592592594</v>
      </c>
      <c r="R10" s="8">
        <f t="shared" si="5"/>
        <v>1.6126649559834934</v>
      </c>
      <c r="S10" s="9"/>
      <c r="T10" s="8">
        <f t="shared" ref="T10:V10" si="13">T8*T9</f>
        <v>104.54311111111112</v>
      </c>
      <c r="U10" s="8">
        <f t="shared" si="13"/>
        <v>98.805777777777763</v>
      </c>
      <c r="V10" s="8">
        <f t="shared" si="13"/>
        <v>101.78331666666668</v>
      </c>
      <c r="W10" s="8">
        <f t="shared" si="6"/>
        <v>101.71073518518519</v>
      </c>
      <c r="X10" s="8">
        <f t="shared" si="7"/>
        <v>2.8693552408224114</v>
      </c>
    </row>
  </sheetData>
  <mergeCells count="4">
    <mergeCell ref="B1:D1"/>
    <mergeCell ref="H1:J1"/>
    <mergeCell ref="N1:P1"/>
    <mergeCell ref="T1:V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Fig. 3c</vt:lpstr>
      <vt:lpstr>Fig. 3d</vt:lpstr>
      <vt:lpstr>Fig. 3e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xunjia li</dc:creator>
  <cp:lastModifiedBy>xunjia li</cp:lastModifiedBy>
  <dcterms:created xsi:type="dcterms:W3CDTF">2015-06-05T18:17:20Z</dcterms:created>
  <dcterms:modified xsi:type="dcterms:W3CDTF">2021-11-23T14:31:51Z</dcterms:modified>
</cp:coreProperties>
</file>