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E5BF7F20-A1E1-47FB-BBD4-4A0882261130}" xr6:coauthVersionLast="45" xr6:coauthVersionMax="45" xr10:uidLastSave="{00000000-0000-0000-0000-000000000000}"/>
  <bookViews>
    <workbookView xWindow="-93" yWindow="-93" windowWidth="20186" windowHeight="12920" xr2:uid="{DBCD057B-9DD3-466A-B737-E4374D6D80F0}"/>
  </bookViews>
  <sheets>
    <sheet name="ExtData 3b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19" i="5" l="1"/>
  <c r="Y19" i="5"/>
  <c r="X19" i="5"/>
  <c r="K19" i="5"/>
  <c r="J19" i="5"/>
  <c r="AA18" i="5"/>
  <c r="Y18" i="5"/>
  <c r="X18" i="5"/>
  <c r="K18" i="5"/>
  <c r="J18" i="5"/>
  <c r="AA16" i="5"/>
  <c r="Y16" i="5"/>
  <c r="X16" i="5"/>
  <c r="K16" i="5"/>
  <c r="J16" i="5"/>
  <c r="AA15" i="5"/>
  <c r="Y15" i="5"/>
  <c r="X15" i="5"/>
  <c r="K15" i="5"/>
  <c r="J15" i="5"/>
  <c r="AA13" i="5"/>
  <c r="Y13" i="5"/>
  <c r="X13" i="5"/>
  <c r="K13" i="5"/>
  <c r="J13" i="5"/>
  <c r="AA12" i="5"/>
  <c r="Y12" i="5"/>
  <c r="X12" i="5"/>
  <c r="K12" i="5"/>
  <c r="J12" i="5"/>
  <c r="AA10" i="5"/>
  <c r="Y10" i="5"/>
  <c r="X10" i="5"/>
  <c r="K10" i="5"/>
  <c r="J10" i="5"/>
  <c r="AA9" i="5"/>
  <c r="Y9" i="5"/>
  <c r="X9" i="5"/>
  <c r="K9" i="5"/>
  <c r="J9" i="5"/>
  <c r="AA7" i="5"/>
  <c r="Y7" i="5"/>
  <c r="X7" i="5"/>
  <c r="K7" i="5"/>
  <c r="J7" i="5"/>
  <c r="AA6" i="5"/>
  <c r="Y6" i="5"/>
  <c r="X6" i="5"/>
  <c r="K6" i="5"/>
  <c r="J6" i="5"/>
</calcChain>
</file>

<file path=xl/sharedStrings.xml><?xml version="1.0" encoding="utf-8"?>
<sst xmlns="http://schemas.openxmlformats.org/spreadsheetml/2006/main" count="41" uniqueCount="15">
  <si>
    <t>C1D08</t>
  </si>
  <si>
    <t>C1D15</t>
  </si>
  <si>
    <t>CD11c+</t>
  </si>
  <si>
    <t>DC1 (CD141+)</t>
  </si>
  <si>
    <t>DC4 (CD16+)</t>
  </si>
  <si>
    <t>DC2 (CD1c+)</t>
  </si>
  <si>
    <t>DC6 (pDCs)</t>
  </si>
  <si>
    <t xml:space="preserve">Mean fold increases of the indicated DC subsets from each cohort (analyses of n= 7 subjects). </t>
  </si>
  <si>
    <t>Cohort 1 responses (mean fold increase)</t>
  </si>
  <si>
    <t>Cohort 2 responses (mean fold increase)</t>
  </si>
  <si>
    <t>mean</t>
  </si>
  <si>
    <t>SD</t>
  </si>
  <si>
    <t>replicates</t>
  </si>
  <si>
    <t>Extended Data Fig 3b</t>
  </si>
  <si>
    <t>CH1 v CH2: ttest (2-tailed)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</si>
</sst>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0" xfId="0" applyFont="1"/>
    <xf numFmtId="0" fontId="1" fillId="0" borderId="1" xfId="0" applyFont="1" applyBorder="1"/>
    <xf numFmtId="2" fontId="0" fillId="0" borderId="0" xfId="0" applyNumberFormat="1"/>
    <xf numFmtId="2" fontId="0" fillId="0" borderId="2" xfId="0" applyNumberFormat="1" applyBorder="1"/>
    <xf numFmtId="2" fontId="0" fillId="0" borderId="3" xfId="0" applyNumberFormat="1" applyBorder="1"/>
    <xf numFmtId="2" fontId="0" fillId="0" borderId="7" xfId="0" applyNumberFormat="1" applyBorder="1"/>
    <xf numFmtId="2" fontId="0" fillId="0" borderId="8" xfId="0" applyNumberFormat="1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12" xfId="0" applyBorder="1"/>
    <xf numFmtId="0" fontId="0" fillId="0" borderId="13" xfId="0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2" fontId="0" fillId="0" borderId="15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170" fontId="1" fillId="0" borderId="4" xfId="0" applyNumberFormat="1" applyFont="1" applyBorder="1"/>
    <xf numFmtId="170" fontId="0" fillId="0" borderId="4" xfId="0" applyNumberFormat="1" applyBorder="1"/>
    <xf numFmtId="170" fontId="1" fillId="0" borderId="6" xfId="0" applyNumberFormat="1" applyFont="1" applyBorder="1"/>
    <xf numFmtId="170" fontId="0" fillId="0" borderId="4" xfId="0" applyNumberFormat="1" applyFont="1" applyBorder="1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5AC0-3316-44BF-9D25-6C76467C1CB8}">
  <dimension ref="A1:AB19"/>
  <sheetViews>
    <sheetView tabSelected="1" topLeftCell="H1" workbookViewId="0">
      <selection activeCell="Q23" sqref="Q23"/>
    </sheetView>
  </sheetViews>
  <sheetFormatPr defaultRowHeight="14.35" x14ac:dyDescent="0.5"/>
  <cols>
    <col min="1" max="1" width="12.64453125" bestFit="1" customWidth="1"/>
    <col min="10" max="10" width="8.87890625" customWidth="1"/>
    <col min="11" max="11" width="10" customWidth="1"/>
    <col min="15" max="15" width="12.64453125" bestFit="1" customWidth="1"/>
  </cols>
  <sheetData>
    <row r="1" spans="1:28" ht="14.45" customHeight="1" x14ac:dyDescent="0.5">
      <c r="A1" t="s">
        <v>13</v>
      </c>
    </row>
    <row r="2" spans="1:28" x14ac:dyDescent="0.5">
      <c r="A2" t="s">
        <v>7</v>
      </c>
    </row>
    <row r="3" spans="1:28" x14ac:dyDescent="0.5">
      <c r="AA3" s="34" t="s">
        <v>14</v>
      </c>
      <c r="AB3" s="35"/>
    </row>
    <row r="4" spans="1:28" ht="14.7" thickBot="1" x14ac:dyDescent="0.55000000000000004">
      <c r="D4" s="5" t="s">
        <v>8</v>
      </c>
      <c r="R4" s="5" t="s">
        <v>9</v>
      </c>
      <c r="AA4" s="36"/>
      <c r="AB4" s="37"/>
    </row>
    <row r="5" spans="1:28" ht="14.7" thickBot="1" x14ac:dyDescent="0.55000000000000004">
      <c r="C5" s="38" t="s">
        <v>12</v>
      </c>
      <c r="D5" s="39"/>
      <c r="E5" s="39"/>
      <c r="F5" s="39"/>
      <c r="G5" s="39"/>
      <c r="H5" s="39"/>
      <c r="I5" s="39"/>
      <c r="J5" s="20" t="s">
        <v>10</v>
      </c>
      <c r="K5" s="21" t="s">
        <v>11</v>
      </c>
      <c r="Q5" s="38" t="s">
        <v>12</v>
      </c>
      <c r="R5" s="39"/>
      <c r="S5" s="39"/>
      <c r="T5" s="39"/>
      <c r="U5" s="39"/>
      <c r="V5" s="39"/>
      <c r="W5" s="39"/>
      <c r="X5" s="22" t="s">
        <v>10</v>
      </c>
      <c r="Y5" s="23" t="s">
        <v>11</v>
      </c>
      <c r="AA5" s="1"/>
      <c r="AB5" s="2"/>
    </row>
    <row r="6" spans="1:28" x14ac:dyDescent="0.5">
      <c r="A6" s="6" t="s">
        <v>2</v>
      </c>
      <c r="B6" s="14" t="s">
        <v>0</v>
      </c>
      <c r="C6" s="16">
        <v>3.5810810810000002</v>
      </c>
      <c r="D6" s="17">
        <v>3.5414634149999999</v>
      </c>
      <c r="E6" s="17">
        <v>4.7972027969999997</v>
      </c>
      <c r="F6" s="17">
        <v>4.6021505380000001</v>
      </c>
      <c r="G6" s="17">
        <v>5.3263888890000004</v>
      </c>
      <c r="H6" s="17">
        <v>8.33</v>
      </c>
      <c r="I6" s="17">
        <v>3.9698795179999999</v>
      </c>
      <c r="J6" s="24">
        <f>AVERAGE(C6:I6)</f>
        <v>4.8783094625714289</v>
      </c>
      <c r="K6" s="25">
        <f>_xlfn.STDEV.S(C6:I6)</f>
        <v>1.6579600203482439</v>
      </c>
      <c r="L6" s="7"/>
      <c r="M6" s="7"/>
      <c r="O6" s="6" t="s">
        <v>2</v>
      </c>
      <c r="P6" s="12" t="s">
        <v>0</v>
      </c>
      <c r="Q6" s="16">
        <v>0.50470219400000005</v>
      </c>
      <c r="R6" s="17">
        <v>1.164179104</v>
      </c>
      <c r="S6" s="17">
        <v>1.897435897</v>
      </c>
      <c r="T6" s="17">
        <v>0.43706293699999998</v>
      </c>
      <c r="U6" s="17">
        <v>0.73972602700000001</v>
      </c>
      <c r="V6" s="17">
        <v>0.79584775100000005</v>
      </c>
      <c r="W6" s="18">
        <v>1.349462366</v>
      </c>
      <c r="X6" s="26">
        <f>AVERAGE(Q6:W6)</f>
        <v>0.98405946799999999</v>
      </c>
      <c r="Y6" s="25">
        <f>_xlfn.STDEV.S(Q6:W6)</f>
        <v>0.52030919398342645</v>
      </c>
      <c r="AA6" s="30">
        <f>TTEST(C6:I6,Q6:W6,2,2)</f>
        <v>6.9317923441955553E-5</v>
      </c>
      <c r="AB6" s="2"/>
    </row>
    <row r="7" spans="1:28" ht="14.7" thickBot="1" x14ac:dyDescent="0.55000000000000004">
      <c r="A7" s="3"/>
      <c r="B7" s="15" t="s">
        <v>1</v>
      </c>
      <c r="C7" s="10">
        <v>1.087837838</v>
      </c>
      <c r="D7" s="10">
        <v>0.74146341500000001</v>
      </c>
      <c r="E7" s="10">
        <v>2.2167832170000001</v>
      </c>
      <c r="F7" s="10">
        <v>1.1774193550000001</v>
      </c>
      <c r="G7" s="10">
        <v>2.3333333330000001</v>
      </c>
      <c r="H7" s="10">
        <v>2.19</v>
      </c>
      <c r="I7" s="10">
        <v>1.373493976</v>
      </c>
      <c r="J7" s="19">
        <f>AVERAGE(C7:I7)</f>
        <v>1.5886187334285715</v>
      </c>
      <c r="K7" s="27">
        <f>_xlfn.STDEV.S(C7:I7)</f>
        <v>0.64480838366464177</v>
      </c>
      <c r="L7" s="7"/>
      <c r="M7" s="7"/>
      <c r="O7" s="3"/>
      <c r="P7" s="13" t="s">
        <v>1</v>
      </c>
      <c r="Q7" s="10">
        <v>0.53918495300000002</v>
      </c>
      <c r="R7" s="10">
        <v>1.6044776119999999</v>
      </c>
      <c r="S7" s="10">
        <v>2.2051282049999998</v>
      </c>
      <c r="T7" s="10">
        <v>0.52447552399999997</v>
      </c>
      <c r="U7" s="10">
        <v>0.96347031999999999</v>
      </c>
      <c r="V7" s="10">
        <v>1.4013840829999999</v>
      </c>
      <c r="W7" s="11">
        <v>2.1290322580000001</v>
      </c>
      <c r="X7" s="28">
        <f>AVERAGE(Q7:W7)</f>
        <v>1.3381647078571428</v>
      </c>
      <c r="Y7" s="29">
        <f>_xlfn.STDEV.S(Q7:W7)</f>
        <v>0.69436674512859986</v>
      </c>
      <c r="AA7" s="31">
        <f>TTEST(C7:I7,Q7:W7,2,2)</f>
        <v>0.49770184866693024</v>
      </c>
      <c r="AB7" s="2"/>
    </row>
    <row r="8" spans="1:28" ht="14.7" thickBot="1" x14ac:dyDescent="0.55000000000000004">
      <c r="C8" s="7"/>
      <c r="D8" s="7"/>
      <c r="E8" s="7"/>
      <c r="F8" s="7"/>
      <c r="G8" s="7"/>
      <c r="H8" s="7"/>
      <c r="I8" s="7"/>
      <c r="J8" s="7"/>
      <c r="K8" s="7"/>
      <c r="L8" s="7"/>
      <c r="M8" s="7"/>
      <c r="P8" s="7"/>
      <c r="Q8" s="7"/>
      <c r="R8" s="7"/>
      <c r="S8" s="7"/>
      <c r="T8" s="7"/>
      <c r="U8" s="7"/>
      <c r="V8" s="7"/>
      <c r="W8" s="7"/>
      <c r="AA8" s="1"/>
      <c r="AB8" s="2"/>
    </row>
    <row r="9" spans="1:28" x14ac:dyDescent="0.5">
      <c r="A9" s="6" t="s">
        <v>3</v>
      </c>
      <c r="B9" s="14" t="s">
        <v>0</v>
      </c>
      <c r="C9" s="16">
        <v>1.5178571430000001</v>
      </c>
      <c r="D9" s="17">
        <v>29.14285714</v>
      </c>
      <c r="E9" s="17">
        <v>5.4</v>
      </c>
      <c r="F9" s="17">
        <v>2.5</v>
      </c>
      <c r="G9" s="17">
        <v>7.2727272730000001</v>
      </c>
      <c r="H9" s="17">
        <v>11.6</v>
      </c>
      <c r="I9" s="17">
        <v>10.33333333</v>
      </c>
      <c r="J9" s="26">
        <f>AVERAGE(C9:I9)</f>
        <v>9.6809678408571447</v>
      </c>
      <c r="K9" s="25">
        <f>_xlfn.STDEV.S(C9:I9)</f>
        <v>9.3559462726061753</v>
      </c>
      <c r="L9" s="7"/>
      <c r="M9" s="7"/>
      <c r="O9" s="6" t="s">
        <v>3</v>
      </c>
      <c r="P9" s="12" t="s">
        <v>0</v>
      </c>
      <c r="Q9" s="16">
        <v>1.113636364</v>
      </c>
      <c r="R9" s="17">
        <v>2.2000000000000002</v>
      </c>
      <c r="S9" s="17">
        <v>0.45161290300000001</v>
      </c>
      <c r="T9" s="17">
        <v>1.0869565219999999</v>
      </c>
      <c r="U9" s="17">
        <v>1.9</v>
      </c>
      <c r="V9" s="17">
        <v>1.3125</v>
      </c>
      <c r="W9" s="18">
        <v>0.44705882400000002</v>
      </c>
      <c r="X9" s="26">
        <f>AVERAGE(Q9:W9)</f>
        <v>1.2159663732857144</v>
      </c>
      <c r="Y9" s="25">
        <f>_xlfn.STDEV.S(Q9:W9)</f>
        <v>0.66434340285258797</v>
      </c>
      <c r="AA9" s="30">
        <f>TTEST(C9:I9,Q9:W9,2,2)</f>
        <v>3.4272983590793733E-2</v>
      </c>
      <c r="AB9" s="2"/>
    </row>
    <row r="10" spans="1:28" ht="14.7" thickBot="1" x14ac:dyDescent="0.55000000000000004">
      <c r="A10" s="3"/>
      <c r="B10" s="15" t="s">
        <v>1</v>
      </c>
      <c r="C10" s="10">
        <v>0.28571428599999998</v>
      </c>
      <c r="D10" s="10">
        <v>5.8571428570000004</v>
      </c>
      <c r="E10" s="10">
        <v>2.6</v>
      </c>
      <c r="F10" s="10">
        <v>1.05</v>
      </c>
      <c r="G10" s="10">
        <v>4.4545454549999999</v>
      </c>
      <c r="H10" s="10">
        <v>2.48</v>
      </c>
      <c r="I10" s="10">
        <v>1.0833333329999999</v>
      </c>
      <c r="J10" s="28">
        <f>AVERAGE(C10:I10)</f>
        <v>2.5443908472857144</v>
      </c>
      <c r="K10" s="29">
        <f>_xlfn.STDEV.S(C10:I10)</f>
        <v>2.0041526861045904</v>
      </c>
      <c r="L10" s="7"/>
      <c r="M10" s="7"/>
      <c r="O10" s="3"/>
      <c r="P10" s="13" t="s">
        <v>1</v>
      </c>
      <c r="Q10" s="10">
        <v>1.25</v>
      </c>
      <c r="R10" s="10">
        <v>1.8</v>
      </c>
      <c r="S10" s="10">
        <v>2.7419354839999999</v>
      </c>
      <c r="T10" s="10">
        <v>1.1956521739999999</v>
      </c>
      <c r="U10" s="10">
        <v>1.7</v>
      </c>
      <c r="V10" s="10">
        <v>1.375</v>
      </c>
      <c r="W10" s="11">
        <v>0.5</v>
      </c>
      <c r="X10" s="28">
        <f>AVERAGE(Q10:W10)</f>
        <v>1.5089410940000001</v>
      </c>
      <c r="Y10" s="29">
        <f>_xlfn.STDEV.S(Q10:W10)</f>
        <v>0.68830670773474012</v>
      </c>
      <c r="AA10" s="31">
        <f>TTEST(C10:I10,Q10:W10,2,2)</f>
        <v>0.22041275664143384</v>
      </c>
      <c r="AB10" s="2"/>
    </row>
    <row r="11" spans="1:28" x14ac:dyDescent="0.5"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P11" s="7"/>
      <c r="Q11" s="7"/>
      <c r="R11" s="7"/>
      <c r="S11" s="7"/>
      <c r="T11" s="7"/>
      <c r="U11" s="7"/>
      <c r="V11" s="7"/>
      <c r="W11" s="7"/>
      <c r="AA11" s="1"/>
      <c r="AB11" s="2"/>
    </row>
    <row r="12" spans="1:28" x14ac:dyDescent="0.5">
      <c r="A12" s="6" t="s">
        <v>5</v>
      </c>
      <c r="B12" s="14" t="s">
        <v>0</v>
      </c>
      <c r="C12" s="16">
        <v>23.315217390000001</v>
      </c>
      <c r="D12" s="17">
        <v>8.6511024639999992</v>
      </c>
      <c r="E12" s="17">
        <v>21.939655170000002</v>
      </c>
      <c r="F12" s="17">
        <v>11.18644068</v>
      </c>
      <c r="G12" s="17">
        <v>15.88383838</v>
      </c>
      <c r="H12" s="17">
        <v>6.322067594</v>
      </c>
      <c r="I12" s="18">
        <v>7.646310433</v>
      </c>
      <c r="J12" s="26">
        <f>AVERAGE(C12:I12)</f>
        <v>13.563518873000001</v>
      </c>
      <c r="K12" s="25">
        <f>_xlfn.STDEV.S(C12:I12)</f>
        <v>6.9266811907114185</v>
      </c>
      <c r="L12" s="7"/>
      <c r="M12" s="7"/>
      <c r="O12" s="6" t="s">
        <v>5</v>
      </c>
      <c r="P12" s="12" t="s">
        <v>0</v>
      </c>
      <c r="Q12" s="16">
        <v>0.82256297899999997</v>
      </c>
      <c r="R12" s="17">
        <v>1.773722628</v>
      </c>
      <c r="S12" s="17">
        <v>0.38337182400000003</v>
      </c>
      <c r="T12" s="17">
        <v>0.32223543399999999</v>
      </c>
      <c r="U12" s="17">
        <v>1.266497462</v>
      </c>
      <c r="V12" s="17">
        <v>1.523364486</v>
      </c>
      <c r="W12" s="18">
        <v>0.42372881400000001</v>
      </c>
      <c r="X12" s="26">
        <f>AVERAGE(Q12:W12)</f>
        <v>0.93078337528571442</v>
      </c>
      <c r="Y12" s="25">
        <f>_xlfn.STDEV.S(Q12:W12)</f>
        <v>0.59346565334163726</v>
      </c>
      <c r="AA12" s="30">
        <f>TTEST(C12:I12,Q12:W12,2,2)</f>
        <v>4.2792961758836485E-4</v>
      </c>
      <c r="AB12" s="2"/>
    </row>
    <row r="13" spans="1:28" ht="14.7" thickBot="1" x14ac:dyDescent="0.55000000000000004">
      <c r="A13" s="3"/>
      <c r="B13" s="15" t="s">
        <v>1</v>
      </c>
      <c r="C13" s="10">
        <v>3.3478260870000001</v>
      </c>
      <c r="D13" s="10">
        <v>1.04150454</v>
      </c>
      <c r="E13" s="10">
        <v>2.7198275860000001</v>
      </c>
      <c r="F13" s="10">
        <v>2.203389831</v>
      </c>
      <c r="G13" s="10">
        <v>3.636363636</v>
      </c>
      <c r="H13" s="10">
        <v>1.3439363820000001</v>
      </c>
      <c r="I13" s="11">
        <v>1.1068702290000001</v>
      </c>
      <c r="J13" s="28">
        <f>AVERAGE(C13:I13)</f>
        <v>2.1999597558571429</v>
      </c>
      <c r="K13" s="29">
        <f>_xlfn.STDEV.S(C13:I13)</f>
        <v>1.0739930760759822</v>
      </c>
      <c r="L13" s="7"/>
      <c r="M13" s="7"/>
      <c r="O13" s="3"/>
      <c r="P13" s="13" t="s">
        <v>1</v>
      </c>
      <c r="Q13" s="10">
        <v>0.71631982500000002</v>
      </c>
      <c r="R13" s="10">
        <v>1.2335766420000001</v>
      </c>
      <c r="S13" s="10">
        <v>3.2101616630000001</v>
      </c>
      <c r="T13" s="10">
        <v>0.420927467</v>
      </c>
      <c r="U13" s="10">
        <v>1.2715736040000001</v>
      </c>
      <c r="V13" s="10">
        <v>0.69719626199999996</v>
      </c>
      <c r="W13" s="11">
        <v>0.233376793</v>
      </c>
      <c r="X13" s="28">
        <f>AVERAGE(Q13:W13)</f>
        <v>1.1118760365714286</v>
      </c>
      <c r="Y13" s="29">
        <f>_xlfn.STDEV.S(Q13:W13)</f>
        <v>1.0017244963212817</v>
      </c>
      <c r="AA13" s="31">
        <f>TTEST(C13:I13,Q13:W13,2,2)</f>
        <v>7.360984803961064E-2</v>
      </c>
      <c r="AB13" s="2"/>
    </row>
    <row r="14" spans="1:28" ht="14.7" thickBot="1" x14ac:dyDescent="0.55000000000000004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P14" s="7"/>
      <c r="Q14" s="7"/>
      <c r="R14" s="7"/>
      <c r="S14" s="7"/>
      <c r="T14" s="7"/>
      <c r="U14" s="7"/>
      <c r="V14" s="7"/>
      <c r="W14" s="7"/>
      <c r="AA14" s="1"/>
      <c r="AB14" s="2"/>
    </row>
    <row r="15" spans="1:28" x14ac:dyDescent="0.5">
      <c r="A15" s="6" t="s">
        <v>4</v>
      </c>
      <c r="B15" s="14" t="s">
        <v>0</v>
      </c>
      <c r="C15" s="16">
        <v>1.2727272730000001</v>
      </c>
      <c r="D15" s="17">
        <v>0.335329341</v>
      </c>
      <c r="E15" s="17">
        <v>0.321428571</v>
      </c>
      <c r="F15" s="17">
        <v>5.7723576999999998E-2</v>
      </c>
      <c r="G15" s="17">
        <v>0.111731844</v>
      </c>
      <c r="H15" s="17">
        <v>1.0869565219999999</v>
      </c>
      <c r="I15" s="18">
        <v>0.159183673</v>
      </c>
      <c r="J15" s="26">
        <f>AVERAGE(C15:I15)</f>
        <v>0.47786868585714287</v>
      </c>
      <c r="K15" s="25">
        <f>_xlfn.STDEV.S(C15:I15)</f>
        <v>0.49324053917978777</v>
      </c>
      <c r="L15" s="7"/>
      <c r="M15" s="7"/>
      <c r="O15" s="6" t="s">
        <v>4</v>
      </c>
      <c r="P15" s="12" t="s">
        <v>0</v>
      </c>
      <c r="Q15" s="16">
        <v>0.92</v>
      </c>
      <c r="R15" s="17">
        <v>1</v>
      </c>
      <c r="S15" s="17">
        <v>1.0270270269999999</v>
      </c>
      <c r="T15" s="17">
        <v>1.428571429</v>
      </c>
      <c r="U15" s="17">
        <v>2.3809523810000002</v>
      </c>
      <c r="V15" s="17">
        <v>1.315789474</v>
      </c>
      <c r="W15" s="18">
        <v>0.694117647</v>
      </c>
      <c r="X15" s="26">
        <f>AVERAGE(Q15:W15)</f>
        <v>1.2523511368571429</v>
      </c>
      <c r="Y15" s="25">
        <f>_xlfn.STDEV.S(Q15:W15)</f>
        <v>0.55457983200309602</v>
      </c>
      <c r="AA15" s="30">
        <f>TTEST(C15:I15,Q15:W15,2,2)</f>
        <v>1.7251343421144313E-2</v>
      </c>
      <c r="AB15" s="2"/>
    </row>
    <row r="16" spans="1:28" ht="14.7" thickBot="1" x14ac:dyDescent="0.55000000000000004">
      <c r="A16" s="3"/>
      <c r="B16" s="15" t="s">
        <v>1</v>
      </c>
      <c r="C16" s="10">
        <v>1</v>
      </c>
      <c r="D16" s="10">
        <v>0.59880239499999999</v>
      </c>
      <c r="E16" s="10">
        <v>0.66964285700000004</v>
      </c>
      <c r="F16" s="10">
        <v>0.39024390199999998</v>
      </c>
      <c r="G16" s="10">
        <v>0.48044692700000002</v>
      </c>
      <c r="H16" s="10">
        <v>0.71739130399999995</v>
      </c>
      <c r="I16" s="11">
        <v>0.155102041</v>
      </c>
      <c r="J16" s="28">
        <f>AVERAGE(C16:I16)</f>
        <v>0.57308991799999998</v>
      </c>
      <c r="K16" s="29">
        <f>_xlfn.STDEV.S(C16:I16)</f>
        <v>0.26764029476309148</v>
      </c>
      <c r="L16" s="7"/>
      <c r="M16" s="7"/>
      <c r="O16" s="3"/>
      <c r="P16" s="13" t="s">
        <v>1</v>
      </c>
      <c r="Q16" s="10">
        <v>1.88</v>
      </c>
      <c r="R16" s="10">
        <v>2.3333333330000001</v>
      </c>
      <c r="S16" s="10">
        <v>0.86486486500000004</v>
      </c>
      <c r="T16" s="10">
        <v>0.77142857099999995</v>
      </c>
      <c r="U16" s="10">
        <v>1.6666666670000001</v>
      </c>
      <c r="V16" s="10">
        <v>1.263157895</v>
      </c>
      <c r="W16" s="11">
        <v>0.47058823500000002</v>
      </c>
      <c r="X16" s="28">
        <f>AVERAGE(Q16:W16)</f>
        <v>1.3214342237142858</v>
      </c>
      <c r="Y16" s="29">
        <f>_xlfn.STDEV.S(Q16:W16)</f>
        <v>0.67000221368315371</v>
      </c>
      <c r="AA16" s="30">
        <f>TTEST(C16:I16,Q16:W16,2,2)</f>
        <v>1.7790318203721268E-2</v>
      </c>
      <c r="AB16" s="2"/>
    </row>
    <row r="17" spans="1:28" ht="14.7" thickBot="1" x14ac:dyDescent="0.55000000000000004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P17" s="7"/>
      <c r="Q17" s="7"/>
      <c r="R17" s="7"/>
      <c r="S17" s="7"/>
      <c r="T17" s="7"/>
      <c r="U17" s="7"/>
      <c r="V17" s="7"/>
      <c r="W17" s="7"/>
      <c r="AA17" s="1"/>
      <c r="AB17" s="2"/>
    </row>
    <row r="18" spans="1:28" x14ac:dyDescent="0.5">
      <c r="A18" s="6" t="s">
        <v>6</v>
      </c>
      <c r="B18" s="14" t="s">
        <v>0</v>
      </c>
      <c r="C18" s="8">
        <v>2.725961538</v>
      </c>
      <c r="D18" s="8">
        <v>2.1107871720000002</v>
      </c>
      <c r="E18" s="8">
        <v>3.0895522390000001</v>
      </c>
      <c r="F18" s="8">
        <v>1.8012820510000001</v>
      </c>
      <c r="G18" s="8">
        <v>5.1428571429999996</v>
      </c>
      <c r="H18" s="8">
        <v>0.60185185200000002</v>
      </c>
      <c r="I18" s="9">
        <v>8.538461538</v>
      </c>
      <c r="J18" s="26">
        <f>AVERAGE(C18:I18)</f>
        <v>3.4301076475714285</v>
      </c>
      <c r="K18" s="25">
        <f>_xlfn.STDEV.S(C18:I18)</f>
        <v>2.6467999616005184</v>
      </c>
      <c r="L18" s="7"/>
      <c r="M18" s="7"/>
      <c r="O18" s="6" t="s">
        <v>6</v>
      </c>
      <c r="P18" s="12" t="s">
        <v>0</v>
      </c>
      <c r="Q18" s="16">
        <v>1.1006711410000001</v>
      </c>
      <c r="R18" s="17">
        <v>4.3333333329999997</v>
      </c>
      <c r="S18" s="17">
        <v>3.9381443300000001</v>
      </c>
      <c r="T18" s="17">
        <v>0.76878612700000004</v>
      </c>
      <c r="U18" s="17">
        <v>1.7169811319999999</v>
      </c>
      <c r="V18" s="17">
        <v>1.6468531470000001</v>
      </c>
      <c r="W18" s="18">
        <v>0.322393822</v>
      </c>
      <c r="X18" s="26">
        <f>AVERAGE(Q18:W18)</f>
        <v>1.9753090045714288</v>
      </c>
      <c r="Y18" s="25">
        <f>_xlfn.STDEV.S(Q18:W18)</f>
        <v>1.5567292226332927</v>
      </c>
      <c r="AA18" s="33">
        <f>TTEST(C18:I18,Q18:W18,2,2)</f>
        <v>0.23390040212642393</v>
      </c>
      <c r="AB18" s="2"/>
    </row>
    <row r="19" spans="1:28" ht="14.7" thickBot="1" x14ac:dyDescent="0.55000000000000004">
      <c r="A19" s="3"/>
      <c r="B19" s="15" t="s">
        <v>1</v>
      </c>
      <c r="C19" s="16">
        <v>6.298076923</v>
      </c>
      <c r="D19" s="17">
        <v>3.3527696790000001</v>
      </c>
      <c r="E19" s="17">
        <v>19.253731340000002</v>
      </c>
      <c r="F19" s="17">
        <v>9.4871794870000006</v>
      </c>
      <c r="G19" s="17">
        <v>41.071428570000002</v>
      </c>
      <c r="H19" s="17">
        <v>2.4907407410000002</v>
      </c>
      <c r="I19" s="18">
        <v>7.4384615380000003</v>
      </c>
      <c r="J19" s="28">
        <f>AVERAGE(C19:I19)</f>
        <v>12.770341182571428</v>
      </c>
      <c r="K19" s="29">
        <f>_xlfn.STDEV.S(C19:I19)</f>
        <v>13.653113377643544</v>
      </c>
      <c r="L19" s="7"/>
      <c r="M19" s="7"/>
      <c r="O19" s="3"/>
      <c r="P19" s="13" t="s">
        <v>1</v>
      </c>
      <c r="Q19" s="10">
        <v>0.65548098399999999</v>
      </c>
      <c r="R19" s="10">
        <v>2.0656565659999999</v>
      </c>
      <c r="S19" s="10">
        <v>13.81443299</v>
      </c>
      <c r="T19" s="10">
        <v>0.95375722500000004</v>
      </c>
      <c r="U19" s="10">
        <v>2.1698113210000001</v>
      </c>
      <c r="V19" s="10">
        <v>0.85664335700000005</v>
      </c>
      <c r="W19" s="11">
        <v>0.30308880300000002</v>
      </c>
      <c r="X19" s="28">
        <f>AVERAGE(Q19:W19)</f>
        <v>2.9741244637142863</v>
      </c>
      <c r="Y19" s="29">
        <f>_xlfn.STDEV.S(Q19:W19)</f>
        <v>4.831505486581003</v>
      </c>
      <c r="AA19" s="32">
        <f>TTEST(C19:I19,Q19:W19,2,2)</f>
        <v>9.8765575484810381E-2</v>
      </c>
      <c r="AB19" s="4"/>
    </row>
  </sheetData>
  <mergeCells count="3">
    <mergeCell ref="AA3:AB4"/>
    <mergeCell ref="C5:I5"/>
    <mergeCell ref="Q5:W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Ramchurren, Nirasha</cp:lastModifiedBy>
  <dcterms:created xsi:type="dcterms:W3CDTF">2020-04-03T16:39:12Z</dcterms:created>
  <dcterms:modified xsi:type="dcterms:W3CDTF">2020-08-28T04:12:24Z</dcterms:modified>
</cp:coreProperties>
</file>