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J:\IML\Data\CITN-07\CITN07manuscript_data_figs\FILES FOR RESUBMIT\FinalFilesJune17_resubmission\Final Instructions Submit\"/>
    </mc:Choice>
  </mc:AlternateContent>
  <xr:revisionPtr revIDLastSave="0" documentId="13_ncr:1_{69864385-0CC2-4D19-8021-768FEAF8B57A}" xr6:coauthVersionLast="45" xr6:coauthVersionMax="45" xr10:uidLastSave="{00000000-0000-0000-0000-000000000000}"/>
  <bookViews>
    <workbookView xWindow="336" yWindow="312" windowWidth="21552" windowHeight="13272" activeTab="1" xr2:uid="{DBCD057B-9DD3-466A-B737-E4374D6D80F0}"/>
  </bookViews>
  <sheets>
    <sheet name="ExtData 1a" sheetId="4" r:id="rId1"/>
    <sheet name="ExtData 1b" sheetId="17" r:id="rId2"/>
    <sheet name="ExtData 1c" sheetId="19" r:id="rId3"/>
  </sheet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6" i="4" l="1"/>
  <c r="X16" i="4"/>
  <c r="U16" i="4"/>
  <c r="T16" i="4"/>
  <c r="K16" i="4"/>
  <c r="J16" i="4"/>
  <c r="G16" i="4"/>
  <c r="F16" i="4"/>
  <c r="Y15" i="4"/>
  <c r="X15" i="4"/>
  <c r="U15" i="4"/>
  <c r="T15" i="4"/>
  <c r="K15" i="4"/>
  <c r="J15" i="4"/>
  <c r="G15" i="4"/>
  <c r="F15" i="4"/>
  <c r="Y12" i="4"/>
  <c r="X12" i="4"/>
  <c r="U12" i="4"/>
  <c r="T12" i="4"/>
  <c r="K12" i="4"/>
  <c r="J12" i="4"/>
  <c r="G12" i="4"/>
  <c r="F12" i="4"/>
  <c r="Y11" i="4"/>
  <c r="X11" i="4"/>
  <c r="U11" i="4"/>
  <c r="T11" i="4"/>
  <c r="K11" i="4"/>
  <c r="J11" i="4"/>
  <c r="G11" i="4"/>
  <c r="F11" i="4"/>
  <c r="Y8" i="4"/>
  <c r="X8" i="4"/>
  <c r="U8" i="4"/>
  <c r="T8" i="4"/>
  <c r="K8" i="4"/>
  <c r="J8" i="4"/>
  <c r="G8" i="4"/>
  <c r="F8" i="4"/>
  <c r="Y7" i="4"/>
  <c r="X7" i="4"/>
  <c r="U7" i="4"/>
  <c r="T7" i="4"/>
  <c r="K7" i="4"/>
  <c r="J7" i="4"/>
  <c r="G7" i="4"/>
  <c r="F7" i="4"/>
  <c r="S51" i="19" l="1"/>
  <c r="R51" i="19"/>
  <c r="Q51" i="19"/>
  <c r="P51" i="19"/>
  <c r="O51" i="19"/>
  <c r="G51" i="19"/>
  <c r="F51" i="19"/>
  <c r="E51" i="19"/>
  <c r="D51" i="19"/>
  <c r="C51" i="19"/>
  <c r="S48" i="19"/>
  <c r="R48" i="19"/>
  <c r="Q48" i="19"/>
  <c r="P48" i="19"/>
  <c r="O48" i="19"/>
  <c r="N48" i="19"/>
  <c r="G48" i="19"/>
  <c r="F48" i="19"/>
  <c r="E48" i="19"/>
  <c r="D48" i="19"/>
  <c r="C48" i="19"/>
  <c r="B48" i="19"/>
  <c r="S47" i="19"/>
  <c r="R47" i="19"/>
  <c r="Q47" i="19"/>
  <c r="P47" i="19"/>
  <c r="O47" i="19"/>
  <c r="N47" i="19"/>
  <c r="G47" i="19"/>
  <c r="F47" i="19"/>
  <c r="E47" i="19"/>
  <c r="D47" i="19"/>
  <c r="C47" i="19"/>
  <c r="B47" i="19"/>
  <c r="S43" i="19"/>
  <c r="R43" i="19"/>
  <c r="Q43" i="19"/>
  <c r="P43" i="19"/>
  <c r="O43" i="19"/>
  <c r="N43" i="19"/>
  <c r="G43" i="19"/>
  <c r="F43" i="19"/>
  <c r="E43" i="19"/>
  <c r="D43" i="19"/>
  <c r="C43" i="19"/>
  <c r="B43" i="19"/>
  <c r="S42" i="19"/>
  <c r="R42" i="19"/>
  <c r="Q42" i="19"/>
  <c r="P42" i="19"/>
  <c r="O42" i="19"/>
  <c r="N42" i="19"/>
  <c r="G42" i="19"/>
  <c r="F42" i="19"/>
  <c r="E42" i="19"/>
  <c r="D42" i="19"/>
  <c r="C42" i="19"/>
  <c r="B42" i="19"/>
  <c r="R28" i="17"/>
  <c r="Q28" i="17"/>
  <c r="R27" i="17"/>
  <c r="Q27" i="17"/>
  <c r="R26" i="17"/>
  <c r="Q26" i="17"/>
  <c r="R25" i="17"/>
  <c r="Q25" i="17"/>
  <c r="H25" i="17"/>
  <c r="G25" i="17"/>
  <c r="R24" i="17"/>
  <c r="Q24" i="17"/>
  <c r="H24" i="17"/>
  <c r="G24" i="17"/>
  <c r="R23" i="17"/>
  <c r="Q23" i="17"/>
  <c r="H23" i="17"/>
  <c r="G23" i="17"/>
</calcChain>
</file>

<file path=xl/sharedStrings.xml><?xml version="1.0" encoding="utf-8"?>
<sst xmlns="http://schemas.openxmlformats.org/spreadsheetml/2006/main" count="367" uniqueCount="114">
  <si>
    <t>C3D01</t>
  </si>
  <si>
    <t>FUW04</t>
  </si>
  <si>
    <t>CH1</t>
  </si>
  <si>
    <t>CH2</t>
  </si>
  <si>
    <t>NYESO-1</t>
  </si>
  <si>
    <t>Control</t>
  </si>
  <si>
    <t>CD4+ TNFa+ (%)</t>
  </si>
  <si>
    <t>CD8+ TNFa+ (%)</t>
  </si>
  <si>
    <t>CD4+ IFNg+ (%)</t>
  </si>
  <si>
    <t>CD4+ IL-2+ (%)</t>
  </si>
  <si>
    <t>CD8+ IFNg+ (%)</t>
  </si>
  <si>
    <t>CD8+ IL-2+ (%)</t>
  </si>
  <si>
    <t>T-cell responses to NYESO-1 by Intracellular Cytokine Staining</t>
  </si>
  <si>
    <t>% of CD8</t>
  </si>
  <si>
    <t>% of CD4</t>
  </si>
  <si>
    <t>Cohort</t>
  </si>
  <si>
    <t>Visit</t>
  </si>
  <si>
    <t>C07.27</t>
  </si>
  <si>
    <t>C1D01</t>
  </si>
  <si>
    <t>FUW12</t>
  </si>
  <si>
    <t>C1D22</t>
  </si>
  <si>
    <t>C1D-7</t>
  </si>
  <si>
    <t>C4D01</t>
  </si>
  <si>
    <t>C07.19</t>
  </si>
  <si>
    <t>C07.37</t>
  </si>
  <si>
    <t>C07.44</t>
  </si>
  <si>
    <t>C07.57</t>
  </si>
  <si>
    <t>C07.55</t>
  </si>
  <si>
    <t>C07.56</t>
  </si>
  <si>
    <t>C07.15</t>
  </si>
  <si>
    <t>C07.16</t>
  </si>
  <si>
    <t>C07.23</t>
  </si>
  <si>
    <t>C07.34</t>
  </si>
  <si>
    <t>C07.35</t>
  </si>
  <si>
    <t>C07.52</t>
  </si>
  <si>
    <t>C07.53</t>
  </si>
  <si>
    <t>C07.20</t>
  </si>
  <si>
    <t>C07.33</t>
  </si>
  <si>
    <t>C07.43</t>
  </si>
  <si>
    <t>C07.41</t>
  </si>
  <si>
    <t>C07.47</t>
  </si>
  <si>
    <t>C07.32</t>
  </si>
  <si>
    <t>C07.22</t>
  </si>
  <si>
    <t>C07.29</t>
  </si>
  <si>
    <t>C07.11</t>
  </si>
  <si>
    <t>C07.14</t>
  </si>
  <si>
    <t>C07.28</t>
  </si>
  <si>
    <t>C07.24</t>
  </si>
  <si>
    <t>C07.54</t>
  </si>
  <si>
    <t>C07.06</t>
  </si>
  <si>
    <t>C07.36</t>
  </si>
  <si>
    <t>C07.38</t>
  </si>
  <si>
    <t>C07.26</t>
  </si>
  <si>
    <t>C07.46</t>
  </si>
  <si>
    <t>C07.17</t>
  </si>
  <si>
    <t>C07.07</t>
  </si>
  <si>
    <t>C07.09</t>
  </si>
  <si>
    <t>C07.18</t>
  </si>
  <si>
    <t>C07.05</t>
  </si>
  <si>
    <t>C07.04</t>
  </si>
  <si>
    <t>C07.39</t>
  </si>
  <si>
    <t>C07.12</t>
  </si>
  <si>
    <t>C07.13</t>
  </si>
  <si>
    <t>C07.40</t>
  </si>
  <si>
    <t>C07.48</t>
  </si>
  <si>
    <t>C07.49</t>
  </si>
  <si>
    <t>C07.08</t>
  </si>
  <si>
    <t>C07.21</t>
  </si>
  <si>
    <t>C07.10</t>
  </si>
  <si>
    <t>C07.59</t>
  </si>
  <si>
    <t>C07.01</t>
  </si>
  <si>
    <t>C07.02</t>
  </si>
  <si>
    <t>C07.03</t>
  </si>
  <si>
    <t>C07.30</t>
  </si>
  <si>
    <t>C07.31</t>
  </si>
  <si>
    <t>C07.50</t>
  </si>
  <si>
    <t>C07.51</t>
  </si>
  <si>
    <t>C07.58</t>
  </si>
  <si>
    <t>C07.45</t>
  </si>
  <si>
    <t>C07.42</t>
  </si>
  <si>
    <t>C07.60</t>
  </si>
  <si>
    <t>C07.25</t>
  </si>
  <si>
    <t>NYESO-1 Negative</t>
  </si>
  <si>
    <t>Recurr</t>
  </si>
  <si>
    <t>NonRecurr</t>
  </si>
  <si>
    <t>NYESO-1 Undetermined</t>
  </si>
  <si>
    <t>NYESO-1 Positive</t>
  </si>
  <si>
    <t>Column Labels</t>
  </si>
  <si>
    <t>Row Labels</t>
  </si>
  <si>
    <t>mean</t>
  </si>
  <si>
    <t>Max of NY-Eso-1</t>
  </si>
  <si>
    <t>SD</t>
  </si>
  <si>
    <t>Cohort 1</t>
  </si>
  <si>
    <t>Cohort 2</t>
  </si>
  <si>
    <t>(All)</t>
  </si>
  <si>
    <t>Ungrouped</t>
  </si>
  <si>
    <t>by Cohort</t>
  </si>
  <si>
    <t>(Multiple Items)</t>
  </si>
  <si>
    <t>ELISPOT: Baseline NY-ESO-1 cSPW</t>
  </si>
  <si>
    <t>IHC: NY-ESO-1 pos</t>
  </si>
  <si>
    <t>cohort-2</t>
  </si>
  <si>
    <t>IHC: NY-ESO-1 neg</t>
  </si>
  <si>
    <t>cohort-1</t>
  </si>
  <si>
    <t>IHC: NY-ESO-1 not stained</t>
  </si>
  <si>
    <t>ELISPOT: NY-ESO-1 T cell response vs recurrence</t>
  </si>
  <si>
    <t>recurrence</t>
  </si>
  <si>
    <t>No recurrence</t>
  </si>
  <si>
    <r>
      <t xml:space="preserve">TTEST </t>
    </r>
    <r>
      <rPr>
        <i/>
        <sz val="12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: cSPW in recurrence vs nonrecurrence</t>
    </r>
  </si>
  <si>
    <t>n1</t>
  </si>
  <si>
    <t>n2</t>
  </si>
  <si>
    <t>Extended Data Fig1b</t>
  </si>
  <si>
    <t>Extended Data Fig1a</t>
  </si>
  <si>
    <t>Extended Data Fig1c</t>
  </si>
  <si>
    <t>Baseline T cell response to NY-ESO-1 vs NY-ESO-1 expression in tumor biopsy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</si>
</sst>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\(#,##0.0\)"/>
    <numFmt numFmtId="165" formatCode="0.0"/>
    <numFmt numFmtId="166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pivotButton="1"/>
    <xf numFmtId="2" fontId="0" fillId="0" borderId="0" xfId="0" applyNumberFormat="1" applyAlignment="1">
      <alignment horizontal="center"/>
    </xf>
    <xf numFmtId="0" fontId="2" fillId="2" borderId="12" xfId="0" applyFont="1" applyFill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65" fontId="0" fillId="0" borderId="0" xfId="0" applyNumberFormat="1"/>
    <xf numFmtId="166" fontId="0" fillId="0" borderId="0" xfId="0" applyNumberFormat="1"/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fling\OneDrive\StevesStuff\FHCRC2020Local\Pubs\Manuscripts\NatCancer_Resubmit\Updated%20Files\Excel%20Files\figure%20data%20files_LD\Figure%20S1%20b,c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942.501475462966" createdVersion="6" refreshedVersion="6" minRefreshableVersion="3" recordCount="346" xr:uid="{ADD53006-2A27-4CE8-A65B-9475556C1C0D}">
  <cacheSource type="worksheet">
    <worksheetSource ref="A1:K347" sheet="ELISPOT data export" r:id="rId2"/>
  </cacheSource>
  <cacheFields count="11">
    <cacheField name="Cohort" numFmtId="0">
      <sharedItems count="2">
        <s v="CH1"/>
        <s v="CH2"/>
      </sharedItems>
    </cacheField>
    <cacheField name="Visit" numFmtId="0">
      <sharedItems count="7">
        <s v="C1D-7"/>
        <s v="C1D22"/>
        <s v="C3D01"/>
        <s v="C4D01"/>
        <s v="FUW04"/>
        <s v="FUW12"/>
        <s v="C1D01"/>
      </sharedItems>
    </cacheField>
    <cacheField name="CPW" numFmtId="1">
      <sharedItems containsSemiMixedTypes="0" containsString="0" containsNumber="1" containsInteger="1" minValue="300000" maxValue="300000"/>
    </cacheField>
    <cacheField name="CEF" numFmtId="0">
      <sharedItems containsString="0" containsBlank="1" containsNumber="1" minValue="0" maxValue="840.2"/>
    </cacheField>
    <cacheField name="MAGEA3-PRAME" numFmtId="0">
      <sharedItems containsString="0" containsBlank="1" containsNumber="1" minValue="0" maxValue="372.3"/>
    </cacheField>
    <cacheField name="NY-Eso-1" numFmtId="164">
      <sharedItems containsSemiMixedTypes="0" containsString="0" containsNumber="1" minValue="0" maxValue="281"/>
    </cacheField>
    <cacheField name="PHA" numFmtId="164">
      <sharedItems containsSemiMixedTypes="0" containsString="0" containsNumber="1" minValue="-2" maxValue="337.5"/>
    </cacheField>
    <cacheField name="NYESO-1 IHC" numFmtId="0">
      <sharedItems count="3">
        <s v="NYESO-1 Negative"/>
        <s v="NYESO-1 Undetermined"/>
        <s v="NYESO-1 Positive"/>
      </sharedItems>
    </cacheField>
    <cacheField name="Cross Study Pub ID" numFmtId="0">
      <sharedItems count="60">
        <s v="C07.27"/>
        <s v="C07.19"/>
        <s v="C07.37"/>
        <s v="C07.44"/>
        <s v="C07.57"/>
        <s v="C07.55"/>
        <s v="C07.56"/>
        <s v="C07.15"/>
        <s v="C07.16"/>
        <s v="C07.23"/>
        <s v="C07.34"/>
        <s v="C07.35"/>
        <s v="C07.52"/>
        <s v="C07.53"/>
        <s v="C07.20"/>
        <s v="C07.33"/>
        <s v="C07.43"/>
        <s v="C07.41"/>
        <s v="C07.47"/>
        <s v="C07.32"/>
        <s v="C07.22"/>
        <s v="C07.29"/>
        <s v="C07.11"/>
        <s v="C07.14"/>
        <s v="C07.28"/>
        <s v="C07.24"/>
        <s v="C07.54"/>
        <s v="C07.06"/>
        <s v="C07.36"/>
        <s v="C07.38"/>
        <s v="C07.26"/>
        <s v="C07.46"/>
        <s v="C07.17"/>
        <s v="C07.07"/>
        <s v="C07.09"/>
        <s v="C07.18"/>
        <s v="C07.05"/>
        <s v="C07.04"/>
        <s v="C07.39"/>
        <s v="C07.12"/>
        <s v="C07.13"/>
        <s v="C07.40"/>
        <s v="C07.48"/>
        <s v="C07.49"/>
        <s v="C07.08"/>
        <s v="C07.21"/>
        <s v="C07.10"/>
        <s v="C07.59"/>
        <s v="C07.01"/>
        <s v="C07.02"/>
        <s v="C07.03"/>
        <s v="C07.30"/>
        <s v="C07.31"/>
        <s v="C07.50"/>
        <s v="C07.51"/>
        <s v="C07.58"/>
        <s v="C07.45"/>
        <s v="C07.42"/>
        <s v="C07.60"/>
        <s v="C07.25"/>
      </sharedItems>
    </cacheField>
    <cacheField name="Publication ID" numFmtId="1">
      <sharedItems containsSemiMixedTypes="0" containsString="0" containsNumber="1" containsInteger="1" minValue="1" maxValue="60"/>
    </cacheField>
    <cacheField name="Recurrence Status" numFmtId="0">
      <sharedItems count="2">
        <s v="Recurr"/>
        <s v="NonRecur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6">
  <r>
    <x v="0"/>
    <x v="0"/>
    <n v="300000"/>
    <n v="178.6"/>
    <n v="7.9"/>
    <n v="0"/>
    <n v="-2"/>
    <x v="0"/>
    <x v="0"/>
    <n v="27"/>
    <x v="0"/>
  </r>
  <r>
    <x v="0"/>
    <x v="1"/>
    <n v="300000"/>
    <n v="284.8"/>
    <n v="25.5"/>
    <n v="12.3"/>
    <n v="-2"/>
    <x v="0"/>
    <x v="0"/>
    <n v="27"/>
    <x v="0"/>
  </r>
  <r>
    <x v="0"/>
    <x v="2"/>
    <n v="300000"/>
    <n v="321.8"/>
    <n v="9.4"/>
    <n v="27"/>
    <n v="-2"/>
    <x v="0"/>
    <x v="0"/>
    <n v="27"/>
    <x v="0"/>
  </r>
  <r>
    <x v="0"/>
    <x v="3"/>
    <n v="300000"/>
    <n v="245"/>
    <n v="15"/>
    <n v="26"/>
    <n v="-2"/>
    <x v="0"/>
    <x v="0"/>
    <n v="27"/>
    <x v="0"/>
  </r>
  <r>
    <x v="0"/>
    <x v="4"/>
    <n v="300000"/>
    <n v="334"/>
    <n v="19.7"/>
    <n v="66.5"/>
    <n v="-2"/>
    <x v="0"/>
    <x v="0"/>
    <n v="27"/>
    <x v="0"/>
  </r>
  <r>
    <x v="0"/>
    <x v="5"/>
    <n v="300000"/>
    <n v="264.7"/>
    <m/>
    <n v="17.7"/>
    <n v="-2"/>
    <x v="0"/>
    <x v="0"/>
    <n v="27"/>
    <x v="0"/>
  </r>
  <r>
    <x v="1"/>
    <x v="6"/>
    <n v="300000"/>
    <n v="407.6"/>
    <n v="0"/>
    <n v="0"/>
    <n v="-2"/>
    <x v="0"/>
    <x v="1"/>
    <n v="19"/>
    <x v="1"/>
  </r>
  <r>
    <x v="1"/>
    <x v="1"/>
    <n v="300000"/>
    <n v="473.3"/>
    <n v="0"/>
    <n v="0"/>
    <n v="-2"/>
    <x v="0"/>
    <x v="1"/>
    <n v="19"/>
    <x v="1"/>
  </r>
  <r>
    <x v="1"/>
    <x v="2"/>
    <n v="300000"/>
    <n v="298.5"/>
    <n v="3.2"/>
    <n v="7"/>
    <n v="-2"/>
    <x v="0"/>
    <x v="1"/>
    <n v="19"/>
    <x v="1"/>
  </r>
  <r>
    <x v="1"/>
    <x v="3"/>
    <n v="300000"/>
    <n v="385.1"/>
    <n v="0"/>
    <n v="5.8"/>
    <n v="-2"/>
    <x v="0"/>
    <x v="1"/>
    <n v="19"/>
    <x v="1"/>
  </r>
  <r>
    <x v="1"/>
    <x v="4"/>
    <n v="300000"/>
    <n v="491.8"/>
    <n v="0"/>
    <n v="11"/>
    <n v="-2"/>
    <x v="0"/>
    <x v="1"/>
    <n v="19"/>
    <x v="1"/>
  </r>
  <r>
    <x v="1"/>
    <x v="5"/>
    <n v="300000"/>
    <n v="389"/>
    <m/>
    <n v="23.3"/>
    <n v="-2"/>
    <x v="0"/>
    <x v="1"/>
    <n v="19"/>
    <x v="1"/>
  </r>
  <r>
    <x v="1"/>
    <x v="6"/>
    <n v="300000"/>
    <n v="254"/>
    <n v="1.3"/>
    <n v="0"/>
    <n v="-2"/>
    <x v="0"/>
    <x v="2"/>
    <n v="37"/>
    <x v="1"/>
  </r>
  <r>
    <x v="1"/>
    <x v="1"/>
    <n v="300000"/>
    <n v="240.8"/>
    <n v="7.2"/>
    <n v="21.3"/>
    <n v="-2"/>
    <x v="0"/>
    <x v="2"/>
    <n v="37"/>
    <x v="1"/>
  </r>
  <r>
    <x v="1"/>
    <x v="2"/>
    <n v="300000"/>
    <n v="318.2"/>
    <n v="15.2"/>
    <n v="12.3"/>
    <n v="-2"/>
    <x v="0"/>
    <x v="2"/>
    <n v="37"/>
    <x v="1"/>
  </r>
  <r>
    <x v="1"/>
    <x v="3"/>
    <n v="300000"/>
    <n v="258"/>
    <n v="0"/>
    <n v="5.8"/>
    <n v="-2"/>
    <x v="0"/>
    <x v="2"/>
    <n v="37"/>
    <x v="1"/>
  </r>
  <r>
    <x v="0"/>
    <x v="0"/>
    <n v="300000"/>
    <n v="447"/>
    <n v="3.3"/>
    <n v="6.5"/>
    <n v="-2"/>
    <x v="0"/>
    <x v="3"/>
    <n v="44"/>
    <x v="0"/>
  </r>
  <r>
    <x v="0"/>
    <x v="1"/>
    <n v="300000"/>
    <n v="454.6"/>
    <n v="11.6"/>
    <n v="15.8"/>
    <n v="-2"/>
    <x v="0"/>
    <x v="3"/>
    <n v="44"/>
    <x v="0"/>
  </r>
  <r>
    <x v="0"/>
    <x v="2"/>
    <n v="300000"/>
    <n v="344.8"/>
    <n v="7.8"/>
    <n v="0"/>
    <n v="-2"/>
    <x v="0"/>
    <x v="3"/>
    <n v="44"/>
    <x v="0"/>
  </r>
  <r>
    <x v="0"/>
    <x v="3"/>
    <n v="300000"/>
    <n v="367"/>
    <n v="4.7"/>
    <n v="5.5"/>
    <n v="-2"/>
    <x v="0"/>
    <x v="3"/>
    <n v="44"/>
    <x v="0"/>
  </r>
  <r>
    <x v="0"/>
    <x v="4"/>
    <n v="300000"/>
    <n v="469.4"/>
    <n v="10.1"/>
    <n v="16.5"/>
    <n v="-2"/>
    <x v="0"/>
    <x v="3"/>
    <n v="44"/>
    <x v="0"/>
  </r>
  <r>
    <x v="0"/>
    <x v="5"/>
    <n v="300000"/>
    <n v="214.8"/>
    <m/>
    <n v="3.3"/>
    <n v="-2"/>
    <x v="0"/>
    <x v="3"/>
    <n v="44"/>
    <x v="0"/>
  </r>
  <r>
    <x v="1"/>
    <x v="6"/>
    <n v="300000"/>
    <n v="0"/>
    <n v="5.8"/>
    <n v="3.5"/>
    <n v="-2"/>
    <x v="1"/>
    <x v="4"/>
    <n v="57"/>
    <x v="1"/>
  </r>
  <r>
    <x v="1"/>
    <x v="1"/>
    <n v="300000"/>
    <n v="0"/>
    <n v="1.5"/>
    <n v="2.8"/>
    <n v="-2"/>
    <x v="1"/>
    <x v="4"/>
    <n v="57"/>
    <x v="1"/>
  </r>
  <r>
    <x v="1"/>
    <x v="2"/>
    <n v="300000"/>
    <n v="0.4"/>
    <n v="6.4"/>
    <n v="22"/>
    <n v="-2"/>
    <x v="1"/>
    <x v="4"/>
    <n v="57"/>
    <x v="1"/>
  </r>
  <r>
    <x v="1"/>
    <x v="3"/>
    <n v="300000"/>
    <n v="0"/>
    <n v="3"/>
    <n v="13.3"/>
    <n v="-2"/>
    <x v="1"/>
    <x v="4"/>
    <n v="57"/>
    <x v="1"/>
  </r>
  <r>
    <x v="1"/>
    <x v="4"/>
    <n v="300000"/>
    <n v="0"/>
    <n v="5.2"/>
    <n v="26"/>
    <n v="-2"/>
    <x v="1"/>
    <x v="4"/>
    <n v="57"/>
    <x v="1"/>
  </r>
  <r>
    <x v="1"/>
    <x v="5"/>
    <n v="300000"/>
    <n v="0"/>
    <m/>
    <n v="12.7"/>
    <n v="-2"/>
    <x v="1"/>
    <x v="4"/>
    <n v="57"/>
    <x v="1"/>
  </r>
  <r>
    <x v="0"/>
    <x v="0"/>
    <n v="300000"/>
    <n v="61.7"/>
    <n v="2.2999999999999998"/>
    <n v="4.8"/>
    <n v="-2"/>
    <x v="1"/>
    <x v="5"/>
    <n v="55"/>
    <x v="0"/>
  </r>
  <r>
    <x v="0"/>
    <x v="1"/>
    <n v="300000"/>
    <n v="110.5"/>
    <n v="2.8"/>
    <n v="130.80000000000001"/>
    <n v="-2"/>
    <x v="1"/>
    <x v="5"/>
    <n v="55"/>
    <x v="0"/>
  </r>
  <r>
    <x v="0"/>
    <x v="2"/>
    <n v="300000"/>
    <n v="124.4"/>
    <n v="0"/>
    <n v="74.3"/>
    <n v="-2"/>
    <x v="1"/>
    <x v="5"/>
    <n v="55"/>
    <x v="0"/>
  </r>
  <r>
    <x v="0"/>
    <x v="3"/>
    <n v="300000"/>
    <n v="109.4"/>
    <n v="4.4000000000000004"/>
    <n v="70"/>
    <n v="-2"/>
    <x v="1"/>
    <x v="5"/>
    <n v="55"/>
    <x v="0"/>
  </r>
  <r>
    <x v="0"/>
    <x v="4"/>
    <n v="300000"/>
    <n v="67.8"/>
    <n v="1.2"/>
    <n v="15.5"/>
    <n v="-2"/>
    <x v="1"/>
    <x v="5"/>
    <n v="55"/>
    <x v="0"/>
  </r>
  <r>
    <x v="0"/>
    <x v="5"/>
    <n v="300000"/>
    <n v="72"/>
    <m/>
    <n v="21.3"/>
    <n v="-2"/>
    <x v="1"/>
    <x v="5"/>
    <n v="55"/>
    <x v="0"/>
  </r>
  <r>
    <x v="1"/>
    <x v="6"/>
    <n v="300000"/>
    <n v="35"/>
    <n v="31.5"/>
    <n v="22.2"/>
    <n v="-2"/>
    <x v="2"/>
    <x v="6"/>
    <n v="56"/>
    <x v="0"/>
  </r>
  <r>
    <x v="1"/>
    <x v="1"/>
    <n v="300000"/>
    <n v="19.7"/>
    <n v="4.3"/>
    <n v="34"/>
    <n v="-2"/>
    <x v="2"/>
    <x v="6"/>
    <n v="56"/>
    <x v="0"/>
  </r>
  <r>
    <x v="1"/>
    <x v="2"/>
    <n v="300000"/>
    <n v="42.6"/>
    <n v="25.3"/>
    <n v="72"/>
    <n v="-2"/>
    <x v="2"/>
    <x v="6"/>
    <n v="56"/>
    <x v="0"/>
  </r>
  <r>
    <x v="1"/>
    <x v="3"/>
    <n v="300000"/>
    <n v="31.8"/>
    <n v="20.8"/>
    <n v="27.5"/>
    <n v="-2"/>
    <x v="2"/>
    <x v="6"/>
    <n v="56"/>
    <x v="0"/>
  </r>
  <r>
    <x v="1"/>
    <x v="4"/>
    <n v="300000"/>
    <n v="28.3"/>
    <n v="21.3"/>
    <n v="51"/>
    <n v="-2"/>
    <x v="2"/>
    <x v="6"/>
    <n v="56"/>
    <x v="0"/>
  </r>
  <r>
    <x v="1"/>
    <x v="5"/>
    <n v="300000"/>
    <n v="28"/>
    <m/>
    <n v="30.7"/>
    <n v="-2"/>
    <x v="2"/>
    <x v="6"/>
    <n v="56"/>
    <x v="0"/>
  </r>
  <r>
    <x v="1"/>
    <x v="6"/>
    <n v="300000"/>
    <n v="182.1"/>
    <n v="32.799999999999997"/>
    <n v="3.3"/>
    <n v="-2"/>
    <x v="0"/>
    <x v="7"/>
    <n v="15"/>
    <x v="1"/>
  </r>
  <r>
    <x v="1"/>
    <x v="1"/>
    <n v="300000"/>
    <n v="164"/>
    <n v="7"/>
    <n v="2"/>
    <n v="-2"/>
    <x v="0"/>
    <x v="7"/>
    <n v="15"/>
    <x v="1"/>
  </r>
  <r>
    <x v="1"/>
    <x v="2"/>
    <n v="300000"/>
    <n v="199.3"/>
    <n v="16.600000000000001"/>
    <n v="5"/>
    <n v="-2"/>
    <x v="0"/>
    <x v="7"/>
    <n v="15"/>
    <x v="1"/>
  </r>
  <r>
    <x v="1"/>
    <x v="3"/>
    <n v="300000"/>
    <n v="157.69999999999999"/>
    <n v="10.3"/>
    <n v="6.3"/>
    <n v="-2"/>
    <x v="0"/>
    <x v="7"/>
    <n v="15"/>
    <x v="1"/>
  </r>
  <r>
    <x v="1"/>
    <x v="4"/>
    <n v="300000"/>
    <n v="166.4"/>
    <n v="10.1"/>
    <n v="7"/>
    <n v="-2"/>
    <x v="0"/>
    <x v="7"/>
    <n v="15"/>
    <x v="1"/>
  </r>
  <r>
    <x v="1"/>
    <x v="5"/>
    <n v="300000"/>
    <n v="195.2"/>
    <m/>
    <n v="7.7"/>
    <n v="-2"/>
    <x v="0"/>
    <x v="7"/>
    <n v="15"/>
    <x v="1"/>
  </r>
  <r>
    <x v="1"/>
    <x v="6"/>
    <n v="300000"/>
    <n v="3.6"/>
    <n v="1.6"/>
    <n v="0.3"/>
    <n v="-2"/>
    <x v="1"/>
    <x v="8"/>
    <n v="16"/>
    <x v="0"/>
  </r>
  <r>
    <x v="1"/>
    <x v="1"/>
    <n v="300000"/>
    <n v="0.8"/>
    <n v="4.5"/>
    <n v="2"/>
    <n v="-2"/>
    <x v="1"/>
    <x v="8"/>
    <n v="16"/>
    <x v="0"/>
  </r>
  <r>
    <x v="1"/>
    <x v="2"/>
    <n v="300000"/>
    <n v="7.7"/>
    <n v="1"/>
    <n v="1.8"/>
    <n v="-2"/>
    <x v="1"/>
    <x v="8"/>
    <n v="16"/>
    <x v="0"/>
  </r>
  <r>
    <x v="1"/>
    <x v="3"/>
    <n v="300000"/>
    <n v="7.8"/>
    <n v="4.2"/>
    <n v="0.8"/>
    <n v="-2"/>
    <x v="1"/>
    <x v="8"/>
    <n v="16"/>
    <x v="0"/>
  </r>
  <r>
    <x v="1"/>
    <x v="4"/>
    <n v="300000"/>
    <n v="6.8"/>
    <n v="2.8"/>
    <n v="8"/>
    <n v="-2"/>
    <x v="1"/>
    <x v="8"/>
    <n v="16"/>
    <x v="0"/>
  </r>
  <r>
    <x v="1"/>
    <x v="5"/>
    <n v="300000"/>
    <n v="4"/>
    <m/>
    <n v="0"/>
    <n v="-2"/>
    <x v="1"/>
    <x v="8"/>
    <n v="16"/>
    <x v="0"/>
  </r>
  <r>
    <x v="0"/>
    <x v="0"/>
    <n v="300000"/>
    <n v="64"/>
    <n v="5.7"/>
    <n v="5.5"/>
    <n v="-2"/>
    <x v="0"/>
    <x v="9"/>
    <n v="23"/>
    <x v="0"/>
  </r>
  <r>
    <x v="0"/>
    <x v="1"/>
    <n v="300000"/>
    <n v="40"/>
    <n v="20"/>
    <n v="48.8"/>
    <n v="-2"/>
    <x v="0"/>
    <x v="9"/>
    <n v="23"/>
    <x v="0"/>
  </r>
  <r>
    <x v="0"/>
    <x v="2"/>
    <n v="300000"/>
    <n v="20.399999999999999"/>
    <n v="0.8"/>
    <n v="3.3"/>
    <n v="-2"/>
    <x v="0"/>
    <x v="9"/>
    <n v="23"/>
    <x v="0"/>
  </r>
  <r>
    <x v="0"/>
    <x v="3"/>
    <n v="300000"/>
    <n v="48.8"/>
    <n v="5.4"/>
    <n v="10.8"/>
    <n v="-2"/>
    <x v="0"/>
    <x v="9"/>
    <n v="23"/>
    <x v="0"/>
  </r>
  <r>
    <x v="0"/>
    <x v="4"/>
    <n v="300000"/>
    <n v="23.3"/>
    <n v="1.6"/>
    <n v="6.5"/>
    <n v="-2"/>
    <x v="0"/>
    <x v="9"/>
    <n v="23"/>
    <x v="0"/>
  </r>
  <r>
    <x v="0"/>
    <x v="5"/>
    <n v="300000"/>
    <n v="83"/>
    <m/>
    <n v="9.3000000000000007"/>
    <n v="-2"/>
    <x v="0"/>
    <x v="9"/>
    <n v="23"/>
    <x v="0"/>
  </r>
  <r>
    <x v="0"/>
    <x v="0"/>
    <n v="300000"/>
    <n v="0"/>
    <n v="2.9"/>
    <n v="1.8"/>
    <n v="-2"/>
    <x v="2"/>
    <x v="10"/>
    <n v="34"/>
    <x v="1"/>
  </r>
  <r>
    <x v="0"/>
    <x v="1"/>
    <n v="300000"/>
    <n v="6.5"/>
    <n v="6.2"/>
    <n v="26.5"/>
    <n v="-2"/>
    <x v="2"/>
    <x v="10"/>
    <n v="34"/>
    <x v="1"/>
  </r>
  <r>
    <x v="0"/>
    <x v="2"/>
    <n v="300000"/>
    <n v="0.2"/>
    <n v="1.8"/>
    <n v="21.8"/>
    <n v="-2"/>
    <x v="2"/>
    <x v="10"/>
    <n v="34"/>
    <x v="1"/>
  </r>
  <r>
    <x v="0"/>
    <x v="3"/>
    <n v="300000"/>
    <n v="0"/>
    <n v="1.9"/>
    <n v="38"/>
    <n v="-2"/>
    <x v="2"/>
    <x v="10"/>
    <n v="34"/>
    <x v="1"/>
  </r>
  <r>
    <x v="0"/>
    <x v="4"/>
    <n v="300000"/>
    <n v="0.8"/>
    <n v="1.8"/>
    <n v="22.3"/>
    <n v="-2"/>
    <x v="2"/>
    <x v="10"/>
    <n v="34"/>
    <x v="1"/>
  </r>
  <r>
    <x v="0"/>
    <x v="5"/>
    <n v="300000"/>
    <n v="0"/>
    <m/>
    <n v="20.3"/>
    <n v="-2"/>
    <x v="2"/>
    <x v="10"/>
    <n v="34"/>
    <x v="1"/>
  </r>
  <r>
    <x v="1"/>
    <x v="6"/>
    <n v="300000"/>
    <n v="140.80000000000001"/>
    <n v="3.2"/>
    <n v="2.8"/>
    <n v="-2"/>
    <x v="0"/>
    <x v="11"/>
    <n v="35"/>
    <x v="0"/>
  </r>
  <r>
    <x v="1"/>
    <x v="1"/>
    <n v="300000"/>
    <n v="172.6"/>
    <n v="7.6"/>
    <n v="15"/>
    <n v="-2"/>
    <x v="0"/>
    <x v="11"/>
    <n v="35"/>
    <x v="0"/>
  </r>
  <r>
    <x v="1"/>
    <x v="2"/>
    <n v="300000"/>
    <n v="200.6"/>
    <n v="2.2999999999999998"/>
    <n v="33.299999999999997"/>
    <n v="-2"/>
    <x v="0"/>
    <x v="11"/>
    <n v="35"/>
    <x v="0"/>
  </r>
  <r>
    <x v="1"/>
    <x v="3"/>
    <n v="300000"/>
    <n v="123.7"/>
    <n v="0"/>
    <n v="11.5"/>
    <n v="-2"/>
    <x v="0"/>
    <x v="11"/>
    <n v="35"/>
    <x v="0"/>
  </r>
  <r>
    <x v="1"/>
    <x v="4"/>
    <n v="300000"/>
    <n v="121.3"/>
    <n v="3.3"/>
    <n v="16"/>
    <n v="-2"/>
    <x v="0"/>
    <x v="11"/>
    <n v="35"/>
    <x v="0"/>
  </r>
  <r>
    <x v="1"/>
    <x v="5"/>
    <n v="300000"/>
    <n v="224.3"/>
    <m/>
    <n v="11.7"/>
    <n v="-2"/>
    <x v="0"/>
    <x v="11"/>
    <n v="35"/>
    <x v="0"/>
  </r>
  <r>
    <x v="0"/>
    <x v="0"/>
    <n v="300000"/>
    <n v="528.79999999999995"/>
    <n v="6.8"/>
    <n v="1.3"/>
    <n v="-2"/>
    <x v="0"/>
    <x v="12"/>
    <n v="52"/>
    <x v="1"/>
  </r>
  <r>
    <x v="0"/>
    <x v="1"/>
    <n v="300000"/>
    <n v="340.8"/>
    <n v="10.8"/>
    <n v="22.5"/>
    <n v="-2"/>
    <x v="0"/>
    <x v="12"/>
    <n v="52"/>
    <x v="1"/>
  </r>
  <r>
    <x v="0"/>
    <x v="2"/>
    <n v="300000"/>
    <n v="475.3"/>
    <n v="17.600000000000001"/>
    <n v="33"/>
    <n v="-2"/>
    <x v="0"/>
    <x v="12"/>
    <n v="52"/>
    <x v="1"/>
  </r>
  <r>
    <x v="0"/>
    <x v="3"/>
    <n v="300000"/>
    <n v="483.9"/>
    <n v="19.3"/>
    <n v="5.8"/>
    <n v="-2"/>
    <x v="0"/>
    <x v="12"/>
    <n v="52"/>
    <x v="1"/>
  </r>
  <r>
    <x v="0"/>
    <x v="4"/>
    <n v="300000"/>
    <n v="438.5"/>
    <n v="2.5"/>
    <n v="8"/>
    <n v="-2"/>
    <x v="0"/>
    <x v="12"/>
    <n v="52"/>
    <x v="1"/>
  </r>
  <r>
    <x v="0"/>
    <x v="5"/>
    <n v="300000"/>
    <n v="322.2"/>
    <m/>
    <n v="2.2999999999999998"/>
    <n v="-2"/>
    <x v="0"/>
    <x v="12"/>
    <n v="52"/>
    <x v="1"/>
  </r>
  <r>
    <x v="1"/>
    <x v="6"/>
    <n v="300000"/>
    <n v="305.89999999999998"/>
    <n v="212.3"/>
    <n v="7.8"/>
    <n v="-2"/>
    <x v="0"/>
    <x v="13"/>
    <n v="53"/>
    <x v="1"/>
  </r>
  <r>
    <x v="1"/>
    <x v="1"/>
    <n v="300000"/>
    <n v="227.4"/>
    <n v="313.39999999999998"/>
    <n v="0"/>
    <n v="-2"/>
    <x v="0"/>
    <x v="13"/>
    <n v="53"/>
    <x v="1"/>
  </r>
  <r>
    <x v="1"/>
    <x v="2"/>
    <n v="300000"/>
    <n v="242.8"/>
    <n v="147.4"/>
    <n v="0"/>
    <n v="-2"/>
    <x v="0"/>
    <x v="13"/>
    <n v="53"/>
    <x v="1"/>
  </r>
  <r>
    <x v="1"/>
    <x v="3"/>
    <n v="300000"/>
    <n v="334"/>
    <n v="372.3"/>
    <n v="0"/>
    <n v="-2"/>
    <x v="0"/>
    <x v="13"/>
    <n v="53"/>
    <x v="1"/>
  </r>
  <r>
    <x v="1"/>
    <x v="4"/>
    <n v="300000"/>
    <n v="347.8"/>
    <n v="291.8"/>
    <n v="0"/>
    <n v="-2"/>
    <x v="0"/>
    <x v="13"/>
    <n v="53"/>
    <x v="1"/>
  </r>
  <r>
    <x v="1"/>
    <x v="5"/>
    <n v="300000"/>
    <n v="207"/>
    <m/>
    <n v="0"/>
    <n v="-2"/>
    <x v="0"/>
    <x v="13"/>
    <n v="53"/>
    <x v="1"/>
  </r>
  <r>
    <x v="0"/>
    <x v="0"/>
    <n v="300000"/>
    <n v="17.8"/>
    <n v="3.2"/>
    <n v="0.5"/>
    <n v="-2"/>
    <x v="2"/>
    <x v="14"/>
    <n v="20"/>
    <x v="1"/>
  </r>
  <r>
    <x v="0"/>
    <x v="1"/>
    <n v="300000"/>
    <n v="6.4"/>
    <n v="0"/>
    <n v="5.3"/>
    <n v="-2"/>
    <x v="2"/>
    <x v="14"/>
    <n v="20"/>
    <x v="1"/>
  </r>
  <r>
    <x v="0"/>
    <x v="2"/>
    <n v="300000"/>
    <n v="10.7"/>
    <n v="5.7"/>
    <n v="13.8"/>
    <n v="-2"/>
    <x v="2"/>
    <x v="14"/>
    <n v="20"/>
    <x v="1"/>
  </r>
  <r>
    <x v="0"/>
    <x v="3"/>
    <n v="300000"/>
    <n v="6.3"/>
    <n v="0"/>
    <n v="5.8"/>
    <n v="-2"/>
    <x v="2"/>
    <x v="14"/>
    <n v="20"/>
    <x v="1"/>
  </r>
  <r>
    <x v="0"/>
    <x v="4"/>
    <n v="300000"/>
    <n v="5.7"/>
    <n v="0"/>
    <n v="5.8"/>
    <n v="-2"/>
    <x v="2"/>
    <x v="14"/>
    <n v="20"/>
    <x v="1"/>
  </r>
  <r>
    <x v="0"/>
    <x v="5"/>
    <n v="300000"/>
    <n v="7.2"/>
    <m/>
    <n v="6.3"/>
    <n v="-2"/>
    <x v="2"/>
    <x v="14"/>
    <n v="20"/>
    <x v="1"/>
  </r>
  <r>
    <x v="1"/>
    <x v="6"/>
    <n v="300000"/>
    <n v="67.3"/>
    <n v="14.3"/>
    <n v="0"/>
    <n v="-2"/>
    <x v="0"/>
    <x v="15"/>
    <n v="33"/>
    <x v="1"/>
  </r>
  <r>
    <x v="1"/>
    <x v="1"/>
    <n v="300000"/>
    <n v="79.599999999999994"/>
    <n v="21.3"/>
    <n v="1.3"/>
    <n v="-2"/>
    <x v="0"/>
    <x v="15"/>
    <n v="33"/>
    <x v="1"/>
  </r>
  <r>
    <x v="1"/>
    <x v="2"/>
    <n v="300000"/>
    <n v="40.4"/>
    <n v="13.1"/>
    <n v="0.3"/>
    <n v="-2"/>
    <x v="0"/>
    <x v="15"/>
    <n v="33"/>
    <x v="1"/>
  </r>
  <r>
    <x v="1"/>
    <x v="3"/>
    <n v="300000"/>
    <n v="41.5"/>
    <n v="25.8"/>
    <n v="11.3"/>
    <n v="-2"/>
    <x v="0"/>
    <x v="15"/>
    <n v="33"/>
    <x v="1"/>
  </r>
  <r>
    <x v="1"/>
    <x v="4"/>
    <n v="300000"/>
    <n v="37"/>
    <n v="8.6999999999999993"/>
    <n v="18.5"/>
    <n v="-2"/>
    <x v="0"/>
    <x v="15"/>
    <n v="33"/>
    <x v="1"/>
  </r>
  <r>
    <x v="1"/>
    <x v="5"/>
    <n v="300000"/>
    <n v="33.799999999999997"/>
    <m/>
    <n v="15"/>
    <n v="-2"/>
    <x v="0"/>
    <x v="15"/>
    <n v="33"/>
    <x v="1"/>
  </r>
  <r>
    <x v="1"/>
    <x v="6"/>
    <n v="300000"/>
    <n v="2.7"/>
    <n v="5.3"/>
    <n v="4"/>
    <n v="-2"/>
    <x v="2"/>
    <x v="16"/>
    <n v="43"/>
    <x v="0"/>
  </r>
  <r>
    <x v="1"/>
    <x v="1"/>
    <n v="300000"/>
    <n v="9.1"/>
    <n v="8.1"/>
    <n v="21.8"/>
    <n v="-2"/>
    <x v="2"/>
    <x v="16"/>
    <n v="43"/>
    <x v="0"/>
  </r>
  <r>
    <x v="1"/>
    <x v="2"/>
    <n v="300000"/>
    <n v="3.2"/>
    <n v="3.2"/>
    <n v="10.3"/>
    <n v="-2"/>
    <x v="2"/>
    <x v="16"/>
    <n v="43"/>
    <x v="0"/>
  </r>
  <r>
    <x v="1"/>
    <x v="3"/>
    <n v="300000"/>
    <n v="1.3"/>
    <n v="13.3"/>
    <n v="26.3"/>
    <n v="-2"/>
    <x v="2"/>
    <x v="16"/>
    <n v="43"/>
    <x v="0"/>
  </r>
  <r>
    <x v="1"/>
    <x v="4"/>
    <n v="300000"/>
    <n v="6"/>
    <n v="7.7"/>
    <n v="5.5"/>
    <n v="-2"/>
    <x v="2"/>
    <x v="16"/>
    <n v="43"/>
    <x v="0"/>
  </r>
  <r>
    <x v="0"/>
    <x v="0"/>
    <n v="300000"/>
    <n v="313.7"/>
    <n v="9.6999999999999993"/>
    <n v="8"/>
    <n v="-2"/>
    <x v="1"/>
    <x v="17"/>
    <n v="41"/>
    <x v="1"/>
  </r>
  <r>
    <x v="0"/>
    <x v="1"/>
    <n v="300000"/>
    <n v="157.80000000000001"/>
    <n v="0.5"/>
    <n v="6"/>
    <n v="337.5"/>
    <x v="1"/>
    <x v="17"/>
    <n v="41"/>
    <x v="1"/>
  </r>
  <r>
    <x v="0"/>
    <x v="2"/>
    <n v="300000"/>
    <n v="325.8"/>
    <n v="0"/>
    <n v="38.799999999999997"/>
    <n v="-2"/>
    <x v="1"/>
    <x v="17"/>
    <n v="41"/>
    <x v="1"/>
  </r>
  <r>
    <x v="0"/>
    <x v="3"/>
    <n v="300000"/>
    <n v="237.2"/>
    <n v="0"/>
    <n v="31.5"/>
    <n v="-2"/>
    <x v="1"/>
    <x v="17"/>
    <n v="41"/>
    <x v="1"/>
  </r>
  <r>
    <x v="0"/>
    <x v="4"/>
    <n v="300000"/>
    <n v="269.8"/>
    <n v="3.5"/>
    <n v="32.799999999999997"/>
    <n v="-2"/>
    <x v="1"/>
    <x v="17"/>
    <n v="41"/>
    <x v="1"/>
  </r>
  <r>
    <x v="0"/>
    <x v="5"/>
    <n v="300000"/>
    <n v="184.3"/>
    <m/>
    <n v="34"/>
    <n v="-2"/>
    <x v="1"/>
    <x v="17"/>
    <n v="41"/>
    <x v="1"/>
  </r>
  <r>
    <x v="0"/>
    <x v="0"/>
    <n v="300000"/>
    <n v="0"/>
    <n v="4.8"/>
    <n v="0"/>
    <n v="-2"/>
    <x v="1"/>
    <x v="18"/>
    <n v="47"/>
    <x v="0"/>
  </r>
  <r>
    <x v="0"/>
    <x v="1"/>
    <n v="300000"/>
    <n v="0"/>
    <n v="4.3"/>
    <n v="1"/>
    <n v="-2"/>
    <x v="1"/>
    <x v="18"/>
    <n v="47"/>
    <x v="0"/>
  </r>
  <r>
    <x v="0"/>
    <x v="2"/>
    <n v="300000"/>
    <n v="0"/>
    <n v="0"/>
    <n v="0"/>
    <n v="-2"/>
    <x v="1"/>
    <x v="18"/>
    <n v="47"/>
    <x v="0"/>
  </r>
  <r>
    <x v="0"/>
    <x v="3"/>
    <n v="300000"/>
    <n v="0"/>
    <n v="3.4"/>
    <n v="6.3"/>
    <n v="-2"/>
    <x v="1"/>
    <x v="18"/>
    <n v="47"/>
    <x v="0"/>
  </r>
  <r>
    <x v="0"/>
    <x v="4"/>
    <n v="300000"/>
    <n v="0.4"/>
    <n v="0.4"/>
    <n v="2.2999999999999998"/>
    <n v="-2"/>
    <x v="1"/>
    <x v="18"/>
    <n v="47"/>
    <x v="0"/>
  </r>
  <r>
    <x v="0"/>
    <x v="5"/>
    <n v="300000"/>
    <n v="0.3"/>
    <m/>
    <n v="8"/>
    <n v="-2"/>
    <x v="1"/>
    <x v="18"/>
    <n v="47"/>
    <x v="0"/>
  </r>
  <r>
    <x v="0"/>
    <x v="0"/>
    <n v="300000"/>
    <n v="636"/>
    <n v="7"/>
    <n v="1"/>
    <n v="-2"/>
    <x v="1"/>
    <x v="19"/>
    <n v="32"/>
    <x v="1"/>
  </r>
  <r>
    <x v="0"/>
    <x v="1"/>
    <n v="300000"/>
    <n v="543.20000000000005"/>
    <n v="1.2"/>
    <n v="0.3"/>
    <n v="-2"/>
    <x v="1"/>
    <x v="19"/>
    <n v="32"/>
    <x v="1"/>
  </r>
  <r>
    <x v="0"/>
    <x v="2"/>
    <n v="300000"/>
    <n v="516.9"/>
    <n v="4.9000000000000004"/>
    <n v="1.8"/>
    <n v="-2"/>
    <x v="1"/>
    <x v="19"/>
    <n v="32"/>
    <x v="1"/>
  </r>
  <r>
    <x v="0"/>
    <x v="3"/>
    <n v="300000"/>
    <n v="631.5"/>
    <n v="14.2"/>
    <n v="11.5"/>
    <n v="-2"/>
    <x v="1"/>
    <x v="19"/>
    <n v="32"/>
    <x v="1"/>
  </r>
  <r>
    <x v="0"/>
    <x v="5"/>
    <n v="300000"/>
    <n v="591.5"/>
    <m/>
    <n v="9"/>
    <n v="-2"/>
    <x v="1"/>
    <x v="19"/>
    <n v="32"/>
    <x v="1"/>
  </r>
  <r>
    <x v="1"/>
    <x v="6"/>
    <n v="300000"/>
    <n v="0"/>
    <n v="1"/>
    <n v="41"/>
    <n v="-2"/>
    <x v="2"/>
    <x v="20"/>
    <n v="22"/>
    <x v="1"/>
  </r>
  <r>
    <x v="1"/>
    <x v="1"/>
    <n v="300000"/>
    <n v="5.8"/>
    <n v="0.8"/>
    <n v="0"/>
    <n v="-2"/>
    <x v="2"/>
    <x v="20"/>
    <n v="22"/>
    <x v="1"/>
  </r>
  <r>
    <x v="1"/>
    <x v="2"/>
    <n v="300000"/>
    <n v="3.7"/>
    <n v="5"/>
    <n v="4.5"/>
    <n v="-2"/>
    <x v="2"/>
    <x v="20"/>
    <n v="22"/>
    <x v="1"/>
  </r>
  <r>
    <x v="1"/>
    <x v="3"/>
    <n v="300000"/>
    <n v="2.2999999999999998"/>
    <n v="2"/>
    <n v="5.3"/>
    <n v="-2"/>
    <x v="2"/>
    <x v="20"/>
    <n v="22"/>
    <x v="1"/>
  </r>
  <r>
    <x v="1"/>
    <x v="4"/>
    <n v="300000"/>
    <n v="1.3"/>
    <n v="3.7"/>
    <n v="6.3"/>
    <n v="-2"/>
    <x v="2"/>
    <x v="20"/>
    <n v="22"/>
    <x v="1"/>
  </r>
  <r>
    <x v="1"/>
    <x v="5"/>
    <n v="300000"/>
    <n v="3"/>
    <m/>
    <n v="6.7"/>
    <n v="-2"/>
    <x v="2"/>
    <x v="20"/>
    <n v="22"/>
    <x v="1"/>
  </r>
  <r>
    <x v="1"/>
    <x v="6"/>
    <n v="300000"/>
    <n v="3.6"/>
    <n v="6.9"/>
    <n v="0.5"/>
    <n v="-2"/>
    <x v="0"/>
    <x v="21"/>
    <n v="29"/>
    <x v="1"/>
  </r>
  <r>
    <x v="1"/>
    <x v="1"/>
    <n v="300000"/>
    <n v="5.3"/>
    <n v="4.5999999999999996"/>
    <n v="16.8"/>
    <n v="-2"/>
    <x v="0"/>
    <x v="21"/>
    <n v="29"/>
    <x v="1"/>
  </r>
  <r>
    <x v="1"/>
    <x v="2"/>
    <n v="300000"/>
    <n v="6.4"/>
    <n v="6.4"/>
    <n v="107.8"/>
    <n v="-2"/>
    <x v="0"/>
    <x v="21"/>
    <n v="29"/>
    <x v="1"/>
  </r>
  <r>
    <x v="1"/>
    <x v="3"/>
    <n v="300000"/>
    <n v="3.3"/>
    <n v="4.5999999999999996"/>
    <n v="57.3"/>
    <n v="-2"/>
    <x v="0"/>
    <x v="21"/>
    <n v="29"/>
    <x v="1"/>
  </r>
  <r>
    <x v="1"/>
    <x v="4"/>
    <n v="300000"/>
    <n v="0"/>
    <n v="0"/>
    <n v="64"/>
    <n v="-2"/>
    <x v="0"/>
    <x v="21"/>
    <n v="29"/>
    <x v="1"/>
  </r>
  <r>
    <x v="1"/>
    <x v="5"/>
    <n v="300000"/>
    <n v="5.7"/>
    <m/>
    <n v="41.3"/>
    <n v="-2"/>
    <x v="0"/>
    <x v="21"/>
    <n v="29"/>
    <x v="1"/>
  </r>
  <r>
    <x v="1"/>
    <x v="6"/>
    <n v="300000"/>
    <n v="691.4"/>
    <n v="34.1"/>
    <n v="5"/>
    <n v="-2"/>
    <x v="1"/>
    <x v="22"/>
    <n v="11"/>
    <x v="0"/>
  </r>
  <r>
    <x v="1"/>
    <x v="1"/>
    <n v="300000"/>
    <n v="704.2"/>
    <n v="23.5"/>
    <n v="5.8"/>
    <n v="-2"/>
    <x v="1"/>
    <x v="22"/>
    <n v="11"/>
    <x v="0"/>
  </r>
  <r>
    <x v="1"/>
    <x v="2"/>
    <n v="300000"/>
    <n v="769.8"/>
    <n v="38.799999999999997"/>
    <n v="5.5"/>
    <n v="-2"/>
    <x v="1"/>
    <x v="22"/>
    <n v="11"/>
    <x v="0"/>
  </r>
  <r>
    <x v="1"/>
    <x v="3"/>
    <n v="300000"/>
    <n v="666"/>
    <n v="17.3"/>
    <n v="7.8"/>
    <n v="-2"/>
    <x v="1"/>
    <x v="22"/>
    <n v="11"/>
    <x v="0"/>
  </r>
  <r>
    <x v="1"/>
    <x v="4"/>
    <n v="300000"/>
    <n v="628.5"/>
    <n v="39.5"/>
    <n v="16"/>
    <n v="-2"/>
    <x v="1"/>
    <x v="22"/>
    <n v="11"/>
    <x v="0"/>
  </r>
  <r>
    <x v="1"/>
    <x v="5"/>
    <n v="300000"/>
    <n v="704.5"/>
    <m/>
    <n v="7.7"/>
    <n v="-2"/>
    <x v="1"/>
    <x v="22"/>
    <n v="11"/>
    <x v="0"/>
  </r>
  <r>
    <x v="0"/>
    <x v="0"/>
    <n v="300000"/>
    <n v="247.5"/>
    <n v="42.2"/>
    <n v="3.5"/>
    <n v="-2"/>
    <x v="0"/>
    <x v="23"/>
    <n v="14"/>
    <x v="0"/>
  </r>
  <r>
    <x v="0"/>
    <x v="1"/>
    <n v="300000"/>
    <n v="157.5"/>
    <n v="26.8"/>
    <n v="63.8"/>
    <n v="-2"/>
    <x v="0"/>
    <x v="23"/>
    <n v="14"/>
    <x v="0"/>
  </r>
  <r>
    <x v="0"/>
    <x v="2"/>
    <n v="300000"/>
    <n v="93.4"/>
    <n v="33.799999999999997"/>
    <n v="27.3"/>
    <n v="-2"/>
    <x v="0"/>
    <x v="23"/>
    <n v="14"/>
    <x v="0"/>
  </r>
  <r>
    <x v="0"/>
    <x v="3"/>
    <n v="300000"/>
    <n v="186.8"/>
    <n v="30.5"/>
    <n v="41.5"/>
    <n v="-2"/>
    <x v="0"/>
    <x v="23"/>
    <n v="14"/>
    <x v="0"/>
  </r>
  <r>
    <x v="0"/>
    <x v="4"/>
    <n v="300000"/>
    <n v="224.2"/>
    <n v="26.5"/>
    <n v="25.5"/>
    <n v="-2"/>
    <x v="0"/>
    <x v="23"/>
    <n v="14"/>
    <x v="0"/>
  </r>
  <r>
    <x v="0"/>
    <x v="5"/>
    <n v="300000"/>
    <n v="213"/>
    <m/>
    <n v="0"/>
    <n v="-2"/>
    <x v="0"/>
    <x v="23"/>
    <n v="14"/>
    <x v="0"/>
  </r>
  <r>
    <x v="0"/>
    <x v="0"/>
    <n v="300000"/>
    <m/>
    <n v="2.5"/>
    <n v="0.5"/>
    <n v="-2"/>
    <x v="0"/>
    <x v="24"/>
    <n v="28"/>
    <x v="1"/>
  </r>
  <r>
    <x v="0"/>
    <x v="1"/>
    <n v="300000"/>
    <m/>
    <n v="3.2"/>
    <n v="15.3"/>
    <n v="-2"/>
    <x v="0"/>
    <x v="24"/>
    <n v="28"/>
    <x v="1"/>
  </r>
  <r>
    <x v="0"/>
    <x v="2"/>
    <n v="300000"/>
    <m/>
    <n v="0"/>
    <n v="18.3"/>
    <n v="-2"/>
    <x v="0"/>
    <x v="24"/>
    <n v="28"/>
    <x v="1"/>
  </r>
  <r>
    <x v="0"/>
    <x v="3"/>
    <n v="300000"/>
    <m/>
    <n v="7.3"/>
    <n v="20.8"/>
    <n v="-2"/>
    <x v="0"/>
    <x v="24"/>
    <n v="28"/>
    <x v="1"/>
  </r>
  <r>
    <x v="0"/>
    <x v="4"/>
    <n v="300000"/>
    <m/>
    <n v="3.3"/>
    <n v="23.5"/>
    <n v="-2"/>
    <x v="0"/>
    <x v="24"/>
    <n v="28"/>
    <x v="1"/>
  </r>
  <r>
    <x v="0"/>
    <x v="5"/>
    <n v="300000"/>
    <m/>
    <m/>
    <n v="3"/>
    <n v="-2"/>
    <x v="0"/>
    <x v="24"/>
    <n v="28"/>
    <x v="1"/>
  </r>
  <r>
    <x v="1"/>
    <x v="6"/>
    <n v="300000"/>
    <n v="193.3"/>
    <n v="7"/>
    <n v="3"/>
    <n v="-2"/>
    <x v="0"/>
    <x v="25"/>
    <n v="24"/>
    <x v="0"/>
  </r>
  <r>
    <x v="1"/>
    <x v="1"/>
    <n v="300000"/>
    <n v="98.7"/>
    <n v="3"/>
    <n v="3.3"/>
    <n v="-2"/>
    <x v="0"/>
    <x v="25"/>
    <n v="24"/>
    <x v="0"/>
  </r>
  <r>
    <x v="1"/>
    <x v="2"/>
    <n v="300000"/>
    <n v="92.8"/>
    <n v="0.4"/>
    <n v="1.8"/>
    <n v="-2"/>
    <x v="0"/>
    <x v="25"/>
    <n v="24"/>
    <x v="0"/>
  </r>
  <r>
    <x v="1"/>
    <x v="3"/>
    <n v="300000"/>
    <n v="151.80000000000001"/>
    <n v="2.2000000000000002"/>
    <n v="15.5"/>
    <n v="-2"/>
    <x v="0"/>
    <x v="25"/>
    <n v="24"/>
    <x v="0"/>
  </r>
  <r>
    <x v="1"/>
    <x v="4"/>
    <n v="300000"/>
    <n v="79.3"/>
    <n v="28.3"/>
    <n v="13.8"/>
    <n v="-2"/>
    <x v="0"/>
    <x v="25"/>
    <n v="24"/>
    <x v="0"/>
  </r>
  <r>
    <x v="1"/>
    <x v="5"/>
    <n v="300000"/>
    <n v="111"/>
    <m/>
    <n v="10.3"/>
    <n v="-2"/>
    <x v="0"/>
    <x v="25"/>
    <n v="24"/>
    <x v="0"/>
  </r>
  <r>
    <x v="0"/>
    <x v="0"/>
    <n v="300000"/>
    <n v="277.5"/>
    <n v="18.2"/>
    <n v="0"/>
    <n v="-2"/>
    <x v="0"/>
    <x v="26"/>
    <n v="54"/>
    <x v="1"/>
  </r>
  <r>
    <x v="0"/>
    <x v="1"/>
    <n v="300000"/>
    <n v="274.3"/>
    <n v="24.3"/>
    <n v="71"/>
    <n v="-2"/>
    <x v="0"/>
    <x v="26"/>
    <n v="54"/>
    <x v="1"/>
  </r>
  <r>
    <x v="0"/>
    <x v="2"/>
    <n v="300000"/>
    <n v="367.8"/>
    <n v="28.5"/>
    <n v="89.3"/>
    <n v="-2"/>
    <x v="0"/>
    <x v="26"/>
    <n v="54"/>
    <x v="1"/>
  </r>
  <r>
    <x v="0"/>
    <x v="3"/>
    <n v="300000"/>
    <n v="225.1"/>
    <n v="10.4"/>
    <n v="46.3"/>
    <n v="-2"/>
    <x v="0"/>
    <x v="26"/>
    <n v="54"/>
    <x v="1"/>
  </r>
  <r>
    <x v="0"/>
    <x v="4"/>
    <n v="300000"/>
    <n v="314.39999999999998"/>
    <n v="23.4"/>
    <n v="52.3"/>
    <n v="-2"/>
    <x v="0"/>
    <x v="26"/>
    <n v="54"/>
    <x v="1"/>
  </r>
  <r>
    <x v="1"/>
    <x v="6"/>
    <n v="300000"/>
    <n v="248.8"/>
    <n v="3.8"/>
    <n v="3.8"/>
    <n v="-2"/>
    <x v="0"/>
    <x v="27"/>
    <n v="6"/>
    <x v="1"/>
  </r>
  <r>
    <x v="1"/>
    <x v="1"/>
    <n v="300000"/>
    <n v="314.8"/>
    <n v="1.5"/>
    <n v="2.8"/>
    <n v="-2"/>
    <x v="0"/>
    <x v="27"/>
    <n v="6"/>
    <x v="1"/>
  </r>
  <r>
    <x v="1"/>
    <x v="2"/>
    <n v="300000"/>
    <n v="244.2"/>
    <n v="12.5"/>
    <n v="7.5"/>
    <n v="-2"/>
    <x v="0"/>
    <x v="27"/>
    <n v="6"/>
    <x v="1"/>
  </r>
  <r>
    <x v="1"/>
    <x v="3"/>
    <n v="300000"/>
    <n v="130"/>
    <n v="9.5"/>
    <n v="10.7"/>
    <n v="-2"/>
    <x v="0"/>
    <x v="27"/>
    <n v="6"/>
    <x v="1"/>
  </r>
  <r>
    <x v="1"/>
    <x v="5"/>
    <n v="300000"/>
    <n v="192"/>
    <m/>
    <n v="38.299999999999997"/>
    <n v="-2"/>
    <x v="0"/>
    <x v="27"/>
    <n v="6"/>
    <x v="1"/>
  </r>
  <r>
    <x v="1"/>
    <x v="6"/>
    <n v="300000"/>
    <n v="14"/>
    <n v="6.3"/>
    <n v="5.3"/>
    <n v="-2"/>
    <x v="1"/>
    <x v="28"/>
    <n v="36"/>
    <x v="1"/>
  </r>
  <r>
    <x v="1"/>
    <x v="1"/>
    <n v="300000"/>
    <n v="26.3"/>
    <n v="11.3"/>
    <n v="20.5"/>
    <n v="-2"/>
    <x v="1"/>
    <x v="28"/>
    <n v="36"/>
    <x v="1"/>
  </r>
  <r>
    <x v="1"/>
    <x v="2"/>
    <n v="300000"/>
    <n v="21.5"/>
    <n v="7.2"/>
    <n v="25"/>
    <n v="-2"/>
    <x v="1"/>
    <x v="28"/>
    <n v="36"/>
    <x v="1"/>
  </r>
  <r>
    <x v="1"/>
    <x v="3"/>
    <n v="300000"/>
    <n v="5"/>
    <n v="7.3"/>
    <n v="2.5"/>
    <n v="-2"/>
    <x v="1"/>
    <x v="28"/>
    <n v="36"/>
    <x v="1"/>
  </r>
  <r>
    <x v="1"/>
    <x v="6"/>
    <n v="300000"/>
    <n v="207.8"/>
    <n v="4.8"/>
    <n v="1"/>
    <n v="-2"/>
    <x v="1"/>
    <x v="29"/>
    <n v="38"/>
    <x v="1"/>
  </r>
  <r>
    <x v="1"/>
    <x v="1"/>
    <n v="300000"/>
    <n v="181.1"/>
    <n v="6.4"/>
    <n v="1.5"/>
    <n v="-2"/>
    <x v="1"/>
    <x v="29"/>
    <n v="38"/>
    <x v="1"/>
  </r>
  <r>
    <x v="1"/>
    <x v="2"/>
    <n v="300000"/>
    <n v="168.3"/>
    <n v="1.3"/>
    <n v="1"/>
    <n v="-2"/>
    <x v="1"/>
    <x v="29"/>
    <n v="38"/>
    <x v="1"/>
  </r>
  <r>
    <x v="1"/>
    <x v="3"/>
    <n v="300000"/>
    <n v="124.6"/>
    <n v="2.6"/>
    <n v="4.3"/>
    <n v="-2"/>
    <x v="1"/>
    <x v="29"/>
    <n v="38"/>
    <x v="1"/>
  </r>
  <r>
    <x v="1"/>
    <x v="4"/>
    <n v="300000"/>
    <n v="163.4"/>
    <n v="10.4"/>
    <n v="6.8"/>
    <n v="-2"/>
    <x v="1"/>
    <x v="29"/>
    <n v="38"/>
    <x v="1"/>
  </r>
  <r>
    <x v="1"/>
    <x v="5"/>
    <n v="300000"/>
    <n v="56.7"/>
    <m/>
    <n v="0"/>
    <n v="-2"/>
    <x v="1"/>
    <x v="29"/>
    <n v="38"/>
    <x v="1"/>
  </r>
  <r>
    <x v="0"/>
    <x v="0"/>
    <n v="300000"/>
    <n v="48.4"/>
    <n v="5.0999999999999996"/>
    <n v="0.8"/>
    <n v="-2"/>
    <x v="1"/>
    <x v="30"/>
    <n v="26"/>
    <x v="0"/>
  </r>
  <r>
    <x v="0"/>
    <x v="1"/>
    <n v="300000"/>
    <n v="27"/>
    <m/>
    <n v="5.8"/>
    <n v="-2"/>
    <x v="1"/>
    <x v="30"/>
    <n v="26"/>
    <x v="0"/>
  </r>
  <r>
    <x v="0"/>
    <x v="2"/>
    <n v="300000"/>
    <n v="50"/>
    <n v="3.3"/>
    <n v="12.3"/>
    <n v="-2"/>
    <x v="1"/>
    <x v="30"/>
    <n v="26"/>
    <x v="0"/>
  </r>
  <r>
    <x v="0"/>
    <x v="4"/>
    <n v="300000"/>
    <n v="57.7"/>
    <n v="2.2999999999999998"/>
    <n v="17.8"/>
    <n v="-2"/>
    <x v="1"/>
    <x v="30"/>
    <n v="26"/>
    <x v="0"/>
  </r>
  <r>
    <x v="0"/>
    <x v="5"/>
    <n v="300000"/>
    <n v="81.3"/>
    <m/>
    <n v="14.7"/>
    <n v="-2"/>
    <x v="1"/>
    <x v="30"/>
    <n v="26"/>
    <x v="0"/>
  </r>
  <r>
    <x v="1"/>
    <x v="6"/>
    <n v="300000"/>
    <n v="479.4"/>
    <n v="11.8"/>
    <n v="11.8"/>
    <n v="-2"/>
    <x v="1"/>
    <x v="31"/>
    <n v="46"/>
    <x v="1"/>
  </r>
  <r>
    <x v="1"/>
    <x v="1"/>
    <n v="300000"/>
    <n v="596"/>
    <n v="14"/>
    <n v="0"/>
    <n v="-2"/>
    <x v="1"/>
    <x v="31"/>
    <n v="46"/>
    <x v="1"/>
  </r>
  <r>
    <x v="1"/>
    <x v="2"/>
    <n v="300000"/>
    <n v="620.29999999999995"/>
    <n v="14.7"/>
    <n v="0.8"/>
    <n v="-2"/>
    <x v="1"/>
    <x v="31"/>
    <n v="46"/>
    <x v="1"/>
  </r>
  <r>
    <x v="1"/>
    <x v="3"/>
    <n v="300000"/>
    <n v="542.20000000000005"/>
    <n v="0.2"/>
    <n v="12"/>
    <n v="-2"/>
    <x v="1"/>
    <x v="31"/>
    <n v="46"/>
    <x v="1"/>
  </r>
  <r>
    <x v="1"/>
    <x v="4"/>
    <n v="300000"/>
    <n v="573.4"/>
    <n v="10.8"/>
    <n v="5.5"/>
    <n v="-2"/>
    <x v="1"/>
    <x v="31"/>
    <n v="46"/>
    <x v="1"/>
  </r>
  <r>
    <x v="1"/>
    <x v="5"/>
    <n v="300000"/>
    <n v="599.79999999999995"/>
    <m/>
    <n v="12"/>
    <n v="-2"/>
    <x v="1"/>
    <x v="31"/>
    <n v="46"/>
    <x v="1"/>
  </r>
  <r>
    <x v="0"/>
    <x v="0"/>
    <n v="300000"/>
    <n v="17"/>
    <n v="8.3000000000000007"/>
    <n v="2.8"/>
    <n v="-2"/>
    <x v="0"/>
    <x v="32"/>
    <n v="17"/>
    <x v="1"/>
  </r>
  <r>
    <x v="0"/>
    <x v="1"/>
    <n v="300000"/>
    <n v="25.8"/>
    <n v="10.5"/>
    <n v="65.8"/>
    <n v="-2"/>
    <x v="0"/>
    <x v="32"/>
    <n v="17"/>
    <x v="1"/>
  </r>
  <r>
    <x v="0"/>
    <x v="2"/>
    <n v="300000"/>
    <n v="14.3"/>
    <n v="13.3"/>
    <n v="13"/>
    <n v="-2"/>
    <x v="0"/>
    <x v="32"/>
    <n v="17"/>
    <x v="1"/>
  </r>
  <r>
    <x v="0"/>
    <x v="3"/>
    <n v="300000"/>
    <n v="14.1"/>
    <n v="11.8"/>
    <n v="21"/>
    <n v="-2"/>
    <x v="0"/>
    <x v="32"/>
    <n v="17"/>
    <x v="1"/>
  </r>
  <r>
    <x v="0"/>
    <x v="4"/>
    <n v="300000"/>
    <n v="2.6"/>
    <n v="0"/>
    <n v="12.8"/>
    <n v="-2"/>
    <x v="0"/>
    <x v="32"/>
    <n v="17"/>
    <x v="1"/>
  </r>
  <r>
    <x v="0"/>
    <x v="5"/>
    <n v="300000"/>
    <n v="10"/>
    <m/>
    <n v="11"/>
    <n v="-2"/>
    <x v="0"/>
    <x v="32"/>
    <n v="17"/>
    <x v="1"/>
  </r>
  <r>
    <x v="0"/>
    <x v="0"/>
    <n v="300000"/>
    <n v="185.3"/>
    <n v="27.3"/>
    <n v="21.8"/>
    <n v="-2"/>
    <x v="0"/>
    <x v="33"/>
    <n v="7"/>
    <x v="0"/>
  </r>
  <r>
    <x v="0"/>
    <x v="1"/>
    <n v="300000"/>
    <n v="126"/>
    <n v="34.200000000000003"/>
    <n v="39.299999999999997"/>
    <n v="-2"/>
    <x v="0"/>
    <x v="33"/>
    <n v="7"/>
    <x v="0"/>
  </r>
  <r>
    <x v="0"/>
    <x v="2"/>
    <n v="300000"/>
    <n v="154.19999999999999"/>
    <n v="14.2"/>
    <n v="26"/>
    <n v="-2"/>
    <x v="0"/>
    <x v="33"/>
    <n v="7"/>
    <x v="0"/>
  </r>
  <r>
    <x v="0"/>
    <x v="3"/>
    <n v="300000"/>
    <n v="86"/>
    <n v="8.5"/>
    <n v="22"/>
    <n v="-2"/>
    <x v="0"/>
    <x v="33"/>
    <n v="7"/>
    <x v="0"/>
  </r>
  <r>
    <x v="0"/>
    <x v="4"/>
    <n v="300000"/>
    <n v="85.5"/>
    <n v="18.5"/>
    <n v="28"/>
    <n v="-2"/>
    <x v="0"/>
    <x v="33"/>
    <n v="7"/>
    <x v="0"/>
  </r>
  <r>
    <x v="0"/>
    <x v="5"/>
    <n v="300000"/>
    <n v="86.7"/>
    <m/>
    <n v="44.7"/>
    <n v="-2"/>
    <x v="0"/>
    <x v="33"/>
    <n v="7"/>
    <x v="0"/>
  </r>
  <r>
    <x v="1"/>
    <x v="6"/>
    <n v="300000"/>
    <n v="476.8"/>
    <n v="6.1"/>
    <n v="5.5"/>
    <n v="-2"/>
    <x v="0"/>
    <x v="34"/>
    <n v="9"/>
    <x v="1"/>
  </r>
  <r>
    <x v="1"/>
    <x v="1"/>
    <n v="300000"/>
    <n v="332.8"/>
    <n v="15.2"/>
    <n v="16.3"/>
    <n v="-2"/>
    <x v="0"/>
    <x v="34"/>
    <n v="9"/>
    <x v="1"/>
  </r>
  <r>
    <x v="1"/>
    <x v="2"/>
    <n v="300000"/>
    <n v="433.8"/>
    <n v="0"/>
    <n v="2.5"/>
    <n v="-2"/>
    <x v="0"/>
    <x v="34"/>
    <n v="9"/>
    <x v="1"/>
  </r>
  <r>
    <x v="1"/>
    <x v="3"/>
    <n v="300000"/>
    <n v="542.4"/>
    <n v="49.1"/>
    <n v="48.3"/>
    <n v="-2"/>
    <x v="0"/>
    <x v="34"/>
    <n v="9"/>
    <x v="1"/>
  </r>
  <r>
    <x v="1"/>
    <x v="4"/>
    <n v="300000"/>
    <n v="481.9"/>
    <n v="19.3"/>
    <n v="21"/>
    <n v="-2"/>
    <x v="0"/>
    <x v="34"/>
    <n v="9"/>
    <x v="1"/>
  </r>
  <r>
    <x v="1"/>
    <x v="5"/>
    <n v="300000"/>
    <n v="577.29999999999995"/>
    <m/>
    <n v="10.3"/>
    <n v="-2"/>
    <x v="0"/>
    <x v="34"/>
    <n v="9"/>
    <x v="1"/>
  </r>
  <r>
    <x v="1"/>
    <x v="6"/>
    <n v="300000"/>
    <n v="137.80000000000001"/>
    <n v="0.8"/>
    <n v="1.5"/>
    <n v="-2"/>
    <x v="2"/>
    <x v="35"/>
    <n v="18"/>
    <x v="0"/>
  </r>
  <r>
    <x v="1"/>
    <x v="1"/>
    <n v="300000"/>
    <n v="180"/>
    <n v="18.7"/>
    <n v="4.3"/>
    <n v="-2"/>
    <x v="2"/>
    <x v="35"/>
    <n v="18"/>
    <x v="0"/>
  </r>
  <r>
    <x v="1"/>
    <x v="2"/>
    <n v="300000"/>
    <n v="169.4"/>
    <n v="0"/>
    <n v="16.3"/>
    <n v="-2"/>
    <x v="2"/>
    <x v="35"/>
    <n v="18"/>
    <x v="0"/>
  </r>
  <r>
    <x v="1"/>
    <x v="3"/>
    <n v="300000"/>
    <n v="284.10000000000002"/>
    <n v="13.1"/>
    <n v="10.5"/>
    <n v="-2"/>
    <x v="2"/>
    <x v="35"/>
    <n v="18"/>
    <x v="0"/>
  </r>
  <r>
    <x v="1"/>
    <x v="4"/>
    <n v="300000"/>
    <n v="305"/>
    <n v="13.7"/>
    <n v="27.8"/>
    <n v="-2"/>
    <x v="2"/>
    <x v="35"/>
    <n v="18"/>
    <x v="0"/>
  </r>
  <r>
    <x v="1"/>
    <x v="5"/>
    <n v="300000"/>
    <n v="230"/>
    <m/>
    <n v="20.3"/>
    <n v="-2"/>
    <x v="2"/>
    <x v="35"/>
    <n v="18"/>
    <x v="0"/>
  </r>
  <r>
    <x v="0"/>
    <x v="0"/>
    <n v="300000"/>
    <n v="56.3"/>
    <n v="0"/>
    <n v="1.3"/>
    <n v="-2"/>
    <x v="1"/>
    <x v="36"/>
    <n v="5"/>
    <x v="1"/>
  </r>
  <r>
    <x v="0"/>
    <x v="1"/>
    <n v="300000"/>
    <n v="34.299999999999997"/>
    <n v="0.8"/>
    <n v="15"/>
    <n v="-2"/>
    <x v="1"/>
    <x v="36"/>
    <n v="5"/>
    <x v="1"/>
  </r>
  <r>
    <x v="0"/>
    <x v="2"/>
    <n v="300000"/>
    <n v="87.6"/>
    <n v="1.3"/>
    <n v="24.5"/>
    <n v="-2"/>
    <x v="1"/>
    <x v="36"/>
    <n v="5"/>
    <x v="1"/>
  </r>
  <r>
    <x v="0"/>
    <x v="3"/>
    <n v="300000"/>
    <n v="60.7"/>
    <n v="1"/>
    <n v="31.8"/>
    <n v="-2"/>
    <x v="1"/>
    <x v="36"/>
    <n v="5"/>
    <x v="1"/>
  </r>
  <r>
    <x v="0"/>
    <x v="4"/>
    <n v="300000"/>
    <n v="190.3"/>
    <n v="4"/>
    <n v="110.3"/>
    <n v="-2"/>
    <x v="1"/>
    <x v="36"/>
    <n v="5"/>
    <x v="1"/>
  </r>
  <r>
    <x v="0"/>
    <x v="5"/>
    <n v="300000"/>
    <n v="120.7"/>
    <m/>
    <n v="69.7"/>
    <n v="-2"/>
    <x v="1"/>
    <x v="36"/>
    <n v="5"/>
    <x v="1"/>
  </r>
  <r>
    <x v="0"/>
    <x v="0"/>
    <n v="300000"/>
    <n v="137.30000000000001"/>
    <n v="53.6"/>
    <n v="43.8"/>
    <n v="-2"/>
    <x v="1"/>
    <x v="37"/>
    <n v="4"/>
    <x v="0"/>
  </r>
  <r>
    <x v="0"/>
    <x v="1"/>
    <n v="300000"/>
    <n v="108.9"/>
    <m/>
    <n v="84.3"/>
    <n v="-2"/>
    <x v="1"/>
    <x v="37"/>
    <n v="4"/>
    <x v="0"/>
  </r>
  <r>
    <x v="0"/>
    <x v="4"/>
    <n v="300000"/>
    <n v="254.8"/>
    <n v="57.1"/>
    <n v="212"/>
    <n v="-2"/>
    <x v="1"/>
    <x v="37"/>
    <n v="4"/>
    <x v="0"/>
  </r>
  <r>
    <x v="0"/>
    <x v="0"/>
    <n v="300000"/>
    <n v="595.70000000000005"/>
    <n v="1.7"/>
    <n v="1.3"/>
    <n v="-2"/>
    <x v="1"/>
    <x v="38"/>
    <n v="39"/>
    <x v="1"/>
  </r>
  <r>
    <x v="0"/>
    <x v="1"/>
    <n v="300000"/>
    <n v="586.5"/>
    <n v="3.2"/>
    <n v="11.8"/>
    <n v="-2"/>
    <x v="1"/>
    <x v="38"/>
    <n v="39"/>
    <x v="1"/>
  </r>
  <r>
    <x v="0"/>
    <x v="2"/>
    <n v="300000"/>
    <n v="559.20000000000005"/>
    <n v="4.8"/>
    <n v="5.3"/>
    <n v="-2"/>
    <x v="1"/>
    <x v="38"/>
    <n v="39"/>
    <x v="1"/>
  </r>
  <r>
    <x v="0"/>
    <x v="3"/>
    <n v="300000"/>
    <n v="631.70000000000005"/>
    <n v="2.2999999999999998"/>
    <n v="19.5"/>
    <n v="-2"/>
    <x v="1"/>
    <x v="38"/>
    <n v="39"/>
    <x v="1"/>
  </r>
  <r>
    <x v="0"/>
    <x v="4"/>
    <n v="300000"/>
    <n v="562.20000000000005"/>
    <n v="3.2"/>
    <n v="22"/>
    <n v="-2"/>
    <x v="1"/>
    <x v="38"/>
    <n v="39"/>
    <x v="1"/>
  </r>
  <r>
    <x v="0"/>
    <x v="5"/>
    <n v="300000"/>
    <n v="610.5"/>
    <m/>
    <n v="5.3"/>
    <n v="-2"/>
    <x v="1"/>
    <x v="38"/>
    <n v="39"/>
    <x v="1"/>
  </r>
  <r>
    <x v="0"/>
    <x v="0"/>
    <n v="300000"/>
    <n v="122.9"/>
    <n v="0.9"/>
    <n v="5"/>
    <n v="-2"/>
    <x v="2"/>
    <x v="39"/>
    <n v="12"/>
    <x v="0"/>
  </r>
  <r>
    <x v="0"/>
    <x v="1"/>
    <n v="300000"/>
    <n v="77.3"/>
    <n v="0"/>
    <n v="2.5"/>
    <n v="37"/>
    <x v="2"/>
    <x v="39"/>
    <n v="12"/>
    <x v="0"/>
  </r>
  <r>
    <x v="0"/>
    <x v="2"/>
    <n v="300000"/>
    <n v="105.7"/>
    <n v="2"/>
    <n v="57.8"/>
    <n v="-2"/>
    <x v="2"/>
    <x v="39"/>
    <n v="12"/>
    <x v="0"/>
  </r>
  <r>
    <x v="0"/>
    <x v="3"/>
    <n v="300000"/>
    <n v="30.5"/>
    <m/>
    <n v="4.5"/>
    <n v="203.5"/>
    <x v="2"/>
    <x v="39"/>
    <n v="12"/>
    <x v="0"/>
  </r>
  <r>
    <x v="0"/>
    <x v="4"/>
    <n v="300000"/>
    <n v="180.5"/>
    <n v="8.1999999999999993"/>
    <n v="139.30000000000001"/>
    <n v="-2"/>
    <x v="2"/>
    <x v="39"/>
    <n v="12"/>
    <x v="0"/>
  </r>
  <r>
    <x v="0"/>
    <x v="5"/>
    <n v="300000"/>
    <n v="6.8"/>
    <m/>
    <n v="4"/>
    <n v="164.3"/>
    <x v="2"/>
    <x v="39"/>
    <n v="12"/>
    <x v="0"/>
  </r>
  <r>
    <x v="0"/>
    <x v="0"/>
    <n v="300000"/>
    <n v="132.30000000000001"/>
    <n v="2.7"/>
    <n v="0.8"/>
    <n v="-2"/>
    <x v="0"/>
    <x v="40"/>
    <n v="13"/>
    <x v="1"/>
  </r>
  <r>
    <x v="0"/>
    <x v="1"/>
    <n v="300000"/>
    <n v="129.80000000000001"/>
    <n v="2.8"/>
    <n v="0.5"/>
    <n v="-2"/>
    <x v="0"/>
    <x v="40"/>
    <n v="13"/>
    <x v="1"/>
  </r>
  <r>
    <x v="0"/>
    <x v="2"/>
    <n v="300000"/>
    <n v="94.6"/>
    <n v="1.6"/>
    <n v="3.5"/>
    <n v="-2"/>
    <x v="0"/>
    <x v="40"/>
    <n v="13"/>
    <x v="1"/>
  </r>
  <r>
    <x v="0"/>
    <x v="3"/>
    <n v="300000"/>
    <n v="102.6"/>
    <n v="3.3"/>
    <n v="75.5"/>
    <n v="-2"/>
    <x v="0"/>
    <x v="40"/>
    <n v="13"/>
    <x v="1"/>
  </r>
  <r>
    <x v="0"/>
    <x v="4"/>
    <n v="300000"/>
    <n v="133.80000000000001"/>
    <n v="7.4"/>
    <n v="97.8"/>
    <n v="-2"/>
    <x v="0"/>
    <x v="40"/>
    <n v="13"/>
    <x v="1"/>
  </r>
  <r>
    <x v="0"/>
    <x v="5"/>
    <n v="300000"/>
    <n v="135.69999999999999"/>
    <m/>
    <n v="44"/>
    <n v="-2"/>
    <x v="0"/>
    <x v="40"/>
    <n v="13"/>
    <x v="1"/>
  </r>
  <r>
    <x v="1"/>
    <x v="6"/>
    <n v="300000"/>
    <n v="576"/>
    <n v="18.3"/>
    <n v="19.3"/>
    <n v="-2"/>
    <x v="1"/>
    <x v="41"/>
    <n v="40"/>
    <x v="1"/>
  </r>
  <r>
    <x v="1"/>
    <x v="1"/>
    <n v="300000"/>
    <n v="501.3"/>
    <n v="37.700000000000003"/>
    <n v="23.8"/>
    <n v="-2"/>
    <x v="1"/>
    <x v="41"/>
    <n v="40"/>
    <x v="1"/>
  </r>
  <r>
    <x v="1"/>
    <x v="2"/>
    <n v="300000"/>
    <n v="608"/>
    <n v="19.3"/>
    <n v="20.3"/>
    <n v="-2"/>
    <x v="1"/>
    <x v="41"/>
    <n v="40"/>
    <x v="1"/>
  </r>
  <r>
    <x v="1"/>
    <x v="3"/>
    <n v="300000"/>
    <n v="589.20000000000005"/>
    <n v="9.8000000000000007"/>
    <n v="24"/>
    <n v="-2"/>
    <x v="1"/>
    <x v="41"/>
    <n v="40"/>
    <x v="1"/>
  </r>
  <r>
    <x v="1"/>
    <x v="4"/>
    <n v="300000"/>
    <n v="605.70000000000005"/>
    <n v="13.3"/>
    <n v="28.3"/>
    <n v="-2"/>
    <x v="1"/>
    <x v="41"/>
    <n v="40"/>
    <x v="1"/>
  </r>
  <r>
    <x v="1"/>
    <x v="5"/>
    <n v="300000"/>
    <n v="590.79999999999995"/>
    <m/>
    <n v="23.3"/>
    <n v="-2"/>
    <x v="1"/>
    <x v="41"/>
    <n v="40"/>
    <x v="1"/>
  </r>
  <r>
    <x v="0"/>
    <x v="0"/>
    <n v="300000"/>
    <n v="605"/>
    <n v="11.7"/>
    <n v="3.8"/>
    <n v="-2"/>
    <x v="0"/>
    <x v="42"/>
    <n v="48"/>
    <x v="0"/>
  </r>
  <r>
    <x v="0"/>
    <x v="1"/>
    <n v="300000"/>
    <n v="561.5"/>
    <n v="5.2"/>
    <n v="3"/>
    <n v="-2"/>
    <x v="0"/>
    <x v="42"/>
    <n v="48"/>
    <x v="0"/>
  </r>
  <r>
    <x v="0"/>
    <x v="2"/>
    <n v="300000"/>
    <n v="683.8"/>
    <n v="13.4"/>
    <n v="32.299999999999997"/>
    <n v="-2"/>
    <x v="0"/>
    <x v="42"/>
    <n v="48"/>
    <x v="0"/>
  </r>
  <r>
    <x v="0"/>
    <x v="3"/>
    <n v="300000"/>
    <n v="573.79999999999995"/>
    <n v="14.4"/>
    <n v="30.3"/>
    <n v="-2"/>
    <x v="0"/>
    <x v="42"/>
    <n v="48"/>
    <x v="0"/>
  </r>
  <r>
    <x v="0"/>
    <x v="4"/>
    <n v="300000"/>
    <n v="120.5"/>
    <n v="13.5"/>
    <n v="11.3"/>
    <n v="-2"/>
    <x v="0"/>
    <x v="42"/>
    <n v="48"/>
    <x v="0"/>
  </r>
  <r>
    <x v="0"/>
    <x v="5"/>
    <n v="300000"/>
    <n v="690.7"/>
    <m/>
    <n v="11.3"/>
    <n v="-2"/>
    <x v="0"/>
    <x v="42"/>
    <n v="48"/>
    <x v="0"/>
  </r>
  <r>
    <x v="1"/>
    <x v="6"/>
    <n v="300000"/>
    <n v="29"/>
    <n v="6.3"/>
    <n v="1.8"/>
    <n v="-2"/>
    <x v="0"/>
    <x v="43"/>
    <n v="49"/>
    <x v="1"/>
  </r>
  <r>
    <x v="1"/>
    <x v="1"/>
    <n v="300000"/>
    <n v="38"/>
    <n v="9.3000000000000007"/>
    <n v="9"/>
    <n v="-2"/>
    <x v="0"/>
    <x v="43"/>
    <n v="49"/>
    <x v="1"/>
  </r>
  <r>
    <x v="1"/>
    <x v="2"/>
    <n v="300000"/>
    <n v="50.5"/>
    <n v="18.8"/>
    <n v="42"/>
    <n v="-2"/>
    <x v="0"/>
    <x v="43"/>
    <n v="49"/>
    <x v="1"/>
  </r>
  <r>
    <x v="1"/>
    <x v="3"/>
    <n v="300000"/>
    <n v="39.700000000000003"/>
    <n v="13.3"/>
    <n v="49.5"/>
    <n v="-2"/>
    <x v="0"/>
    <x v="43"/>
    <n v="49"/>
    <x v="1"/>
  </r>
  <r>
    <x v="1"/>
    <x v="4"/>
    <n v="300000"/>
    <n v="48.5"/>
    <n v="15.2"/>
    <n v="52.8"/>
    <n v="-2"/>
    <x v="0"/>
    <x v="43"/>
    <n v="49"/>
    <x v="1"/>
  </r>
  <r>
    <x v="1"/>
    <x v="5"/>
    <n v="300000"/>
    <n v="38.799999999999997"/>
    <m/>
    <n v="34.299999999999997"/>
    <n v="-2"/>
    <x v="0"/>
    <x v="43"/>
    <n v="49"/>
    <x v="1"/>
  </r>
  <r>
    <x v="1"/>
    <x v="6"/>
    <n v="300000"/>
    <n v="238"/>
    <n v="5.7"/>
    <n v="4.3"/>
    <n v="-2"/>
    <x v="0"/>
    <x v="44"/>
    <n v="8"/>
    <x v="0"/>
  </r>
  <r>
    <x v="1"/>
    <x v="1"/>
    <n v="300000"/>
    <n v="194.7"/>
    <n v="1"/>
    <n v="5.8"/>
    <n v="-2"/>
    <x v="0"/>
    <x v="44"/>
    <n v="8"/>
    <x v="0"/>
  </r>
  <r>
    <x v="1"/>
    <x v="2"/>
    <n v="300000"/>
    <n v="173.1"/>
    <n v="1.1000000000000001"/>
    <n v="39.5"/>
    <n v="-2"/>
    <x v="0"/>
    <x v="44"/>
    <n v="8"/>
    <x v="0"/>
  </r>
  <r>
    <x v="1"/>
    <x v="3"/>
    <n v="300000"/>
    <n v="175.7"/>
    <n v="7.3"/>
    <n v="39.5"/>
    <n v="-2"/>
    <x v="0"/>
    <x v="44"/>
    <n v="8"/>
    <x v="0"/>
  </r>
  <r>
    <x v="1"/>
    <x v="4"/>
    <n v="300000"/>
    <n v="840.2"/>
    <n v="13.8"/>
    <n v="25.5"/>
    <n v="-2"/>
    <x v="0"/>
    <x v="44"/>
    <n v="8"/>
    <x v="0"/>
  </r>
  <r>
    <x v="1"/>
    <x v="5"/>
    <n v="300000"/>
    <n v="181.5"/>
    <m/>
    <n v="30.3"/>
    <n v="-2"/>
    <x v="0"/>
    <x v="44"/>
    <n v="8"/>
    <x v="0"/>
  </r>
  <r>
    <x v="0"/>
    <x v="0"/>
    <n v="300000"/>
    <n v="452.3"/>
    <n v="15.6"/>
    <n v="3.8"/>
    <n v="-2"/>
    <x v="1"/>
    <x v="45"/>
    <n v="21"/>
    <x v="1"/>
  </r>
  <r>
    <x v="0"/>
    <x v="1"/>
    <n v="300000"/>
    <n v="388.8"/>
    <n v="9.8000000000000007"/>
    <n v="35.5"/>
    <n v="-2"/>
    <x v="1"/>
    <x v="45"/>
    <n v="21"/>
    <x v="1"/>
  </r>
  <r>
    <x v="0"/>
    <x v="2"/>
    <n v="300000"/>
    <n v="448.8"/>
    <n v="13.4"/>
    <n v="51"/>
    <n v="-2"/>
    <x v="1"/>
    <x v="45"/>
    <n v="21"/>
    <x v="1"/>
  </r>
  <r>
    <x v="0"/>
    <x v="3"/>
    <n v="300000"/>
    <n v="448.6"/>
    <n v="23.3"/>
    <n v="35.299999999999997"/>
    <n v="-2"/>
    <x v="1"/>
    <x v="45"/>
    <n v="21"/>
    <x v="1"/>
  </r>
  <r>
    <x v="0"/>
    <x v="4"/>
    <n v="300000"/>
    <n v="443.7"/>
    <n v="20.3"/>
    <n v="53.5"/>
    <n v="-2"/>
    <x v="1"/>
    <x v="45"/>
    <n v="21"/>
    <x v="1"/>
  </r>
  <r>
    <x v="0"/>
    <x v="5"/>
    <n v="300000"/>
    <n v="458.3"/>
    <m/>
    <n v="32.299999999999997"/>
    <n v="-2"/>
    <x v="1"/>
    <x v="45"/>
    <n v="21"/>
    <x v="1"/>
  </r>
  <r>
    <x v="1"/>
    <x v="6"/>
    <n v="300000"/>
    <n v="106.7"/>
    <n v="27.3"/>
    <n v="3"/>
    <n v="-2"/>
    <x v="0"/>
    <x v="46"/>
    <n v="10"/>
    <x v="1"/>
  </r>
  <r>
    <x v="1"/>
    <x v="1"/>
    <n v="300000"/>
    <n v="68.400000000000006"/>
    <n v="21.1"/>
    <n v="0"/>
    <n v="-2"/>
    <x v="0"/>
    <x v="46"/>
    <n v="10"/>
    <x v="1"/>
  </r>
  <r>
    <x v="1"/>
    <x v="2"/>
    <n v="300000"/>
    <n v="80"/>
    <n v="25.3"/>
    <n v="5.8"/>
    <n v="-2"/>
    <x v="0"/>
    <x v="46"/>
    <n v="10"/>
    <x v="1"/>
  </r>
  <r>
    <x v="1"/>
    <x v="3"/>
    <n v="300000"/>
    <n v="47.8"/>
    <n v="11.2"/>
    <n v="12.5"/>
    <n v="-2"/>
    <x v="0"/>
    <x v="46"/>
    <n v="10"/>
    <x v="1"/>
  </r>
  <r>
    <x v="1"/>
    <x v="4"/>
    <n v="300000"/>
    <n v="0.6"/>
    <n v="4.9000000000000004"/>
    <n v="1.5"/>
    <n v="-2"/>
    <x v="0"/>
    <x v="46"/>
    <n v="10"/>
    <x v="1"/>
  </r>
  <r>
    <x v="1"/>
    <x v="5"/>
    <n v="300000"/>
    <n v="63.3"/>
    <m/>
    <n v="5.3"/>
    <n v="-2"/>
    <x v="0"/>
    <x v="46"/>
    <n v="10"/>
    <x v="1"/>
  </r>
  <r>
    <x v="0"/>
    <x v="0"/>
    <n v="300000"/>
    <n v="390.3"/>
    <n v="3.3"/>
    <n v="3.5"/>
    <n v="-2"/>
    <x v="0"/>
    <x v="47"/>
    <n v="59"/>
    <x v="1"/>
  </r>
  <r>
    <x v="0"/>
    <x v="1"/>
    <n v="300000"/>
    <n v="372.5"/>
    <n v="4.2"/>
    <n v="154"/>
    <n v="-2"/>
    <x v="0"/>
    <x v="47"/>
    <n v="59"/>
    <x v="1"/>
  </r>
  <r>
    <x v="0"/>
    <x v="2"/>
    <n v="300000"/>
    <n v="391.8"/>
    <n v="5.2"/>
    <n v="281"/>
    <n v="-2"/>
    <x v="0"/>
    <x v="47"/>
    <n v="59"/>
    <x v="1"/>
  </r>
  <r>
    <x v="0"/>
    <x v="3"/>
    <n v="300000"/>
    <n v="328.7"/>
    <n v="5"/>
    <n v="258.8"/>
    <n v="-2"/>
    <x v="0"/>
    <x v="47"/>
    <n v="59"/>
    <x v="1"/>
  </r>
  <r>
    <x v="0"/>
    <x v="4"/>
    <n v="300000"/>
    <n v="424.6"/>
    <n v="2.9"/>
    <n v="215"/>
    <n v="-2"/>
    <x v="0"/>
    <x v="47"/>
    <n v="59"/>
    <x v="1"/>
  </r>
  <r>
    <x v="0"/>
    <x v="5"/>
    <n v="300000"/>
    <n v="221.5"/>
    <m/>
    <n v="98.3"/>
    <n v="-2"/>
    <x v="0"/>
    <x v="47"/>
    <n v="59"/>
    <x v="1"/>
  </r>
  <r>
    <x v="0"/>
    <x v="0"/>
    <n v="300000"/>
    <n v="66.5"/>
    <n v="9.8000000000000007"/>
    <n v="0"/>
    <n v="-2"/>
    <x v="0"/>
    <x v="48"/>
    <n v="1"/>
    <x v="0"/>
  </r>
  <r>
    <x v="0"/>
    <x v="1"/>
    <n v="300000"/>
    <n v="86.6"/>
    <n v="14.9"/>
    <n v="27.8"/>
    <n v="-2"/>
    <x v="0"/>
    <x v="48"/>
    <n v="1"/>
    <x v="0"/>
  </r>
  <r>
    <x v="0"/>
    <x v="2"/>
    <n v="300000"/>
    <n v="81.5"/>
    <n v="21.5"/>
    <n v="60"/>
    <n v="-2"/>
    <x v="0"/>
    <x v="48"/>
    <n v="1"/>
    <x v="0"/>
  </r>
  <r>
    <x v="0"/>
    <x v="3"/>
    <n v="300000"/>
    <n v="57"/>
    <n v="25"/>
    <n v="36.5"/>
    <n v="-2"/>
    <x v="0"/>
    <x v="48"/>
    <n v="1"/>
    <x v="0"/>
  </r>
  <r>
    <x v="0"/>
    <x v="4"/>
    <n v="300000"/>
    <n v="59.3"/>
    <n v="9.9"/>
    <n v="15.3"/>
    <n v="-2"/>
    <x v="0"/>
    <x v="48"/>
    <n v="1"/>
    <x v="0"/>
  </r>
  <r>
    <x v="0"/>
    <x v="5"/>
    <n v="300000"/>
    <n v="9.1999999999999993"/>
    <m/>
    <n v="3"/>
    <n v="-2"/>
    <x v="0"/>
    <x v="48"/>
    <n v="1"/>
    <x v="0"/>
  </r>
  <r>
    <x v="1"/>
    <x v="6"/>
    <n v="300000"/>
    <n v="111.6"/>
    <n v="15.9"/>
    <n v="0"/>
    <n v="-2"/>
    <x v="0"/>
    <x v="49"/>
    <n v="2"/>
    <x v="1"/>
  </r>
  <r>
    <x v="1"/>
    <x v="1"/>
    <n v="300000"/>
    <n v="95.1"/>
    <n v="19.100000000000001"/>
    <n v="20.3"/>
    <n v="-2"/>
    <x v="0"/>
    <x v="49"/>
    <n v="2"/>
    <x v="1"/>
  </r>
  <r>
    <x v="1"/>
    <x v="2"/>
    <n v="300000"/>
    <n v="135.4"/>
    <n v="21.4"/>
    <n v="31.5"/>
    <n v="-2"/>
    <x v="0"/>
    <x v="49"/>
    <n v="2"/>
    <x v="1"/>
  </r>
  <r>
    <x v="1"/>
    <x v="3"/>
    <n v="300000"/>
    <n v="95"/>
    <m/>
    <n v="30"/>
    <n v="-2"/>
    <x v="0"/>
    <x v="49"/>
    <n v="2"/>
    <x v="1"/>
  </r>
  <r>
    <x v="1"/>
    <x v="4"/>
    <n v="300000"/>
    <n v="83"/>
    <n v="15.3"/>
    <n v="52.3"/>
    <n v="-2"/>
    <x v="0"/>
    <x v="49"/>
    <n v="2"/>
    <x v="1"/>
  </r>
  <r>
    <x v="1"/>
    <x v="5"/>
    <n v="300000"/>
    <n v="64.7"/>
    <m/>
    <n v="25"/>
    <n v="-2"/>
    <x v="0"/>
    <x v="49"/>
    <n v="2"/>
    <x v="1"/>
  </r>
  <r>
    <x v="1"/>
    <x v="6"/>
    <n v="300000"/>
    <n v="57.9"/>
    <n v="15.9"/>
    <n v="0"/>
    <n v="-2"/>
    <x v="0"/>
    <x v="50"/>
    <n v="3"/>
    <x v="1"/>
  </r>
  <r>
    <x v="1"/>
    <x v="1"/>
    <n v="300000"/>
    <n v="99"/>
    <n v="14.7"/>
    <n v="4"/>
    <n v="-2"/>
    <x v="0"/>
    <x v="50"/>
    <n v="3"/>
    <x v="1"/>
  </r>
  <r>
    <x v="1"/>
    <x v="2"/>
    <n v="300000"/>
    <n v="73.900000000000006"/>
    <n v="8.6"/>
    <n v="8"/>
    <n v="-2"/>
    <x v="0"/>
    <x v="50"/>
    <n v="3"/>
    <x v="1"/>
  </r>
  <r>
    <x v="1"/>
    <x v="3"/>
    <n v="300000"/>
    <n v="51.5"/>
    <n v="13.2"/>
    <n v="7.5"/>
    <n v="-2"/>
    <x v="0"/>
    <x v="50"/>
    <n v="3"/>
    <x v="1"/>
  </r>
  <r>
    <x v="1"/>
    <x v="4"/>
    <n v="300000"/>
    <n v="38.6"/>
    <n v="11.6"/>
    <n v="13"/>
    <n v="-2"/>
    <x v="0"/>
    <x v="50"/>
    <n v="3"/>
    <x v="1"/>
  </r>
  <r>
    <x v="1"/>
    <x v="5"/>
    <n v="300000"/>
    <n v="43.8"/>
    <m/>
    <n v="9"/>
    <n v="-2"/>
    <x v="0"/>
    <x v="50"/>
    <n v="3"/>
    <x v="1"/>
  </r>
  <r>
    <x v="0"/>
    <x v="0"/>
    <n v="300000"/>
    <n v="107.2"/>
    <n v="7.5"/>
    <n v="7.3"/>
    <n v="-2"/>
    <x v="0"/>
    <x v="51"/>
    <n v="30"/>
    <x v="1"/>
  </r>
  <r>
    <x v="0"/>
    <x v="1"/>
    <n v="300000"/>
    <n v="76.599999999999994"/>
    <n v="1.6"/>
    <n v="151.5"/>
    <n v="-2"/>
    <x v="0"/>
    <x v="51"/>
    <n v="30"/>
    <x v="1"/>
  </r>
  <r>
    <x v="0"/>
    <x v="2"/>
    <n v="300000"/>
    <n v="46.4"/>
    <n v="0"/>
    <n v="104.3"/>
    <n v="-2"/>
    <x v="0"/>
    <x v="51"/>
    <n v="30"/>
    <x v="1"/>
  </r>
  <r>
    <x v="0"/>
    <x v="3"/>
    <n v="300000"/>
    <n v="21.4"/>
    <n v="0"/>
    <n v="110.5"/>
    <n v="-2"/>
    <x v="0"/>
    <x v="51"/>
    <n v="30"/>
    <x v="1"/>
  </r>
  <r>
    <x v="0"/>
    <x v="4"/>
    <n v="300000"/>
    <n v="139.30000000000001"/>
    <n v="3"/>
    <n v="269"/>
    <n v="-2"/>
    <x v="0"/>
    <x v="51"/>
    <n v="30"/>
    <x v="1"/>
  </r>
  <r>
    <x v="0"/>
    <x v="5"/>
    <n v="300000"/>
    <n v="69.8"/>
    <m/>
    <n v="82.7"/>
    <n v="-2"/>
    <x v="0"/>
    <x v="51"/>
    <n v="30"/>
    <x v="1"/>
  </r>
  <r>
    <x v="1"/>
    <x v="6"/>
    <n v="300000"/>
    <n v="601.1"/>
    <n v="13.1"/>
    <n v="1.8"/>
    <n v="-2"/>
    <x v="0"/>
    <x v="52"/>
    <n v="31"/>
    <x v="0"/>
  </r>
  <r>
    <x v="1"/>
    <x v="1"/>
    <n v="300000"/>
    <n v="574"/>
    <n v="5"/>
    <n v="2.2999999999999998"/>
    <n v="-2"/>
    <x v="0"/>
    <x v="52"/>
    <n v="31"/>
    <x v="0"/>
  </r>
  <r>
    <x v="1"/>
    <x v="2"/>
    <n v="300000"/>
    <n v="599.70000000000005"/>
    <n v="4.7"/>
    <n v="3.3"/>
    <n v="-2"/>
    <x v="0"/>
    <x v="52"/>
    <n v="31"/>
    <x v="0"/>
  </r>
  <r>
    <x v="1"/>
    <x v="3"/>
    <n v="300000"/>
    <n v="535.6"/>
    <m/>
    <n v="5.3"/>
    <n v="-2"/>
    <x v="0"/>
    <x v="52"/>
    <n v="31"/>
    <x v="0"/>
  </r>
  <r>
    <x v="1"/>
    <x v="4"/>
    <n v="300000"/>
    <n v="420"/>
    <n v="3.3"/>
    <n v="4"/>
    <n v="-2"/>
    <x v="0"/>
    <x v="52"/>
    <n v="31"/>
    <x v="0"/>
  </r>
  <r>
    <x v="1"/>
    <x v="5"/>
    <n v="300000"/>
    <n v="491.5"/>
    <m/>
    <n v="0.7"/>
    <n v="-2"/>
    <x v="0"/>
    <x v="52"/>
    <n v="31"/>
    <x v="0"/>
  </r>
  <r>
    <x v="1"/>
    <x v="6"/>
    <n v="300000"/>
    <n v="414.9"/>
    <n v="26.6"/>
    <n v="2.8"/>
    <n v="-2"/>
    <x v="0"/>
    <x v="53"/>
    <n v="50"/>
    <x v="1"/>
  </r>
  <r>
    <x v="1"/>
    <x v="1"/>
    <n v="300000"/>
    <n v="479.3"/>
    <n v="7.9"/>
    <n v="1.5"/>
    <n v="-2"/>
    <x v="0"/>
    <x v="53"/>
    <n v="50"/>
    <x v="1"/>
  </r>
  <r>
    <x v="1"/>
    <x v="2"/>
    <n v="300000"/>
    <n v="494.1"/>
    <n v="41.1"/>
    <n v="2.5"/>
    <n v="-2"/>
    <x v="0"/>
    <x v="53"/>
    <n v="50"/>
    <x v="1"/>
  </r>
  <r>
    <x v="1"/>
    <x v="3"/>
    <n v="300000"/>
    <n v="478.1"/>
    <n v="2.1"/>
    <n v="2.8"/>
    <n v="-2"/>
    <x v="0"/>
    <x v="53"/>
    <n v="50"/>
    <x v="1"/>
  </r>
  <r>
    <x v="1"/>
    <x v="4"/>
    <n v="300000"/>
    <n v="517"/>
    <n v="17.7"/>
    <n v="8.3000000000000007"/>
    <n v="-2"/>
    <x v="0"/>
    <x v="53"/>
    <n v="50"/>
    <x v="1"/>
  </r>
  <r>
    <x v="1"/>
    <x v="5"/>
    <n v="300000"/>
    <n v="347.7"/>
    <m/>
    <n v="1.7"/>
    <n v="-2"/>
    <x v="0"/>
    <x v="53"/>
    <n v="50"/>
    <x v="1"/>
  </r>
  <r>
    <x v="0"/>
    <x v="0"/>
    <n v="300000"/>
    <n v="186"/>
    <n v="15"/>
    <n v="0"/>
    <n v="-2"/>
    <x v="0"/>
    <x v="54"/>
    <n v="51"/>
    <x v="1"/>
  </r>
  <r>
    <x v="0"/>
    <x v="1"/>
    <n v="300000"/>
    <n v="209.5"/>
    <n v="0"/>
    <n v="96.3"/>
    <n v="-2"/>
    <x v="0"/>
    <x v="54"/>
    <n v="51"/>
    <x v="1"/>
  </r>
  <r>
    <x v="0"/>
    <x v="2"/>
    <n v="300000"/>
    <n v="193.6"/>
    <n v="0"/>
    <n v="38"/>
    <n v="-2"/>
    <x v="0"/>
    <x v="54"/>
    <n v="51"/>
    <x v="1"/>
  </r>
  <r>
    <x v="0"/>
    <x v="3"/>
    <n v="300000"/>
    <n v="258.89999999999998"/>
    <n v="9.6"/>
    <n v="89"/>
    <n v="-2"/>
    <x v="0"/>
    <x v="54"/>
    <n v="51"/>
    <x v="1"/>
  </r>
  <r>
    <x v="0"/>
    <x v="4"/>
    <n v="300000"/>
    <n v="256.39999999999998"/>
    <n v="7.4"/>
    <n v="44.3"/>
    <n v="-2"/>
    <x v="0"/>
    <x v="54"/>
    <n v="51"/>
    <x v="1"/>
  </r>
  <r>
    <x v="0"/>
    <x v="5"/>
    <n v="300000"/>
    <n v="163.69999999999999"/>
    <m/>
    <n v="21"/>
    <n v="-2"/>
    <x v="0"/>
    <x v="54"/>
    <n v="51"/>
    <x v="1"/>
  </r>
  <r>
    <x v="0"/>
    <x v="0"/>
    <n v="300000"/>
    <n v="147.4"/>
    <n v="3.8"/>
    <n v="0"/>
    <n v="-2"/>
    <x v="0"/>
    <x v="55"/>
    <n v="58"/>
    <x v="1"/>
  </r>
  <r>
    <x v="0"/>
    <x v="1"/>
    <n v="300000"/>
    <n v="119.3"/>
    <n v="0"/>
    <n v="40.299999999999997"/>
    <n v="-2"/>
    <x v="0"/>
    <x v="55"/>
    <n v="58"/>
    <x v="1"/>
  </r>
  <r>
    <x v="0"/>
    <x v="2"/>
    <n v="300000"/>
    <n v="117.6"/>
    <m/>
    <n v="56.9"/>
    <n v="-2"/>
    <x v="0"/>
    <x v="55"/>
    <n v="58"/>
    <x v="1"/>
  </r>
  <r>
    <x v="0"/>
    <x v="3"/>
    <n v="300000"/>
    <n v="92.3"/>
    <m/>
    <n v="44.7"/>
    <n v="-2"/>
    <x v="0"/>
    <x v="55"/>
    <n v="58"/>
    <x v="1"/>
  </r>
  <r>
    <x v="0"/>
    <x v="4"/>
    <n v="300000"/>
    <n v="143.80000000000001"/>
    <n v="5.4"/>
    <n v="85.3"/>
    <n v="-2"/>
    <x v="0"/>
    <x v="55"/>
    <n v="58"/>
    <x v="1"/>
  </r>
  <r>
    <x v="0"/>
    <x v="5"/>
    <n v="300000"/>
    <n v="85"/>
    <m/>
    <n v="19.5"/>
    <n v="-2"/>
    <x v="0"/>
    <x v="55"/>
    <n v="58"/>
    <x v="1"/>
  </r>
  <r>
    <x v="0"/>
    <x v="0"/>
    <n v="300000"/>
    <n v="29.4"/>
    <n v="5.0999999999999996"/>
    <n v="2.8"/>
    <n v="-2"/>
    <x v="0"/>
    <x v="56"/>
    <n v="45"/>
    <x v="1"/>
  </r>
  <r>
    <x v="0"/>
    <x v="1"/>
    <n v="300000"/>
    <n v="21.8"/>
    <n v="2.8"/>
    <n v="5.3"/>
    <n v="-2"/>
    <x v="0"/>
    <x v="56"/>
    <n v="45"/>
    <x v="1"/>
  </r>
  <r>
    <x v="0"/>
    <x v="2"/>
    <n v="300000"/>
    <n v="32.9"/>
    <n v="5.6"/>
    <n v="36.299999999999997"/>
    <n v="-2"/>
    <x v="0"/>
    <x v="56"/>
    <n v="45"/>
    <x v="1"/>
  </r>
  <r>
    <x v="0"/>
    <x v="3"/>
    <n v="300000"/>
    <n v="21"/>
    <n v="8.3000000000000007"/>
    <n v="22"/>
    <n v="-2"/>
    <x v="0"/>
    <x v="56"/>
    <n v="45"/>
    <x v="1"/>
  </r>
  <r>
    <x v="0"/>
    <x v="4"/>
    <n v="300000"/>
    <n v="18.3"/>
    <n v="0.6"/>
    <n v="15.3"/>
    <n v="-2"/>
    <x v="0"/>
    <x v="56"/>
    <n v="45"/>
    <x v="1"/>
  </r>
  <r>
    <x v="0"/>
    <x v="5"/>
    <n v="300000"/>
    <n v="9.5"/>
    <m/>
    <n v="16.3"/>
    <n v="-2"/>
    <x v="0"/>
    <x v="56"/>
    <n v="45"/>
    <x v="1"/>
  </r>
  <r>
    <x v="1"/>
    <x v="6"/>
    <n v="300000"/>
    <n v="478"/>
    <n v="3"/>
    <n v="2.5"/>
    <n v="-2"/>
    <x v="0"/>
    <x v="57"/>
    <n v="42"/>
    <x v="1"/>
  </r>
  <r>
    <x v="1"/>
    <x v="1"/>
    <n v="300000"/>
    <n v="343.1"/>
    <n v="7.8"/>
    <n v="2.8"/>
    <n v="-2"/>
    <x v="0"/>
    <x v="57"/>
    <n v="42"/>
    <x v="1"/>
  </r>
  <r>
    <x v="1"/>
    <x v="2"/>
    <n v="300000"/>
    <n v="462.4"/>
    <n v="7.1"/>
    <n v="1.8"/>
    <n v="-2"/>
    <x v="0"/>
    <x v="57"/>
    <n v="42"/>
    <x v="1"/>
  </r>
  <r>
    <x v="1"/>
    <x v="3"/>
    <n v="300000"/>
    <n v="432.3"/>
    <n v="3"/>
    <n v="2.5"/>
    <n v="-2"/>
    <x v="0"/>
    <x v="57"/>
    <n v="42"/>
    <x v="1"/>
  </r>
  <r>
    <x v="0"/>
    <x v="0"/>
    <n v="300000"/>
    <n v="281"/>
    <m/>
    <n v="1.7"/>
    <n v="-2"/>
    <x v="1"/>
    <x v="58"/>
    <n v="60"/>
    <x v="1"/>
  </r>
  <r>
    <x v="0"/>
    <x v="1"/>
    <n v="300000"/>
    <n v="142.80000000000001"/>
    <n v="1.4"/>
    <n v="8.5"/>
    <n v="259.8"/>
    <x v="1"/>
    <x v="58"/>
    <n v="60"/>
    <x v="1"/>
  </r>
  <r>
    <x v="0"/>
    <x v="2"/>
    <n v="300000"/>
    <n v="316.39999999999998"/>
    <n v="0"/>
    <n v="39.799999999999997"/>
    <n v="-2"/>
    <x v="1"/>
    <x v="58"/>
    <n v="60"/>
    <x v="1"/>
  </r>
  <r>
    <x v="0"/>
    <x v="3"/>
    <n v="300000"/>
    <n v="346.2"/>
    <n v="4.5"/>
    <n v="70.5"/>
    <n v="-2"/>
    <x v="1"/>
    <x v="58"/>
    <n v="60"/>
    <x v="1"/>
  </r>
  <r>
    <x v="0"/>
    <x v="4"/>
    <n v="300000"/>
    <n v="296.3"/>
    <n v="3.3"/>
    <n v="45.8"/>
    <n v="-2"/>
    <x v="1"/>
    <x v="58"/>
    <n v="60"/>
    <x v="1"/>
  </r>
  <r>
    <x v="0"/>
    <x v="5"/>
    <n v="300000"/>
    <n v="273"/>
    <m/>
    <n v="58.3"/>
    <n v="-2"/>
    <x v="1"/>
    <x v="58"/>
    <n v="60"/>
    <x v="1"/>
  </r>
  <r>
    <x v="1"/>
    <x v="6"/>
    <n v="300000"/>
    <n v="582.6"/>
    <n v="40.6"/>
    <n v="32.5"/>
    <n v="-2"/>
    <x v="2"/>
    <x v="59"/>
    <n v="25"/>
    <x v="1"/>
  </r>
  <r>
    <x v="1"/>
    <x v="1"/>
    <n v="300000"/>
    <n v="481.2"/>
    <n v="18.8"/>
    <n v="22.8"/>
    <n v="-2"/>
    <x v="2"/>
    <x v="59"/>
    <n v="25"/>
    <x v="1"/>
  </r>
  <r>
    <x v="1"/>
    <x v="2"/>
    <n v="300000"/>
    <n v="441.5"/>
    <n v="21.2"/>
    <n v="37.5"/>
    <n v="-2"/>
    <x v="2"/>
    <x v="59"/>
    <n v="25"/>
    <x v="1"/>
  </r>
  <r>
    <x v="1"/>
    <x v="3"/>
    <n v="300000"/>
    <n v="570.29999999999995"/>
    <n v="23.3"/>
    <n v="22.3"/>
    <n v="-2"/>
    <x v="2"/>
    <x v="59"/>
    <n v="25"/>
    <x v="1"/>
  </r>
  <r>
    <x v="1"/>
    <x v="4"/>
    <n v="300000"/>
    <n v="320.7"/>
    <n v="29"/>
    <n v="15.3"/>
    <n v="-2"/>
    <x v="2"/>
    <x v="59"/>
    <n v="25"/>
    <x v="1"/>
  </r>
  <r>
    <x v="1"/>
    <x v="5"/>
    <n v="300000"/>
    <n v="373.3"/>
    <m/>
    <n v="26.3"/>
    <n v="-2"/>
    <x v="2"/>
    <x v="59"/>
    <n v="25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3116EE-E7C8-4212-8259-DFEF1125C86A}" name="PivotTable22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>
  <location ref="A6:B69" firstHeaderRow="1" firstDataRow="1" firstDataCol="1" rowPageCount="2" colPageCount="1"/>
  <pivotFields count="11">
    <pivotField axis="axisPage" showAll="0" defaultSubtotal="0">
      <items count="2">
        <item x="0"/>
        <item x="1"/>
      </items>
    </pivotField>
    <pivotField axis="axisPage" multipleItemSelectionAllowed="1" showAll="0" defaultSubtotal="0">
      <items count="7">
        <item x="0"/>
        <item x="6"/>
        <item h="1" x="1"/>
        <item h="1" x="2"/>
        <item h="1" x="3"/>
        <item h="1" x="4"/>
        <item h="1" x="5"/>
      </items>
    </pivotField>
    <pivotField numFmtId="1" showAll="0" defaultSubtotal="0"/>
    <pivotField showAll="0" defaultSubtotal="0"/>
    <pivotField showAll="0" defaultSubtotal="0"/>
    <pivotField dataField="1" numFmtId="164" showAll="0" defaultSubtotal="0"/>
    <pivotField numFmtId="164" showAll="0" defaultSubtotal="0"/>
    <pivotField axis="axisRow" showAll="0" defaultSubtotal="0">
      <items count="3">
        <item x="2"/>
        <item x="0"/>
        <item x="1"/>
      </items>
    </pivotField>
    <pivotField axis="axisRow" showAll="0" defaultSubtotal="0">
      <items count="60">
        <item x="48"/>
        <item x="49"/>
        <item x="50"/>
        <item x="37"/>
        <item x="36"/>
        <item x="27"/>
        <item x="33"/>
        <item x="44"/>
        <item x="34"/>
        <item x="46"/>
        <item x="22"/>
        <item x="39"/>
        <item x="40"/>
        <item x="23"/>
        <item x="7"/>
        <item x="8"/>
        <item x="32"/>
        <item x="35"/>
        <item x="1"/>
        <item x="14"/>
        <item x="45"/>
        <item x="20"/>
        <item x="9"/>
        <item x="25"/>
        <item x="59"/>
        <item x="30"/>
        <item x="0"/>
        <item x="24"/>
        <item x="21"/>
        <item x="51"/>
        <item x="52"/>
        <item x="19"/>
        <item x="15"/>
        <item x="10"/>
        <item x="11"/>
        <item x="28"/>
        <item x="2"/>
        <item x="29"/>
        <item x="38"/>
        <item x="41"/>
        <item x="17"/>
        <item x="57"/>
        <item x="16"/>
        <item x="3"/>
        <item x="56"/>
        <item x="31"/>
        <item x="18"/>
        <item x="42"/>
        <item x="43"/>
        <item x="53"/>
        <item x="54"/>
        <item x="12"/>
        <item x="13"/>
        <item x="26"/>
        <item x="5"/>
        <item x="6"/>
        <item x="4"/>
        <item x="55"/>
        <item x="47"/>
        <item x="58"/>
      </items>
    </pivotField>
    <pivotField numFmtId="1" showAll="0" defaultSubtotal="0"/>
    <pivotField showAll="0" defaultSubtotal="0"/>
  </pivotFields>
  <rowFields count="2">
    <field x="7"/>
    <field x="8"/>
  </rowFields>
  <rowItems count="63">
    <i>
      <x/>
    </i>
    <i r="1">
      <x v="11"/>
    </i>
    <i r="1">
      <x v="17"/>
    </i>
    <i r="1">
      <x v="19"/>
    </i>
    <i r="1">
      <x v="21"/>
    </i>
    <i r="1">
      <x v="24"/>
    </i>
    <i r="1">
      <x v="33"/>
    </i>
    <i r="1">
      <x v="42"/>
    </i>
    <i r="1">
      <x v="55"/>
    </i>
    <i>
      <x v="1"/>
    </i>
    <i r="1">
      <x/>
    </i>
    <i r="1">
      <x v="1"/>
    </i>
    <i r="1">
      <x v="2"/>
    </i>
    <i r="1">
      <x v="5"/>
    </i>
    <i r="1">
      <x v="6"/>
    </i>
    <i r="1">
      <x v="7"/>
    </i>
    <i r="1">
      <x v="8"/>
    </i>
    <i r="1">
      <x v="9"/>
    </i>
    <i r="1">
      <x v="12"/>
    </i>
    <i r="1">
      <x v="13"/>
    </i>
    <i r="1">
      <x v="14"/>
    </i>
    <i r="1">
      <x v="16"/>
    </i>
    <i r="1">
      <x v="18"/>
    </i>
    <i r="1">
      <x v="22"/>
    </i>
    <i r="1">
      <x v="23"/>
    </i>
    <i r="1">
      <x v="26"/>
    </i>
    <i r="1">
      <x v="27"/>
    </i>
    <i r="1">
      <x v="28"/>
    </i>
    <i r="1">
      <x v="29"/>
    </i>
    <i r="1">
      <x v="30"/>
    </i>
    <i r="1">
      <x v="32"/>
    </i>
    <i r="1">
      <x v="34"/>
    </i>
    <i r="1">
      <x v="36"/>
    </i>
    <i r="1">
      <x v="41"/>
    </i>
    <i r="1">
      <x v="43"/>
    </i>
    <i r="1">
      <x v="44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7"/>
    </i>
    <i r="1">
      <x v="58"/>
    </i>
    <i>
      <x v="2"/>
    </i>
    <i r="1">
      <x v="3"/>
    </i>
    <i r="1">
      <x v="4"/>
    </i>
    <i r="1">
      <x v="10"/>
    </i>
    <i r="1">
      <x v="15"/>
    </i>
    <i r="1">
      <x v="20"/>
    </i>
    <i r="1">
      <x v="25"/>
    </i>
    <i r="1">
      <x v="31"/>
    </i>
    <i r="1">
      <x v="35"/>
    </i>
    <i r="1">
      <x v="37"/>
    </i>
    <i r="1">
      <x v="38"/>
    </i>
    <i r="1">
      <x v="39"/>
    </i>
    <i r="1">
      <x v="40"/>
    </i>
    <i r="1">
      <x v="45"/>
    </i>
    <i r="1">
      <x v="46"/>
    </i>
    <i r="1">
      <x v="54"/>
    </i>
    <i r="1">
      <x v="56"/>
    </i>
    <i r="1">
      <x v="59"/>
    </i>
  </rowItems>
  <colItems count="1">
    <i/>
  </colItems>
  <pageFields count="2">
    <pageField fld="0" hier="-1"/>
    <pageField fld="1" hier="-1"/>
  </pageFields>
  <dataFields count="1">
    <dataField name="Max of NY-Eso-1" fld="5" subtotal="max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168169-BB6C-4B10-A2A7-D2477FF09262}" name="PivotTable21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>
  <location ref="K6:L75" firstHeaderRow="1" firstDataRow="1" firstDataCol="1" rowPageCount="1" colPageCount="1"/>
  <pivotFields count="11">
    <pivotField axis="axisRow" showAll="0" defaultSubtotal="0">
      <items count="2">
        <item x="0"/>
        <item x="1"/>
      </items>
    </pivotField>
    <pivotField axis="axisPage" multipleItemSelectionAllowed="1" showAll="0" defaultSubtotal="0">
      <items count="7">
        <item x="0"/>
        <item x="6"/>
        <item h="1" x="1"/>
        <item h="1" x="2"/>
        <item h="1" x="3"/>
        <item h="1" x="4"/>
        <item h="1" x="5"/>
      </items>
    </pivotField>
    <pivotField numFmtId="1" showAll="0" defaultSubtotal="0"/>
    <pivotField showAll="0" defaultSubtotal="0"/>
    <pivotField showAll="0" defaultSubtotal="0"/>
    <pivotField dataField="1" numFmtId="164" showAll="0" defaultSubtotal="0"/>
    <pivotField numFmtId="164" showAll="0" defaultSubtotal="0"/>
    <pivotField axis="axisRow" showAll="0" defaultSubtotal="0">
      <items count="3">
        <item x="2"/>
        <item x="0"/>
        <item x="1"/>
      </items>
    </pivotField>
    <pivotField axis="axisRow" showAll="0" defaultSubtotal="0">
      <items count="60">
        <item x="48"/>
        <item x="49"/>
        <item x="50"/>
        <item x="37"/>
        <item x="36"/>
        <item x="27"/>
        <item x="33"/>
        <item x="44"/>
        <item x="34"/>
        <item x="46"/>
        <item x="22"/>
        <item x="39"/>
        <item x="40"/>
        <item x="23"/>
        <item x="7"/>
        <item x="8"/>
        <item x="32"/>
        <item x="35"/>
        <item x="1"/>
        <item x="14"/>
        <item x="45"/>
        <item x="20"/>
        <item x="9"/>
        <item x="25"/>
        <item x="59"/>
        <item x="30"/>
        <item x="0"/>
        <item x="24"/>
        <item x="21"/>
        <item x="51"/>
        <item x="52"/>
        <item x="19"/>
        <item x="15"/>
        <item x="10"/>
        <item x="11"/>
        <item x="28"/>
        <item x="2"/>
        <item x="29"/>
        <item x="38"/>
        <item x="41"/>
        <item x="17"/>
        <item x="57"/>
        <item x="16"/>
        <item x="3"/>
        <item x="56"/>
        <item x="31"/>
        <item x="18"/>
        <item x="42"/>
        <item x="43"/>
        <item x="53"/>
        <item x="54"/>
        <item x="12"/>
        <item x="13"/>
        <item x="26"/>
        <item x="5"/>
        <item x="6"/>
        <item x="4"/>
        <item x="55"/>
        <item x="47"/>
        <item x="58"/>
      </items>
    </pivotField>
    <pivotField numFmtId="1" showAll="0" defaultSubtotal="0"/>
    <pivotField showAll="0" defaultSubtotal="0"/>
  </pivotFields>
  <rowFields count="3">
    <field x="7"/>
    <field x="0"/>
    <field x="8"/>
  </rowFields>
  <rowItems count="69">
    <i>
      <x/>
    </i>
    <i r="1">
      <x/>
    </i>
    <i r="2">
      <x v="11"/>
    </i>
    <i r="2">
      <x v="19"/>
    </i>
    <i r="2">
      <x v="33"/>
    </i>
    <i r="1">
      <x v="1"/>
    </i>
    <i r="2">
      <x v="17"/>
    </i>
    <i r="2">
      <x v="21"/>
    </i>
    <i r="2">
      <x v="24"/>
    </i>
    <i r="2">
      <x v="42"/>
    </i>
    <i r="2">
      <x v="55"/>
    </i>
    <i>
      <x v="1"/>
    </i>
    <i r="1">
      <x/>
    </i>
    <i r="2">
      <x/>
    </i>
    <i r="2">
      <x v="6"/>
    </i>
    <i r="2">
      <x v="12"/>
    </i>
    <i r="2">
      <x v="13"/>
    </i>
    <i r="2">
      <x v="16"/>
    </i>
    <i r="2">
      <x v="22"/>
    </i>
    <i r="2">
      <x v="26"/>
    </i>
    <i r="2">
      <x v="27"/>
    </i>
    <i r="2">
      <x v="29"/>
    </i>
    <i r="2">
      <x v="43"/>
    </i>
    <i r="2">
      <x v="44"/>
    </i>
    <i r="2">
      <x v="47"/>
    </i>
    <i r="2">
      <x v="50"/>
    </i>
    <i r="2">
      <x v="51"/>
    </i>
    <i r="2">
      <x v="53"/>
    </i>
    <i r="2">
      <x v="57"/>
    </i>
    <i r="2">
      <x v="58"/>
    </i>
    <i r="1">
      <x v="1"/>
    </i>
    <i r="2">
      <x v="1"/>
    </i>
    <i r="2">
      <x v="2"/>
    </i>
    <i r="2">
      <x v="5"/>
    </i>
    <i r="2">
      <x v="7"/>
    </i>
    <i r="2">
      <x v="8"/>
    </i>
    <i r="2">
      <x v="9"/>
    </i>
    <i r="2">
      <x v="14"/>
    </i>
    <i r="2">
      <x v="18"/>
    </i>
    <i r="2">
      <x v="23"/>
    </i>
    <i r="2">
      <x v="28"/>
    </i>
    <i r="2">
      <x v="30"/>
    </i>
    <i r="2">
      <x v="32"/>
    </i>
    <i r="2">
      <x v="34"/>
    </i>
    <i r="2">
      <x v="36"/>
    </i>
    <i r="2">
      <x v="41"/>
    </i>
    <i r="2">
      <x v="48"/>
    </i>
    <i r="2">
      <x v="49"/>
    </i>
    <i r="2">
      <x v="52"/>
    </i>
    <i>
      <x v="2"/>
    </i>
    <i r="1">
      <x/>
    </i>
    <i r="2">
      <x v="3"/>
    </i>
    <i r="2">
      <x v="4"/>
    </i>
    <i r="2">
      <x v="20"/>
    </i>
    <i r="2">
      <x v="25"/>
    </i>
    <i r="2">
      <x v="31"/>
    </i>
    <i r="2">
      <x v="38"/>
    </i>
    <i r="2">
      <x v="40"/>
    </i>
    <i r="2">
      <x v="46"/>
    </i>
    <i r="2">
      <x v="54"/>
    </i>
    <i r="2">
      <x v="59"/>
    </i>
    <i r="1">
      <x v="1"/>
    </i>
    <i r="2">
      <x v="10"/>
    </i>
    <i r="2">
      <x v="15"/>
    </i>
    <i r="2">
      <x v="35"/>
    </i>
    <i r="2">
      <x v="37"/>
    </i>
    <i r="2">
      <x v="39"/>
    </i>
    <i r="2">
      <x v="45"/>
    </i>
    <i r="2">
      <x v="56"/>
    </i>
  </rowItems>
  <colItems count="1">
    <i/>
  </colItems>
  <pageFields count="1">
    <pageField fld="1" hier="-1"/>
  </pageFields>
  <dataFields count="1">
    <dataField name="Max of NY-Eso-1" fld="5" subtotal="max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8F64C5-6F06-45D4-9CA5-2F0D2602197B}" name="PivotTable24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>
  <location ref="M5:S38" firstHeaderRow="1" firstDataRow="2" firstDataCol="1" rowPageCount="1" colPageCount="1"/>
  <pivotFields count="11">
    <pivotField axis="axisPage" multipleItemSelectionAllowed="1" showAll="0" defaultSubtotal="0">
      <items count="2">
        <item h="1" x="0"/>
        <item x="1"/>
      </items>
    </pivotField>
    <pivotField axis="axisCol" showAll="0" defaultSubtotal="0">
      <items count="7">
        <item x="0"/>
        <item x="6"/>
        <item x="1"/>
        <item x="2"/>
        <item x="3"/>
        <item x="4"/>
        <item x="5"/>
      </items>
    </pivotField>
    <pivotField numFmtId="1" showAll="0" defaultSubtotal="0"/>
    <pivotField showAll="0" defaultSubtotal="0"/>
    <pivotField showAll="0" defaultSubtotal="0"/>
    <pivotField dataField="1" numFmtId="164" showAll="0" defaultSubtotal="0"/>
    <pivotField numFmtId="164" showAll="0" defaultSubtotal="0"/>
    <pivotField showAll="0" defaultSubtotal="0"/>
    <pivotField axis="axisRow" showAll="0" defaultSubtotal="0">
      <items count="60">
        <item x="48"/>
        <item x="49"/>
        <item x="50"/>
        <item x="37"/>
        <item x="36"/>
        <item x="27"/>
        <item x="33"/>
        <item x="44"/>
        <item x="34"/>
        <item x="46"/>
        <item x="22"/>
        <item x="39"/>
        <item x="40"/>
        <item x="23"/>
        <item x="7"/>
        <item x="8"/>
        <item x="32"/>
        <item x="35"/>
        <item x="1"/>
        <item x="14"/>
        <item x="45"/>
        <item x="20"/>
        <item x="9"/>
        <item x="25"/>
        <item x="59"/>
        <item x="30"/>
        <item x="0"/>
        <item x="24"/>
        <item x="21"/>
        <item x="51"/>
        <item x="52"/>
        <item x="19"/>
        <item x="15"/>
        <item x="10"/>
        <item x="11"/>
        <item x="28"/>
        <item x="2"/>
        <item x="29"/>
        <item x="38"/>
        <item x="41"/>
        <item x="17"/>
        <item x="57"/>
        <item x="16"/>
        <item x="3"/>
        <item x="56"/>
        <item x="31"/>
        <item x="18"/>
        <item x="42"/>
        <item x="43"/>
        <item x="53"/>
        <item x="54"/>
        <item x="12"/>
        <item x="13"/>
        <item x="26"/>
        <item x="5"/>
        <item x="6"/>
        <item x="4"/>
        <item x="55"/>
        <item x="47"/>
        <item x="58"/>
      </items>
    </pivotField>
    <pivotField numFmtId="1" showAll="0" defaultSubtotal="0"/>
    <pivotField axis="axisRow" showAll="0" defaultSubtotal="0">
      <items count="2">
        <item x="1"/>
        <item x="0"/>
      </items>
    </pivotField>
  </pivotFields>
  <rowFields count="2">
    <field x="10"/>
    <field x="8"/>
  </rowFields>
  <rowItems count="32">
    <i>
      <x/>
    </i>
    <i r="1">
      <x v="1"/>
    </i>
    <i r="1">
      <x v="2"/>
    </i>
    <i r="1">
      <x v="5"/>
    </i>
    <i r="1">
      <x v="8"/>
    </i>
    <i r="1">
      <x v="9"/>
    </i>
    <i r="1">
      <x v="14"/>
    </i>
    <i r="1">
      <x v="18"/>
    </i>
    <i r="1">
      <x v="21"/>
    </i>
    <i r="1">
      <x v="24"/>
    </i>
    <i r="1">
      <x v="28"/>
    </i>
    <i r="1">
      <x v="32"/>
    </i>
    <i r="1">
      <x v="35"/>
    </i>
    <i r="1">
      <x v="36"/>
    </i>
    <i r="1">
      <x v="37"/>
    </i>
    <i r="1">
      <x v="39"/>
    </i>
    <i r="1">
      <x v="41"/>
    </i>
    <i r="1">
      <x v="45"/>
    </i>
    <i r="1">
      <x v="48"/>
    </i>
    <i r="1">
      <x v="49"/>
    </i>
    <i r="1">
      <x v="52"/>
    </i>
    <i r="1">
      <x v="56"/>
    </i>
    <i>
      <x v="1"/>
    </i>
    <i r="1">
      <x v="7"/>
    </i>
    <i r="1">
      <x v="10"/>
    </i>
    <i r="1">
      <x v="15"/>
    </i>
    <i r="1">
      <x v="17"/>
    </i>
    <i r="1">
      <x v="23"/>
    </i>
    <i r="1">
      <x v="30"/>
    </i>
    <i r="1">
      <x v="34"/>
    </i>
    <i r="1">
      <x v="42"/>
    </i>
    <i r="1">
      <x v="55"/>
    </i>
  </rowItems>
  <colFields count="1">
    <field x="1"/>
  </colFields>
  <colItems count="6">
    <i>
      <x v="1"/>
    </i>
    <i>
      <x v="2"/>
    </i>
    <i>
      <x v="3"/>
    </i>
    <i>
      <x v="4"/>
    </i>
    <i>
      <x v="5"/>
    </i>
    <i>
      <x v="6"/>
    </i>
  </colItems>
  <pageFields count="1">
    <pageField fld="0" hier="-1"/>
  </pageFields>
  <dataFields count="1">
    <dataField name="Max of NY-Eso-1" fld="5" subtotal="max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4AEFBD-DDDE-4B72-B294-ABAD554682ED}" name="PivotTable23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>
  <location ref="A5:G38" firstHeaderRow="1" firstDataRow="2" firstDataCol="1" rowPageCount="1" colPageCount="1"/>
  <pivotFields count="11">
    <pivotField axis="axisPage" multipleItemSelectionAllowed="1" showAll="0" defaultSubtotal="0">
      <items count="2">
        <item x="0"/>
        <item h="1" x="1"/>
      </items>
    </pivotField>
    <pivotField axis="axisCol" showAll="0" defaultSubtotal="0">
      <items count="7">
        <item x="0"/>
        <item x="6"/>
        <item x="1"/>
        <item x="2"/>
        <item x="3"/>
        <item x="4"/>
        <item x="5"/>
      </items>
    </pivotField>
    <pivotField numFmtId="1" showAll="0" defaultSubtotal="0"/>
    <pivotField showAll="0" defaultSubtotal="0"/>
    <pivotField showAll="0" defaultSubtotal="0"/>
    <pivotField dataField="1" numFmtId="164" showAll="0" defaultSubtotal="0"/>
    <pivotField numFmtId="164" showAll="0" defaultSubtotal="0"/>
    <pivotField showAll="0" defaultSubtotal="0"/>
    <pivotField axis="axisRow" showAll="0" defaultSubtotal="0">
      <items count="60">
        <item x="48"/>
        <item x="49"/>
        <item x="50"/>
        <item x="37"/>
        <item x="36"/>
        <item x="27"/>
        <item x="33"/>
        <item x="44"/>
        <item x="34"/>
        <item x="46"/>
        <item x="22"/>
        <item x="39"/>
        <item x="40"/>
        <item x="23"/>
        <item x="7"/>
        <item x="8"/>
        <item x="32"/>
        <item x="35"/>
        <item x="1"/>
        <item x="14"/>
        <item x="45"/>
        <item x="20"/>
        <item x="9"/>
        <item x="25"/>
        <item x="59"/>
        <item x="30"/>
        <item x="0"/>
        <item x="24"/>
        <item x="21"/>
        <item x="51"/>
        <item x="52"/>
        <item x="19"/>
        <item x="15"/>
        <item x="10"/>
        <item x="11"/>
        <item x="28"/>
        <item x="2"/>
        <item x="29"/>
        <item x="38"/>
        <item x="41"/>
        <item x="17"/>
        <item x="57"/>
        <item x="16"/>
        <item x="3"/>
        <item x="56"/>
        <item x="31"/>
        <item x="18"/>
        <item x="42"/>
        <item x="43"/>
        <item x="53"/>
        <item x="54"/>
        <item x="12"/>
        <item x="13"/>
        <item x="26"/>
        <item x="5"/>
        <item x="6"/>
        <item x="4"/>
        <item x="55"/>
        <item x="47"/>
        <item x="58"/>
      </items>
    </pivotField>
    <pivotField numFmtId="1" showAll="0" defaultSubtotal="0"/>
    <pivotField axis="axisRow" showAll="0" defaultSubtotal="0">
      <items count="2">
        <item x="1"/>
        <item x="0"/>
      </items>
    </pivotField>
  </pivotFields>
  <rowFields count="2">
    <field x="10"/>
    <field x="8"/>
  </rowFields>
  <rowItems count="32">
    <i>
      <x/>
    </i>
    <i r="1">
      <x v="4"/>
    </i>
    <i r="1">
      <x v="12"/>
    </i>
    <i r="1">
      <x v="16"/>
    </i>
    <i r="1">
      <x v="19"/>
    </i>
    <i r="1">
      <x v="20"/>
    </i>
    <i r="1">
      <x v="27"/>
    </i>
    <i r="1">
      <x v="29"/>
    </i>
    <i r="1">
      <x v="31"/>
    </i>
    <i r="1">
      <x v="33"/>
    </i>
    <i r="1">
      <x v="38"/>
    </i>
    <i r="1">
      <x v="40"/>
    </i>
    <i r="1">
      <x v="44"/>
    </i>
    <i r="1">
      <x v="50"/>
    </i>
    <i r="1">
      <x v="51"/>
    </i>
    <i r="1">
      <x v="53"/>
    </i>
    <i r="1">
      <x v="57"/>
    </i>
    <i r="1">
      <x v="58"/>
    </i>
    <i r="1">
      <x v="59"/>
    </i>
    <i>
      <x v="1"/>
    </i>
    <i r="1">
      <x/>
    </i>
    <i r="1">
      <x v="3"/>
    </i>
    <i r="1">
      <x v="6"/>
    </i>
    <i r="1">
      <x v="11"/>
    </i>
    <i r="1">
      <x v="13"/>
    </i>
    <i r="1">
      <x v="22"/>
    </i>
    <i r="1">
      <x v="25"/>
    </i>
    <i r="1">
      <x v="26"/>
    </i>
    <i r="1">
      <x v="43"/>
    </i>
    <i r="1">
      <x v="46"/>
    </i>
    <i r="1">
      <x v="47"/>
    </i>
    <i r="1">
      <x v="54"/>
    </i>
  </rowItems>
  <colFields count="1">
    <field x="1"/>
  </colFields>
  <colItems count="6">
    <i>
      <x/>
    </i>
    <i>
      <x v="2"/>
    </i>
    <i>
      <x v="3"/>
    </i>
    <i>
      <x v="4"/>
    </i>
    <i>
      <x v="5"/>
    </i>
    <i>
      <x v="6"/>
    </i>
  </colItems>
  <pageFields count="1">
    <pageField fld="0" hier="-1"/>
  </pageFields>
  <dataFields count="1">
    <dataField name="Max of NY-Eso-1" fld="5" subtotal="max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3849F-7BA0-4BD0-AC5F-FF6DE41DA0AD}">
  <dimension ref="A2:Y78"/>
  <sheetViews>
    <sheetView zoomScale="80" zoomScaleNormal="80" workbookViewId="0">
      <selection activeCell="N23" sqref="N23"/>
    </sheetView>
  </sheetViews>
  <sheetFormatPr defaultRowHeight="14.4" x14ac:dyDescent="0.3"/>
  <cols>
    <col min="2" max="2" width="8.5546875" bestFit="1" customWidth="1"/>
    <col min="3" max="10" width="8.5546875" customWidth="1"/>
  </cols>
  <sheetData>
    <row r="2" spans="1:25" x14ac:dyDescent="0.3">
      <c r="A2" t="s">
        <v>111</v>
      </c>
    </row>
    <row r="3" spans="1:25" s="2" customFormat="1" x14ac:dyDescent="0.3">
      <c r="A3" t="s">
        <v>12</v>
      </c>
    </row>
    <row r="4" spans="1:25" s="2" customFormat="1" ht="15" thickBot="1" x14ac:dyDescent="0.35"/>
    <row r="5" spans="1:25" s="2" customFormat="1" x14ac:dyDescent="0.3">
      <c r="A5" s="5" t="s">
        <v>14</v>
      </c>
      <c r="D5" s="38" t="s">
        <v>92</v>
      </c>
      <c r="E5" s="39"/>
      <c r="F5" s="39"/>
      <c r="G5" s="40"/>
      <c r="H5" s="39" t="s">
        <v>93</v>
      </c>
      <c r="I5" s="39"/>
      <c r="J5" s="39"/>
      <c r="K5" s="40"/>
      <c r="O5" s="5" t="s">
        <v>13</v>
      </c>
      <c r="R5" s="38" t="s">
        <v>92</v>
      </c>
      <c r="S5" s="39"/>
      <c r="T5" s="39"/>
      <c r="U5" s="40"/>
      <c r="V5" s="39" t="s">
        <v>93</v>
      </c>
      <c r="W5" s="39"/>
      <c r="X5" s="39"/>
      <c r="Y5" s="40"/>
    </row>
    <row r="6" spans="1:25" x14ac:dyDescent="0.3">
      <c r="B6" s="1" t="s">
        <v>8</v>
      </c>
      <c r="D6" s="15" t="s">
        <v>108</v>
      </c>
      <c r="E6" s="16" t="s">
        <v>109</v>
      </c>
      <c r="F6" s="17" t="s">
        <v>89</v>
      </c>
      <c r="G6" s="18" t="s">
        <v>91</v>
      </c>
      <c r="H6" s="15" t="s">
        <v>108</v>
      </c>
      <c r="I6" s="16" t="s">
        <v>109</v>
      </c>
      <c r="J6" s="17" t="s">
        <v>89</v>
      </c>
      <c r="K6" s="18" t="s">
        <v>91</v>
      </c>
      <c r="P6" s="1" t="s">
        <v>10</v>
      </c>
      <c r="R6" s="15" t="s">
        <v>108</v>
      </c>
      <c r="S6" s="16" t="s">
        <v>109</v>
      </c>
      <c r="T6" s="17" t="s">
        <v>89</v>
      </c>
      <c r="U6" s="18" t="s">
        <v>91</v>
      </c>
      <c r="V6" s="15" t="s">
        <v>108</v>
      </c>
      <c r="W6" s="16" t="s">
        <v>109</v>
      </c>
      <c r="X6" s="17" t="s">
        <v>89</v>
      </c>
      <c r="Y6" s="18" t="s">
        <v>91</v>
      </c>
    </row>
    <row r="7" spans="1:25" s="2" customFormat="1" x14ac:dyDescent="0.3">
      <c r="C7" s="2" t="s">
        <v>4</v>
      </c>
      <c r="D7" s="14">
        <v>11.3</v>
      </c>
      <c r="E7" s="3">
        <v>1.88</v>
      </c>
      <c r="F7" s="8">
        <f>AVERAGE(D7:E7)</f>
        <v>6.59</v>
      </c>
      <c r="G7" s="19">
        <f>_xlfn.STDEV.S(D7:E7)</f>
        <v>6.6609458787772775</v>
      </c>
      <c r="H7" s="8">
        <v>2.73</v>
      </c>
      <c r="I7" s="20">
        <v>3.7</v>
      </c>
      <c r="J7" s="8">
        <f>AVERAGE(H7:I7)</f>
        <v>3.2149999999999999</v>
      </c>
      <c r="K7" s="19">
        <f>_xlfn.STDEV.S(H7:I7)</f>
        <v>0.68589357775095339</v>
      </c>
      <c r="Q7" s="2" t="s">
        <v>4</v>
      </c>
      <c r="R7" s="21">
        <v>2.89</v>
      </c>
      <c r="S7" s="20">
        <v>0.57399999999999995</v>
      </c>
      <c r="T7" s="8">
        <f>AVERAGE(R7:S7)</f>
        <v>1.732</v>
      </c>
      <c r="U7" s="19">
        <f>_xlfn.STDEV.S(R7:S7)</f>
        <v>1.6376593052280441</v>
      </c>
      <c r="V7" s="8">
        <v>0.54900000000000004</v>
      </c>
      <c r="W7" s="20">
        <v>0.98099999999999998</v>
      </c>
      <c r="X7" s="8">
        <f>AVERAGE(V7:W7)</f>
        <v>0.76500000000000001</v>
      </c>
      <c r="Y7" s="19">
        <f>_xlfn.STDEV.S(V7:W7)</f>
        <v>0.30547012947258861</v>
      </c>
    </row>
    <row r="8" spans="1:25" s="2" customFormat="1" x14ac:dyDescent="0.3">
      <c r="C8" s="2" t="s">
        <v>5</v>
      </c>
      <c r="D8" s="22">
        <v>8.9800000000000005E-2</v>
      </c>
      <c r="E8" s="23">
        <v>1.78E-2</v>
      </c>
      <c r="F8" s="24">
        <f>AVERAGE(D8:E8)</f>
        <v>5.3800000000000001E-2</v>
      </c>
      <c r="G8" s="25">
        <f>_xlfn.STDEV.S(D8:E8)</f>
        <v>5.0911688245431443E-2</v>
      </c>
      <c r="H8" s="24">
        <v>6.6299999999999998E-2</v>
      </c>
      <c r="I8" s="23">
        <v>4.9200000000000001E-2</v>
      </c>
      <c r="J8" s="24">
        <f>AVERAGE(H8:I8)</f>
        <v>5.7749999999999996E-2</v>
      </c>
      <c r="K8" s="25">
        <f>_xlfn.STDEV.S(H8:I8)</f>
        <v>1.2091525958289997E-2</v>
      </c>
      <c r="Q8" s="2" t="s">
        <v>5</v>
      </c>
      <c r="R8" s="22">
        <v>0</v>
      </c>
      <c r="S8" s="23">
        <v>6.08E-2</v>
      </c>
      <c r="T8" s="8">
        <f>AVERAGE(R8:S8)</f>
        <v>3.04E-2</v>
      </c>
      <c r="U8" s="19">
        <f>_xlfn.STDEV.S(R8:S8)</f>
        <v>4.2992092296142093E-2</v>
      </c>
      <c r="V8" s="8">
        <v>0.19800000000000001</v>
      </c>
      <c r="W8" s="23">
        <v>8.5800000000000001E-2</v>
      </c>
      <c r="X8" s="8">
        <f>AVERAGE(V8:W8)</f>
        <v>0.1419</v>
      </c>
      <c r="Y8" s="19">
        <f>_xlfn.STDEV.S(V8:W8)</f>
        <v>7.9337380849130681E-2</v>
      </c>
    </row>
    <row r="9" spans="1:25" s="2" customFormat="1" x14ac:dyDescent="0.3">
      <c r="D9" s="14"/>
      <c r="E9" s="3"/>
      <c r="F9" s="8"/>
      <c r="G9" s="19"/>
      <c r="H9" s="8"/>
      <c r="I9" s="8"/>
      <c r="J9" s="8"/>
      <c r="K9" s="19"/>
      <c r="R9" s="26"/>
      <c r="S9" s="27"/>
      <c r="T9" s="27"/>
      <c r="U9" s="28"/>
      <c r="V9" s="27"/>
      <c r="W9" s="27"/>
      <c r="X9" s="27"/>
      <c r="Y9" s="28"/>
    </row>
    <row r="10" spans="1:25" s="4" customFormat="1" x14ac:dyDescent="0.3">
      <c r="B10" s="29" t="s">
        <v>6</v>
      </c>
      <c r="D10" s="15" t="s">
        <v>108</v>
      </c>
      <c r="E10" s="16" t="s">
        <v>109</v>
      </c>
      <c r="F10" s="30" t="s">
        <v>89</v>
      </c>
      <c r="G10" s="31" t="s">
        <v>91</v>
      </c>
      <c r="H10" s="15" t="s">
        <v>108</v>
      </c>
      <c r="I10" s="16" t="s">
        <v>109</v>
      </c>
      <c r="J10" s="30" t="s">
        <v>89</v>
      </c>
      <c r="K10" s="31" t="s">
        <v>91</v>
      </c>
      <c r="P10" s="29" t="s">
        <v>7</v>
      </c>
      <c r="R10" s="32" t="s">
        <v>108</v>
      </c>
      <c r="S10" s="33" t="s">
        <v>109</v>
      </c>
      <c r="T10" s="30" t="s">
        <v>89</v>
      </c>
      <c r="U10" s="31" t="s">
        <v>91</v>
      </c>
      <c r="V10" s="32" t="s">
        <v>108</v>
      </c>
      <c r="W10" s="33" t="s">
        <v>109</v>
      </c>
      <c r="X10" s="30" t="s">
        <v>89</v>
      </c>
      <c r="Y10" s="31" t="s">
        <v>91</v>
      </c>
    </row>
    <row r="11" spans="1:25" s="2" customFormat="1" x14ac:dyDescent="0.3">
      <c r="C11" s="2" t="s">
        <v>4</v>
      </c>
      <c r="D11" s="14">
        <v>23.6</v>
      </c>
      <c r="E11" s="3">
        <v>4.3899999999999997</v>
      </c>
      <c r="F11" s="8">
        <f>AVERAGE(D11:E11)</f>
        <v>13.995000000000001</v>
      </c>
      <c r="G11" s="19">
        <f>_xlfn.STDEV.S(D11:E11)</f>
        <v>13.583521266593577</v>
      </c>
      <c r="H11" s="8">
        <v>6.71</v>
      </c>
      <c r="I11" s="20">
        <v>6.89</v>
      </c>
      <c r="J11" s="8">
        <f>AVERAGE(H11:I11)</f>
        <v>6.8</v>
      </c>
      <c r="K11" s="19">
        <f>_xlfn.STDEV.S(H11:I11)</f>
        <v>0.12727922061357835</v>
      </c>
      <c r="Q11" s="2" t="s">
        <v>4</v>
      </c>
      <c r="R11" s="21">
        <v>3.94</v>
      </c>
      <c r="S11" s="20">
        <v>1.59</v>
      </c>
      <c r="T11" s="8">
        <f>AVERAGE(R11:S11)</f>
        <v>2.7650000000000001</v>
      </c>
      <c r="U11" s="19">
        <f>_xlfn.STDEV.S(R11:S11)</f>
        <v>1.6617009357883863</v>
      </c>
      <c r="V11" s="8">
        <v>1.98</v>
      </c>
      <c r="W11" s="20">
        <v>1.65</v>
      </c>
      <c r="X11" s="8">
        <f>AVERAGE(V11:W11)</f>
        <v>1.8149999999999999</v>
      </c>
      <c r="Y11" s="19">
        <f>_xlfn.STDEV.S(V11:W11)</f>
        <v>0.23334523779156074</v>
      </c>
    </row>
    <row r="12" spans="1:25" s="2" customFormat="1" x14ac:dyDescent="0.3">
      <c r="C12" s="2" t="s">
        <v>5</v>
      </c>
      <c r="D12" s="22">
        <v>0.53400000000000003</v>
      </c>
      <c r="E12" s="23">
        <v>1.02</v>
      </c>
      <c r="F12" s="24">
        <f>AVERAGE(D12:E12)</f>
        <v>0.77700000000000002</v>
      </c>
      <c r="G12" s="25">
        <f>_xlfn.STDEV.S(D12:E12)</f>
        <v>0.34365389565666182</v>
      </c>
      <c r="H12" s="24">
        <v>1.1100000000000001</v>
      </c>
      <c r="I12" s="23">
        <v>1.81</v>
      </c>
      <c r="J12" s="24">
        <f>AVERAGE(H12:I12)</f>
        <v>1.46</v>
      </c>
      <c r="K12" s="25">
        <f>_xlfn.STDEV.S(H12:I12)</f>
        <v>0.49497474683058429</v>
      </c>
      <c r="Q12" s="2" t="s">
        <v>5</v>
      </c>
      <c r="R12" s="21">
        <v>0.19400000000000001</v>
      </c>
      <c r="S12" s="23">
        <v>0.84099999999999997</v>
      </c>
      <c r="T12" s="8">
        <f>AVERAGE(R12:S12)</f>
        <v>0.51749999999999996</v>
      </c>
      <c r="U12" s="19">
        <f>_xlfn.STDEV.S(R12:S12)</f>
        <v>0.45749808742769627</v>
      </c>
      <c r="V12" s="8">
        <v>0.60699999999999998</v>
      </c>
      <c r="W12" s="23">
        <v>0.42899999999999999</v>
      </c>
      <c r="X12" s="8">
        <f>AVERAGE(V12:W12)</f>
        <v>0.51800000000000002</v>
      </c>
      <c r="Y12" s="19">
        <f>_xlfn.STDEV.S(V12:W12)</f>
        <v>0.1258650070512051</v>
      </c>
    </row>
    <row r="13" spans="1:25" s="2" customFormat="1" x14ac:dyDescent="0.3">
      <c r="D13" s="14"/>
      <c r="E13" s="3"/>
      <c r="F13" s="8"/>
      <c r="G13" s="19"/>
      <c r="H13" s="8"/>
      <c r="I13" s="8"/>
      <c r="J13" s="8"/>
      <c r="K13" s="19"/>
      <c r="R13" s="26"/>
      <c r="S13" s="27"/>
      <c r="T13" s="27"/>
      <c r="U13" s="28"/>
      <c r="V13" s="27"/>
      <c r="W13" s="27"/>
      <c r="X13" s="27"/>
      <c r="Y13" s="28"/>
    </row>
    <row r="14" spans="1:25" s="4" customFormat="1" x14ac:dyDescent="0.3">
      <c r="B14" s="29" t="s">
        <v>9</v>
      </c>
      <c r="D14" s="15" t="s">
        <v>108</v>
      </c>
      <c r="E14" s="16" t="s">
        <v>109</v>
      </c>
      <c r="F14" s="30" t="s">
        <v>89</v>
      </c>
      <c r="G14" s="31" t="s">
        <v>91</v>
      </c>
      <c r="H14" s="15" t="s">
        <v>108</v>
      </c>
      <c r="I14" s="16" t="s">
        <v>109</v>
      </c>
      <c r="J14" s="30" t="s">
        <v>89</v>
      </c>
      <c r="K14" s="31" t="s">
        <v>91</v>
      </c>
      <c r="P14" s="29" t="s">
        <v>11</v>
      </c>
      <c r="R14" s="32" t="s">
        <v>108</v>
      </c>
      <c r="S14" s="33" t="s">
        <v>109</v>
      </c>
      <c r="T14" s="30" t="s">
        <v>89</v>
      </c>
      <c r="U14" s="31" t="s">
        <v>91</v>
      </c>
      <c r="V14" s="32" t="s">
        <v>108</v>
      </c>
      <c r="W14" s="33" t="s">
        <v>109</v>
      </c>
      <c r="X14" s="30" t="s">
        <v>89</v>
      </c>
      <c r="Y14" s="31" t="s">
        <v>91</v>
      </c>
    </row>
    <row r="15" spans="1:25" s="2" customFormat="1" x14ac:dyDescent="0.3">
      <c r="C15" s="2" t="s">
        <v>4</v>
      </c>
      <c r="D15" s="14">
        <v>6.09</v>
      </c>
      <c r="E15" s="20">
        <v>0.55100000000000005</v>
      </c>
      <c r="F15" s="8">
        <f>AVERAGE(D15:E15)</f>
        <v>3.3205</v>
      </c>
      <c r="G15" s="19">
        <f>_xlfn.STDEV.S(D15:E15)</f>
        <v>3.916664460992286</v>
      </c>
      <c r="H15" s="8">
        <v>1.02</v>
      </c>
      <c r="I15" s="20">
        <v>0.32700000000000001</v>
      </c>
      <c r="J15" s="8">
        <f>AVERAGE(H15:I15)</f>
        <v>0.67349999999999999</v>
      </c>
      <c r="K15" s="19">
        <f>_xlfn.STDEV.S(H15:I15)</f>
        <v>0.4900249993622775</v>
      </c>
      <c r="Q15" s="2" t="s">
        <v>4</v>
      </c>
      <c r="R15" s="21">
        <v>2.1800000000000002</v>
      </c>
      <c r="S15" s="20">
        <v>0.318</v>
      </c>
      <c r="T15" s="8">
        <f>AVERAGE(R15:S15)</f>
        <v>1.2490000000000001</v>
      </c>
      <c r="U15" s="19">
        <f>_xlfn.STDEV.S(R15:S15)</f>
        <v>1.3166328265693517</v>
      </c>
      <c r="V15" s="8">
        <v>0.29399999999999998</v>
      </c>
      <c r="W15" s="20">
        <v>2.41E-2</v>
      </c>
      <c r="X15" s="8">
        <f>AVERAGE(V15:W15)</f>
        <v>0.15905</v>
      </c>
      <c r="Y15" s="19">
        <f>_xlfn.STDEV.S(V15:W15)</f>
        <v>0.19084812024224915</v>
      </c>
    </row>
    <row r="16" spans="1:25" s="2" customFormat="1" ht="15" thickBot="1" x14ac:dyDescent="0.35">
      <c r="C16" s="2" t="s">
        <v>5</v>
      </c>
      <c r="D16" s="34">
        <v>0.66800000000000004</v>
      </c>
      <c r="E16" s="35">
        <v>0.307</v>
      </c>
      <c r="F16" s="36">
        <f>AVERAGE(D16:E16)</f>
        <v>0.48750000000000004</v>
      </c>
      <c r="G16" s="37">
        <f>_xlfn.STDEV.S(D16:E16)</f>
        <v>0.25526554800834367</v>
      </c>
      <c r="H16" s="36">
        <v>0.27400000000000002</v>
      </c>
      <c r="I16" s="35">
        <v>0.252</v>
      </c>
      <c r="J16" s="36">
        <f>AVERAGE(H16:I16)</f>
        <v>0.26300000000000001</v>
      </c>
      <c r="K16" s="37">
        <f>_xlfn.STDEV.S(H16:I16)</f>
        <v>1.555634918610406E-2</v>
      </c>
      <c r="Q16" s="2" t="s">
        <v>5</v>
      </c>
      <c r="R16" s="34">
        <v>0.23300000000000001</v>
      </c>
      <c r="S16" s="35">
        <v>0.29899999999999999</v>
      </c>
      <c r="T16" s="36">
        <f>AVERAGE(R16:S16)</f>
        <v>0.26600000000000001</v>
      </c>
      <c r="U16" s="37">
        <f>_xlfn.STDEV.S(R16:S16)</f>
        <v>4.6669047558311687E-2</v>
      </c>
      <c r="V16" s="36">
        <v>0.28999999999999998</v>
      </c>
      <c r="W16" s="35">
        <v>0.11</v>
      </c>
      <c r="X16" s="36">
        <f>AVERAGE(V16:W16)</f>
        <v>0.19999999999999998</v>
      </c>
      <c r="Y16" s="37">
        <f>_xlfn.STDEV.S(V16:W16)</f>
        <v>0.12727922061357858</v>
      </c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</sheetData>
  <mergeCells count="4">
    <mergeCell ref="D5:G5"/>
    <mergeCell ref="H5:K5"/>
    <mergeCell ref="R5:U5"/>
    <mergeCell ref="V5:Y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F84AF-8CDA-4BCB-AE70-F7002EE8FECA}">
  <dimension ref="A1:R75"/>
  <sheetViews>
    <sheetView tabSelected="1" workbookViewId="0">
      <selection activeCell="B1" sqref="B1"/>
    </sheetView>
  </sheetViews>
  <sheetFormatPr defaultColWidth="12.44140625" defaultRowHeight="14.4" x14ac:dyDescent="0.3"/>
  <cols>
    <col min="1" max="1" width="25.77734375" bestFit="1" customWidth="1"/>
    <col min="2" max="2" width="18.88671875" bestFit="1" customWidth="1"/>
    <col min="3" max="6" width="7.21875" bestFit="1" customWidth="1"/>
    <col min="7" max="8" width="8.109375" bestFit="1" customWidth="1"/>
    <col min="9" max="9" width="12" bestFit="1" customWidth="1"/>
    <col min="10" max="10" width="16.6640625" bestFit="1" customWidth="1"/>
    <col min="11" max="11" width="25.77734375" bestFit="1" customWidth="1"/>
    <col min="12" max="12" width="18.88671875" bestFit="1" customWidth="1"/>
    <col min="13" max="13" width="8.88671875" bestFit="1" customWidth="1"/>
    <col min="14" max="14" width="7.21875" bestFit="1" customWidth="1"/>
    <col min="15" max="15" width="8.88671875" bestFit="1" customWidth="1"/>
    <col min="16" max="16" width="25.33203125" bestFit="1" customWidth="1"/>
    <col min="17" max="18" width="8.109375" bestFit="1" customWidth="1"/>
  </cols>
  <sheetData>
    <row r="1" spans="1:12" x14ac:dyDescent="0.3">
      <c r="A1" t="s">
        <v>110</v>
      </c>
      <c r="B1" t="s">
        <v>113</v>
      </c>
    </row>
    <row r="2" spans="1:12" x14ac:dyDescent="0.3">
      <c r="A2" t="s">
        <v>95</v>
      </c>
    </row>
    <row r="3" spans="1:12" x14ac:dyDescent="0.3">
      <c r="A3" s="7" t="s">
        <v>15</v>
      </c>
      <c r="B3" t="s">
        <v>94</v>
      </c>
      <c r="K3" t="s">
        <v>96</v>
      </c>
    </row>
    <row r="4" spans="1:12" x14ac:dyDescent="0.3">
      <c r="A4" s="7" t="s">
        <v>16</v>
      </c>
      <c r="B4" t="s">
        <v>97</v>
      </c>
      <c r="K4" s="7" t="s">
        <v>16</v>
      </c>
      <c r="L4" t="s">
        <v>97</v>
      </c>
    </row>
    <row r="6" spans="1:12" x14ac:dyDescent="0.3">
      <c r="A6" s="7" t="s">
        <v>88</v>
      </c>
      <c r="B6" s="7" t="s">
        <v>90</v>
      </c>
      <c r="C6" s="7"/>
      <c r="D6" s="7"/>
      <c r="E6" s="7"/>
      <c r="F6" s="7"/>
      <c r="G6" s="7"/>
      <c r="H6" s="7"/>
      <c r="I6" s="7"/>
      <c r="J6" s="7"/>
      <c r="K6" s="7" t="s">
        <v>88</v>
      </c>
      <c r="L6" s="7" t="s">
        <v>90</v>
      </c>
    </row>
    <row r="7" spans="1:12" x14ac:dyDescent="0.3">
      <c r="A7" s="4" t="s">
        <v>86</v>
      </c>
      <c r="K7" s="4" t="s">
        <v>86</v>
      </c>
    </row>
    <row r="8" spans="1:12" x14ac:dyDescent="0.3">
      <c r="A8" s="10" t="s">
        <v>61</v>
      </c>
      <c r="B8">
        <v>5</v>
      </c>
      <c r="K8" s="10" t="s">
        <v>2</v>
      </c>
    </row>
    <row r="9" spans="1:12" x14ac:dyDescent="0.3">
      <c r="A9" s="10" t="s">
        <v>57</v>
      </c>
      <c r="B9">
        <v>1.5</v>
      </c>
      <c r="K9" s="11" t="s">
        <v>61</v>
      </c>
      <c r="L9">
        <v>5</v>
      </c>
    </row>
    <row r="10" spans="1:12" x14ac:dyDescent="0.3">
      <c r="A10" s="10" t="s">
        <v>36</v>
      </c>
      <c r="B10">
        <v>0.5</v>
      </c>
      <c r="K10" s="11" t="s">
        <v>36</v>
      </c>
      <c r="L10">
        <v>0.5</v>
      </c>
    </row>
    <row r="11" spans="1:12" x14ac:dyDescent="0.3">
      <c r="A11" s="10" t="s">
        <v>42</v>
      </c>
      <c r="B11">
        <v>41</v>
      </c>
      <c r="K11" s="11" t="s">
        <v>32</v>
      </c>
      <c r="L11">
        <v>1.8</v>
      </c>
    </row>
    <row r="12" spans="1:12" x14ac:dyDescent="0.3">
      <c r="A12" s="10" t="s">
        <v>81</v>
      </c>
      <c r="B12">
        <v>32.5</v>
      </c>
      <c r="K12" s="10" t="s">
        <v>3</v>
      </c>
    </row>
    <row r="13" spans="1:12" x14ac:dyDescent="0.3">
      <c r="A13" s="10" t="s">
        <v>32</v>
      </c>
      <c r="B13">
        <v>1.8</v>
      </c>
      <c r="K13" s="11" t="s">
        <v>57</v>
      </c>
      <c r="L13">
        <v>1.5</v>
      </c>
    </row>
    <row r="14" spans="1:12" x14ac:dyDescent="0.3">
      <c r="A14" s="10" t="s">
        <v>38</v>
      </c>
      <c r="B14">
        <v>4</v>
      </c>
      <c r="K14" s="11" t="s">
        <v>42</v>
      </c>
      <c r="L14">
        <v>41</v>
      </c>
    </row>
    <row r="15" spans="1:12" x14ac:dyDescent="0.3">
      <c r="A15" s="10" t="s">
        <v>28</v>
      </c>
      <c r="B15">
        <v>22.2</v>
      </c>
      <c r="K15" s="11" t="s">
        <v>81</v>
      </c>
      <c r="L15">
        <v>32.5</v>
      </c>
    </row>
    <row r="16" spans="1:12" x14ac:dyDescent="0.3">
      <c r="A16" s="4" t="s">
        <v>82</v>
      </c>
      <c r="K16" s="11" t="s">
        <v>38</v>
      </c>
      <c r="L16">
        <v>4</v>
      </c>
    </row>
    <row r="17" spans="1:18" x14ac:dyDescent="0.3">
      <c r="A17" s="10" t="s">
        <v>70</v>
      </c>
      <c r="B17">
        <v>0</v>
      </c>
      <c r="K17" s="11" t="s">
        <v>28</v>
      </c>
      <c r="L17">
        <v>22.2</v>
      </c>
    </row>
    <row r="18" spans="1:18" x14ac:dyDescent="0.3">
      <c r="A18" s="10" t="s">
        <v>71</v>
      </c>
      <c r="B18">
        <v>0</v>
      </c>
      <c r="K18" s="4" t="s">
        <v>82</v>
      </c>
    </row>
    <row r="19" spans="1:18" x14ac:dyDescent="0.3">
      <c r="A19" s="10" t="s">
        <v>72</v>
      </c>
      <c r="B19">
        <v>0</v>
      </c>
      <c r="K19" s="10" t="s">
        <v>2</v>
      </c>
    </row>
    <row r="20" spans="1:18" x14ac:dyDescent="0.3">
      <c r="A20" s="10" t="s">
        <v>49</v>
      </c>
      <c r="B20">
        <v>3.8</v>
      </c>
      <c r="K20" s="11" t="s">
        <v>70</v>
      </c>
      <c r="L20">
        <v>0</v>
      </c>
    </row>
    <row r="21" spans="1:18" x14ac:dyDescent="0.3">
      <c r="A21" s="10" t="s">
        <v>55</v>
      </c>
      <c r="B21">
        <v>21.8</v>
      </c>
      <c r="G21" t="s">
        <v>98</v>
      </c>
      <c r="K21" s="11" t="s">
        <v>55</v>
      </c>
      <c r="L21">
        <v>21.8</v>
      </c>
      <c r="Q21" t="s">
        <v>98</v>
      </c>
    </row>
    <row r="22" spans="1:18" x14ac:dyDescent="0.3">
      <c r="A22" s="10" t="s">
        <v>66</v>
      </c>
      <c r="B22">
        <v>4.3</v>
      </c>
      <c r="G22" t="s">
        <v>89</v>
      </c>
      <c r="H22" t="s">
        <v>91</v>
      </c>
      <c r="K22" s="11" t="s">
        <v>62</v>
      </c>
      <c r="L22">
        <v>0.8</v>
      </c>
      <c r="Q22" t="s">
        <v>89</v>
      </c>
      <c r="R22" t="s">
        <v>91</v>
      </c>
    </row>
    <row r="23" spans="1:18" x14ac:dyDescent="0.3">
      <c r="A23" s="10" t="s">
        <v>56</v>
      </c>
      <c r="B23">
        <v>5.5</v>
      </c>
      <c r="F23" s="6" t="s">
        <v>99</v>
      </c>
      <c r="G23">
        <f>AVERAGE(B8:B15)</f>
        <v>13.5625</v>
      </c>
      <c r="H23">
        <f>_xlfn.STDEV.S(B8:B15)</f>
        <v>16.059259678720295</v>
      </c>
      <c r="K23" s="11" t="s">
        <v>45</v>
      </c>
      <c r="L23">
        <v>3.5</v>
      </c>
      <c r="O23" t="s">
        <v>100</v>
      </c>
      <c r="P23" s="6" t="s">
        <v>99</v>
      </c>
      <c r="Q23">
        <f>AVERAGE(L13:L17)</f>
        <v>20.240000000000002</v>
      </c>
      <c r="R23">
        <f>_xlfn.STDEV.S(L13:L17)</f>
        <v>17.320883349298327</v>
      </c>
    </row>
    <row r="24" spans="1:18" x14ac:dyDescent="0.3">
      <c r="A24" s="10" t="s">
        <v>68</v>
      </c>
      <c r="B24">
        <v>3</v>
      </c>
      <c r="F24" s="6" t="s">
        <v>101</v>
      </c>
      <c r="G24">
        <f>AVERAGE(B17:B51)</f>
        <v>2.9428571428571422</v>
      </c>
      <c r="H24">
        <f>_xlfn.STDEV.S(B17:B51)</f>
        <v>3.9730182417879543</v>
      </c>
      <c r="K24" s="11" t="s">
        <v>54</v>
      </c>
      <c r="L24">
        <v>2.8</v>
      </c>
      <c r="O24" t="s">
        <v>102</v>
      </c>
      <c r="P24" s="6" t="s">
        <v>99</v>
      </c>
      <c r="Q24">
        <f>AVERAGE(L9:L11)</f>
        <v>2.4333333333333331</v>
      </c>
      <c r="R24">
        <f>_xlfn.STDEV.S(L9:L11)</f>
        <v>2.3158871590242334</v>
      </c>
    </row>
    <row r="25" spans="1:18" x14ac:dyDescent="0.3">
      <c r="A25" s="10" t="s">
        <v>62</v>
      </c>
      <c r="B25">
        <v>0.8</v>
      </c>
      <c r="F25" s="6" t="s">
        <v>103</v>
      </c>
      <c r="G25">
        <f>AVERAGE(B53:B69)</f>
        <v>6.629411764705881</v>
      </c>
      <c r="H25">
        <f>_xlfn.STDEV.S(B53:B69)</f>
        <v>10.778611036787296</v>
      </c>
      <c r="K25" s="11" t="s">
        <v>31</v>
      </c>
      <c r="L25">
        <v>5.5</v>
      </c>
      <c r="O25" t="s">
        <v>100</v>
      </c>
      <c r="P25" s="6" t="s">
        <v>101</v>
      </c>
      <c r="Q25">
        <f>AVERAGE(L38:L55)</f>
        <v>2.3833333333333333</v>
      </c>
      <c r="R25">
        <f>_xlfn.STDEV.S(L38:L55)</f>
        <v>2.1601334381440966</v>
      </c>
    </row>
    <row r="26" spans="1:18" x14ac:dyDescent="0.3">
      <c r="A26" s="10" t="s">
        <v>45</v>
      </c>
      <c r="B26">
        <v>3.5</v>
      </c>
      <c r="K26" s="11" t="s">
        <v>17</v>
      </c>
      <c r="L26">
        <v>0</v>
      </c>
      <c r="O26" t="s">
        <v>102</v>
      </c>
      <c r="P26" s="6" t="s">
        <v>101</v>
      </c>
      <c r="Q26">
        <f>AVERAGE(L20:L36)</f>
        <v>3.5352941176470587</v>
      </c>
      <c r="R26">
        <f>_xlfn.STDEV.S(L20:L36)</f>
        <v>5.2782503228426219</v>
      </c>
    </row>
    <row r="27" spans="1:18" x14ac:dyDescent="0.3">
      <c r="A27" s="10" t="s">
        <v>29</v>
      </c>
      <c r="B27">
        <v>3.3</v>
      </c>
      <c r="K27" s="11" t="s">
        <v>46</v>
      </c>
      <c r="L27">
        <v>0.5</v>
      </c>
      <c r="O27" t="s">
        <v>100</v>
      </c>
      <c r="P27" s="6" t="s">
        <v>103</v>
      </c>
      <c r="Q27">
        <f>AVERAGE(L69:L75)</f>
        <v>6.6000000000000005</v>
      </c>
      <c r="R27">
        <f>_xlfn.STDEV.S(L69:L75)</f>
        <v>6.7483331275211969</v>
      </c>
    </row>
    <row r="28" spans="1:18" x14ac:dyDescent="0.3">
      <c r="A28" s="10" t="s">
        <v>54</v>
      </c>
      <c r="B28">
        <v>2.8</v>
      </c>
      <c r="K28" s="11" t="s">
        <v>73</v>
      </c>
      <c r="L28">
        <v>7.3</v>
      </c>
      <c r="O28" t="s">
        <v>102</v>
      </c>
      <c r="P28" s="6" t="s">
        <v>103</v>
      </c>
      <c r="Q28">
        <f>AVERAGE(L58:L67)</f>
        <v>6.6499999999999986</v>
      </c>
      <c r="R28">
        <f>_xlfn.STDEV.S(L58:L67)</f>
        <v>13.273218650098904</v>
      </c>
    </row>
    <row r="29" spans="1:18" x14ac:dyDescent="0.3">
      <c r="A29" s="10" t="s">
        <v>23</v>
      </c>
      <c r="B29">
        <v>0</v>
      </c>
      <c r="K29" s="11" t="s">
        <v>25</v>
      </c>
      <c r="L29">
        <v>6.5</v>
      </c>
    </row>
    <row r="30" spans="1:18" x14ac:dyDescent="0.3">
      <c r="A30" s="10" t="s">
        <v>31</v>
      </c>
      <c r="B30">
        <v>5.5</v>
      </c>
      <c r="K30" s="11" t="s">
        <v>78</v>
      </c>
      <c r="L30">
        <v>2.8</v>
      </c>
    </row>
    <row r="31" spans="1:18" x14ac:dyDescent="0.3">
      <c r="A31" s="10" t="s">
        <v>47</v>
      </c>
      <c r="B31">
        <v>3</v>
      </c>
      <c r="K31" s="11" t="s">
        <v>64</v>
      </c>
      <c r="L31">
        <v>3.8</v>
      </c>
    </row>
    <row r="32" spans="1:18" x14ac:dyDescent="0.3">
      <c r="A32" s="10" t="s">
        <v>17</v>
      </c>
      <c r="B32">
        <v>0</v>
      </c>
      <c r="K32" s="11" t="s">
        <v>76</v>
      </c>
      <c r="L32">
        <v>0</v>
      </c>
    </row>
    <row r="33" spans="1:12" x14ac:dyDescent="0.3">
      <c r="A33" s="10" t="s">
        <v>46</v>
      </c>
      <c r="B33">
        <v>0.5</v>
      </c>
      <c r="K33" s="11" t="s">
        <v>34</v>
      </c>
      <c r="L33">
        <v>1.3</v>
      </c>
    </row>
    <row r="34" spans="1:12" x14ac:dyDescent="0.3">
      <c r="A34" s="10" t="s">
        <v>43</v>
      </c>
      <c r="B34">
        <v>0.5</v>
      </c>
      <c r="K34" s="11" t="s">
        <v>48</v>
      </c>
      <c r="L34">
        <v>0</v>
      </c>
    </row>
    <row r="35" spans="1:12" x14ac:dyDescent="0.3">
      <c r="A35" s="10" t="s">
        <v>73</v>
      </c>
      <c r="B35">
        <v>7.3</v>
      </c>
      <c r="K35" s="11" t="s">
        <v>77</v>
      </c>
      <c r="L35">
        <v>0</v>
      </c>
    </row>
    <row r="36" spans="1:12" x14ac:dyDescent="0.3">
      <c r="A36" s="10" t="s">
        <v>74</v>
      </c>
      <c r="B36">
        <v>1.8</v>
      </c>
      <c r="K36" s="11" t="s">
        <v>69</v>
      </c>
      <c r="L36">
        <v>3.5</v>
      </c>
    </row>
    <row r="37" spans="1:12" x14ac:dyDescent="0.3">
      <c r="A37" s="10" t="s">
        <v>37</v>
      </c>
      <c r="B37">
        <v>0</v>
      </c>
      <c r="K37" s="10" t="s">
        <v>3</v>
      </c>
    </row>
    <row r="38" spans="1:12" x14ac:dyDescent="0.3">
      <c r="A38" s="10" t="s">
        <v>33</v>
      </c>
      <c r="B38">
        <v>2.8</v>
      </c>
      <c r="K38" s="11" t="s">
        <v>71</v>
      </c>
      <c r="L38">
        <v>0</v>
      </c>
    </row>
    <row r="39" spans="1:12" x14ac:dyDescent="0.3">
      <c r="A39" s="10" t="s">
        <v>24</v>
      </c>
      <c r="B39">
        <v>0</v>
      </c>
      <c r="K39" s="11" t="s">
        <v>72</v>
      </c>
      <c r="L39">
        <v>0</v>
      </c>
    </row>
    <row r="40" spans="1:12" x14ac:dyDescent="0.3">
      <c r="A40" s="10" t="s">
        <v>79</v>
      </c>
      <c r="B40">
        <v>2.5</v>
      </c>
      <c r="K40" s="11" t="s">
        <v>49</v>
      </c>
      <c r="L40">
        <v>3.8</v>
      </c>
    </row>
    <row r="41" spans="1:12" x14ac:dyDescent="0.3">
      <c r="A41" s="10" t="s">
        <v>25</v>
      </c>
      <c r="B41">
        <v>6.5</v>
      </c>
      <c r="K41" s="11" t="s">
        <v>66</v>
      </c>
      <c r="L41">
        <v>4.3</v>
      </c>
    </row>
    <row r="42" spans="1:12" x14ac:dyDescent="0.3">
      <c r="A42" s="10" t="s">
        <v>78</v>
      </c>
      <c r="B42">
        <v>2.8</v>
      </c>
      <c r="K42" s="11" t="s">
        <v>56</v>
      </c>
      <c r="L42">
        <v>5.5</v>
      </c>
    </row>
    <row r="43" spans="1:12" x14ac:dyDescent="0.3">
      <c r="A43" s="10" t="s">
        <v>64</v>
      </c>
      <c r="B43">
        <v>3.8</v>
      </c>
      <c r="K43" s="11" t="s">
        <v>68</v>
      </c>
      <c r="L43">
        <v>3</v>
      </c>
    </row>
    <row r="44" spans="1:12" x14ac:dyDescent="0.3">
      <c r="A44" s="10" t="s">
        <v>65</v>
      </c>
      <c r="B44">
        <v>1.8</v>
      </c>
      <c r="K44" s="11" t="s">
        <v>29</v>
      </c>
      <c r="L44">
        <v>3.3</v>
      </c>
    </row>
    <row r="45" spans="1:12" x14ac:dyDescent="0.3">
      <c r="A45" s="10" t="s">
        <v>75</v>
      </c>
      <c r="B45">
        <v>2.8</v>
      </c>
      <c r="K45" s="11" t="s">
        <v>23</v>
      </c>
      <c r="L45">
        <v>0</v>
      </c>
    </row>
    <row r="46" spans="1:12" x14ac:dyDescent="0.3">
      <c r="A46" s="10" t="s">
        <v>76</v>
      </c>
      <c r="B46">
        <v>0</v>
      </c>
      <c r="K46" s="11" t="s">
        <v>47</v>
      </c>
      <c r="L46">
        <v>3</v>
      </c>
    </row>
    <row r="47" spans="1:12" x14ac:dyDescent="0.3">
      <c r="A47" s="10" t="s">
        <v>34</v>
      </c>
      <c r="B47">
        <v>1.3</v>
      </c>
      <c r="K47" s="11" t="s">
        <v>43</v>
      </c>
      <c r="L47">
        <v>0.5</v>
      </c>
    </row>
    <row r="48" spans="1:12" x14ac:dyDescent="0.3">
      <c r="A48" s="10" t="s">
        <v>35</v>
      </c>
      <c r="B48">
        <v>7.8</v>
      </c>
      <c r="K48" s="11" t="s">
        <v>74</v>
      </c>
      <c r="L48">
        <v>1.8</v>
      </c>
    </row>
    <row r="49" spans="1:12" x14ac:dyDescent="0.3">
      <c r="A49" s="10" t="s">
        <v>48</v>
      </c>
      <c r="B49">
        <v>0</v>
      </c>
      <c r="K49" s="11" t="s">
        <v>37</v>
      </c>
      <c r="L49">
        <v>0</v>
      </c>
    </row>
    <row r="50" spans="1:12" x14ac:dyDescent="0.3">
      <c r="A50" s="10" t="s">
        <v>77</v>
      </c>
      <c r="B50">
        <v>0</v>
      </c>
      <c r="K50" s="11" t="s">
        <v>33</v>
      </c>
      <c r="L50">
        <v>2.8</v>
      </c>
    </row>
    <row r="51" spans="1:12" x14ac:dyDescent="0.3">
      <c r="A51" s="10" t="s">
        <v>69</v>
      </c>
      <c r="B51">
        <v>3.5</v>
      </c>
      <c r="K51" s="11" t="s">
        <v>24</v>
      </c>
      <c r="L51">
        <v>0</v>
      </c>
    </row>
    <row r="52" spans="1:12" x14ac:dyDescent="0.3">
      <c r="A52" s="4" t="s">
        <v>85</v>
      </c>
      <c r="K52" s="11" t="s">
        <v>79</v>
      </c>
      <c r="L52">
        <v>2.5</v>
      </c>
    </row>
    <row r="53" spans="1:12" x14ac:dyDescent="0.3">
      <c r="A53" s="10" t="s">
        <v>59</v>
      </c>
      <c r="B53">
        <v>43.8</v>
      </c>
      <c r="K53" s="11" t="s">
        <v>65</v>
      </c>
      <c r="L53">
        <v>1.8</v>
      </c>
    </row>
    <row r="54" spans="1:12" x14ac:dyDescent="0.3">
      <c r="A54" s="10" t="s">
        <v>58</v>
      </c>
      <c r="B54">
        <v>1.3</v>
      </c>
      <c r="K54" s="11" t="s">
        <v>75</v>
      </c>
      <c r="L54">
        <v>2.8</v>
      </c>
    </row>
    <row r="55" spans="1:12" x14ac:dyDescent="0.3">
      <c r="A55" s="10" t="s">
        <v>44</v>
      </c>
      <c r="B55">
        <v>5</v>
      </c>
      <c r="K55" s="11" t="s">
        <v>35</v>
      </c>
      <c r="L55">
        <v>7.8</v>
      </c>
    </row>
    <row r="56" spans="1:12" x14ac:dyDescent="0.3">
      <c r="A56" s="10" t="s">
        <v>30</v>
      </c>
      <c r="B56">
        <v>0.3</v>
      </c>
      <c r="K56" s="4" t="s">
        <v>85</v>
      </c>
    </row>
    <row r="57" spans="1:12" x14ac:dyDescent="0.3">
      <c r="A57" s="10" t="s">
        <v>67</v>
      </c>
      <c r="B57">
        <v>3.8</v>
      </c>
      <c r="K57" s="10" t="s">
        <v>2</v>
      </c>
    </row>
    <row r="58" spans="1:12" x14ac:dyDescent="0.3">
      <c r="A58" s="10" t="s">
        <v>52</v>
      </c>
      <c r="B58">
        <v>0.8</v>
      </c>
      <c r="K58" s="11" t="s">
        <v>59</v>
      </c>
      <c r="L58">
        <v>43.8</v>
      </c>
    </row>
    <row r="59" spans="1:12" x14ac:dyDescent="0.3">
      <c r="A59" s="10" t="s">
        <v>41</v>
      </c>
      <c r="B59">
        <v>1</v>
      </c>
      <c r="K59" s="11" t="s">
        <v>58</v>
      </c>
      <c r="L59">
        <v>1.3</v>
      </c>
    </row>
    <row r="60" spans="1:12" x14ac:dyDescent="0.3">
      <c r="A60" s="10" t="s">
        <v>50</v>
      </c>
      <c r="B60">
        <v>5.3</v>
      </c>
      <c r="K60" s="11" t="s">
        <v>67</v>
      </c>
      <c r="L60">
        <v>3.8</v>
      </c>
    </row>
    <row r="61" spans="1:12" x14ac:dyDescent="0.3">
      <c r="A61" s="10" t="s">
        <v>51</v>
      </c>
      <c r="B61">
        <v>1</v>
      </c>
      <c r="K61" s="11" t="s">
        <v>52</v>
      </c>
      <c r="L61">
        <v>0.8</v>
      </c>
    </row>
    <row r="62" spans="1:12" x14ac:dyDescent="0.3">
      <c r="A62" s="10" t="s">
        <v>60</v>
      </c>
      <c r="B62">
        <v>1.3</v>
      </c>
      <c r="K62" s="11" t="s">
        <v>41</v>
      </c>
      <c r="L62">
        <v>1</v>
      </c>
    </row>
    <row r="63" spans="1:12" x14ac:dyDescent="0.3">
      <c r="A63" s="10" t="s">
        <v>63</v>
      </c>
      <c r="B63">
        <v>19.3</v>
      </c>
      <c r="K63" s="11" t="s">
        <v>60</v>
      </c>
      <c r="L63">
        <v>1.3</v>
      </c>
    </row>
    <row r="64" spans="1:12" x14ac:dyDescent="0.3">
      <c r="A64" s="10" t="s">
        <v>39</v>
      </c>
      <c r="B64">
        <v>8</v>
      </c>
      <c r="K64" s="11" t="s">
        <v>39</v>
      </c>
      <c r="L64">
        <v>8</v>
      </c>
    </row>
    <row r="65" spans="1:12" x14ac:dyDescent="0.3">
      <c r="A65" s="10" t="s">
        <v>53</v>
      </c>
      <c r="B65">
        <v>11.8</v>
      </c>
      <c r="K65" s="11" t="s">
        <v>40</v>
      </c>
      <c r="L65">
        <v>0</v>
      </c>
    </row>
    <row r="66" spans="1:12" x14ac:dyDescent="0.3">
      <c r="A66" s="10" t="s">
        <v>40</v>
      </c>
      <c r="B66">
        <v>0</v>
      </c>
      <c r="K66" s="11" t="s">
        <v>27</v>
      </c>
      <c r="L66">
        <v>4.8</v>
      </c>
    </row>
    <row r="67" spans="1:12" x14ac:dyDescent="0.3">
      <c r="A67" s="10" t="s">
        <v>27</v>
      </c>
      <c r="B67">
        <v>4.8</v>
      </c>
      <c r="K67" s="11" t="s">
        <v>80</v>
      </c>
      <c r="L67">
        <v>1.7</v>
      </c>
    </row>
    <row r="68" spans="1:12" x14ac:dyDescent="0.3">
      <c r="A68" s="10" t="s">
        <v>26</v>
      </c>
      <c r="B68">
        <v>3.5</v>
      </c>
      <c r="K68" s="10" t="s">
        <v>3</v>
      </c>
    </row>
    <row r="69" spans="1:12" x14ac:dyDescent="0.3">
      <c r="A69" s="10" t="s">
        <v>80</v>
      </c>
      <c r="B69">
        <v>1.7</v>
      </c>
      <c r="K69" s="11" t="s">
        <v>44</v>
      </c>
      <c r="L69">
        <v>5</v>
      </c>
    </row>
    <row r="70" spans="1:12" x14ac:dyDescent="0.3">
      <c r="K70" s="11" t="s">
        <v>30</v>
      </c>
      <c r="L70">
        <v>0.3</v>
      </c>
    </row>
    <row r="71" spans="1:12" x14ac:dyDescent="0.3">
      <c r="K71" s="11" t="s">
        <v>50</v>
      </c>
      <c r="L71">
        <v>5.3</v>
      </c>
    </row>
    <row r="72" spans="1:12" x14ac:dyDescent="0.3">
      <c r="K72" s="11" t="s">
        <v>51</v>
      </c>
      <c r="L72">
        <v>1</v>
      </c>
    </row>
    <row r="73" spans="1:12" x14ac:dyDescent="0.3">
      <c r="K73" s="11" t="s">
        <v>63</v>
      </c>
      <c r="L73">
        <v>19.3</v>
      </c>
    </row>
    <row r="74" spans="1:12" x14ac:dyDescent="0.3">
      <c r="K74" s="11" t="s">
        <v>53</v>
      </c>
      <c r="L74">
        <v>11.8</v>
      </c>
    </row>
    <row r="75" spans="1:12" x14ac:dyDescent="0.3">
      <c r="K75" s="11" t="s">
        <v>26</v>
      </c>
      <c r="L75">
        <v>3.5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70A1E-9A40-42D2-8FC7-A6BA92080CC1}">
  <dimension ref="A1:S53"/>
  <sheetViews>
    <sheetView topLeftCell="A34" workbookViewId="0">
      <selection activeCell="J5" sqref="J5"/>
    </sheetView>
  </sheetViews>
  <sheetFormatPr defaultColWidth="12.44140625" defaultRowHeight="14.4" x14ac:dyDescent="0.3"/>
  <cols>
    <col min="1" max="1" width="16.6640625" bestFit="1" customWidth="1"/>
    <col min="2" max="2" width="17.21875" bestFit="1" customWidth="1"/>
    <col min="3" max="5" width="7.21875" bestFit="1" customWidth="1"/>
    <col min="6" max="8" width="8.109375" bestFit="1" customWidth="1"/>
    <col min="9" max="11" width="7.21875" bestFit="1" customWidth="1"/>
    <col min="12" max="12" width="8.109375" bestFit="1" customWidth="1"/>
    <col min="13" max="13" width="16.6640625" bestFit="1" customWidth="1"/>
    <col min="14" max="14" width="17.21875" bestFit="1" customWidth="1"/>
    <col min="15" max="17" width="7.21875" bestFit="1" customWidth="1"/>
    <col min="18" max="19" width="8.109375" bestFit="1" customWidth="1"/>
  </cols>
  <sheetData>
    <row r="1" spans="1:19" x14ac:dyDescent="0.3">
      <c r="A1" t="s">
        <v>112</v>
      </c>
      <c r="B1" t="s">
        <v>104</v>
      </c>
    </row>
    <row r="3" spans="1:19" x14ac:dyDescent="0.3">
      <c r="A3" s="7" t="s">
        <v>15</v>
      </c>
      <c r="B3" t="s">
        <v>2</v>
      </c>
      <c r="M3" s="7" t="s">
        <v>15</v>
      </c>
      <c r="N3" t="s">
        <v>3</v>
      </c>
    </row>
    <row r="5" spans="1:19" x14ac:dyDescent="0.3">
      <c r="A5" s="7" t="s">
        <v>90</v>
      </c>
      <c r="B5" t="s">
        <v>87</v>
      </c>
      <c r="M5" s="7" t="s">
        <v>90</v>
      </c>
      <c r="N5" t="s">
        <v>87</v>
      </c>
    </row>
    <row r="6" spans="1:19" x14ac:dyDescent="0.3">
      <c r="A6" s="7" t="s">
        <v>88</v>
      </c>
      <c r="B6" s="7" t="s">
        <v>21</v>
      </c>
      <c r="C6" s="7" t="s">
        <v>20</v>
      </c>
      <c r="D6" s="7" t="s">
        <v>0</v>
      </c>
      <c r="E6" s="7" t="s">
        <v>22</v>
      </c>
      <c r="F6" s="7" t="s">
        <v>1</v>
      </c>
      <c r="G6" s="7" t="s">
        <v>19</v>
      </c>
      <c r="H6" s="7"/>
      <c r="I6" s="7"/>
      <c r="J6" s="7"/>
      <c r="K6" s="7"/>
      <c r="L6" s="7"/>
      <c r="M6" s="7" t="s">
        <v>88</v>
      </c>
      <c r="N6" s="7" t="s">
        <v>18</v>
      </c>
      <c r="O6" s="7" t="s">
        <v>20</v>
      </c>
      <c r="P6" s="7" t="s">
        <v>0</v>
      </c>
      <c r="Q6" s="7" t="s">
        <v>22</v>
      </c>
      <c r="R6" s="7" t="s">
        <v>1</v>
      </c>
      <c r="S6" s="7" t="s">
        <v>19</v>
      </c>
    </row>
    <row r="7" spans="1:19" x14ac:dyDescent="0.3">
      <c r="A7" s="4" t="s">
        <v>84</v>
      </c>
      <c r="M7" s="4" t="s">
        <v>84</v>
      </c>
    </row>
    <row r="8" spans="1:19" x14ac:dyDescent="0.3">
      <c r="A8" s="10" t="s">
        <v>58</v>
      </c>
      <c r="B8">
        <v>1.3</v>
      </c>
      <c r="C8">
        <v>15</v>
      </c>
      <c r="D8">
        <v>24.5</v>
      </c>
      <c r="E8">
        <v>31.8</v>
      </c>
      <c r="F8">
        <v>110.3</v>
      </c>
      <c r="G8">
        <v>69.7</v>
      </c>
      <c r="M8" s="10" t="s">
        <v>71</v>
      </c>
      <c r="N8">
        <v>0</v>
      </c>
      <c r="O8">
        <v>20.3</v>
      </c>
      <c r="P8">
        <v>31.5</v>
      </c>
      <c r="Q8">
        <v>30</v>
      </c>
      <c r="R8">
        <v>52.3</v>
      </c>
      <c r="S8">
        <v>25</v>
      </c>
    </row>
    <row r="9" spans="1:19" x14ac:dyDescent="0.3">
      <c r="A9" s="10" t="s">
        <v>62</v>
      </c>
      <c r="B9">
        <v>0.8</v>
      </c>
      <c r="C9">
        <v>0.5</v>
      </c>
      <c r="D9">
        <v>3.5</v>
      </c>
      <c r="E9">
        <v>75.5</v>
      </c>
      <c r="F9">
        <v>97.8</v>
      </c>
      <c r="G9">
        <v>44</v>
      </c>
      <c r="M9" s="10" t="s">
        <v>72</v>
      </c>
      <c r="N9">
        <v>0</v>
      </c>
      <c r="O9">
        <v>4</v>
      </c>
      <c r="P9">
        <v>8</v>
      </c>
      <c r="Q9">
        <v>7.5</v>
      </c>
      <c r="R9">
        <v>13</v>
      </c>
      <c r="S9">
        <v>9</v>
      </c>
    </row>
    <row r="10" spans="1:19" x14ac:dyDescent="0.3">
      <c r="A10" s="10" t="s">
        <v>54</v>
      </c>
      <c r="B10">
        <v>2.8</v>
      </c>
      <c r="C10">
        <v>65.8</v>
      </c>
      <c r="D10">
        <v>13</v>
      </c>
      <c r="E10">
        <v>21</v>
      </c>
      <c r="F10">
        <v>12.8</v>
      </c>
      <c r="G10">
        <v>11</v>
      </c>
      <c r="M10" s="10" t="s">
        <v>49</v>
      </c>
      <c r="N10">
        <v>3.8</v>
      </c>
      <c r="O10">
        <v>2.8</v>
      </c>
      <c r="P10">
        <v>7.5</v>
      </c>
      <c r="Q10">
        <v>10.7</v>
      </c>
      <c r="S10">
        <v>38.299999999999997</v>
      </c>
    </row>
    <row r="11" spans="1:19" x14ac:dyDescent="0.3">
      <c r="A11" s="10" t="s">
        <v>36</v>
      </c>
      <c r="B11">
        <v>0.5</v>
      </c>
      <c r="C11">
        <v>5.3</v>
      </c>
      <c r="D11">
        <v>13.8</v>
      </c>
      <c r="E11">
        <v>5.8</v>
      </c>
      <c r="F11">
        <v>5.8</v>
      </c>
      <c r="G11">
        <v>6.3</v>
      </c>
      <c r="M11" s="10" t="s">
        <v>56</v>
      </c>
      <c r="N11">
        <v>5.5</v>
      </c>
      <c r="O11">
        <v>16.3</v>
      </c>
      <c r="P11">
        <v>2.5</v>
      </c>
      <c r="Q11">
        <v>48.3</v>
      </c>
      <c r="R11">
        <v>21</v>
      </c>
      <c r="S11">
        <v>10.3</v>
      </c>
    </row>
    <row r="12" spans="1:19" x14ac:dyDescent="0.3">
      <c r="A12" s="10" t="s">
        <v>67</v>
      </c>
      <c r="B12">
        <v>3.8</v>
      </c>
      <c r="C12">
        <v>35.5</v>
      </c>
      <c r="D12">
        <v>51</v>
      </c>
      <c r="E12">
        <v>35.299999999999997</v>
      </c>
      <c r="F12">
        <v>53.5</v>
      </c>
      <c r="G12">
        <v>32.299999999999997</v>
      </c>
      <c r="M12" s="10" t="s">
        <v>68</v>
      </c>
      <c r="N12">
        <v>3</v>
      </c>
      <c r="O12">
        <v>0</v>
      </c>
      <c r="P12">
        <v>5.8</v>
      </c>
      <c r="Q12">
        <v>12.5</v>
      </c>
      <c r="R12">
        <v>1.5</v>
      </c>
      <c r="S12">
        <v>5.3</v>
      </c>
    </row>
    <row r="13" spans="1:19" x14ac:dyDescent="0.3">
      <c r="A13" s="10" t="s">
        <v>46</v>
      </c>
      <c r="B13">
        <v>0.5</v>
      </c>
      <c r="C13">
        <v>15.3</v>
      </c>
      <c r="D13">
        <v>18.3</v>
      </c>
      <c r="E13">
        <v>20.8</v>
      </c>
      <c r="F13">
        <v>23.5</v>
      </c>
      <c r="G13">
        <v>3</v>
      </c>
      <c r="M13" s="10" t="s">
        <v>29</v>
      </c>
      <c r="N13">
        <v>3.3</v>
      </c>
      <c r="O13">
        <v>2</v>
      </c>
      <c r="P13">
        <v>5</v>
      </c>
      <c r="Q13">
        <v>6.3</v>
      </c>
      <c r="R13">
        <v>7</v>
      </c>
      <c r="S13">
        <v>7.7</v>
      </c>
    </row>
    <row r="14" spans="1:19" x14ac:dyDescent="0.3">
      <c r="A14" s="10" t="s">
        <v>73</v>
      </c>
      <c r="B14">
        <v>7.3</v>
      </c>
      <c r="C14">
        <v>151.5</v>
      </c>
      <c r="D14">
        <v>104.3</v>
      </c>
      <c r="E14">
        <v>110.5</v>
      </c>
      <c r="F14">
        <v>269</v>
      </c>
      <c r="G14">
        <v>82.7</v>
      </c>
      <c r="M14" s="10" t="s">
        <v>23</v>
      </c>
      <c r="N14">
        <v>0</v>
      </c>
      <c r="O14">
        <v>0</v>
      </c>
      <c r="P14">
        <v>7</v>
      </c>
      <c r="Q14">
        <v>5.8</v>
      </c>
      <c r="R14">
        <v>11</v>
      </c>
      <c r="S14">
        <v>23.3</v>
      </c>
    </row>
    <row r="15" spans="1:19" x14ac:dyDescent="0.3">
      <c r="A15" s="10" t="s">
        <v>41</v>
      </c>
      <c r="B15">
        <v>1</v>
      </c>
      <c r="C15">
        <v>0.3</v>
      </c>
      <c r="D15">
        <v>1.8</v>
      </c>
      <c r="E15">
        <v>11.5</v>
      </c>
      <c r="G15">
        <v>9</v>
      </c>
      <c r="M15" s="10" t="s">
        <v>42</v>
      </c>
      <c r="N15">
        <v>41</v>
      </c>
      <c r="O15">
        <v>0</v>
      </c>
      <c r="P15">
        <v>4.5</v>
      </c>
      <c r="Q15">
        <v>5.3</v>
      </c>
      <c r="R15">
        <v>6.3</v>
      </c>
      <c r="S15">
        <v>6.7</v>
      </c>
    </row>
    <row r="16" spans="1:19" x14ac:dyDescent="0.3">
      <c r="A16" s="10" t="s">
        <v>32</v>
      </c>
      <c r="B16">
        <v>1.8</v>
      </c>
      <c r="C16">
        <v>26.5</v>
      </c>
      <c r="D16">
        <v>21.8</v>
      </c>
      <c r="E16">
        <v>38</v>
      </c>
      <c r="F16">
        <v>22.3</v>
      </c>
      <c r="G16">
        <v>20.3</v>
      </c>
      <c r="M16" s="10" t="s">
        <v>81</v>
      </c>
      <c r="N16">
        <v>32.5</v>
      </c>
      <c r="O16">
        <v>22.8</v>
      </c>
      <c r="P16">
        <v>37.5</v>
      </c>
      <c r="Q16">
        <v>22.3</v>
      </c>
      <c r="R16">
        <v>15.3</v>
      </c>
      <c r="S16">
        <v>26.3</v>
      </c>
    </row>
    <row r="17" spans="1:19" x14ac:dyDescent="0.3">
      <c r="A17" s="10" t="s">
        <v>60</v>
      </c>
      <c r="B17">
        <v>1.3</v>
      </c>
      <c r="C17">
        <v>11.8</v>
      </c>
      <c r="D17">
        <v>5.3</v>
      </c>
      <c r="E17">
        <v>19.5</v>
      </c>
      <c r="F17">
        <v>22</v>
      </c>
      <c r="G17">
        <v>5.3</v>
      </c>
      <c r="M17" s="10" t="s">
        <v>43</v>
      </c>
      <c r="N17">
        <v>0.5</v>
      </c>
      <c r="O17">
        <v>16.8</v>
      </c>
      <c r="P17">
        <v>107.8</v>
      </c>
      <c r="Q17">
        <v>57.3</v>
      </c>
      <c r="R17">
        <v>64</v>
      </c>
      <c r="S17">
        <v>41.3</v>
      </c>
    </row>
    <row r="18" spans="1:19" x14ac:dyDescent="0.3">
      <c r="A18" s="10" t="s">
        <v>39</v>
      </c>
      <c r="B18">
        <v>8</v>
      </c>
      <c r="C18">
        <v>6</v>
      </c>
      <c r="D18">
        <v>38.799999999999997</v>
      </c>
      <c r="E18">
        <v>31.5</v>
      </c>
      <c r="F18">
        <v>32.799999999999997</v>
      </c>
      <c r="G18">
        <v>34</v>
      </c>
      <c r="M18" s="10" t="s">
        <v>37</v>
      </c>
      <c r="N18">
        <v>0</v>
      </c>
      <c r="O18">
        <v>1.3</v>
      </c>
      <c r="P18">
        <v>0.3</v>
      </c>
      <c r="Q18">
        <v>11.3</v>
      </c>
      <c r="R18">
        <v>18.5</v>
      </c>
      <c r="S18">
        <v>15</v>
      </c>
    </row>
    <row r="19" spans="1:19" x14ac:dyDescent="0.3">
      <c r="A19" s="10" t="s">
        <v>78</v>
      </c>
      <c r="B19">
        <v>2.8</v>
      </c>
      <c r="C19">
        <v>5.3</v>
      </c>
      <c r="D19">
        <v>36.299999999999997</v>
      </c>
      <c r="E19">
        <v>22</v>
      </c>
      <c r="F19">
        <v>15.3</v>
      </c>
      <c r="G19">
        <v>16.3</v>
      </c>
      <c r="M19" s="10" t="s">
        <v>50</v>
      </c>
      <c r="N19">
        <v>5.3</v>
      </c>
      <c r="O19">
        <v>20.5</v>
      </c>
      <c r="P19">
        <v>25</v>
      </c>
      <c r="Q19">
        <v>2.5</v>
      </c>
    </row>
    <row r="20" spans="1:19" x14ac:dyDescent="0.3">
      <c r="A20" s="10" t="s">
        <v>76</v>
      </c>
      <c r="B20">
        <v>0</v>
      </c>
      <c r="C20">
        <v>96.3</v>
      </c>
      <c r="D20">
        <v>38</v>
      </c>
      <c r="E20">
        <v>89</v>
      </c>
      <c r="F20">
        <v>44.3</v>
      </c>
      <c r="G20">
        <v>21</v>
      </c>
      <c r="M20" s="10" t="s">
        <v>24</v>
      </c>
      <c r="N20">
        <v>0</v>
      </c>
      <c r="O20">
        <v>21.3</v>
      </c>
      <c r="P20">
        <v>12.3</v>
      </c>
      <c r="Q20">
        <v>5.8</v>
      </c>
    </row>
    <row r="21" spans="1:19" x14ac:dyDescent="0.3">
      <c r="A21" s="10" t="s">
        <v>34</v>
      </c>
      <c r="B21">
        <v>1.3</v>
      </c>
      <c r="C21">
        <v>22.5</v>
      </c>
      <c r="D21">
        <v>33</v>
      </c>
      <c r="E21">
        <v>5.8</v>
      </c>
      <c r="F21">
        <v>8</v>
      </c>
      <c r="G21">
        <v>2.2999999999999998</v>
      </c>
      <c r="M21" s="10" t="s">
        <v>51</v>
      </c>
      <c r="N21">
        <v>1</v>
      </c>
      <c r="O21">
        <v>1.5</v>
      </c>
      <c r="P21">
        <v>1</v>
      </c>
      <c r="Q21">
        <v>4.3</v>
      </c>
      <c r="R21">
        <v>6.8</v>
      </c>
      <c r="S21">
        <v>0</v>
      </c>
    </row>
    <row r="22" spans="1:19" x14ac:dyDescent="0.3">
      <c r="A22" s="10" t="s">
        <v>48</v>
      </c>
      <c r="B22">
        <v>0</v>
      </c>
      <c r="C22">
        <v>71</v>
      </c>
      <c r="D22">
        <v>89.3</v>
      </c>
      <c r="E22">
        <v>46.3</v>
      </c>
      <c r="F22">
        <v>52.3</v>
      </c>
      <c r="M22" s="10" t="s">
        <v>63</v>
      </c>
      <c r="N22">
        <v>19.3</v>
      </c>
      <c r="O22">
        <v>23.8</v>
      </c>
      <c r="P22">
        <v>20.3</v>
      </c>
      <c r="Q22">
        <v>24</v>
      </c>
      <c r="R22">
        <v>28.3</v>
      </c>
      <c r="S22">
        <v>23.3</v>
      </c>
    </row>
    <row r="23" spans="1:19" x14ac:dyDescent="0.3">
      <c r="A23" s="10" t="s">
        <v>77</v>
      </c>
      <c r="B23">
        <v>0</v>
      </c>
      <c r="C23">
        <v>40.299999999999997</v>
      </c>
      <c r="D23">
        <v>56.9</v>
      </c>
      <c r="E23">
        <v>44.7</v>
      </c>
      <c r="F23">
        <v>85.3</v>
      </c>
      <c r="G23">
        <v>19.5</v>
      </c>
      <c r="M23" s="10" t="s">
        <v>79</v>
      </c>
      <c r="N23">
        <v>2.5</v>
      </c>
      <c r="O23">
        <v>2.8</v>
      </c>
      <c r="P23">
        <v>1.8</v>
      </c>
      <c r="Q23">
        <v>2.5</v>
      </c>
    </row>
    <row r="24" spans="1:19" x14ac:dyDescent="0.3">
      <c r="A24" s="10" t="s">
        <v>69</v>
      </c>
      <c r="B24">
        <v>3.5</v>
      </c>
      <c r="C24">
        <v>154</v>
      </c>
      <c r="D24">
        <v>281</v>
      </c>
      <c r="E24">
        <v>258.8</v>
      </c>
      <c r="F24">
        <v>215</v>
      </c>
      <c r="G24">
        <v>98.3</v>
      </c>
      <c r="M24" s="10" t="s">
        <v>53</v>
      </c>
      <c r="N24">
        <v>11.8</v>
      </c>
      <c r="O24">
        <v>0</v>
      </c>
      <c r="P24">
        <v>0.8</v>
      </c>
      <c r="Q24">
        <v>12</v>
      </c>
      <c r="R24">
        <v>5.5</v>
      </c>
      <c r="S24">
        <v>12</v>
      </c>
    </row>
    <row r="25" spans="1:19" x14ac:dyDescent="0.3">
      <c r="A25" s="10" t="s">
        <v>80</v>
      </c>
      <c r="B25">
        <v>1.7</v>
      </c>
      <c r="C25">
        <v>8.5</v>
      </c>
      <c r="D25">
        <v>39.799999999999997</v>
      </c>
      <c r="E25">
        <v>70.5</v>
      </c>
      <c r="F25">
        <v>45.8</v>
      </c>
      <c r="G25">
        <v>58.3</v>
      </c>
      <c r="M25" s="10" t="s">
        <v>65</v>
      </c>
      <c r="N25">
        <v>1.8</v>
      </c>
      <c r="O25">
        <v>9</v>
      </c>
      <c r="P25">
        <v>42</v>
      </c>
      <c r="Q25">
        <v>49.5</v>
      </c>
      <c r="R25">
        <v>52.8</v>
      </c>
      <c r="S25">
        <v>34.299999999999997</v>
      </c>
    </row>
    <row r="26" spans="1:19" x14ac:dyDescent="0.3">
      <c r="A26" s="4" t="s">
        <v>83</v>
      </c>
      <c r="M26" s="10" t="s">
        <v>75</v>
      </c>
      <c r="N26">
        <v>2.8</v>
      </c>
      <c r="O26">
        <v>1.5</v>
      </c>
      <c r="P26">
        <v>2.5</v>
      </c>
      <c r="Q26">
        <v>2.8</v>
      </c>
      <c r="R26">
        <v>8.3000000000000007</v>
      </c>
      <c r="S26">
        <v>1.7</v>
      </c>
    </row>
    <row r="27" spans="1:19" x14ac:dyDescent="0.3">
      <c r="A27" s="10" t="s">
        <v>70</v>
      </c>
      <c r="B27">
        <v>0</v>
      </c>
      <c r="C27">
        <v>27.8</v>
      </c>
      <c r="D27">
        <v>60</v>
      </c>
      <c r="E27">
        <v>36.5</v>
      </c>
      <c r="F27">
        <v>15.3</v>
      </c>
      <c r="G27">
        <v>3</v>
      </c>
      <c r="M27" s="10" t="s">
        <v>35</v>
      </c>
      <c r="N27">
        <v>7.8</v>
      </c>
      <c r="O27">
        <v>0</v>
      </c>
      <c r="P27">
        <v>0</v>
      </c>
      <c r="Q27">
        <v>0</v>
      </c>
      <c r="R27">
        <v>0</v>
      </c>
      <c r="S27">
        <v>0</v>
      </c>
    </row>
    <row r="28" spans="1:19" x14ac:dyDescent="0.3">
      <c r="A28" s="10" t="s">
        <v>59</v>
      </c>
      <c r="B28">
        <v>43.8</v>
      </c>
      <c r="C28">
        <v>84.3</v>
      </c>
      <c r="F28">
        <v>212</v>
      </c>
      <c r="M28" s="10" t="s">
        <v>26</v>
      </c>
      <c r="N28">
        <v>3.5</v>
      </c>
      <c r="O28">
        <v>2.8</v>
      </c>
      <c r="P28">
        <v>22</v>
      </c>
      <c r="Q28">
        <v>13.3</v>
      </c>
      <c r="R28">
        <v>26</v>
      </c>
      <c r="S28">
        <v>12.7</v>
      </c>
    </row>
    <row r="29" spans="1:19" x14ac:dyDescent="0.3">
      <c r="A29" s="10" t="s">
        <v>55</v>
      </c>
      <c r="B29">
        <v>21.8</v>
      </c>
      <c r="C29">
        <v>39.299999999999997</v>
      </c>
      <c r="D29">
        <v>26</v>
      </c>
      <c r="E29">
        <v>22</v>
      </c>
      <c r="F29">
        <v>28</v>
      </c>
      <c r="G29">
        <v>44.7</v>
      </c>
      <c r="M29" s="4" t="s">
        <v>83</v>
      </c>
    </row>
    <row r="30" spans="1:19" x14ac:dyDescent="0.3">
      <c r="A30" s="10" t="s">
        <v>61</v>
      </c>
      <c r="B30">
        <v>5</v>
      </c>
      <c r="C30">
        <v>2.5</v>
      </c>
      <c r="D30">
        <v>57.8</v>
      </c>
      <c r="E30">
        <v>4.5</v>
      </c>
      <c r="F30">
        <v>139.30000000000001</v>
      </c>
      <c r="G30">
        <v>4</v>
      </c>
      <c r="M30" s="10" t="s">
        <v>66</v>
      </c>
      <c r="N30">
        <v>4.3</v>
      </c>
      <c r="O30">
        <v>5.8</v>
      </c>
      <c r="P30">
        <v>39.5</v>
      </c>
      <c r="Q30">
        <v>39.5</v>
      </c>
      <c r="R30">
        <v>25.5</v>
      </c>
      <c r="S30">
        <v>30.3</v>
      </c>
    </row>
    <row r="31" spans="1:19" x14ac:dyDescent="0.3">
      <c r="A31" s="10" t="s">
        <v>45</v>
      </c>
      <c r="B31">
        <v>3.5</v>
      </c>
      <c r="C31">
        <v>63.8</v>
      </c>
      <c r="D31">
        <v>27.3</v>
      </c>
      <c r="E31">
        <v>41.5</v>
      </c>
      <c r="F31">
        <v>25.5</v>
      </c>
      <c r="G31">
        <v>0</v>
      </c>
      <c r="M31" s="10" t="s">
        <v>44</v>
      </c>
      <c r="N31">
        <v>5</v>
      </c>
      <c r="O31">
        <v>5.8</v>
      </c>
      <c r="P31">
        <v>5.5</v>
      </c>
      <c r="Q31">
        <v>7.8</v>
      </c>
      <c r="R31">
        <v>16</v>
      </c>
      <c r="S31">
        <v>7.7</v>
      </c>
    </row>
    <row r="32" spans="1:19" x14ac:dyDescent="0.3">
      <c r="A32" s="10" t="s">
        <v>31</v>
      </c>
      <c r="B32">
        <v>5.5</v>
      </c>
      <c r="C32">
        <v>48.8</v>
      </c>
      <c r="D32">
        <v>3.3</v>
      </c>
      <c r="E32">
        <v>10.8</v>
      </c>
      <c r="F32">
        <v>6.5</v>
      </c>
      <c r="G32">
        <v>9.3000000000000007</v>
      </c>
      <c r="M32" s="10" t="s">
        <v>30</v>
      </c>
      <c r="N32">
        <v>0.3</v>
      </c>
      <c r="O32">
        <v>2</v>
      </c>
      <c r="P32">
        <v>1.8</v>
      </c>
      <c r="Q32">
        <v>0.8</v>
      </c>
      <c r="R32">
        <v>8</v>
      </c>
      <c r="S32">
        <v>0</v>
      </c>
    </row>
    <row r="33" spans="1:19" x14ac:dyDescent="0.3">
      <c r="A33" s="10" t="s">
        <v>52</v>
      </c>
      <c r="B33">
        <v>0.8</v>
      </c>
      <c r="C33">
        <v>5.8</v>
      </c>
      <c r="D33">
        <v>12.3</v>
      </c>
      <c r="F33">
        <v>17.8</v>
      </c>
      <c r="G33">
        <v>14.7</v>
      </c>
      <c r="M33" s="10" t="s">
        <v>57</v>
      </c>
      <c r="N33">
        <v>1.5</v>
      </c>
      <c r="O33">
        <v>4.3</v>
      </c>
      <c r="P33">
        <v>16.3</v>
      </c>
      <c r="Q33">
        <v>10.5</v>
      </c>
      <c r="R33">
        <v>27.8</v>
      </c>
      <c r="S33">
        <v>20.3</v>
      </c>
    </row>
    <row r="34" spans="1:19" x14ac:dyDescent="0.3">
      <c r="A34" s="10" t="s">
        <v>17</v>
      </c>
      <c r="B34">
        <v>0</v>
      </c>
      <c r="C34">
        <v>12.3</v>
      </c>
      <c r="D34">
        <v>27</v>
      </c>
      <c r="E34">
        <v>26</v>
      </c>
      <c r="F34">
        <v>66.5</v>
      </c>
      <c r="G34">
        <v>17.7</v>
      </c>
      <c r="M34" s="10" t="s">
        <v>47</v>
      </c>
      <c r="N34">
        <v>3</v>
      </c>
      <c r="O34">
        <v>3.3</v>
      </c>
      <c r="P34">
        <v>1.8</v>
      </c>
      <c r="Q34">
        <v>15.5</v>
      </c>
      <c r="R34">
        <v>13.8</v>
      </c>
      <c r="S34">
        <v>10.3</v>
      </c>
    </row>
    <row r="35" spans="1:19" x14ac:dyDescent="0.3">
      <c r="A35" s="10" t="s">
        <v>25</v>
      </c>
      <c r="B35">
        <v>6.5</v>
      </c>
      <c r="C35">
        <v>15.8</v>
      </c>
      <c r="D35">
        <v>0</v>
      </c>
      <c r="E35">
        <v>5.5</v>
      </c>
      <c r="F35">
        <v>16.5</v>
      </c>
      <c r="G35">
        <v>3.3</v>
      </c>
      <c r="M35" s="10" t="s">
        <v>74</v>
      </c>
      <c r="N35">
        <v>1.8</v>
      </c>
      <c r="O35">
        <v>2.2999999999999998</v>
      </c>
      <c r="P35">
        <v>3.3</v>
      </c>
      <c r="Q35">
        <v>5.3</v>
      </c>
      <c r="R35">
        <v>4</v>
      </c>
      <c r="S35">
        <v>0.7</v>
      </c>
    </row>
    <row r="36" spans="1:19" x14ac:dyDescent="0.3">
      <c r="A36" s="10" t="s">
        <v>40</v>
      </c>
      <c r="B36">
        <v>0</v>
      </c>
      <c r="C36">
        <v>1</v>
      </c>
      <c r="D36">
        <v>0</v>
      </c>
      <c r="E36">
        <v>6.3</v>
      </c>
      <c r="F36">
        <v>2.2999999999999998</v>
      </c>
      <c r="G36">
        <v>8</v>
      </c>
      <c r="M36" s="10" t="s">
        <v>33</v>
      </c>
      <c r="N36">
        <v>2.8</v>
      </c>
      <c r="O36">
        <v>15</v>
      </c>
      <c r="P36">
        <v>33.299999999999997</v>
      </c>
      <c r="Q36">
        <v>11.5</v>
      </c>
      <c r="R36">
        <v>16</v>
      </c>
      <c r="S36">
        <v>11.7</v>
      </c>
    </row>
    <row r="37" spans="1:19" x14ac:dyDescent="0.3">
      <c r="A37" s="10" t="s">
        <v>64</v>
      </c>
      <c r="B37">
        <v>3.8</v>
      </c>
      <c r="C37">
        <v>3</v>
      </c>
      <c r="D37">
        <v>32.299999999999997</v>
      </c>
      <c r="E37">
        <v>30.3</v>
      </c>
      <c r="F37">
        <v>11.3</v>
      </c>
      <c r="G37">
        <v>11.3</v>
      </c>
      <c r="M37" s="10" t="s">
        <v>38</v>
      </c>
      <c r="N37">
        <v>4</v>
      </c>
      <c r="O37">
        <v>21.8</v>
      </c>
      <c r="P37">
        <v>10.3</v>
      </c>
      <c r="Q37">
        <v>26.3</v>
      </c>
      <c r="R37">
        <v>5.5</v>
      </c>
    </row>
    <row r="38" spans="1:19" x14ac:dyDescent="0.3">
      <c r="A38" s="10" t="s">
        <v>27</v>
      </c>
      <c r="B38">
        <v>4.8</v>
      </c>
      <c r="C38">
        <v>130.80000000000001</v>
      </c>
      <c r="D38">
        <v>74.3</v>
      </c>
      <c r="E38">
        <v>70</v>
      </c>
      <c r="F38">
        <v>15.5</v>
      </c>
      <c r="G38">
        <v>21.3</v>
      </c>
      <c r="M38" s="10" t="s">
        <v>28</v>
      </c>
      <c r="N38">
        <v>22.2</v>
      </c>
      <c r="O38">
        <v>34</v>
      </c>
      <c r="P38">
        <v>72</v>
      </c>
      <c r="Q38">
        <v>27.5</v>
      </c>
      <c r="R38">
        <v>51</v>
      </c>
      <c r="S38">
        <v>30.7</v>
      </c>
    </row>
    <row r="40" spans="1:19" x14ac:dyDescent="0.3">
      <c r="A40" t="s">
        <v>105</v>
      </c>
      <c r="M40" t="s">
        <v>105</v>
      </c>
    </row>
    <row r="41" spans="1:19" ht="15.6" x14ac:dyDescent="0.3">
      <c r="B41" s="9" t="s">
        <v>21</v>
      </c>
      <c r="C41" s="9" t="s">
        <v>20</v>
      </c>
      <c r="D41" s="9" t="s">
        <v>0</v>
      </c>
      <c r="E41" s="9" t="s">
        <v>22</v>
      </c>
      <c r="F41" s="9" t="s">
        <v>1</v>
      </c>
      <c r="G41" s="9" t="s">
        <v>19</v>
      </c>
      <c r="N41" s="9" t="s">
        <v>18</v>
      </c>
      <c r="O41" s="9" t="s">
        <v>20</v>
      </c>
      <c r="P41" s="9" t="s">
        <v>0</v>
      </c>
      <c r="Q41" s="9" t="s">
        <v>22</v>
      </c>
      <c r="R41" s="9" t="s">
        <v>1</v>
      </c>
      <c r="S41" s="9" t="s">
        <v>19</v>
      </c>
    </row>
    <row r="42" spans="1:19" x14ac:dyDescent="0.3">
      <c r="A42" t="s">
        <v>89</v>
      </c>
      <c r="B42" s="12">
        <f>AVERAGE(B27:B38)</f>
        <v>7.9583333333333321</v>
      </c>
      <c r="C42" s="12">
        <f t="shared" ref="C42:G42" si="0">AVERAGE(C27:C38)</f>
        <v>36.266666666666673</v>
      </c>
      <c r="D42" s="12">
        <f t="shared" si="0"/>
        <v>29.118181818181824</v>
      </c>
      <c r="E42" s="12">
        <f t="shared" si="0"/>
        <v>25.340000000000003</v>
      </c>
      <c r="F42" s="12">
        <f t="shared" si="0"/>
        <v>46.375</v>
      </c>
      <c r="G42" s="12">
        <f t="shared" si="0"/>
        <v>12.481818181818182</v>
      </c>
      <c r="M42" t="s">
        <v>89</v>
      </c>
      <c r="N42" s="12">
        <f>AVERAGE(N30:N38)</f>
        <v>4.9888888888888898</v>
      </c>
      <c r="O42" s="12">
        <f t="shared" ref="O42:S42" si="1">AVERAGE(O30:O38)</f>
        <v>10.477777777777778</v>
      </c>
      <c r="P42" s="12">
        <f t="shared" si="1"/>
        <v>20.422222222222221</v>
      </c>
      <c r="Q42" s="12">
        <f t="shared" si="1"/>
        <v>16.077777777777776</v>
      </c>
      <c r="R42" s="12">
        <f t="shared" si="1"/>
        <v>18.62222222222222</v>
      </c>
      <c r="S42" s="12">
        <f t="shared" si="1"/>
        <v>13.9625</v>
      </c>
    </row>
    <row r="43" spans="1:19" x14ac:dyDescent="0.3">
      <c r="A43" t="s">
        <v>91</v>
      </c>
      <c r="B43" s="12">
        <f>_xlfn.STDEV.S(B27:B38)</f>
        <v>12.726240488443434</v>
      </c>
      <c r="C43" s="12">
        <f t="shared" ref="C43:G43" si="2">_xlfn.STDEV.S(C27:C38)</f>
        <v>40.058941422344006</v>
      </c>
      <c r="D43" s="12">
        <f t="shared" si="2"/>
        <v>25.476531089684009</v>
      </c>
      <c r="E43" s="12">
        <f t="shared" si="2"/>
        <v>20.59736768510858</v>
      </c>
      <c r="F43" s="12">
        <f t="shared" si="2"/>
        <v>64.410588132979839</v>
      </c>
      <c r="G43" s="12">
        <f t="shared" si="2"/>
        <v>12.575676377978096</v>
      </c>
      <c r="M43" t="s">
        <v>91</v>
      </c>
      <c r="N43" s="12">
        <f>_xlfn.STDEV.S(N30:N38)</f>
        <v>6.6214508312839646</v>
      </c>
      <c r="O43" s="12">
        <f t="shared" ref="O43:S43" si="3">_xlfn.STDEV.S(O30:O38)</f>
        <v>11.034806044713449</v>
      </c>
      <c r="P43" s="12">
        <f t="shared" si="3"/>
        <v>23.766929638563848</v>
      </c>
      <c r="Q43" s="12">
        <f t="shared" si="3"/>
        <v>12.520261356874482</v>
      </c>
      <c r="R43" s="12">
        <f t="shared" si="3"/>
        <v>14.64451926300227</v>
      </c>
      <c r="S43" s="12">
        <f t="shared" si="3"/>
        <v>12.046450277393516</v>
      </c>
    </row>
    <row r="46" spans="1:19" ht="15.6" x14ac:dyDescent="0.3">
      <c r="A46" t="s">
        <v>106</v>
      </c>
      <c r="B46" s="9" t="s">
        <v>21</v>
      </c>
      <c r="C46" s="9" t="s">
        <v>20</v>
      </c>
      <c r="D46" s="9" t="s">
        <v>0</v>
      </c>
      <c r="E46" s="9" t="s">
        <v>22</v>
      </c>
      <c r="F46" s="9" t="s">
        <v>1</v>
      </c>
      <c r="G46" s="9" t="s">
        <v>19</v>
      </c>
      <c r="M46" t="s">
        <v>106</v>
      </c>
      <c r="N46" s="9" t="s">
        <v>18</v>
      </c>
      <c r="O46" s="9" t="s">
        <v>20</v>
      </c>
      <c r="P46" s="9" t="s">
        <v>0</v>
      </c>
      <c r="Q46" s="9" t="s">
        <v>22</v>
      </c>
      <c r="R46" s="9" t="s">
        <v>1</v>
      </c>
      <c r="S46" s="9" t="s">
        <v>19</v>
      </c>
    </row>
    <row r="47" spans="1:19" x14ac:dyDescent="0.3">
      <c r="A47" t="s">
        <v>89</v>
      </c>
      <c r="B47" s="12">
        <f>AVERAGE(B8:B25)</f>
        <v>2.1333333333333337</v>
      </c>
      <c r="C47" s="12">
        <f t="shared" ref="C47:G47" si="4">AVERAGE(C8:C25)</f>
        <v>40.633333333333333</v>
      </c>
      <c r="D47" s="12">
        <f t="shared" si="4"/>
        <v>48.355555555555554</v>
      </c>
      <c r="E47" s="12">
        <f t="shared" si="4"/>
        <v>52.127777777777773</v>
      </c>
      <c r="F47" s="12">
        <f t="shared" si="4"/>
        <v>65.635294117647049</v>
      </c>
      <c r="G47" s="12">
        <f t="shared" si="4"/>
        <v>31.370588235294122</v>
      </c>
      <c r="M47" t="s">
        <v>89</v>
      </c>
      <c r="N47" s="12">
        <f>AVERAGE(N8:N28)</f>
        <v>6.9238095238095259</v>
      </c>
      <c r="O47" s="12">
        <f t="shared" ref="O47:S47" si="5">AVERAGE(O8:O28)</f>
        <v>8.071428571428573</v>
      </c>
      <c r="P47" s="12">
        <f t="shared" si="5"/>
        <v>16.433333333333334</v>
      </c>
      <c r="Q47" s="12">
        <f t="shared" si="5"/>
        <v>15.904761904761907</v>
      </c>
      <c r="R47" s="12">
        <f t="shared" si="5"/>
        <v>19.858823529411765</v>
      </c>
      <c r="S47" s="12">
        <f t="shared" si="5"/>
        <v>16.233333333333334</v>
      </c>
    </row>
    <row r="48" spans="1:19" x14ac:dyDescent="0.3">
      <c r="A48" t="s">
        <v>91</v>
      </c>
      <c r="B48" s="12">
        <f>_xlfn.STDEV.S(B8:B25)</f>
        <v>2.3146591668804128</v>
      </c>
      <c r="C48" s="12">
        <f t="shared" ref="C48:G48" si="6">_xlfn.STDEV.S(C8:C25)</f>
        <v>48.778792402388291</v>
      </c>
      <c r="D48" s="12">
        <f t="shared" si="6"/>
        <v>64.314248921829801</v>
      </c>
      <c r="E48" s="12">
        <f t="shared" si="6"/>
        <v>59.230594295968316</v>
      </c>
      <c r="F48" s="12">
        <f t="shared" si="6"/>
        <v>73.790149589701954</v>
      </c>
      <c r="G48" s="12">
        <f t="shared" si="6"/>
        <v>29.525005603426269</v>
      </c>
      <c r="M48" t="s">
        <v>91</v>
      </c>
      <c r="N48" s="12">
        <f>_xlfn.STDEV.S(N8:N28)</f>
        <v>11.014985463535789</v>
      </c>
      <c r="O48" s="12">
        <f t="shared" ref="O48:S48" si="7">_xlfn.STDEV.S(O8:O28)</f>
        <v>9.1729026407753196</v>
      </c>
      <c r="P48" s="12">
        <f t="shared" si="7"/>
        <v>24.546065536727742</v>
      </c>
      <c r="Q48" s="12">
        <f t="shared" si="7"/>
        <v>16.847832982032912</v>
      </c>
      <c r="R48" s="12">
        <f t="shared" si="7"/>
        <v>19.260291366680089</v>
      </c>
      <c r="S48" s="12">
        <f t="shared" si="7"/>
        <v>12.972142097133968</v>
      </c>
    </row>
    <row r="51" spans="1:19" x14ac:dyDescent="0.3">
      <c r="A51" s="41" t="s">
        <v>107</v>
      </c>
      <c r="C51" s="13">
        <f t="shared" ref="C51:G51" si="8">TTEST(C8:C25,C27:C38,2,2)</f>
        <v>0.7988907270040303</v>
      </c>
      <c r="D51" s="13">
        <f t="shared" si="8"/>
        <v>0.35431965706127388</v>
      </c>
      <c r="E51" s="13">
        <f t="shared" si="8"/>
        <v>0.18093131323217956</v>
      </c>
      <c r="F51" s="13">
        <f t="shared" si="8"/>
        <v>0.47257459564103665</v>
      </c>
      <c r="G51" s="13">
        <f t="shared" si="8"/>
        <v>5.6349697270602593E-2</v>
      </c>
      <c r="M51" s="41" t="s">
        <v>107</v>
      </c>
      <c r="O51" s="13">
        <f>TTEST(O8:O28,O30:O38,2,2)</f>
        <v>0.54025059816351995</v>
      </c>
      <c r="P51" s="13">
        <f t="shared" ref="P51:S51" si="9">TTEST(P8:P28,P30:P38,2,2)</f>
        <v>0.68378281370186256</v>
      </c>
      <c r="Q51" s="13">
        <f t="shared" si="9"/>
        <v>0.97817561463749025</v>
      </c>
      <c r="R51" s="13">
        <f t="shared" si="9"/>
        <v>0.86798346981051244</v>
      </c>
      <c r="S51" s="13">
        <f t="shared" si="9"/>
        <v>0.67786256317594573</v>
      </c>
    </row>
    <row r="52" spans="1:19" x14ac:dyDescent="0.3">
      <c r="A52" s="41"/>
      <c r="M52" s="41"/>
    </row>
    <row r="53" spans="1:19" x14ac:dyDescent="0.3">
      <c r="A53" s="41"/>
      <c r="M53" s="41"/>
    </row>
  </sheetData>
  <mergeCells count="2">
    <mergeCell ref="A51:A53"/>
    <mergeCell ref="M51:M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ExtData 1a</vt:lpstr>
      <vt:lpstr>ExtData 1b</vt:lpstr>
      <vt:lpstr>ExtData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Hess, Bruce W</dc:creator>
  <cp:lastModifiedBy>Fling, Steven P</cp:lastModifiedBy>
  <dcterms:created xsi:type="dcterms:W3CDTF">2020-04-03T16:39:12Z</dcterms:created>
  <dcterms:modified xsi:type="dcterms:W3CDTF">2020-08-28T20:12:56Z</dcterms:modified>
</cp:coreProperties>
</file>