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inorg.WISMAIN\Dropbox (Weizmann Institute)\Lab-Elinor Gigi\Persisters\Persisters paper\2nd Editorial revision- 08.08.21\Source Data\"/>
    </mc:Choice>
  </mc:AlternateContent>
  <bookViews>
    <workbookView xWindow="0" yWindow="0" windowWidth="28800" windowHeight="12300"/>
  </bookViews>
  <sheets>
    <sheet name="6A" sheetId="1" r:id="rId1"/>
    <sheet name="6B " sheetId="2" r:id="rId2"/>
    <sheet name="6C" sheetId="3" r:id="rId3"/>
    <sheet name="6D " sheetId="4" r:id="rId4"/>
    <sheet name="6E" sheetId="5" r:id="rId5"/>
  </sheets>
  <externalReferences>
    <externalReference r:id="rId6"/>
  </externalReferences>
  <definedNames>
    <definedName name="MethodPointer">187619960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5" l="1"/>
  <c r="O3" i="5"/>
  <c r="M4" i="5"/>
  <c r="O4" i="5"/>
  <c r="M5" i="5"/>
  <c r="O5" i="5"/>
  <c r="M6" i="5"/>
  <c r="O6" i="5"/>
  <c r="M7" i="5"/>
  <c r="O7" i="5"/>
  <c r="M8" i="5"/>
  <c r="O8" i="5"/>
  <c r="M9" i="5"/>
  <c r="O9" i="5"/>
  <c r="M10" i="5"/>
  <c r="O10" i="5"/>
  <c r="F20" i="5"/>
  <c r="S4" i="4"/>
  <c r="T4" i="4"/>
  <c r="U4" i="4"/>
  <c r="S5" i="4"/>
  <c r="T5" i="4"/>
  <c r="U5" i="4"/>
  <c r="Y5" i="4"/>
  <c r="S6" i="4"/>
  <c r="T6" i="4"/>
  <c r="U6" i="4"/>
  <c r="S7" i="4"/>
  <c r="T7" i="4"/>
  <c r="U7" i="4"/>
  <c r="Y7" i="4"/>
  <c r="S8" i="4"/>
  <c r="T8" i="4"/>
  <c r="U8" i="4"/>
  <c r="S9" i="4"/>
  <c r="T9" i="4"/>
  <c r="U9" i="4"/>
  <c r="S10" i="4"/>
  <c r="T10" i="4"/>
  <c r="U10" i="4"/>
  <c r="S11" i="4"/>
  <c r="T11" i="4"/>
  <c r="U11" i="4"/>
  <c r="Z11" i="4"/>
  <c r="S12" i="4"/>
  <c r="T12" i="4"/>
  <c r="U12" i="4"/>
  <c r="S13" i="4"/>
  <c r="T13" i="4"/>
  <c r="U13" i="4"/>
  <c r="S14" i="4"/>
  <c r="T14" i="4"/>
  <c r="U14" i="4"/>
  <c r="S15" i="4"/>
  <c r="T15" i="4"/>
  <c r="U15" i="4"/>
  <c r="S16" i="4"/>
  <c r="T16" i="4"/>
  <c r="U16" i="4"/>
  <c r="S17" i="4"/>
  <c r="T17" i="4"/>
  <c r="U17" i="4"/>
  <c r="S18" i="4"/>
  <c r="T18" i="4"/>
  <c r="U18" i="4"/>
  <c r="Y18" i="4"/>
  <c r="Z18" i="4"/>
  <c r="S19" i="4"/>
  <c r="T19" i="4"/>
  <c r="U19" i="4"/>
  <c r="S20" i="4"/>
  <c r="T20" i="4"/>
  <c r="U20" i="4"/>
  <c r="Y20" i="4"/>
  <c r="Z20" i="4"/>
  <c r="S21" i="4"/>
  <c r="T21" i="4"/>
  <c r="U21" i="4"/>
  <c r="Z21" i="4"/>
  <c r="S22" i="4"/>
  <c r="T22" i="4"/>
  <c r="U22" i="4"/>
  <c r="S23" i="4"/>
  <c r="T23" i="4"/>
  <c r="U23" i="4"/>
  <c r="Y23" i="4"/>
  <c r="Z23" i="4"/>
  <c r="S24" i="4"/>
  <c r="T24" i="4"/>
  <c r="U24" i="4"/>
  <c r="Y4" i="4" s="1"/>
  <c r="S25" i="4"/>
  <c r="T25" i="4"/>
  <c r="U25" i="4"/>
  <c r="S26" i="4"/>
  <c r="T26" i="4"/>
  <c r="U26" i="4"/>
  <c r="Y6" i="4" s="1"/>
  <c r="Y26" i="4"/>
  <c r="Z26" i="4"/>
  <c r="S27" i="4"/>
  <c r="T27" i="4"/>
  <c r="U27" i="4"/>
  <c r="S28" i="4"/>
  <c r="T28" i="4"/>
  <c r="U28" i="4"/>
  <c r="Y8" i="4" s="1"/>
  <c r="S29" i="4"/>
  <c r="T29" i="4"/>
  <c r="U29" i="4"/>
  <c r="Y9" i="4" s="1"/>
  <c r="S30" i="4"/>
  <c r="T30" i="4"/>
  <c r="U30" i="4"/>
  <c r="Y10" i="4" s="1"/>
  <c r="S31" i="4"/>
  <c r="T31" i="4"/>
  <c r="U31" i="4"/>
  <c r="Y11" i="4" s="1"/>
  <c r="S32" i="4"/>
  <c r="T32" i="4"/>
  <c r="U32" i="4"/>
  <c r="Y12" i="4" s="1"/>
  <c r="S33" i="4"/>
  <c r="T33" i="4"/>
  <c r="U33" i="4"/>
  <c r="Y13" i="4" s="1"/>
  <c r="S34" i="4"/>
  <c r="T34" i="4"/>
  <c r="U34" i="4"/>
  <c r="Y17" i="4" s="1"/>
  <c r="S35" i="4"/>
  <c r="T35" i="4"/>
  <c r="U35" i="4"/>
  <c r="S36" i="4"/>
  <c r="T36" i="4"/>
  <c r="U36" i="4"/>
  <c r="Y19" i="4" s="1"/>
  <c r="S37" i="4"/>
  <c r="T37" i="4"/>
  <c r="U37" i="4"/>
  <c r="S38" i="4"/>
  <c r="T38" i="4"/>
  <c r="U38" i="4"/>
  <c r="Y21" i="4" s="1"/>
  <c r="S39" i="4"/>
  <c r="T39" i="4"/>
  <c r="U39" i="4"/>
  <c r="Y22" i="4" s="1"/>
  <c r="S40" i="4"/>
  <c r="T40" i="4"/>
  <c r="U40" i="4"/>
  <c r="S41" i="4"/>
  <c r="T41" i="4"/>
  <c r="U41" i="4"/>
  <c r="Y24" i="4" s="1"/>
  <c r="S42" i="4"/>
  <c r="T42" i="4"/>
  <c r="U42" i="4"/>
  <c r="Y25" i="4" s="1"/>
  <c r="S43" i="4"/>
  <c r="T43" i="4"/>
  <c r="U43" i="4"/>
  <c r="S44" i="4"/>
  <c r="T44" i="4"/>
  <c r="U44" i="4"/>
  <c r="S45" i="4"/>
  <c r="T45" i="4"/>
  <c r="U45" i="4"/>
  <c r="S46" i="4"/>
  <c r="T46" i="4"/>
  <c r="U46" i="4"/>
  <c r="S47" i="4"/>
  <c r="T47" i="4"/>
  <c r="U47" i="4"/>
  <c r="S48" i="4"/>
  <c r="T48" i="4"/>
  <c r="U48" i="4"/>
  <c r="S49" i="4"/>
  <c r="T49" i="4"/>
  <c r="U49" i="4"/>
  <c r="S50" i="4"/>
  <c r="T50" i="4"/>
  <c r="U50" i="4"/>
  <c r="S51" i="4"/>
  <c r="T51" i="4"/>
  <c r="U51" i="4"/>
  <c r="S52" i="4"/>
  <c r="T52" i="4"/>
  <c r="U52" i="4"/>
  <c r="S53" i="4"/>
  <c r="T53" i="4"/>
  <c r="U53" i="4"/>
  <c r="S54" i="4"/>
  <c r="T54" i="4"/>
  <c r="U54" i="4"/>
  <c r="S55" i="4"/>
  <c r="T55" i="4"/>
  <c r="U55" i="4"/>
  <c r="S56" i="4"/>
  <c r="T56" i="4"/>
  <c r="U56" i="4"/>
  <c r="S57" i="4"/>
  <c r="T57" i="4"/>
  <c r="U57" i="4"/>
  <c r="S58" i="4"/>
  <c r="T58" i="4"/>
  <c r="U58" i="4"/>
  <c r="S59" i="4"/>
  <c r="T59" i="4"/>
  <c r="U59" i="4"/>
  <c r="S60" i="4"/>
  <c r="T60" i="4"/>
  <c r="U60" i="4"/>
  <c r="S61" i="4"/>
  <c r="T61" i="4"/>
  <c r="U61" i="4"/>
  <c r="S62" i="4"/>
  <c r="T62" i="4"/>
  <c r="U62" i="4"/>
  <c r="S63" i="4"/>
  <c r="T63" i="4"/>
  <c r="U63" i="4"/>
  <c r="S64" i="4"/>
  <c r="T64" i="4"/>
  <c r="U64" i="4"/>
  <c r="Z4" i="4" s="1"/>
  <c r="S65" i="4"/>
  <c r="T65" i="4"/>
  <c r="U65" i="4"/>
  <c r="Z5" i="4" s="1"/>
  <c r="S66" i="4"/>
  <c r="T66" i="4"/>
  <c r="U66" i="4"/>
  <c r="Z6" i="4" s="1"/>
  <c r="S67" i="4"/>
  <c r="T67" i="4"/>
  <c r="U67" i="4"/>
  <c r="Z7" i="4" s="1"/>
  <c r="S68" i="4"/>
  <c r="T68" i="4"/>
  <c r="U68" i="4"/>
  <c r="Z8" i="4" s="1"/>
  <c r="S69" i="4"/>
  <c r="T69" i="4"/>
  <c r="U69" i="4"/>
  <c r="Z9" i="4" s="1"/>
  <c r="S70" i="4"/>
  <c r="T70" i="4"/>
  <c r="U70" i="4"/>
  <c r="Z10" i="4" s="1"/>
  <c r="S71" i="4"/>
  <c r="T71" i="4"/>
  <c r="U71" i="4"/>
  <c r="S72" i="4"/>
  <c r="T72" i="4"/>
  <c r="U72" i="4"/>
  <c r="Z12" i="4" s="1"/>
  <c r="S73" i="4"/>
  <c r="T73" i="4"/>
  <c r="U73" i="4"/>
  <c r="Z13" i="4" s="1"/>
  <c r="S74" i="4"/>
  <c r="T74" i="4"/>
  <c r="U74" i="4"/>
  <c r="Z17" i="4" s="1"/>
  <c r="S75" i="4"/>
  <c r="T75" i="4"/>
  <c r="U75" i="4"/>
  <c r="S76" i="4"/>
  <c r="T76" i="4"/>
  <c r="U76" i="4"/>
  <c r="Z19" i="4" s="1"/>
  <c r="S77" i="4"/>
  <c r="T77" i="4"/>
  <c r="U77" i="4"/>
  <c r="S78" i="4"/>
  <c r="T78" i="4"/>
  <c r="U78" i="4"/>
  <c r="S79" i="4"/>
  <c r="T79" i="4"/>
  <c r="U79" i="4"/>
  <c r="Z22" i="4" s="1"/>
  <c r="S80" i="4"/>
  <c r="T80" i="4"/>
  <c r="U80" i="4"/>
  <c r="S81" i="4"/>
  <c r="T81" i="4"/>
  <c r="U81" i="4"/>
  <c r="Z24" i="4" s="1"/>
  <c r="S82" i="4"/>
  <c r="T82" i="4"/>
  <c r="U82" i="4"/>
  <c r="Z25" i="4" s="1"/>
  <c r="S83" i="4"/>
  <c r="T83" i="4"/>
  <c r="U83" i="4"/>
  <c r="Q4" i="3"/>
  <c r="R4" i="3"/>
  <c r="AF14" i="3" s="1"/>
  <c r="S4" i="3"/>
  <c r="AG13" i="3" s="1"/>
  <c r="T4" i="3"/>
  <c r="AG12" i="3" s="1"/>
  <c r="U4" i="3"/>
  <c r="AF11" i="3" s="1"/>
  <c r="V4" i="3"/>
  <c r="W4" i="3"/>
  <c r="X4" i="3"/>
  <c r="Y4" i="3"/>
  <c r="Z4" i="3"/>
  <c r="AF6" i="3" s="1"/>
  <c r="AA4" i="3"/>
  <c r="AG5" i="3" s="1"/>
  <c r="AB4" i="3"/>
  <c r="AG4" i="3" s="1"/>
  <c r="Q5" i="3"/>
  <c r="R5" i="3"/>
  <c r="S5" i="3"/>
  <c r="T5" i="3"/>
  <c r="U5" i="3"/>
  <c r="V5" i="3"/>
  <c r="AF10" i="3" s="1"/>
  <c r="W5" i="3"/>
  <c r="AG9" i="3" s="1"/>
  <c r="X5" i="3"/>
  <c r="Y5" i="3"/>
  <c r="Z5" i="3"/>
  <c r="AA5" i="3"/>
  <c r="AB5" i="3"/>
  <c r="Q6" i="3"/>
  <c r="AF15" i="3" s="1"/>
  <c r="R6" i="3"/>
  <c r="S6" i="3"/>
  <c r="T6" i="3"/>
  <c r="U6" i="3"/>
  <c r="V6" i="3"/>
  <c r="W6" i="3"/>
  <c r="X6" i="3"/>
  <c r="AG8" i="3" s="1"/>
  <c r="Y6" i="3"/>
  <c r="AF7" i="3" s="1"/>
  <c r="Z6" i="3"/>
  <c r="AA6" i="3"/>
  <c r="AB6" i="3"/>
  <c r="Q7" i="3"/>
  <c r="R7" i="3"/>
  <c r="S7" i="3"/>
  <c r="T7" i="3"/>
  <c r="U7" i="3"/>
  <c r="V7" i="3"/>
  <c r="W7" i="3"/>
  <c r="X7" i="3"/>
  <c r="Y7" i="3"/>
  <c r="Z7" i="3"/>
  <c r="AA7" i="3"/>
  <c r="AB7" i="3"/>
  <c r="Q8" i="3"/>
  <c r="R8" i="3"/>
  <c r="S8" i="3"/>
  <c r="T8" i="3"/>
  <c r="U8" i="3"/>
  <c r="V8" i="3"/>
  <c r="W8" i="3"/>
  <c r="X8" i="3"/>
  <c r="Y8" i="3"/>
  <c r="Z8" i="3"/>
  <c r="AG6" i="3" s="1"/>
  <c r="AA8" i="3"/>
  <c r="AF5" i="3" s="1"/>
  <c r="AB8" i="3"/>
  <c r="Q9" i="3"/>
  <c r="R9" i="3"/>
  <c r="S9" i="3"/>
  <c r="T9" i="3"/>
  <c r="U9" i="3"/>
  <c r="V9" i="3"/>
  <c r="W9" i="3"/>
  <c r="X9" i="3"/>
  <c r="Y9" i="3"/>
  <c r="Z9" i="3"/>
  <c r="AA9" i="3"/>
  <c r="AB9" i="3"/>
  <c r="AF4" i="3" s="1"/>
  <c r="Q10" i="3"/>
  <c r="R10" i="3"/>
  <c r="S10" i="3"/>
  <c r="T10" i="3"/>
  <c r="U10" i="3"/>
  <c r="V10" i="3"/>
  <c r="W10" i="3"/>
  <c r="AF9" i="3" s="1"/>
  <c r="X10" i="3"/>
  <c r="Y10" i="3"/>
  <c r="Z10" i="3"/>
  <c r="AA10" i="3"/>
  <c r="AB10" i="3"/>
  <c r="Q11" i="3"/>
  <c r="R11" i="3"/>
  <c r="S11" i="3"/>
  <c r="T11" i="3"/>
  <c r="U11" i="3"/>
  <c r="V11" i="3"/>
  <c r="W11" i="3"/>
  <c r="X11" i="3"/>
  <c r="AF8" i="3" s="1"/>
  <c r="Y11" i="3"/>
  <c r="Z11" i="3"/>
  <c r="AA11" i="3"/>
  <c r="AB11" i="3"/>
  <c r="Q12" i="3"/>
  <c r="R12" i="3"/>
  <c r="S12" i="3"/>
  <c r="T12" i="3"/>
  <c r="U12" i="3"/>
  <c r="V12" i="3"/>
  <c r="W12" i="3"/>
  <c r="X12" i="3"/>
  <c r="Y12" i="3"/>
  <c r="Z12" i="3"/>
  <c r="AA12" i="3"/>
  <c r="AB12" i="3"/>
  <c r="Q13" i="3"/>
  <c r="R13" i="3"/>
  <c r="S13" i="3"/>
  <c r="T13" i="3"/>
  <c r="AF12" i="3" s="1"/>
  <c r="U13" i="3"/>
  <c r="V13" i="3"/>
  <c r="W13" i="3"/>
  <c r="X13" i="3"/>
  <c r="Y13" i="3"/>
  <c r="Z13" i="3"/>
  <c r="AA13" i="3"/>
  <c r="AB13" i="3"/>
  <c r="Q14" i="3"/>
  <c r="R14" i="3"/>
  <c r="S14" i="3"/>
  <c r="T14" i="3"/>
  <c r="U14" i="3"/>
  <c r="V14" i="3"/>
  <c r="AG10" i="3" s="1"/>
  <c r="W14" i="3"/>
  <c r="X14" i="3"/>
  <c r="Y14" i="3"/>
  <c r="Z14" i="3"/>
  <c r="AA14" i="3"/>
  <c r="AB14" i="3"/>
  <c r="Q15" i="3"/>
  <c r="R15" i="3"/>
  <c r="S15" i="3"/>
  <c r="T15" i="3"/>
  <c r="U15" i="3"/>
  <c r="V15" i="3"/>
  <c r="W15" i="3"/>
  <c r="X15" i="3"/>
  <c r="Y15" i="3"/>
  <c r="Z15" i="3"/>
  <c r="AA15" i="3"/>
  <c r="AB15" i="3"/>
  <c r="Q16" i="3"/>
  <c r="R16" i="3"/>
  <c r="AG14" i="3" s="1"/>
  <c r="S16" i="3"/>
  <c r="AF13" i="3" s="1"/>
  <c r="T16" i="3"/>
  <c r="U16" i="3"/>
  <c r="V16" i="3"/>
  <c r="W16" i="3"/>
  <c r="X16" i="3"/>
  <c r="Y16" i="3"/>
  <c r="Z16" i="3"/>
  <c r="AA16" i="3"/>
  <c r="AB16" i="3"/>
  <c r="Q17" i="3"/>
  <c r="R17" i="3"/>
  <c r="S17" i="3"/>
  <c r="T17" i="3"/>
  <c r="U17" i="3"/>
  <c r="V17" i="3"/>
  <c r="W17" i="3"/>
  <c r="X17" i="3"/>
  <c r="Y17" i="3"/>
  <c r="Z17" i="3"/>
  <c r="AA17" i="3"/>
  <c r="AB17" i="3"/>
  <c r="Q18" i="3"/>
  <c r="R18" i="3"/>
  <c r="S18" i="3"/>
  <c r="T18" i="3"/>
  <c r="U18" i="3"/>
  <c r="V18" i="3"/>
  <c r="W18" i="3"/>
  <c r="X18" i="3"/>
  <c r="Y18" i="3"/>
  <c r="Z18" i="3"/>
  <c r="AA18" i="3"/>
  <c r="AB18" i="3"/>
  <c r="Q19" i="3"/>
  <c r="R19" i="3"/>
  <c r="S19" i="3"/>
  <c r="T19" i="3"/>
  <c r="U19" i="3"/>
  <c r="V19" i="3"/>
  <c r="W19" i="3"/>
  <c r="X19" i="3"/>
  <c r="Y19" i="3"/>
  <c r="Z19" i="3"/>
  <c r="AA19" i="3"/>
  <c r="AB19" i="3"/>
  <c r="Q20" i="3"/>
  <c r="R20" i="3"/>
  <c r="S20" i="3"/>
  <c r="T20" i="3"/>
  <c r="U20" i="3"/>
  <c r="V20" i="3"/>
  <c r="W20" i="3"/>
  <c r="X20" i="3"/>
  <c r="Y20" i="3"/>
  <c r="Z20" i="3"/>
  <c r="AA20" i="3"/>
  <c r="AB20" i="3"/>
  <c r="Q21" i="3"/>
  <c r="R21" i="3"/>
  <c r="S21" i="3"/>
  <c r="T21" i="3"/>
  <c r="U21" i="3"/>
  <c r="V21" i="3"/>
  <c r="W21" i="3"/>
  <c r="X21" i="3"/>
  <c r="Y21" i="3"/>
  <c r="Z21" i="3"/>
  <c r="AA21" i="3"/>
  <c r="AB21" i="3"/>
  <c r="Q22" i="3"/>
  <c r="R22" i="3"/>
  <c r="S22" i="3"/>
  <c r="T22" i="3"/>
  <c r="U22" i="3"/>
  <c r="V22" i="3"/>
  <c r="W22" i="3"/>
  <c r="X22" i="3"/>
  <c r="Y22" i="3"/>
  <c r="Z22" i="3"/>
  <c r="AA22" i="3"/>
  <c r="AB22" i="3"/>
  <c r="Q23" i="3"/>
  <c r="R23" i="3"/>
  <c r="S23" i="3"/>
  <c r="T23" i="3"/>
  <c r="U23" i="3"/>
  <c r="V23" i="3"/>
  <c r="W23" i="3"/>
  <c r="X23" i="3"/>
  <c r="Y23" i="3"/>
  <c r="Z23" i="3"/>
  <c r="AA23" i="3"/>
  <c r="AB23" i="3"/>
  <c r="Q24" i="3"/>
  <c r="R24" i="3"/>
  <c r="S24" i="3"/>
  <c r="T24" i="3"/>
  <c r="U24" i="3"/>
  <c r="V24" i="3"/>
  <c r="W24" i="3"/>
  <c r="X24" i="3"/>
  <c r="Y24" i="3"/>
  <c r="Z24" i="3"/>
  <c r="AA24" i="3"/>
  <c r="AB24" i="3"/>
  <c r="Q25" i="3"/>
  <c r="R25" i="3"/>
  <c r="S25" i="3"/>
  <c r="T25" i="3"/>
  <c r="U25" i="3"/>
  <c r="V25" i="3"/>
  <c r="W25" i="3"/>
  <c r="X25" i="3"/>
  <c r="Y25" i="3"/>
  <c r="Z25" i="3"/>
  <c r="AA25" i="3"/>
  <c r="AB25" i="3"/>
  <c r="Q26" i="3"/>
  <c r="R26" i="3"/>
  <c r="S26" i="3"/>
  <c r="T26" i="3"/>
  <c r="U26" i="3"/>
  <c r="V26" i="3"/>
  <c r="W26" i="3"/>
  <c r="X26" i="3"/>
  <c r="Y26" i="3"/>
  <c r="Z26" i="3"/>
  <c r="AA26" i="3"/>
  <c r="AB26" i="3"/>
  <c r="Q27" i="3"/>
  <c r="R27" i="3"/>
  <c r="S27" i="3"/>
  <c r="T27" i="3"/>
  <c r="U27" i="3"/>
  <c r="V27" i="3"/>
  <c r="W27" i="3"/>
  <c r="X27" i="3"/>
  <c r="Y27" i="3"/>
  <c r="Z27" i="3"/>
  <c r="AA27" i="3"/>
  <c r="AB27" i="3"/>
  <c r="S4" i="2"/>
  <c r="T4" i="2"/>
  <c r="U4" i="2"/>
  <c r="AA7" i="2" s="1"/>
  <c r="S5" i="2"/>
  <c r="T5" i="2"/>
  <c r="U5" i="2"/>
  <c r="S6" i="2"/>
  <c r="T6" i="2"/>
  <c r="U6" i="2"/>
  <c r="S7" i="2"/>
  <c r="T7" i="2"/>
  <c r="U7" i="2"/>
  <c r="S8" i="2"/>
  <c r="T8" i="2"/>
  <c r="U8" i="2"/>
  <c r="S9" i="2"/>
  <c r="T9" i="2"/>
  <c r="U9" i="2"/>
  <c r="S10" i="2"/>
  <c r="T10" i="2"/>
  <c r="U10" i="2"/>
  <c r="S11" i="2"/>
  <c r="T11" i="2"/>
  <c r="U11" i="2"/>
  <c r="S12" i="2"/>
  <c r="T12" i="2"/>
  <c r="U12" i="2"/>
  <c r="S13" i="2"/>
  <c r="T13" i="2"/>
  <c r="U13" i="2"/>
  <c r="S14" i="2"/>
  <c r="T14" i="2"/>
  <c r="U14" i="2"/>
  <c r="AC7" i="2" s="1"/>
  <c r="S15" i="2"/>
  <c r="T15" i="2"/>
  <c r="U15" i="2"/>
  <c r="S16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T24" i="2"/>
  <c r="U24" i="2"/>
  <c r="AE7" i="2" s="1"/>
  <c r="S25" i="2"/>
  <c r="T25" i="2"/>
  <c r="U25" i="2"/>
  <c r="S26" i="2"/>
  <c r="T26" i="2"/>
  <c r="U26" i="2"/>
  <c r="S27" i="2"/>
  <c r="T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AA8" i="2" s="1"/>
  <c r="S35" i="2"/>
  <c r="T35" i="2"/>
  <c r="U35" i="2"/>
  <c r="S36" i="2"/>
  <c r="T36" i="2"/>
  <c r="U36" i="2"/>
  <c r="S37" i="2"/>
  <c r="T37" i="2"/>
  <c r="U37" i="2"/>
  <c r="S38" i="2"/>
  <c r="T38" i="2"/>
  <c r="U38" i="2"/>
  <c r="S39" i="2"/>
  <c r="T39" i="2"/>
  <c r="U39" i="2"/>
  <c r="S40" i="2"/>
  <c r="T40" i="2"/>
  <c r="U40" i="2"/>
  <c r="S41" i="2"/>
  <c r="T41" i="2"/>
  <c r="U41" i="2"/>
  <c r="S42" i="2"/>
  <c r="T42" i="2"/>
  <c r="U42" i="2"/>
  <c r="S43" i="2"/>
  <c r="T43" i="2"/>
  <c r="U43" i="2"/>
  <c r="S44" i="2"/>
  <c r="T44" i="2"/>
  <c r="U44" i="2"/>
  <c r="AC8" i="2" s="1"/>
  <c r="AC9" i="2" s="1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AE8" i="2" s="1"/>
  <c r="AE9" i="2" s="1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6" i="2"/>
  <c r="T66" i="2"/>
  <c r="U66" i="2"/>
  <c r="Z7" i="2" s="1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AB7" i="2" s="1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T85" i="2"/>
  <c r="U85" i="2"/>
  <c r="S86" i="2"/>
  <c r="T86" i="2"/>
  <c r="U86" i="2"/>
  <c r="AD7" i="2" s="1"/>
  <c r="S87" i="2"/>
  <c r="T87" i="2"/>
  <c r="U87" i="2"/>
  <c r="S88" i="2"/>
  <c r="T88" i="2"/>
  <c r="U88" i="2"/>
  <c r="S90" i="2"/>
  <c r="T90" i="2"/>
  <c r="U90" i="2"/>
  <c r="S91" i="2"/>
  <c r="T91" i="2"/>
  <c r="U91" i="2"/>
  <c r="S93" i="2"/>
  <c r="T93" i="2"/>
  <c r="U93" i="2"/>
  <c r="S94" i="2"/>
  <c r="T94" i="2"/>
  <c r="U94" i="2"/>
  <c r="S95" i="2"/>
  <c r="T95" i="2"/>
  <c r="U95" i="2"/>
  <c r="S96" i="2"/>
  <c r="T96" i="2"/>
  <c r="U96" i="2"/>
  <c r="Z8" i="2" s="1"/>
  <c r="Z9" i="2" s="1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S102" i="2"/>
  <c r="T102" i="2"/>
  <c r="U102" i="2"/>
  <c r="S103" i="2"/>
  <c r="T103" i="2"/>
  <c r="U103" i="2"/>
  <c r="S104" i="2"/>
  <c r="T104" i="2"/>
  <c r="U104" i="2"/>
  <c r="S105" i="2"/>
  <c r="T105" i="2"/>
  <c r="U105" i="2"/>
  <c r="S106" i="2"/>
  <c r="T106" i="2"/>
  <c r="U106" i="2"/>
  <c r="AB8" i="2" s="1"/>
  <c r="AB9" i="2" s="1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AD8" i="2" s="1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AA12" i="2" s="1"/>
  <c r="S132" i="2"/>
  <c r="T132" i="2"/>
  <c r="U132" i="2"/>
  <c r="S133" i="2"/>
  <c r="T133" i="2"/>
  <c r="U133" i="2"/>
  <c r="S134" i="2"/>
  <c r="T134" i="2"/>
  <c r="U134" i="2"/>
  <c r="S135" i="2"/>
  <c r="T135" i="2"/>
  <c r="U135" i="2"/>
  <c r="S136" i="2"/>
  <c r="T136" i="2"/>
  <c r="U136" i="2"/>
  <c r="S137" i="2"/>
  <c r="T137" i="2"/>
  <c r="U137" i="2"/>
  <c r="S138" i="2"/>
  <c r="T138" i="2"/>
  <c r="U138" i="2"/>
  <c r="S139" i="2"/>
  <c r="T139" i="2"/>
  <c r="U139" i="2"/>
  <c r="AC12" i="2" s="1"/>
  <c r="S140" i="2"/>
  <c r="T140" i="2"/>
  <c r="U140" i="2"/>
  <c r="S141" i="2"/>
  <c r="T141" i="2"/>
  <c r="U141" i="2"/>
  <c r="S142" i="2"/>
  <c r="T142" i="2"/>
  <c r="U142" i="2"/>
  <c r="S143" i="2"/>
  <c r="T143" i="2"/>
  <c r="U143" i="2"/>
  <c r="S144" i="2"/>
  <c r="T144" i="2"/>
  <c r="U144" i="2"/>
  <c r="S145" i="2"/>
  <c r="T145" i="2"/>
  <c r="U145" i="2"/>
  <c r="S146" i="2"/>
  <c r="T146" i="2"/>
  <c r="U146" i="2"/>
  <c r="S147" i="2"/>
  <c r="T147" i="2"/>
  <c r="U147" i="2"/>
  <c r="S148" i="2"/>
  <c r="T148" i="2"/>
  <c r="U148" i="2"/>
  <c r="AE12" i="2" s="1"/>
  <c r="S149" i="2"/>
  <c r="T149" i="2"/>
  <c r="U149" i="2"/>
  <c r="S150" i="2"/>
  <c r="T150" i="2"/>
  <c r="U150" i="2"/>
  <c r="S151" i="2"/>
  <c r="T151" i="2"/>
  <c r="U151" i="2"/>
  <c r="S152" i="2"/>
  <c r="T152" i="2"/>
  <c r="U152" i="2"/>
  <c r="S153" i="2"/>
  <c r="T153" i="2"/>
  <c r="U153" i="2"/>
  <c r="S154" i="2"/>
  <c r="T154" i="2"/>
  <c r="U154" i="2"/>
  <c r="S155" i="2"/>
  <c r="T155" i="2"/>
  <c r="U155" i="2"/>
  <c r="S156" i="2"/>
  <c r="T156" i="2"/>
  <c r="U156" i="2"/>
  <c r="S157" i="2"/>
  <c r="T157" i="2"/>
  <c r="U157" i="2"/>
  <c r="S158" i="2"/>
  <c r="T158" i="2"/>
  <c r="U158" i="2"/>
  <c r="AA13" i="2" s="1"/>
  <c r="S159" i="2"/>
  <c r="T159" i="2"/>
  <c r="U159" i="2"/>
  <c r="S160" i="2"/>
  <c r="T160" i="2"/>
  <c r="U160" i="2"/>
  <c r="S161" i="2"/>
  <c r="T161" i="2"/>
  <c r="U161" i="2"/>
  <c r="S162" i="2"/>
  <c r="T162" i="2"/>
  <c r="U162" i="2"/>
  <c r="S163" i="2"/>
  <c r="T163" i="2"/>
  <c r="U163" i="2"/>
  <c r="S164" i="2"/>
  <c r="T164" i="2"/>
  <c r="U164" i="2"/>
  <c r="S165" i="2"/>
  <c r="T165" i="2"/>
  <c r="U165" i="2"/>
  <c r="S166" i="2"/>
  <c r="T166" i="2"/>
  <c r="U166" i="2"/>
  <c r="S168" i="2"/>
  <c r="T168" i="2"/>
  <c r="U168" i="2"/>
  <c r="AC13" i="2" s="1"/>
  <c r="S169" i="2"/>
  <c r="T169" i="2"/>
  <c r="U169" i="2"/>
  <c r="S170" i="2"/>
  <c r="T170" i="2"/>
  <c r="U170" i="2"/>
  <c r="S171" i="2"/>
  <c r="T171" i="2"/>
  <c r="U171" i="2"/>
  <c r="S172" i="2"/>
  <c r="T172" i="2"/>
  <c r="U172" i="2"/>
  <c r="S173" i="2"/>
  <c r="T173" i="2"/>
  <c r="U173" i="2"/>
  <c r="S174" i="2"/>
  <c r="T174" i="2"/>
  <c r="U174" i="2"/>
  <c r="S175" i="2"/>
  <c r="T175" i="2"/>
  <c r="U175" i="2"/>
  <c r="S176" i="2"/>
  <c r="T176" i="2"/>
  <c r="U176" i="2"/>
  <c r="S177" i="2"/>
  <c r="T177" i="2"/>
  <c r="U177" i="2"/>
  <c r="S178" i="2"/>
  <c r="T178" i="2"/>
  <c r="U178" i="2"/>
  <c r="AE13" i="2" s="1"/>
  <c r="S179" i="2"/>
  <c r="T179" i="2"/>
  <c r="U179" i="2"/>
  <c r="S180" i="2"/>
  <c r="T180" i="2"/>
  <c r="U180" i="2"/>
  <c r="S181" i="2"/>
  <c r="T181" i="2"/>
  <c r="U181" i="2"/>
  <c r="S182" i="2"/>
  <c r="T182" i="2"/>
  <c r="U182" i="2"/>
  <c r="S183" i="2"/>
  <c r="T183" i="2"/>
  <c r="U183" i="2"/>
  <c r="S184" i="2"/>
  <c r="T184" i="2"/>
  <c r="U184" i="2"/>
  <c r="S185" i="2"/>
  <c r="T185" i="2"/>
  <c r="U185" i="2"/>
  <c r="S186" i="2"/>
  <c r="T186" i="2"/>
  <c r="U186" i="2"/>
  <c r="S187" i="2"/>
  <c r="T187" i="2"/>
  <c r="U187" i="2"/>
  <c r="S190" i="2"/>
  <c r="T190" i="2"/>
  <c r="U190" i="2"/>
  <c r="Z12" i="2" s="1"/>
  <c r="S191" i="2"/>
  <c r="T191" i="2"/>
  <c r="U191" i="2"/>
  <c r="S192" i="2"/>
  <c r="T192" i="2"/>
  <c r="U192" i="2"/>
  <c r="S193" i="2"/>
  <c r="T193" i="2"/>
  <c r="U193" i="2"/>
  <c r="S194" i="2"/>
  <c r="T194" i="2"/>
  <c r="U194" i="2"/>
  <c r="S195" i="2"/>
  <c r="T195" i="2"/>
  <c r="U195" i="2"/>
  <c r="S196" i="2"/>
  <c r="T196" i="2"/>
  <c r="U196" i="2"/>
  <c r="S197" i="2"/>
  <c r="T197" i="2"/>
  <c r="U197" i="2"/>
  <c r="S198" i="2"/>
  <c r="T198" i="2"/>
  <c r="U198" i="2"/>
  <c r="S199" i="2"/>
  <c r="T199" i="2"/>
  <c r="U199" i="2"/>
  <c r="S200" i="2"/>
  <c r="T200" i="2"/>
  <c r="U200" i="2"/>
  <c r="AB12" i="2" s="1"/>
  <c r="S201" i="2"/>
  <c r="T201" i="2"/>
  <c r="U201" i="2"/>
  <c r="S202" i="2"/>
  <c r="T202" i="2"/>
  <c r="U202" i="2"/>
  <c r="S203" i="2"/>
  <c r="T203" i="2"/>
  <c r="U203" i="2"/>
  <c r="S204" i="2"/>
  <c r="T204" i="2"/>
  <c r="U204" i="2"/>
  <c r="S205" i="2"/>
  <c r="T205" i="2"/>
  <c r="U205" i="2"/>
  <c r="S206" i="2"/>
  <c r="T206" i="2"/>
  <c r="U206" i="2"/>
  <c r="S207" i="2"/>
  <c r="T207" i="2"/>
  <c r="U207" i="2"/>
  <c r="S208" i="2"/>
  <c r="T208" i="2"/>
  <c r="U208" i="2"/>
  <c r="S209" i="2"/>
  <c r="T209" i="2"/>
  <c r="U209" i="2"/>
  <c r="S210" i="2"/>
  <c r="T210" i="2"/>
  <c r="U210" i="2"/>
  <c r="AD12" i="2" s="1"/>
  <c r="S211" i="2"/>
  <c r="T211" i="2"/>
  <c r="U211" i="2"/>
  <c r="S212" i="2"/>
  <c r="T212" i="2"/>
  <c r="U212" i="2"/>
  <c r="S213" i="2"/>
  <c r="T213" i="2"/>
  <c r="U213" i="2"/>
  <c r="S214" i="2"/>
  <c r="T214" i="2"/>
  <c r="U214" i="2"/>
  <c r="S215" i="2"/>
  <c r="T215" i="2"/>
  <c r="U215" i="2"/>
  <c r="S216" i="2"/>
  <c r="T216" i="2"/>
  <c r="U216" i="2"/>
  <c r="S217" i="2"/>
  <c r="T217" i="2"/>
  <c r="U217" i="2"/>
  <c r="S218" i="2"/>
  <c r="T218" i="2"/>
  <c r="U218" i="2"/>
  <c r="S219" i="2"/>
  <c r="T219" i="2"/>
  <c r="U219" i="2"/>
  <c r="S220" i="2"/>
  <c r="T220" i="2"/>
  <c r="U220" i="2"/>
  <c r="S221" i="2"/>
  <c r="T221" i="2"/>
  <c r="U221" i="2"/>
  <c r="S222" i="2"/>
  <c r="T222" i="2"/>
  <c r="U222" i="2"/>
  <c r="Z13" i="2" s="1"/>
  <c r="Z14" i="2" s="1"/>
  <c r="S223" i="2"/>
  <c r="T223" i="2"/>
  <c r="U223" i="2"/>
  <c r="S224" i="2"/>
  <c r="T224" i="2"/>
  <c r="U224" i="2"/>
  <c r="S225" i="2"/>
  <c r="T225" i="2"/>
  <c r="U225" i="2"/>
  <c r="S226" i="2"/>
  <c r="T226" i="2"/>
  <c r="U226" i="2"/>
  <c r="S227" i="2"/>
  <c r="T227" i="2"/>
  <c r="U227" i="2"/>
  <c r="S228" i="2"/>
  <c r="T228" i="2"/>
  <c r="U228" i="2"/>
  <c r="S229" i="2"/>
  <c r="T229" i="2"/>
  <c r="U229" i="2"/>
  <c r="S230" i="2"/>
  <c r="T230" i="2"/>
  <c r="U230" i="2"/>
  <c r="AB13" i="2" s="1"/>
  <c r="AB14" i="2" s="1"/>
  <c r="S231" i="2"/>
  <c r="T231" i="2"/>
  <c r="U231" i="2"/>
  <c r="S232" i="2"/>
  <c r="T232" i="2"/>
  <c r="U232" i="2"/>
  <c r="S233" i="2"/>
  <c r="T233" i="2"/>
  <c r="U233" i="2"/>
  <c r="S234" i="2"/>
  <c r="T234" i="2"/>
  <c r="U234" i="2"/>
  <c r="S235" i="2"/>
  <c r="T235" i="2"/>
  <c r="U235" i="2"/>
  <c r="S236" i="2"/>
  <c r="T236" i="2"/>
  <c r="U236" i="2"/>
  <c r="S237" i="2"/>
  <c r="T237" i="2"/>
  <c r="U237" i="2"/>
  <c r="S238" i="2"/>
  <c r="T238" i="2"/>
  <c r="U238" i="2"/>
  <c r="S239" i="2"/>
  <c r="T239" i="2"/>
  <c r="U239" i="2"/>
  <c r="S240" i="2"/>
  <c r="T240" i="2"/>
  <c r="U240" i="2"/>
  <c r="AD13" i="2" s="1"/>
  <c r="AD14" i="2" s="1"/>
  <c r="S241" i="2"/>
  <c r="T241" i="2"/>
  <c r="U241" i="2"/>
  <c r="S242" i="2"/>
  <c r="T242" i="2"/>
  <c r="U242" i="2"/>
  <c r="S243" i="2"/>
  <c r="T243" i="2"/>
  <c r="U243" i="2"/>
  <c r="S244" i="2"/>
  <c r="T244" i="2"/>
  <c r="U244" i="2"/>
  <c r="S245" i="2"/>
  <c r="T245" i="2"/>
  <c r="U245" i="2"/>
  <c r="S246" i="2"/>
  <c r="T246" i="2"/>
  <c r="U246" i="2"/>
  <c r="S247" i="2"/>
  <c r="T247" i="2"/>
  <c r="U247" i="2"/>
  <c r="S248" i="2"/>
  <c r="T248" i="2"/>
  <c r="U248" i="2"/>
  <c r="S249" i="2"/>
  <c r="T249" i="2"/>
  <c r="U249" i="2"/>
  <c r="R6" i="1"/>
  <c r="S6" i="1"/>
  <c r="T6" i="1"/>
  <c r="X6" i="1" s="1"/>
  <c r="R7" i="1"/>
  <c r="S7" i="1"/>
  <c r="T7" i="1"/>
  <c r="X9" i="1" s="1"/>
  <c r="R8" i="1"/>
  <c r="S8" i="1"/>
  <c r="T8" i="1"/>
  <c r="R9" i="1"/>
  <c r="S9" i="1"/>
  <c r="T9" i="1"/>
  <c r="R10" i="1"/>
  <c r="S10" i="1"/>
  <c r="T10" i="1"/>
  <c r="R11" i="1"/>
  <c r="S11" i="1"/>
  <c r="T11" i="1"/>
  <c r="R12" i="1"/>
  <c r="S12" i="1"/>
  <c r="T12" i="1"/>
  <c r="R13" i="1"/>
  <c r="S13" i="1"/>
  <c r="T13" i="1"/>
  <c r="R14" i="1"/>
  <c r="S14" i="1"/>
  <c r="T14" i="1"/>
  <c r="R15" i="1"/>
  <c r="S15" i="1"/>
  <c r="T15" i="1"/>
  <c r="R16" i="1"/>
  <c r="S16" i="1"/>
  <c r="T16" i="1"/>
  <c r="R17" i="1"/>
  <c r="S17" i="1"/>
  <c r="T17" i="1"/>
  <c r="R18" i="1"/>
  <c r="S18" i="1"/>
  <c r="T18" i="1"/>
  <c r="R19" i="1"/>
  <c r="S19" i="1"/>
  <c r="T19" i="1"/>
  <c r="R20" i="1"/>
  <c r="S20" i="1"/>
  <c r="T20" i="1"/>
  <c r="R21" i="1"/>
  <c r="S21" i="1"/>
  <c r="T21" i="1"/>
  <c r="R22" i="1"/>
  <c r="S22" i="1"/>
  <c r="T22" i="1"/>
  <c r="R23" i="1"/>
  <c r="S23" i="1"/>
  <c r="T23" i="1"/>
  <c r="R24" i="1"/>
  <c r="S24" i="1"/>
  <c r="T24" i="1"/>
  <c r="R25" i="1"/>
  <c r="S25" i="1"/>
  <c r="T25" i="1"/>
  <c r="R26" i="1"/>
  <c r="S26" i="1"/>
  <c r="T26" i="1"/>
  <c r="R27" i="1"/>
  <c r="S27" i="1"/>
  <c r="T27" i="1"/>
  <c r="R28" i="1"/>
  <c r="S28" i="1"/>
  <c r="T28" i="1"/>
  <c r="R29" i="1"/>
  <c r="S29" i="1"/>
  <c r="T29" i="1"/>
  <c r="R30" i="1"/>
  <c r="S30" i="1"/>
  <c r="T30" i="1"/>
  <c r="R31" i="1"/>
  <c r="S31" i="1"/>
  <c r="T31" i="1"/>
  <c r="R32" i="1"/>
  <c r="S32" i="1"/>
  <c r="T32" i="1"/>
  <c r="R33" i="1"/>
  <c r="S33" i="1"/>
  <c r="T33" i="1"/>
  <c r="R34" i="1"/>
  <c r="S34" i="1"/>
  <c r="T34" i="1"/>
  <c r="R35" i="1"/>
  <c r="S35" i="1"/>
  <c r="T35" i="1"/>
  <c r="R37" i="1"/>
  <c r="S37" i="1"/>
  <c r="T37" i="1"/>
  <c r="X7" i="1" s="1"/>
  <c r="R38" i="1"/>
  <c r="S38" i="1"/>
  <c r="T38" i="1"/>
  <c r="R39" i="1"/>
  <c r="S39" i="1"/>
  <c r="T39" i="1"/>
  <c r="R40" i="1"/>
  <c r="S40" i="1"/>
  <c r="T40" i="1"/>
  <c r="R41" i="1"/>
  <c r="S41" i="1"/>
  <c r="T41" i="1"/>
  <c r="R42" i="1"/>
  <c r="S42" i="1"/>
  <c r="T42" i="1"/>
  <c r="R43" i="1"/>
  <c r="S43" i="1"/>
  <c r="T43" i="1"/>
  <c r="R44" i="1"/>
  <c r="S44" i="1"/>
  <c r="T44" i="1"/>
  <c r="R45" i="1"/>
  <c r="S45" i="1"/>
  <c r="T45" i="1"/>
  <c r="R46" i="1"/>
  <c r="S46" i="1"/>
  <c r="T46" i="1"/>
  <c r="R47" i="1"/>
  <c r="S47" i="1"/>
  <c r="T47" i="1"/>
  <c r="R48" i="1"/>
  <c r="S48" i="1"/>
  <c r="T48" i="1"/>
  <c r="R49" i="1"/>
  <c r="S49" i="1"/>
  <c r="T49" i="1"/>
  <c r="R50" i="1"/>
  <c r="S50" i="1"/>
  <c r="T50" i="1"/>
  <c r="R51" i="1"/>
  <c r="S51" i="1"/>
  <c r="T51" i="1"/>
  <c r="R52" i="1"/>
  <c r="S52" i="1"/>
  <c r="T52" i="1"/>
  <c r="R53" i="1"/>
  <c r="S53" i="1"/>
  <c r="T53" i="1"/>
  <c r="R54" i="1"/>
  <c r="S54" i="1"/>
  <c r="T54" i="1"/>
  <c r="R55" i="1"/>
  <c r="S55" i="1"/>
  <c r="T55" i="1"/>
  <c r="R56" i="1"/>
  <c r="S56" i="1"/>
  <c r="T56" i="1"/>
  <c r="R57" i="1"/>
  <c r="S57" i="1"/>
  <c r="T57" i="1"/>
  <c r="R58" i="1"/>
  <c r="S58" i="1"/>
  <c r="T58" i="1"/>
  <c r="R59" i="1"/>
  <c r="S59" i="1"/>
  <c r="T59" i="1"/>
  <c r="R60" i="1"/>
  <c r="S60" i="1"/>
  <c r="T60" i="1"/>
  <c r="R61" i="1"/>
  <c r="S61" i="1"/>
  <c r="T61" i="1"/>
  <c r="R62" i="1"/>
  <c r="S62" i="1"/>
  <c r="T62" i="1"/>
  <c r="R63" i="1"/>
  <c r="S63" i="1"/>
  <c r="T63" i="1"/>
  <c r="R64" i="1"/>
  <c r="S64" i="1"/>
  <c r="T64" i="1"/>
  <c r="R65" i="1"/>
  <c r="S65" i="1"/>
  <c r="T65" i="1"/>
  <c r="R66" i="1"/>
  <c r="S66" i="1"/>
  <c r="T66" i="1"/>
  <c r="AJ9" i="2" l="1"/>
  <c r="AC14" i="2"/>
  <c r="AE14" i="2"/>
  <c r="AA14" i="2"/>
  <c r="AD9" i="2"/>
  <c r="AG9" i="2" s="1"/>
  <c r="Z14" i="4"/>
  <c r="AG9" i="4" s="1"/>
  <c r="AJ9" i="4"/>
  <c r="AG11" i="4"/>
  <c r="AG14" i="2"/>
  <c r="AJ14" i="2"/>
  <c r="AA9" i="2"/>
  <c r="AJ10" i="4"/>
  <c r="Z27" i="4"/>
  <c r="AG10" i="4" s="1"/>
  <c r="AI10" i="4"/>
  <c r="Y27" i="4"/>
  <c r="AF10" i="4" s="1"/>
  <c r="Y14" i="4"/>
  <c r="AF9" i="4" s="1"/>
  <c r="AI9" i="4"/>
  <c r="AF11" i="4"/>
  <c r="Y6" i="1"/>
  <c r="AG15" i="3"/>
  <c r="AG11" i="3"/>
  <c r="AG7" i="3"/>
  <c r="Y7" i="1"/>
  <c r="AH14" i="2" l="1"/>
  <c r="AK14" i="2"/>
  <c r="AH9" i="2"/>
  <c r="AK9" i="2"/>
</calcChain>
</file>

<file path=xl/sharedStrings.xml><?xml version="1.0" encoding="utf-8"?>
<sst xmlns="http://schemas.openxmlformats.org/spreadsheetml/2006/main" count="3384" uniqueCount="77">
  <si>
    <t xml:space="preserve">WP human WT IRS1 </t>
  </si>
  <si>
    <t>GEF</t>
  </si>
  <si>
    <t>D</t>
  </si>
  <si>
    <t>Exp 3</t>
  </si>
  <si>
    <t>E</t>
  </si>
  <si>
    <t>Exp 2</t>
  </si>
  <si>
    <t>Exp 1</t>
  </si>
  <si>
    <t>WP pcDNA3</t>
  </si>
  <si>
    <t>C</t>
  </si>
  <si>
    <t>T-test</t>
  </si>
  <si>
    <t>O/E IRS1</t>
  </si>
  <si>
    <t>Empty plasmid</t>
  </si>
  <si>
    <t>STDEV</t>
  </si>
  <si>
    <t>AVG</t>
  </si>
  <si>
    <t>Day 8.5</t>
  </si>
  <si>
    <t>Day 4</t>
  </si>
  <si>
    <t>Day 1</t>
  </si>
  <si>
    <t>Clone name</t>
  </si>
  <si>
    <t>DMSO/Gef</t>
  </si>
  <si>
    <t>Plate number</t>
  </si>
  <si>
    <t>Column</t>
  </si>
  <si>
    <t>Row</t>
  </si>
  <si>
    <t>Norm to day1</t>
  </si>
  <si>
    <t>DMSO</t>
  </si>
  <si>
    <t>siIRS1</t>
  </si>
  <si>
    <t>SBB5</t>
  </si>
  <si>
    <t>G</t>
  </si>
  <si>
    <t>8.9.19</t>
  </si>
  <si>
    <t>20.8.19</t>
  </si>
  <si>
    <t>7.8.19</t>
  </si>
  <si>
    <t>Luc</t>
  </si>
  <si>
    <t>F</t>
  </si>
  <si>
    <t xml:space="preserve">GEF 0.35uM </t>
  </si>
  <si>
    <t>GEF 0.35uM</t>
  </si>
  <si>
    <t>N/A</t>
  </si>
  <si>
    <t>siLuc</t>
  </si>
  <si>
    <t>Q3G3</t>
  </si>
  <si>
    <t>siIRS1/siLuc</t>
  </si>
  <si>
    <t>Gefitinib</t>
  </si>
  <si>
    <t>Average</t>
  </si>
  <si>
    <t>Drug</t>
  </si>
  <si>
    <t>treatment</t>
  </si>
  <si>
    <t>Plate</t>
  </si>
  <si>
    <t>Exp date</t>
  </si>
  <si>
    <t>** Numbers represent cell count after 6 days of treatment</t>
  </si>
  <si>
    <t>** Gefitinib (1uM) was added to all wells after TNFa .</t>
  </si>
  <si>
    <t>Replication #</t>
  </si>
  <si>
    <t>TNF-alpha final concentation (ng/ml)</t>
  </si>
  <si>
    <t>Normalize results to no TNF controls:</t>
  </si>
  <si>
    <t>Raw data:</t>
  </si>
  <si>
    <t>9S-A</t>
  </si>
  <si>
    <t>Q4E12</t>
  </si>
  <si>
    <t>WT</t>
  </si>
  <si>
    <t>A7</t>
  </si>
  <si>
    <t>O/E IRS1 (9S-&gt;9A)</t>
  </si>
  <si>
    <t>O/E IRS1 (WT)</t>
  </si>
  <si>
    <t>STDEV (10 technical repeats)</t>
  </si>
  <si>
    <t>% persisters (Day 8)</t>
  </si>
  <si>
    <t>Day 8</t>
  </si>
  <si>
    <t>IRS</t>
  </si>
  <si>
    <t>clone name</t>
  </si>
  <si>
    <t>DMSO/GEF/Osimertinib</t>
  </si>
  <si>
    <t>Only data with Gefitinib</t>
  </si>
  <si>
    <t>Data normalized to day 1</t>
  </si>
  <si>
    <t>Raw data</t>
  </si>
  <si>
    <t>t.test</t>
  </si>
  <si>
    <t>Q4D10</t>
  </si>
  <si>
    <t>B14</t>
  </si>
  <si>
    <t>B13</t>
  </si>
  <si>
    <t>Q4C4</t>
  </si>
  <si>
    <t>SBA14</t>
  </si>
  <si>
    <t>AVE</t>
  </si>
  <si>
    <t>pERK (GEF)/pERK (DMSO)</t>
  </si>
  <si>
    <t>p-ERK(GEF)/p-ERK(DMSO)</t>
  </si>
  <si>
    <t>3rd</t>
  </si>
  <si>
    <t>2nd</t>
  </si>
  <si>
    <t>1st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</si>
</sst>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E+00"/>
    <numFmt numFmtId="165" formatCode="0.0%"/>
    <numFmt numFmtId="166" formatCode="0.0"/>
    <numFmt numFmtId="167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rgb="FF00B050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b/>
      <sz val="8"/>
      <color rgb="FF000000"/>
      <name val="Calibri"/>
      <family val="2"/>
    </font>
    <font>
      <b/>
      <sz val="9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1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6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0" fillId="0" borderId="3" xfId="0" applyBorder="1"/>
    <xf numFmtId="165" fontId="0" fillId="0" borderId="4" xfId="1" applyNumberFormat="1" applyFont="1" applyBorder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4" borderId="0" xfId="0" applyFill="1" applyBorder="1"/>
    <xf numFmtId="0" fontId="6" fillId="0" borderId="0" xfId="0" applyFont="1" applyBorder="1" applyAlignment="1">
      <alignment horizontal="left"/>
    </xf>
    <xf numFmtId="0" fontId="0" fillId="6" borderId="0" xfId="0" applyFill="1" applyBorder="1"/>
    <xf numFmtId="2" fontId="0" fillId="0" borderId="0" xfId="0" applyNumberFormat="1" applyBorder="1" applyAlignment="1">
      <alignment horizontal="center"/>
    </xf>
    <xf numFmtId="0" fontId="0" fillId="2" borderId="0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2" applyFont="1" applyBorder="1" applyAlignment="1">
      <alignment horizontal="center" vertical="center" wrapText="1"/>
    </xf>
    <xf numFmtId="2" fontId="5" fillId="6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wrapText="1" readingOrder="1"/>
    </xf>
    <xf numFmtId="0" fontId="10" fillId="0" borderId="0" xfId="0" applyFont="1" applyFill="1" applyBorder="1" applyAlignment="1">
      <alignment horizontal="center" wrapText="1" readingOrder="1"/>
    </xf>
    <xf numFmtId="0" fontId="11" fillId="0" borderId="0" xfId="0" applyFont="1" applyFill="1" applyBorder="1" applyAlignment="1">
      <alignment horizontal="center" vertical="center" wrapText="1" readingOrder="1"/>
    </xf>
    <xf numFmtId="10" fontId="0" fillId="0" borderId="0" xfId="1" applyNumberFormat="1" applyFont="1" applyFill="1" applyBorder="1"/>
    <xf numFmtId="165" fontId="0" fillId="0" borderId="0" xfId="0" applyNumberFormat="1" applyFill="1" applyBorder="1"/>
    <xf numFmtId="165" fontId="12" fillId="0" borderId="0" xfId="0" applyNumberFormat="1" applyFont="1" applyFill="1" applyBorder="1" applyAlignment="1">
      <alignment horizontal="center" wrapText="1" readingOrder="1"/>
    </xf>
    <xf numFmtId="165" fontId="13" fillId="0" borderId="0" xfId="0" applyNumberFormat="1" applyFont="1" applyFill="1" applyBorder="1" applyAlignment="1">
      <alignment horizontal="center" vertical="center" wrapText="1" readingOrder="1"/>
    </xf>
    <xf numFmtId="9" fontId="0" fillId="0" borderId="0" xfId="1" applyFont="1" applyFill="1" applyBorder="1"/>
    <xf numFmtId="165" fontId="1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165" fontId="0" fillId="0" borderId="0" xfId="0" applyNumberFormat="1" applyFill="1" applyBorder="1" applyAlignment="1">
      <alignment readingOrder="1"/>
    </xf>
    <xf numFmtId="165" fontId="0" fillId="0" borderId="0" xfId="1" applyNumberFormat="1" applyFont="1" applyFill="1" applyBorder="1" applyAlignment="1">
      <alignment readingOrder="1"/>
    </xf>
    <xf numFmtId="165" fontId="13" fillId="0" borderId="0" xfId="0" applyNumberFormat="1" applyFont="1" applyFill="1" applyBorder="1" applyAlignment="1">
      <alignment vertical="center" wrapText="1" readingOrder="1"/>
    </xf>
    <xf numFmtId="166" fontId="14" fillId="0" borderId="0" xfId="0" applyNumberFormat="1" applyFont="1" applyBorder="1" applyAlignment="1">
      <alignment horizontal="center"/>
    </xf>
    <xf numFmtId="2" fontId="14" fillId="0" borderId="0" xfId="1" applyNumberFormat="1" applyFont="1" applyBorder="1" applyAlignment="1">
      <alignment horizontal="center"/>
    </xf>
    <xf numFmtId="2" fontId="14" fillId="0" borderId="0" xfId="1" applyNumberFormat="1" applyFont="1" applyBorder="1"/>
    <xf numFmtId="2" fontId="15" fillId="0" borderId="0" xfId="1" applyNumberFormat="1" applyFont="1" applyBorder="1" applyAlignment="1">
      <alignment horizontal="center"/>
    </xf>
    <xf numFmtId="0" fontId="14" fillId="0" borderId="0" xfId="0" applyFont="1" applyBorder="1"/>
    <xf numFmtId="2" fontId="14" fillId="4" borderId="0" xfId="0" applyNumberFormat="1" applyFont="1" applyFill="1" applyBorder="1" applyAlignment="1">
      <alignment horizontal="center"/>
    </xf>
    <xf numFmtId="167" fontId="14" fillId="4" borderId="0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0" xfId="0" applyFont="1" applyBorder="1"/>
    <xf numFmtId="0" fontId="17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165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" fillId="7" borderId="0" xfId="0" applyFont="1" applyFill="1" applyBorder="1" applyAlignment="1">
      <alignment horizontal="center" vertical="center"/>
    </xf>
    <xf numFmtId="0" fontId="0" fillId="4" borderId="0" xfId="0" applyFill="1" applyAlignment="1">
      <alignment horizontal="lef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6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166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0" xfId="1" applyNumberFormat="1" applyFont="1" applyAlignment="1">
      <alignment horizontal="center"/>
    </xf>
    <xf numFmtId="2" fontId="0" fillId="0" borderId="0" xfId="1" applyNumberFormat="1" applyFont="1" applyAlignment="1">
      <alignment horizontal="center" vertical="center" wrapText="1"/>
    </xf>
    <xf numFmtId="164" fontId="0" fillId="6" borderId="0" xfId="0" applyNumberFormat="1" applyFill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6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6" borderId="0" xfId="0" applyFill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/>
    </xf>
    <xf numFmtId="0" fontId="14" fillId="4" borderId="0" xfId="0" applyFont="1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0" xfId="0" applyFill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inorg.WISMAIN/Dropbox%20(Weizmann%20Institute)/Lab-Elinor%20Gigi/Persisters/Persisters%20paper/Editorial%20revision/Appendices%20to%20be%20sent%20with%20the%20manuscript/2021-7-15%20-%20Raw%20data%20of%20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"/>
      <sheetName val="1C"/>
      <sheetName val="1D"/>
      <sheetName val="1E"/>
      <sheetName val="1F"/>
      <sheetName val="3A"/>
      <sheetName val="3B"/>
      <sheetName val="3C"/>
      <sheetName val="3D"/>
      <sheetName val="3E"/>
      <sheetName val="3F"/>
      <sheetName val="4A-D"/>
      <sheetName val="4E,F,G"/>
      <sheetName val="5A"/>
      <sheetName val="5C,D"/>
      <sheetName val="5E"/>
      <sheetName val="5F"/>
      <sheetName val="5H"/>
      <sheetName val="6A"/>
      <sheetName val="6B "/>
      <sheetName val="6C"/>
      <sheetName val="6D "/>
      <sheetName val="6E"/>
      <sheetName val="7A"/>
      <sheetName val="7B"/>
      <sheetName val="7C"/>
      <sheetName val="7D"/>
      <sheetName val="Ex2A"/>
      <sheetName val="Ex2B"/>
      <sheetName val="Ex2C"/>
      <sheetName val="Ex2D"/>
      <sheetName val="Ex4B"/>
      <sheetName val="Ex5A"/>
      <sheetName val="Ex9A"/>
      <sheetName val="Ex9B"/>
    </sheetNames>
    <sheetDataSet>
      <sheetData sheetId="0">
        <row r="10">
          <cell r="J10" t="str">
            <v>Naïve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66"/>
  <sheetViews>
    <sheetView tabSelected="1" zoomScale="70" zoomScaleNormal="70" workbookViewId="0">
      <selection activeCell="AD27" sqref="AD27"/>
    </sheetView>
  </sheetViews>
  <sheetFormatPr defaultRowHeight="15" x14ac:dyDescent="0.25"/>
  <cols>
    <col min="2" max="2" width="9.140625" style="2"/>
    <col min="3" max="5" width="9.140625" style="1"/>
    <col min="6" max="6" width="17.85546875" bestFit="1" customWidth="1"/>
    <col min="7" max="9" width="9.140625" style="1"/>
    <col min="13" max="16" width="9.140625" style="1"/>
    <col min="17" max="17" width="14.7109375" bestFit="1" customWidth="1"/>
    <col min="18" max="20" width="8.140625" style="1" customWidth="1"/>
    <col min="23" max="23" width="17.85546875" bestFit="1" customWidth="1"/>
    <col min="24" max="24" width="11.85546875" bestFit="1" customWidth="1"/>
  </cols>
  <sheetData>
    <row r="2" spans="1:25" x14ac:dyDescent="0.25">
      <c r="M2" s="23" t="s">
        <v>22</v>
      </c>
      <c r="N2" s="22"/>
    </row>
    <row r="3" spans="1:25" ht="30" x14ac:dyDescent="0.25">
      <c r="B3" s="21" t="s">
        <v>21</v>
      </c>
      <c r="C3" s="21" t="s">
        <v>20</v>
      </c>
      <c r="D3" s="21" t="s">
        <v>19</v>
      </c>
      <c r="E3" s="21" t="s">
        <v>18</v>
      </c>
      <c r="F3" s="21" t="s">
        <v>17</v>
      </c>
      <c r="G3" s="21" t="s">
        <v>16</v>
      </c>
      <c r="H3" s="20" t="s">
        <v>15</v>
      </c>
      <c r="I3" s="20" t="s">
        <v>14</v>
      </c>
      <c r="M3" s="21" t="s">
        <v>21</v>
      </c>
      <c r="N3" s="21" t="s">
        <v>20</v>
      </c>
      <c r="O3" s="21" t="s">
        <v>19</v>
      </c>
      <c r="P3" s="21" t="s">
        <v>18</v>
      </c>
      <c r="Q3" s="21" t="s">
        <v>17</v>
      </c>
      <c r="R3" s="21" t="s">
        <v>16</v>
      </c>
      <c r="S3" s="20" t="s">
        <v>15</v>
      </c>
      <c r="T3" s="20" t="s">
        <v>14</v>
      </c>
    </row>
    <row r="4" spans="1:25" ht="15.75" thickBot="1" x14ac:dyDescent="0.3">
      <c r="X4" s="115" t="s">
        <v>14</v>
      </c>
      <c r="Y4" s="115"/>
    </row>
    <row r="5" spans="1:25" ht="15.75" thickBot="1" x14ac:dyDescent="0.3">
      <c r="W5" s="19"/>
      <c r="X5" s="18" t="s">
        <v>13</v>
      </c>
      <c r="Y5" s="17" t="s">
        <v>12</v>
      </c>
    </row>
    <row r="6" spans="1:25" x14ac:dyDescent="0.25">
      <c r="A6" s="8" t="s">
        <v>6</v>
      </c>
      <c r="B6" s="5" t="s">
        <v>8</v>
      </c>
      <c r="C6" s="5">
        <v>2</v>
      </c>
      <c r="D6" s="5">
        <v>2</v>
      </c>
      <c r="E6" s="1" t="s">
        <v>1</v>
      </c>
      <c r="F6" t="s">
        <v>7</v>
      </c>
      <c r="G6" s="5">
        <v>5492</v>
      </c>
      <c r="H6" s="5">
        <v>2490</v>
      </c>
      <c r="I6" s="5">
        <v>558</v>
      </c>
      <c r="M6" s="5" t="s">
        <v>8</v>
      </c>
      <c r="N6" s="5">
        <v>2</v>
      </c>
      <c r="O6" s="5">
        <v>2</v>
      </c>
      <c r="P6" s="1" t="s">
        <v>1</v>
      </c>
      <c r="Q6" t="s">
        <v>7</v>
      </c>
      <c r="R6" s="1">
        <f t="shared" ref="R6:R35" si="0">G6/G6</f>
        <v>1</v>
      </c>
      <c r="S6" s="4">
        <f t="shared" ref="S6:S35" si="1">H6/G6</f>
        <v>0.45338674435542609</v>
      </c>
      <c r="T6" s="9">
        <f t="shared" ref="T6:T35" si="2">I6/G6</f>
        <v>0.10160233066278222</v>
      </c>
      <c r="V6" t="s">
        <v>11</v>
      </c>
      <c r="W6" s="16" t="s">
        <v>7</v>
      </c>
      <c r="X6" s="15">
        <f>AVERAGE(T6:T35)</f>
        <v>0.12238976539766765</v>
      </c>
      <c r="Y6" s="14">
        <f>STDEV(T6:T35)</f>
        <v>2.0414328676784992E-2</v>
      </c>
    </row>
    <row r="7" spans="1:25" ht="15.75" thickBot="1" x14ac:dyDescent="0.3">
      <c r="A7" s="8" t="s">
        <v>6</v>
      </c>
      <c r="B7" s="5" t="s">
        <v>8</v>
      </c>
      <c r="C7" s="5">
        <v>3</v>
      </c>
      <c r="D7" s="5">
        <v>2</v>
      </c>
      <c r="E7" s="1" t="s">
        <v>1</v>
      </c>
      <c r="F7" t="s">
        <v>7</v>
      </c>
      <c r="G7" s="5">
        <v>5917</v>
      </c>
      <c r="H7" s="5">
        <v>2662</v>
      </c>
      <c r="I7" s="5">
        <v>648</v>
      </c>
      <c r="M7" s="5" t="s">
        <v>8</v>
      </c>
      <c r="N7" s="5">
        <v>3</v>
      </c>
      <c r="O7" s="5">
        <v>2</v>
      </c>
      <c r="P7" s="1" t="s">
        <v>1</v>
      </c>
      <c r="Q7" t="s">
        <v>7</v>
      </c>
      <c r="R7" s="1">
        <f t="shared" si="0"/>
        <v>1</v>
      </c>
      <c r="S7" s="4">
        <f t="shared" si="1"/>
        <v>0.4498901470339699</v>
      </c>
      <c r="T7" s="9">
        <f t="shared" si="2"/>
        <v>0.10951495690383641</v>
      </c>
      <c r="V7" t="s">
        <v>10</v>
      </c>
      <c r="W7" s="13" t="s">
        <v>0</v>
      </c>
      <c r="X7" s="12">
        <f>AVERAGE(T37:T66)</f>
        <v>0.25413337807328662</v>
      </c>
      <c r="Y7" s="11">
        <f>STDEV(T37:T66)</f>
        <v>2.9119132191662296E-2</v>
      </c>
    </row>
    <row r="8" spans="1:25" x14ac:dyDescent="0.25">
      <c r="A8" s="8" t="s">
        <v>6</v>
      </c>
      <c r="B8" s="5" t="s">
        <v>8</v>
      </c>
      <c r="C8" s="5">
        <v>4</v>
      </c>
      <c r="D8" s="5">
        <v>2</v>
      </c>
      <c r="E8" s="1" t="s">
        <v>1</v>
      </c>
      <c r="F8" t="s">
        <v>7</v>
      </c>
      <c r="G8" s="5">
        <v>5616</v>
      </c>
      <c r="H8" s="5">
        <v>2747</v>
      </c>
      <c r="I8" s="5">
        <v>661</v>
      </c>
      <c r="M8" s="5" t="s">
        <v>8</v>
      </c>
      <c r="N8" s="5">
        <v>4</v>
      </c>
      <c r="O8" s="5">
        <v>2</v>
      </c>
      <c r="P8" s="1" t="s">
        <v>1</v>
      </c>
      <c r="Q8" t="s">
        <v>7</v>
      </c>
      <c r="R8" s="1">
        <f t="shared" si="0"/>
        <v>1</v>
      </c>
      <c r="S8" s="4">
        <f t="shared" si="1"/>
        <v>0.48913817663817666</v>
      </c>
      <c r="T8" s="9">
        <f t="shared" si="2"/>
        <v>0.1176994301994302</v>
      </c>
    </row>
    <row r="9" spans="1:25" x14ac:dyDescent="0.25">
      <c r="A9" s="8" t="s">
        <v>6</v>
      </c>
      <c r="B9" s="5" t="s">
        <v>8</v>
      </c>
      <c r="C9" s="5">
        <v>5</v>
      </c>
      <c r="D9" s="5">
        <v>2</v>
      </c>
      <c r="E9" s="1" t="s">
        <v>1</v>
      </c>
      <c r="F9" t="s">
        <v>7</v>
      </c>
      <c r="G9" s="5">
        <v>5615</v>
      </c>
      <c r="H9" s="5">
        <v>2484</v>
      </c>
      <c r="I9" s="5">
        <v>546</v>
      </c>
      <c r="M9" s="5" t="s">
        <v>8</v>
      </c>
      <c r="N9" s="5">
        <v>5</v>
      </c>
      <c r="O9" s="5">
        <v>2</v>
      </c>
      <c r="P9" s="1" t="s">
        <v>1</v>
      </c>
      <c r="Q9" t="s">
        <v>7</v>
      </c>
      <c r="R9" s="1">
        <f t="shared" si="0"/>
        <v>1</v>
      </c>
      <c r="S9" s="4">
        <f t="shared" si="1"/>
        <v>0.44238646482635796</v>
      </c>
      <c r="T9" s="9">
        <f t="shared" si="2"/>
        <v>9.7239536954585926E-2</v>
      </c>
      <c r="W9" t="s">
        <v>9</v>
      </c>
      <c r="X9" s="10">
        <f>TTEST(T6:T35,T37:T66,2,2)</f>
        <v>5.0349552459958426E-28</v>
      </c>
    </row>
    <row r="10" spans="1:25" x14ac:dyDescent="0.25">
      <c r="A10" s="8" t="s">
        <v>6</v>
      </c>
      <c r="B10" s="5" t="s">
        <v>8</v>
      </c>
      <c r="C10" s="5">
        <v>6</v>
      </c>
      <c r="D10" s="5">
        <v>2</v>
      </c>
      <c r="E10" s="1" t="s">
        <v>1</v>
      </c>
      <c r="F10" t="s">
        <v>7</v>
      </c>
      <c r="G10" s="5">
        <v>5532</v>
      </c>
      <c r="H10" s="5">
        <v>2657</v>
      </c>
      <c r="I10" s="5">
        <v>588</v>
      </c>
      <c r="M10" s="5" t="s">
        <v>8</v>
      </c>
      <c r="N10" s="5">
        <v>6</v>
      </c>
      <c r="O10" s="5">
        <v>2</v>
      </c>
      <c r="P10" s="1" t="s">
        <v>1</v>
      </c>
      <c r="Q10" t="s">
        <v>7</v>
      </c>
      <c r="R10" s="1">
        <f t="shared" si="0"/>
        <v>1</v>
      </c>
      <c r="S10" s="4">
        <f t="shared" si="1"/>
        <v>0.48029645697758494</v>
      </c>
      <c r="T10" s="9">
        <f t="shared" si="2"/>
        <v>0.10629067245119306</v>
      </c>
    </row>
    <row r="11" spans="1:25" x14ac:dyDescent="0.25">
      <c r="A11" s="8" t="s">
        <v>6</v>
      </c>
      <c r="B11" s="5" t="s">
        <v>8</v>
      </c>
      <c r="C11" s="5">
        <v>7</v>
      </c>
      <c r="D11" s="5">
        <v>2</v>
      </c>
      <c r="E11" s="1" t="s">
        <v>1</v>
      </c>
      <c r="F11" t="s">
        <v>7</v>
      </c>
      <c r="G11" s="5">
        <v>5466</v>
      </c>
      <c r="H11" s="5">
        <v>2863</v>
      </c>
      <c r="I11" s="5">
        <v>647</v>
      </c>
      <c r="M11" s="5" t="s">
        <v>8</v>
      </c>
      <c r="N11" s="5">
        <v>7</v>
      </c>
      <c r="O11" s="5">
        <v>2</v>
      </c>
      <c r="P11" s="1" t="s">
        <v>1</v>
      </c>
      <c r="Q11" t="s">
        <v>7</v>
      </c>
      <c r="R11" s="1">
        <f t="shared" si="0"/>
        <v>1</v>
      </c>
      <c r="S11" s="4">
        <f t="shared" si="1"/>
        <v>0.52378338821807535</v>
      </c>
      <c r="T11" s="9">
        <f t="shared" si="2"/>
        <v>0.11836809366995975</v>
      </c>
    </row>
    <row r="12" spans="1:25" x14ac:dyDescent="0.25">
      <c r="A12" s="8" t="s">
        <v>6</v>
      </c>
      <c r="B12" s="5" t="s">
        <v>8</v>
      </c>
      <c r="C12" s="5">
        <v>8</v>
      </c>
      <c r="D12" s="5">
        <v>2</v>
      </c>
      <c r="E12" s="1" t="s">
        <v>1</v>
      </c>
      <c r="F12" t="s">
        <v>7</v>
      </c>
      <c r="G12" s="5">
        <v>5460</v>
      </c>
      <c r="H12" s="5">
        <v>2936</v>
      </c>
      <c r="I12" s="5">
        <v>429</v>
      </c>
      <c r="M12" s="5" t="s">
        <v>8</v>
      </c>
      <c r="N12" s="5">
        <v>8</v>
      </c>
      <c r="O12" s="5">
        <v>2</v>
      </c>
      <c r="P12" s="1" t="s">
        <v>1</v>
      </c>
      <c r="Q12" t="s">
        <v>7</v>
      </c>
      <c r="R12" s="1">
        <f t="shared" si="0"/>
        <v>1</v>
      </c>
      <c r="S12" s="4">
        <f t="shared" si="1"/>
        <v>0.53772893772893771</v>
      </c>
      <c r="T12" s="9">
        <f t="shared" si="2"/>
        <v>7.857142857142857E-2</v>
      </c>
    </row>
    <row r="13" spans="1:25" x14ac:dyDescent="0.25">
      <c r="A13" s="8" t="s">
        <v>6</v>
      </c>
      <c r="B13" s="5" t="s">
        <v>8</v>
      </c>
      <c r="C13" s="5">
        <v>9</v>
      </c>
      <c r="D13" s="5">
        <v>2</v>
      </c>
      <c r="E13" s="1" t="s">
        <v>1</v>
      </c>
      <c r="F13" t="s">
        <v>7</v>
      </c>
      <c r="G13" s="5">
        <v>5418</v>
      </c>
      <c r="H13" s="5">
        <v>2827</v>
      </c>
      <c r="I13" s="5">
        <v>547</v>
      </c>
      <c r="M13" s="5" t="s">
        <v>8</v>
      </c>
      <c r="N13" s="5">
        <v>9</v>
      </c>
      <c r="O13" s="5">
        <v>2</v>
      </c>
      <c r="P13" s="1" t="s">
        <v>1</v>
      </c>
      <c r="Q13" t="s">
        <v>7</v>
      </c>
      <c r="R13" s="1">
        <f t="shared" si="0"/>
        <v>1</v>
      </c>
      <c r="S13" s="4">
        <f t="shared" si="1"/>
        <v>0.52177925433739392</v>
      </c>
      <c r="T13" s="9">
        <f t="shared" si="2"/>
        <v>0.10095976375046142</v>
      </c>
    </row>
    <row r="14" spans="1:25" x14ac:dyDescent="0.25">
      <c r="A14" s="8" t="s">
        <v>6</v>
      </c>
      <c r="B14" s="5" t="s">
        <v>8</v>
      </c>
      <c r="C14" s="5">
        <v>10</v>
      </c>
      <c r="D14" s="5">
        <v>2</v>
      </c>
      <c r="E14" s="1" t="s">
        <v>1</v>
      </c>
      <c r="F14" t="s">
        <v>7</v>
      </c>
      <c r="G14" s="5">
        <v>5699</v>
      </c>
      <c r="H14" s="5">
        <v>2596</v>
      </c>
      <c r="I14" s="5">
        <v>619</v>
      </c>
      <c r="M14" s="5" t="s">
        <v>8</v>
      </c>
      <c r="N14" s="5">
        <v>10</v>
      </c>
      <c r="O14" s="5">
        <v>2</v>
      </c>
      <c r="P14" s="1" t="s">
        <v>1</v>
      </c>
      <c r="Q14" t="s">
        <v>7</v>
      </c>
      <c r="R14" s="1">
        <f t="shared" si="0"/>
        <v>1</v>
      </c>
      <c r="S14" s="4">
        <f t="shared" si="1"/>
        <v>0.45551851201965254</v>
      </c>
      <c r="T14" s="9">
        <f t="shared" si="2"/>
        <v>0.10861554658712055</v>
      </c>
    </row>
    <row r="15" spans="1:25" x14ac:dyDescent="0.25">
      <c r="A15" s="8" t="s">
        <v>6</v>
      </c>
      <c r="B15" s="5" t="s">
        <v>8</v>
      </c>
      <c r="C15" s="5">
        <v>11</v>
      </c>
      <c r="D15" s="5">
        <v>2</v>
      </c>
      <c r="E15" s="1" t="s">
        <v>1</v>
      </c>
      <c r="F15" t="s">
        <v>7</v>
      </c>
      <c r="G15" s="5">
        <v>5425</v>
      </c>
      <c r="H15" s="5">
        <v>2470</v>
      </c>
      <c r="I15" s="5">
        <v>589</v>
      </c>
      <c r="M15" s="5" t="s">
        <v>8</v>
      </c>
      <c r="N15" s="5">
        <v>11</v>
      </c>
      <c r="O15" s="5">
        <v>2</v>
      </c>
      <c r="P15" s="1" t="s">
        <v>1</v>
      </c>
      <c r="Q15" t="s">
        <v>7</v>
      </c>
      <c r="R15" s="1">
        <f t="shared" si="0"/>
        <v>1</v>
      </c>
      <c r="S15" s="4">
        <f t="shared" si="1"/>
        <v>0.45529953917050692</v>
      </c>
      <c r="T15" s="9">
        <f t="shared" si="2"/>
        <v>0.10857142857142857</v>
      </c>
    </row>
    <row r="16" spans="1:25" x14ac:dyDescent="0.25">
      <c r="A16" s="7" t="s">
        <v>5</v>
      </c>
      <c r="B16" s="5" t="s">
        <v>8</v>
      </c>
      <c r="C16" s="5">
        <v>2</v>
      </c>
      <c r="D16" s="5">
        <v>2</v>
      </c>
      <c r="E16" s="1" t="s">
        <v>1</v>
      </c>
      <c r="F16" t="s">
        <v>7</v>
      </c>
      <c r="G16" s="5">
        <v>4927</v>
      </c>
      <c r="H16" s="5">
        <v>3108</v>
      </c>
      <c r="I16" s="5">
        <v>711</v>
      </c>
      <c r="M16" s="5" t="s">
        <v>8</v>
      </c>
      <c r="N16" s="5">
        <v>2</v>
      </c>
      <c r="O16" s="5">
        <v>2</v>
      </c>
      <c r="P16" s="1" t="s">
        <v>1</v>
      </c>
      <c r="Q16" t="s">
        <v>7</v>
      </c>
      <c r="R16" s="1">
        <f t="shared" si="0"/>
        <v>1</v>
      </c>
      <c r="S16" s="4">
        <f t="shared" si="1"/>
        <v>0.63080982342196068</v>
      </c>
      <c r="T16" s="9">
        <f t="shared" si="2"/>
        <v>0.14430688045463771</v>
      </c>
    </row>
    <row r="17" spans="1:20" x14ac:dyDescent="0.25">
      <c r="A17" s="7" t="s">
        <v>5</v>
      </c>
      <c r="B17" s="5" t="s">
        <v>8</v>
      </c>
      <c r="C17" s="5">
        <v>3</v>
      </c>
      <c r="D17" s="5">
        <v>2</v>
      </c>
      <c r="E17" s="1" t="s">
        <v>1</v>
      </c>
      <c r="F17" t="s">
        <v>7</v>
      </c>
      <c r="G17" s="5">
        <v>5113</v>
      </c>
      <c r="H17" s="5">
        <v>3563</v>
      </c>
      <c r="I17" s="5">
        <v>600</v>
      </c>
      <c r="M17" s="5" t="s">
        <v>8</v>
      </c>
      <c r="N17" s="5">
        <v>3</v>
      </c>
      <c r="O17" s="5">
        <v>2</v>
      </c>
      <c r="P17" s="1" t="s">
        <v>1</v>
      </c>
      <c r="Q17" t="s">
        <v>7</v>
      </c>
      <c r="R17" s="1">
        <f t="shared" si="0"/>
        <v>1</v>
      </c>
      <c r="S17" s="4">
        <f t="shared" si="1"/>
        <v>0.69685116370037159</v>
      </c>
      <c r="T17" s="9">
        <f t="shared" si="2"/>
        <v>0.11734793663211422</v>
      </c>
    </row>
    <row r="18" spans="1:20" x14ac:dyDescent="0.25">
      <c r="A18" s="7" t="s">
        <v>5</v>
      </c>
      <c r="B18" s="5" t="s">
        <v>8</v>
      </c>
      <c r="C18" s="5">
        <v>4</v>
      </c>
      <c r="D18" s="5">
        <v>2</v>
      </c>
      <c r="E18" s="1" t="s">
        <v>1</v>
      </c>
      <c r="F18" t="s">
        <v>7</v>
      </c>
      <c r="G18" s="5">
        <v>5143</v>
      </c>
      <c r="H18" s="5">
        <v>3127</v>
      </c>
      <c r="I18" s="5">
        <v>632</v>
      </c>
      <c r="M18" s="5" t="s">
        <v>8</v>
      </c>
      <c r="N18" s="5">
        <v>4</v>
      </c>
      <c r="O18" s="5">
        <v>2</v>
      </c>
      <c r="P18" s="1" t="s">
        <v>1</v>
      </c>
      <c r="Q18" t="s">
        <v>7</v>
      </c>
      <c r="R18" s="1">
        <f t="shared" si="0"/>
        <v>1</v>
      </c>
      <c r="S18" s="4">
        <f t="shared" si="1"/>
        <v>0.60801088858642816</v>
      </c>
      <c r="T18" s="9">
        <f t="shared" si="2"/>
        <v>0.12288547540346101</v>
      </c>
    </row>
    <row r="19" spans="1:20" x14ac:dyDescent="0.25">
      <c r="A19" s="7" t="s">
        <v>5</v>
      </c>
      <c r="B19" s="5" t="s">
        <v>8</v>
      </c>
      <c r="C19" s="5">
        <v>5</v>
      </c>
      <c r="D19" s="5">
        <v>2</v>
      </c>
      <c r="E19" s="1" t="s">
        <v>1</v>
      </c>
      <c r="F19" t="s">
        <v>7</v>
      </c>
      <c r="G19" s="5">
        <v>5025</v>
      </c>
      <c r="H19" s="5">
        <v>3125</v>
      </c>
      <c r="I19" s="5">
        <v>631</v>
      </c>
      <c r="M19" s="5" t="s">
        <v>8</v>
      </c>
      <c r="N19" s="5">
        <v>5</v>
      </c>
      <c r="O19" s="5">
        <v>2</v>
      </c>
      <c r="P19" s="1" t="s">
        <v>1</v>
      </c>
      <c r="Q19" t="s">
        <v>7</v>
      </c>
      <c r="R19" s="1">
        <f t="shared" si="0"/>
        <v>1</v>
      </c>
      <c r="S19" s="4">
        <f t="shared" si="1"/>
        <v>0.62189054726368154</v>
      </c>
      <c r="T19" s="9">
        <f t="shared" si="2"/>
        <v>0.1255721393034826</v>
      </c>
    </row>
    <row r="20" spans="1:20" x14ac:dyDescent="0.25">
      <c r="A20" s="7" t="s">
        <v>5</v>
      </c>
      <c r="B20" s="5" t="s">
        <v>8</v>
      </c>
      <c r="C20" s="5">
        <v>6</v>
      </c>
      <c r="D20" s="5">
        <v>2</v>
      </c>
      <c r="E20" s="1" t="s">
        <v>1</v>
      </c>
      <c r="F20" t="s">
        <v>7</v>
      </c>
      <c r="G20" s="5">
        <v>5196</v>
      </c>
      <c r="H20" s="5">
        <v>3546</v>
      </c>
      <c r="I20" s="5">
        <v>578</v>
      </c>
      <c r="M20" s="5" t="s">
        <v>8</v>
      </c>
      <c r="N20" s="5">
        <v>6</v>
      </c>
      <c r="O20" s="5">
        <v>2</v>
      </c>
      <c r="P20" s="1" t="s">
        <v>1</v>
      </c>
      <c r="Q20" t="s">
        <v>7</v>
      </c>
      <c r="R20" s="1">
        <f t="shared" si="0"/>
        <v>1</v>
      </c>
      <c r="S20" s="4">
        <f t="shared" si="1"/>
        <v>0.68244803695150114</v>
      </c>
      <c r="T20" s="9">
        <f t="shared" si="2"/>
        <v>0.11123941493456505</v>
      </c>
    </row>
    <row r="21" spans="1:20" x14ac:dyDescent="0.25">
      <c r="A21" s="7" t="s">
        <v>5</v>
      </c>
      <c r="B21" s="5" t="s">
        <v>8</v>
      </c>
      <c r="C21" s="5">
        <v>7</v>
      </c>
      <c r="D21" s="5">
        <v>2</v>
      </c>
      <c r="E21" s="1" t="s">
        <v>1</v>
      </c>
      <c r="F21" t="s">
        <v>7</v>
      </c>
      <c r="G21" s="5">
        <v>5224</v>
      </c>
      <c r="H21" s="5">
        <v>3586</v>
      </c>
      <c r="I21" s="5">
        <v>608</v>
      </c>
      <c r="M21" s="5" t="s">
        <v>8</v>
      </c>
      <c r="N21" s="5">
        <v>7</v>
      </c>
      <c r="O21" s="5">
        <v>2</v>
      </c>
      <c r="P21" s="1" t="s">
        <v>1</v>
      </c>
      <c r="Q21" t="s">
        <v>7</v>
      </c>
      <c r="R21" s="1">
        <f t="shared" si="0"/>
        <v>1</v>
      </c>
      <c r="S21" s="4">
        <f t="shared" si="1"/>
        <v>0.68644716692189889</v>
      </c>
      <c r="T21" s="9">
        <f t="shared" si="2"/>
        <v>0.11638591117917305</v>
      </c>
    </row>
    <row r="22" spans="1:20" x14ac:dyDescent="0.25">
      <c r="A22" s="7" t="s">
        <v>5</v>
      </c>
      <c r="B22" s="5" t="s">
        <v>8</v>
      </c>
      <c r="C22" s="5">
        <v>8</v>
      </c>
      <c r="D22" s="5">
        <v>2</v>
      </c>
      <c r="E22" s="1" t="s">
        <v>1</v>
      </c>
      <c r="F22" t="s">
        <v>7</v>
      </c>
      <c r="G22" s="5">
        <v>4663</v>
      </c>
      <c r="H22" s="5">
        <v>3019</v>
      </c>
      <c r="I22" s="5">
        <v>649</v>
      </c>
      <c r="M22" s="5" t="s">
        <v>8</v>
      </c>
      <c r="N22" s="5">
        <v>8</v>
      </c>
      <c r="O22" s="5">
        <v>2</v>
      </c>
      <c r="P22" s="1" t="s">
        <v>1</v>
      </c>
      <c r="Q22" t="s">
        <v>7</v>
      </c>
      <c r="R22" s="1">
        <f t="shared" si="0"/>
        <v>1</v>
      </c>
      <c r="S22" s="4">
        <f t="shared" si="1"/>
        <v>0.64743727214239755</v>
      </c>
      <c r="T22" s="9">
        <f t="shared" si="2"/>
        <v>0.13918078490242333</v>
      </c>
    </row>
    <row r="23" spans="1:20" x14ac:dyDescent="0.25">
      <c r="A23" s="7" t="s">
        <v>5</v>
      </c>
      <c r="B23" s="5" t="s">
        <v>8</v>
      </c>
      <c r="C23" s="5">
        <v>9</v>
      </c>
      <c r="D23" s="5">
        <v>2</v>
      </c>
      <c r="E23" s="1" t="s">
        <v>1</v>
      </c>
      <c r="F23" t="s">
        <v>7</v>
      </c>
      <c r="G23" s="5">
        <v>5255</v>
      </c>
      <c r="H23" s="5">
        <v>3396</v>
      </c>
      <c r="I23" s="5">
        <v>589</v>
      </c>
      <c r="M23" s="5" t="s">
        <v>8</v>
      </c>
      <c r="N23" s="5">
        <v>9</v>
      </c>
      <c r="O23" s="5">
        <v>2</v>
      </c>
      <c r="P23" s="1" t="s">
        <v>1</v>
      </c>
      <c r="Q23" t="s">
        <v>7</v>
      </c>
      <c r="R23" s="1">
        <f t="shared" si="0"/>
        <v>1</v>
      </c>
      <c r="S23" s="4">
        <f t="shared" si="1"/>
        <v>0.64624167459562321</v>
      </c>
      <c r="T23" s="9">
        <f t="shared" si="2"/>
        <v>0.1120837297811608</v>
      </c>
    </row>
    <row r="24" spans="1:20" x14ac:dyDescent="0.25">
      <c r="A24" s="7" t="s">
        <v>5</v>
      </c>
      <c r="B24" s="5" t="s">
        <v>8</v>
      </c>
      <c r="C24" s="5">
        <v>10</v>
      </c>
      <c r="D24" s="5">
        <v>2</v>
      </c>
      <c r="E24" s="1" t="s">
        <v>1</v>
      </c>
      <c r="F24" t="s">
        <v>7</v>
      </c>
      <c r="G24" s="5">
        <v>5005</v>
      </c>
      <c r="H24" s="5">
        <v>3143</v>
      </c>
      <c r="I24" s="5">
        <v>712</v>
      </c>
      <c r="M24" s="5" t="s">
        <v>8</v>
      </c>
      <c r="N24" s="5">
        <v>10</v>
      </c>
      <c r="O24" s="5">
        <v>2</v>
      </c>
      <c r="P24" s="1" t="s">
        <v>1</v>
      </c>
      <c r="Q24" t="s">
        <v>7</v>
      </c>
      <c r="R24" s="1">
        <f t="shared" si="0"/>
        <v>1</v>
      </c>
      <c r="S24" s="4">
        <f t="shared" si="1"/>
        <v>0.627972027972028</v>
      </c>
      <c r="T24" s="9">
        <f t="shared" si="2"/>
        <v>0.14225774225774226</v>
      </c>
    </row>
    <row r="25" spans="1:20" x14ac:dyDescent="0.25">
      <c r="A25" s="7" t="s">
        <v>5</v>
      </c>
      <c r="B25" s="5" t="s">
        <v>8</v>
      </c>
      <c r="C25" s="5">
        <v>11</v>
      </c>
      <c r="D25" s="5">
        <v>2</v>
      </c>
      <c r="E25" s="1" t="s">
        <v>1</v>
      </c>
      <c r="F25" t="s">
        <v>7</v>
      </c>
      <c r="G25" s="5">
        <v>5163</v>
      </c>
      <c r="H25" s="5">
        <v>2990</v>
      </c>
      <c r="I25" s="5">
        <v>812</v>
      </c>
      <c r="M25" s="5" t="s">
        <v>8</v>
      </c>
      <c r="N25" s="5">
        <v>11</v>
      </c>
      <c r="O25" s="5">
        <v>2</v>
      </c>
      <c r="P25" s="1" t="s">
        <v>1</v>
      </c>
      <c r="Q25" t="s">
        <v>7</v>
      </c>
      <c r="R25" s="1">
        <f t="shared" si="0"/>
        <v>1</v>
      </c>
      <c r="S25" s="4">
        <f t="shared" si="1"/>
        <v>0.57912066627929504</v>
      </c>
      <c r="T25" s="9">
        <f t="shared" si="2"/>
        <v>0.15727290335076505</v>
      </c>
    </row>
    <row r="26" spans="1:20" x14ac:dyDescent="0.25">
      <c r="A26" s="6" t="s">
        <v>3</v>
      </c>
      <c r="B26" s="5" t="s">
        <v>8</v>
      </c>
      <c r="C26" s="5">
        <v>2</v>
      </c>
      <c r="D26" s="5">
        <v>2</v>
      </c>
      <c r="E26" s="1" t="s">
        <v>1</v>
      </c>
      <c r="F26" t="s">
        <v>7</v>
      </c>
      <c r="G26" s="5">
        <v>5717</v>
      </c>
      <c r="H26" s="5">
        <v>2483</v>
      </c>
      <c r="I26" s="5">
        <v>858</v>
      </c>
      <c r="M26" s="5" t="s">
        <v>8</v>
      </c>
      <c r="N26" s="5">
        <v>2</v>
      </c>
      <c r="O26" s="5">
        <v>2</v>
      </c>
      <c r="P26" s="1" t="s">
        <v>1</v>
      </c>
      <c r="Q26" t="s">
        <v>7</v>
      </c>
      <c r="R26" s="1">
        <f t="shared" si="0"/>
        <v>1</v>
      </c>
      <c r="S26" s="4">
        <f t="shared" si="1"/>
        <v>0.43431869861815636</v>
      </c>
      <c r="T26" s="9">
        <f t="shared" si="2"/>
        <v>0.15007871261150954</v>
      </c>
    </row>
    <row r="27" spans="1:20" x14ac:dyDescent="0.25">
      <c r="A27" s="6" t="s">
        <v>3</v>
      </c>
      <c r="B27" s="5" t="s">
        <v>8</v>
      </c>
      <c r="C27" s="5">
        <v>3</v>
      </c>
      <c r="D27" s="5">
        <v>2</v>
      </c>
      <c r="E27" s="1" t="s">
        <v>1</v>
      </c>
      <c r="F27" t="s">
        <v>7</v>
      </c>
      <c r="G27" s="5">
        <v>5617</v>
      </c>
      <c r="H27" s="5">
        <v>2516</v>
      </c>
      <c r="I27" s="5">
        <v>799</v>
      </c>
      <c r="M27" s="5" t="s">
        <v>8</v>
      </c>
      <c r="N27" s="5">
        <v>3</v>
      </c>
      <c r="O27" s="5">
        <v>2</v>
      </c>
      <c r="P27" s="1" t="s">
        <v>1</v>
      </c>
      <c r="Q27" t="s">
        <v>7</v>
      </c>
      <c r="R27" s="1">
        <f t="shared" si="0"/>
        <v>1</v>
      </c>
      <c r="S27" s="4">
        <f t="shared" si="1"/>
        <v>0.44792593911340572</v>
      </c>
      <c r="T27" s="9">
        <f t="shared" si="2"/>
        <v>0.14224675093466263</v>
      </c>
    </row>
    <row r="28" spans="1:20" x14ac:dyDescent="0.25">
      <c r="A28" s="6" t="s">
        <v>3</v>
      </c>
      <c r="B28" s="5" t="s">
        <v>8</v>
      </c>
      <c r="C28" s="5">
        <v>4</v>
      </c>
      <c r="D28" s="5">
        <v>2</v>
      </c>
      <c r="E28" s="1" t="s">
        <v>1</v>
      </c>
      <c r="F28" t="s">
        <v>7</v>
      </c>
      <c r="G28" s="5">
        <v>5959</v>
      </c>
      <c r="H28" s="5">
        <v>2902</v>
      </c>
      <c r="I28" s="5">
        <v>660</v>
      </c>
      <c r="M28" s="5" t="s">
        <v>8</v>
      </c>
      <c r="N28" s="5">
        <v>4</v>
      </c>
      <c r="O28" s="5">
        <v>2</v>
      </c>
      <c r="P28" s="1" t="s">
        <v>1</v>
      </c>
      <c r="Q28" t="s">
        <v>7</v>
      </c>
      <c r="R28" s="1">
        <f t="shared" si="0"/>
        <v>1</v>
      </c>
      <c r="S28" s="4">
        <f t="shared" si="1"/>
        <v>0.48699446215808023</v>
      </c>
      <c r="T28" s="9">
        <f t="shared" si="2"/>
        <v>0.11075683839570398</v>
      </c>
    </row>
    <row r="29" spans="1:20" x14ac:dyDescent="0.25">
      <c r="A29" s="6" t="s">
        <v>3</v>
      </c>
      <c r="B29" s="5" t="s">
        <v>8</v>
      </c>
      <c r="C29" s="5">
        <v>5</v>
      </c>
      <c r="D29" s="5">
        <v>2</v>
      </c>
      <c r="E29" s="1" t="s">
        <v>1</v>
      </c>
      <c r="F29" t="s">
        <v>7</v>
      </c>
      <c r="G29" s="5">
        <v>5756</v>
      </c>
      <c r="H29" s="5">
        <v>2593</v>
      </c>
      <c r="I29" s="5">
        <v>715</v>
      </c>
      <c r="M29" s="5" t="s">
        <v>8</v>
      </c>
      <c r="N29" s="5">
        <v>5</v>
      </c>
      <c r="O29" s="5">
        <v>2</v>
      </c>
      <c r="P29" s="1" t="s">
        <v>1</v>
      </c>
      <c r="Q29" t="s">
        <v>7</v>
      </c>
      <c r="R29" s="1">
        <f t="shared" si="0"/>
        <v>1</v>
      </c>
      <c r="S29" s="4">
        <f t="shared" si="1"/>
        <v>0.4504864489228631</v>
      </c>
      <c r="T29" s="9">
        <f t="shared" si="2"/>
        <v>0.12421820708825573</v>
      </c>
    </row>
    <row r="30" spans="1:20" x14ac:dyDescent="0.25">
      <c r="A30" s="6" t="s">
        <v>3</v>
      </c>
      <c r="B30" s="5" t="s">
        <v>8</v>
      </c>
      <c r="C30" s="5">
        <v>6</v>
      </c>
      <c r="D30" s="5">
        <v>2</v>
      </c>
      <c r="E30" s="1" t="s">
        <v>1</v>
      </c>
      <c r="F30" t="s">
        <v>7</v>
      </c>
      <c r="G30" s="5">
        <v>5588</v>
      </c>
      <c r="H30" s="5">
        <v>2715</v>
      </c>
      <c r="I30" s="5">
        <v>791</v>
      </c>
      <c r="M30" s="5" t="s">
        <v>8</v>
      </c>
      <c r="N30" s="5">
        <v>6</v>
      </c>
      <c r="O30" s="5">
        <v>2</v>
      </c>
      <c r="P30" s="1" t="s">
        <v>1</v>
      </c>
      <c r="Q30" t="s">
        <v>7</v>
      </c>
      <c r="R30" s="1">
        <f t="shared" si="0"/>
        <v>1</v>
      </c>
      <c r="S30" s="4">
        <f t="shared" si="1"/>
        <v>0.48586256263421618</v>
      </c>
      <c r="T30" s="9">
        <f t="shared" si="2"/>
        <v>0.14155332856120259</v>
      </c>
    </row>
    <row r="31" spans="1:20" x14ac:dyDescent="0.25">
      <c r="A31" s="6" t="s">
        <v>3</v>
      </c>
      <c r="B31" s="5" t="s">
        <v>8</v>
      </c>
      <c r="C31" s="5">
        <v>7</v>
      </c>
      <c r="D31" s="5">
        <v>2</v>
      </c>
      <c r="E31" s="1" t="s">
        <v>1</v>
      </c>
      <c r="F31" t="s">
        <v>7</v>
      </c>
      <c r="G31" s="5">
        <v>5414</v>
      </c>
      <c r="H31" s="5">
        <v>2781</v>
      </c>
      <c r="I31" s="5">
        <v>854</v>
      </c>
      <c r="M31" s="5" t="s">
        <v>8</v>
      </c>
      <c r="N31" s="5">
        <v>7</v>
      </c>
      <c r="O31" s="5">
        <v>2</v>
      </c>
      <c r="P31" s="1" t="s">
        <v>1</v>
      </c>
      <c r="Q31" t="s">
        <v>7</v>
      </c>
      <c r="R31" s="1">
        <f t="shared" si="0"/>
        <v>1</v>
      </c>
      <c r="S31" s="4">
        <f t="shared" si="1"/>
        <v>0.51366826745474692</v>
      </c>
      <c r="T31" s="9">
        <f t="shared" si="2"/>
        <v>0.15773919468045808</v>
      </c>
    </row>
    <row r="32" spans="1:20" x14ac:dyDescent="0.25">
      <c r="A32" s="6" t="s">
        <v>3</v>
      </c>
      <c r="B32" s="5" t="s">
        <v>8</v>
      </c>
      <c r="C32" s="5">
        <v>8</v>
      </c>
      <c r="D32" s="5">
        <v>2</v>
      </c>
      <c r="E32" s="1" t="s">
        <v>1</v>
      </c>
      <c r="F32" t="s">
        <v>7</v>
      </c>
      <c r="G32" s="5">
        <v>5104</v>
      </c>
      <c r="H32" s="5">
        <v>2778</v>
      </c>
      <c r="I32" s="5">
        <v>807</v>
      </c>
      <c r="M32" s="5" t="s">
        <v>8</v>
      </c>
      <c r="N32" s="5">
        <v>8</v>
      </c>
      <c r="O32" s="5">
        <v>2</v>
      </c>
      <c r="P32" s="1" t="s">
        <v>1</v>
      </c>
      <c r="Q32" t="s">
        <v>7</v>
      </c>
      <c r="R32" s="1">
        <f t="shared" si="0"/>
        <v>1</v>
      </c>
      <c r="S32" s="4">
        <f t="shared" si="1"/>
        <v>0.54427899686520376</v>
      </c>
      <c r="T32" s="9">
        <f t="shared" si="2"/>
        <v>0.15811128526645768</v>
      </c>
    </row>
    <row r="33" spans="1:20" x14ac:dyDescent="0.25">
      <c r="A33" s="6" t="s">
        <v>3</v>
      </c>
      <c r="B33" s="5" t="s">
        <v>8</v>
      </c>
      <c r="C33" s="5">
        <v>9</v>
      </c>
      <c r="D33" s="5">
        <v>2</v>
      </c>
      <c r="E33" s="1" t="s">
        <v>1</v>
      </c>
      <c r="F33" t="s">
        <v>7</v>
      </c>
      <c r="G33" s="5">
        <v>5673</v>
      </c>
      <c r="H33" s="5">
        <v>2905</v>
      </c>
      <c r="I33" s="5">
        <v>772</v>
      </c>
      <c r="M33" s="5" t="s">
        <v>8</v>
      </c>
      <c r="N33" s="5">
        <v>9</v>
      </c>
      <c r="O33" s="5">
        <v>2</v>
      </c>
      <c r="P33" s="1" t="s">
        <v>1</v>
      </c>
      <c r="Q33" t="s">
        <v>7</v>
      </c>
      <c r="R33" s="1">
        <f t="shared" si="0"/>
        <v>1</v>
      </c>
      <c r="S33" s="4">
        <f t="shared" si="1"/>
        <v>0.51207473999647457</v>
      </c>
      <c r="T33" s="9">
        <f t="shared" si="2"/>
        <v>0.13608320112815089</v>
      </c>
    </row>
    <row r="34" spans="1:20" x14ac:dyDescent="0.25">
      <c r="A34" s="6" t="s">
        <v>3</v>
      </c>
      <c r="B34" s="5" t="s">
        <v>8</v>
      </c>
      <c r="C34" s="5">
        <v>10</v>
      </c>
      <c r="D34" s="5">
        <v>2</v>
      </c>
      <c r="E34" s="1" t="s">
        <v>1</v>
      </c>
      <c r="F34" t="s">
        <v>7</v>
      </c>
      <c r="G34" s="5">
        <v>5740</v>
      </c>
      <c r="H34" s="5">
        <v>2892</v>
      </c>
      <c r="I34" s="5">
        <v>547</v>
      </c>
      <c r="M34" s="5" t="s">
        <v>8</v>
      </c>
      <c r="N34" s="5">
        <v>10</v>
      </c>
      <c r="O34" s="5">
        <v>2</v>
      </c>
      <c r="P34" s="1" t="s">
        <v>1</v>
      </c>
      <c r="Q34" t="s">
        <v>7</v>
      </c>
      <c r="R34" s="1">
        <f t="shared" si="0"/>
        <v>1</v>
      </c>
      <c r="S34" s="4">
        <f t="shared" si="1"/>
        <v>0.50383275261324045</v>
      </c>
      <c r="T34" s="9">
        <f t="shared" si="2"/>
        <v>9.5296167247386765E-2</v>
      </c>
    </row>
    <row r="35" spans="1:20" x14ac:dyDescent="0.25">
      <c r="A35" s="6" t="s">
        <v>3</v>
      </c>
      <c r="B35" s="5" t="s">
        <v>8</v>
      </c>
      <c r="C35" s="5">
        <v>11</v>
      </c>
      <c r="D35" s="5">
        <v>2</v>
      </c>
      <c r="E35" s="1" t="s">
        <v>1</v>
      </c>
      <c r="F35" t="s">
        <v>7</v>
      </c>
      <c r="G35" s="5">
        <v>5717</v>
      </c>
      <c r="H35" s="5">
        <v>2909</v>
      </c>
      <c r="I35" s="5">
        <v>684</v>
      </c>
      <c r="M35" s="5" t="s">
        <v>8</v>
      </c>
      <c r="N35" s="5">
        <v>11</v>
      </c>
      <c r="O35" s="5">
        <v>2</v>
      </c>
      <c r="P35" s="1" t="s">
        <v>1</v>
      </c>
      <c r="Q35" t="s">
        <v>7</v>
      </c>
      <c r="R35" s="1">
        <f t="shared" si="0"/>
        <v>1</v>
      </c>
      <c r="S35" s="4">
        <f t="shared" si="1"/>
        <v>0.5088333041805142</v>
      </c>
      <c r="T35" s="9">
        <f t="shared" si="2"/>
        <v>0.11964316949449012</v>
      </c>
    </row>
    <row r="37" spans="1:20" x14ac:dyDescent="0.25">
      <c r="A37" s="8" t="s">
        <v>6</v>
      </c>
      <c r="B37" s="5" t="s">
        <v>2</v>
      </c>
      <c r="C37" s="5">
        <v>2</v>
      </c>
      <c r="D37" s="5">
        <v>2</v>
      </c>
      <c r="E37" s="1" t="s">
        <v>1</v>
      </c>
      <c r="F37" t="s">
        <v>0</v>
      </c>
      <c r="G37" s="5">
        <v>5446</v>
      </c>
      <c r="H37" s="5">
        <v>3509</v>
      </c>
      <c r="I37" s="5">
        <v>1372</v>
      </c>
      <c r="M37" s="5" t="s">
        <v>2</v>
      </c>
      <c r="N37" s="5">
        <v>2</v>
      </c>
      <c r="O37" s="5">
        <v>2</v>
      </c>
      <c r="P37" s="1" t="s">
        <v>1</v>
      </c>
      <c r="Q37" t="s">
        <v>0</v>
      </c>
      <c r="R37" s="1">
        <f t="shared" ref="R37:R66" si="3">G37/G37</f>
        <v>1</v>
      </c>
      <c r="S37" s="4">
        <f t="shared" ref="S37:S66" si="4">H37/G37</f>
        <v>0.6443261109070878</v>
      </c>
      <c r="T37" s="3">
        <f t="shared" ref="T37:T66" si="5">I37/G37</f>
        <v>0.25192802056555269</v>
      </c>
    </row>
    <row r="38" spans="1:20" x14ac:dyDescent="0.25">
      <c r="A38" s="8" t="s">
        <v>6</v>
      </c>
      <c r="B38" s="5" t="s">
        <v>2</v>
      </c>
      <c r="C38" s="5">
        <v>3</v>
      </c>
      <c r="D38" s="5">
        <v>2</v>
      </c>
      <c r="E38" s="1" t="s">
        <v>1</v>
      </c>
      <c r="F38" t="s">
        <v>0</v>
      </c>
      <c r="G38" s="5">
        <v>5712</v>
      </c>
      <c r="H38" s="5">
        <v>3162</v>
      </c>
      <c r="I38" s="5">
        <v>1439</v>
      </c>
      <c r="M38" s="5" t="s">
        <v>2</v>
      </c>
      <c r="N38" s="5">
        <v>3</v>
      </c>
      <c r="O38" s="5">
        <v>2</v>
      </c>
      <c r="P38" s="1" t="s">
        <v>1</v>
      </c>
      <c r="Q38" t="s">
        <v>0</v>
      </c>
      <c r="R38" s="1">
        <f t="shared" si="3"/>
        <v>1</v>
      </c>
      <c r="S38" s="4">
        <f t="shared" si="4"/>
        <v>0.5535714285714286</v>
      </c>
      <c r="T38" s="3">
        <f t="shared" si="5"/>
        <v>0.25192577030812324</v>
      </c>
    </row>
    <row r="39" spans="1:20" x14ac:dyDescent="0.25">
      <c r="A39" s="8" t="s">
        <v>6</v>
      </c>
      <c r="B39" s="5" t="s">
        <v>2</v>
      </c>
      <c r="C39" s="5">
        <v>4</v>
      </c>
      <c r="D39" s="5">
        <v>2</v>
      </c>
      <c r="E39" s="1" t="s">
        <v>1</v>
      </c>
      <c r="F39" t="s">
        <v>0</v>
      </c>
      <c r="G39" s="5">
        <v>5654</v>
      </c>
      <c r="H39" s="5">
        <v>3289</v>
      </c>
      <c r="I39" s="5">
        <v>1353</v>
      </c>
      <c r="M39" s="5" t="s">
        <v>2</v>
      </c>
      <c r="N39" s="5">
        <v>4</v>
      </c>
      <c r="O39" s="5">
        <v>2</v>
      </c>
      <c r="P39" s="1" t="s">
        <v>1</v>
      </c>
      <c r="Q39" t="s">
        <v>0</v>
      </c>
      <c r="R39" s="1">
        <f t="shared" si="3"/>
        <v>1</v>
      </c>
      <c r="S39" s="4">
        <f t="shared" si="4"/>
        <v>0.58171206225680938</v>
      </c>
      <c r="T39" s="3">
        <f t="shared" si="5"/>
        <v>0.23929961089494164</v>
      </c>
    </row>
    <row r="40" spans="1:20" x14ac:dyDescent="0.25">
      <c r="A40" s="8" t="s">
        <v>6</v>
      </c>
      <c r="B40" s="5" t="s">
        <v>2</v>
      </c>
      <c r="C40" s="5">
        <v>5</v>
      </c>
      <c r="D40" s="5">
        <v>2</v>
      </c>
      <c r="E40" s="1" t="s">
        <v>1</v>
      </c>
      <c r="F40" t="s">
        <v>0</v>
      </c>
      <c r="G40" s="5">
        <v>5514</v>
      </c>
      <c r="H40" s="5">
        <v>2997</v>
      </c>
      <c r="I40" s="5">
        <v>1299</v>
      </c>
      <c r="M40" s="5" t="s">
        <v>2</v>
      </c>
      <c r="N40" s="5">
        <v>5</v>
      </c>
      <c r="O40" s="5">
        <v>2</v>
      </c>
      <c r="P40" s="1" t="s">
        <v>1</v>
      </c>
      <c r="Q40" t="s">
        <v>0</v>
      </c>
      <c r="R40" s="1">
        <f t="shared" si="3"/>
        <v>1</v>
      </c>
      <c r="S40" s="4">
        <f t="shared" si="4"/>
        <v>0.54352557127312295</v>
      </c>
      <c r="T40" s="3">
        <f t="shared" si="5"/>
        <v>0.23558215451577802</v>
      </c>
    </row>
    <row r="41" spans="1:20" x14ac:dyDescent="0.25">
      <c r="A41" s="8" t="s">
        <v>6</v>
      </c>
      <c r="B41" s="5" t="s">
        <v>2</v>
      </c>
      <c r="C41" s="5">
        <v>6</v>
      </c>
      <c r="D41" s="5">
        <v>2</v>
      </c>
      <c r="E41" s="1" t="s">
        <v>1</v>
      </c>
      <c r="F41" t="s">
        <v>0</v>
      </c>
      <c r="G41" s="5">
        <v>5385</v>
      </c>
      <c r="H41" s="5">
        <v>3141</v>
      </c>
      <c r="I41" s="5">
        <v>1240</v>
      </c>
      <c r="M41" s="5" t="s">
        <v>2</v>
      </c>
      <c r="N41" s="5">
        <v>6</v>
      </c>
      <c r="O41" s="5">
        <v>2</v>
      </c>
      <c r="P41" s="1" t="s">
        <v>1</v>
      </c>
      <c r="Q41" t="s">
        <v>0</v>
      </c>
      <c r="R41" s="1">
        <f t="shared" si="3"/>
        <v>1</v>
      </c>
      <c r="S41" s="4">
        <f t="shared" si="4"/>
        <v>0.58328690807799444</v>
      </c>
      <c r="T41" s="3">
        <f t="shared" si="5"/>
        <v>0.23026926648096566</v>
      </c>
    </row>
    <row r="42" spans="1:20" x14ac:dyDescent="0.25">
      <c r="A42" s="8" t="s">
        <v>6</v>
      </c>
      <c r="B42" s="5" t="s">
        <v>2</v>
      </c>
      <c r="C42" s="5">
        <v>7</v>
      </c>
      <c r="D42" s="5">
        <v>2</v>
      </c>
      <c r="E42" s="1" t="s">
        <v>1</v>
      </c>
      <c r="F42" t="s">
        <v>0</v>
      </c>
      <c r="G42" s="5">
        <v>5722</v>
      </c>
      <c r="H42" s="5">
        <v>3198</v>
      </c>
      <c r="I42" s="5">
        <v>1336</v>
      </c>
      <c r="M42" s="5" t="s">
        <v>2</v>
      </c>
      <c r="N42" s="5">
        <v>7</v>
      </c>
      <c r="O42" s="5">
        <v>2</v>
      </c>
      <c r="P42" s="1" t="s">
        <v>1</v>
      </c>
      <c r="Q42" t="s">
        <v>0</v>
      </c>
      <c r="R42" s="1">
        <f t="shared" si="3"/>
        <v>1</v>
      </c>
      <c r="S42" s="4">
        <f t="shared" si="4"/>
        <v>0.55889549108703251</v>
      </c>
      <c r="T42" s="3">
        <f t="shared" si="5"/>
        <v>0.23348479552603985</v>
      </c>
    </row>
    <row r="43" spans="1:20" x14ac:dyDescent="0.25">
      <c r="A43" s="8" t="s">
        <v>6</v>
      </c>
      <c r="B43" s="5" t="s">
        <v>2</v>
      </c>
      <c r="C43" s="5">
        <v>8</v>
      </c>
      <c r="D43" s="5">
        <v>2</v>
      </c>
      <c r="E43" s="1" t="s">
        <v>1</v>
      </c>
      <c r="F43" t="s">
        <v>0</v>
      </c>
      <c r="G43" s="5">
        <v>5718</v>
      </c>
      <c r="H43" s="5">
        <v>3499</v>
      </c>
      <c r="I43" s="5">
        <v>1127</v>
      </c>
      <c r="M43" s="5" t="s">
        <v>2</v>
      </c>
      <c r="N43" s="5">
        <v>8</v>
      </c>
      <c r="O43" s="5">
        <v>2</v>
      </c>
      <c r="P43" s="1" t="s">
        <v>1</v>
      </c>
      <c r="Q43" t="s">
        <v>0</v>
      </c>
      <c r="R43" s="1">
        <f t="shared" si="3"/>
        <v>1</v>
      </c>
      <c r="S43" s="4">
        <f t="shared" si="4"/>
        <v>0.61192724728926196</v>
      </c>
      <c r="T43" s="3">
        <f t="shared" si="5"/>
        <v>0.19709688702343478</v>
      </c>
    </row>
    <row r="44" spans="1:20" x14ac:dyDescent="0.25">
      <c r="A44" s="8" t="s">
        <v>6</v>
      </c>
      <c r="B44" s="5" t="s">
        <v>2</v>
      </c>
      <c r="C44" s="5">
        <v>9</v>
      </c>
      <c r="D44" s="5">
        <v>2</v>
      </c>
      <c r="E44" s="1" t="s">
        <v>1</v>
      </c>
      <c r="F44" t="s">
        <v>0</v>
      </c>
      <c r="G44" s="5">
        <v>5511</v>
      </c>
      <c r="H44" s="5">
        <v>3378</v>
      </c>
      <c r="I44" s="5">
        <v>1232</v>
      </c>
      <c r="M44" s="5" t="s">
        <v>2</v>
      </c>
      <c r="N44" s="5">
        <v>9</v>
      </c>
      <c r="O44" s="5">
        <v>2</v>
      </c>
      <c r="P44" s="1" t="s">
        <v>1</v>
      </c>
      <c r="Q44" t="s">
        <v>0</v>
      </c>
      <c r="R44" s="1">
        <f t="shared" si="3"/>
        <v>1</v>
      </c>
      <c r="S44" s="4">
        <f t="shared" si="4"/>
        <v>0.61295590636908004</v>
      </c>
      <c r="T44" s="3">
        <f t="shared" si="5"/>
        <v>0.22355289421157684</v>
      </c>
    </row>
    <row r="45" spans="1:20" x14ac:dyDescent="0.25">
      <c r="A45" s="8" t="s">
        <v>6</v>
      </c>
      <c r="B45" s="5" t="s">
        <v>2</v>
      </c>
      <c r="C45" s="5">
        <v>10</v>
      </c>
      <c r="D45" s="5">
        <v>2</v>
      </c>
      <c r="E45" s="1" t="s">
        <v>1</v>
      </c>
      <c r="F45" t="s">
        <v>0</v>
      </c>
      <c r="G45" s="5">
        <v>5687</v>
      </c>
      <c r="H45" s="5">
        <v>2950</v>
      </c>
      <c r="I45" s="5">
        <v>1441</v>
      </c>
      <c r="M45" s="5" t="s">
        <v>2</v>
      </c>
      <c r="N45" s="5">
        <v>10</v>
      </c>
      <c r="O45" s="5">
        <v>2</v>
      </c>
      <c r="P45" s="1" t="s">
        <v>1</v>
      </c>
      <c r="Q45" t="s">
        <v>0</v>
      </c>
      <c r="R45" s="1">
        <f t="shared" si="3"/>
        <v>1</v>
      </c>
      <c r="S45" s="4">
        <f t="shared" si="4"/>
        <v>0.51872692104800422</v>
      </c>
      <c r="T45" s="3">
        <f t="shared" si="5"/>
        <v>0.25338491295938104</v>
      </c>
    </row>
    <row r="46" spans="1:20" x14ac:dyDescent="0.25">
      <c r="A46" s="8" t="s">
        <v>6</v>
      </c>
      <c r="B46" s="5" t="s">
        <v>2</v>
      </c>
      <c r="C46" s="5">
        <v>11</v>
      </c>
      <c r="D46" s="5">
        <v>2</v>
      </c>
      <c r="E46" s="1" t="s">
        <v>1</v>
      </c>
      <c r="F46" t="s">
        <v>0</v>
      </c>
      <c r="G46" s="5">
        <v>5228</v>
      </c>
      <c r="H46" s="5">
        <v>2711</v>
      </c>
      <c r="I46" s="5">
        <v>1187</v>
      </c>
      <c r="M46" s="5" t="s">
        <v>2</v>
      </c>
      <c r="N46" s="5">
        <v>11</v>
      </c>
      <c r="O46" s="5">
        <v>2</v>
      </c>
      <c r="P46" s="1" t="s">
        <v>1</v>
      </c>
      <c r="Q46" t="s">
        <v>0</v>
      </c>
      <c r="R46" s="1">
        <f t="shared" si="3"/>
        <v>1</v>
      </c>
      <c r="S46" s="4">
        <f t="shared" si="4"/>
        <v>0.51855394032134661</v>
      </c>
      <c r="T46" s="3">
        <f t="shared" si="5"/>
        <v>0.22704667176740628</v>
      </c>
    </row>
    <row r="47" spans="1:20" x14ac:dyDescent="0.25">
      <c r="A47" s="7" t="s">
        <v>5</v>
      </c>
      <c r="B47" s="5" t="s">
        <v>4</v>
      </c>
      <c r="C47" s="5">
        <v>2</v>
      </c>
      <c r="D47" s="5">
        <v>2</v>
      </c>
      <c r="E47" s="1" t="s">
        <v>1</v>
      </c>
      <c r="F47" t="s">
        <v>0</v>
      </c>
      <c r="G47" s="5">
        <v>5261</v>
      </c>
      <c r="H47" s="5">
        <v>3627</v>
      </c>
      <c r="I47" s="5">
        <v>1588</v>
      </c>
      <c r="M47" s="5" t="s">
        <v>4</v>
      </c>
      <c r="N47" s="5">
        <v>2</v>
      </c>
      <c r="O47" s="5">
        <v>2</v>
      </c>
      <c r="P47" s="1" t="s">
        <v>1</v>
      </c>
      <c r="Q47" t="s">
        <v>0</v>
      </c>
      <c r="R47" s="1">
        <f t="shared" si="3"/>
        <v>1</v>
      </c>
      <c r="S47" s="4">
        <f t="shared" si="4"/>
        <v>0.68941265919026806</v>
      </c>
      <c r="T47" s="3">
        <f t="shared" si="5"/>
        <v>0.3018437559399354</v>
      </c>
    </row>
    <row r="48" spans="1:20" x14ac:dyDescent="0.25">
      <c r="A48" s="7" t="s">
        <v>5</v>
      </c>
      <c r="B48" s="5" t="s">
        <v>4</v>
      </c>
      <c r="C48" s="5">
        <v>3</v>
      </c>
      <c r="D48" s="5">
        <v>2</v>
      </c>
      <c r="E48" s="1" t="s">
        <v>1</v>
      </c>
      <c r="F48" t="s">
        <v>0</v>
      </c>
      <c r="G48" s="5">
        <v>5195</v>
      </c>
      <c r="H48" s="5">
        <v>4174</v>
      </c>
      <c r="I48" s="5">
        <v>1304</v>
      </c>
      <c r="M48" s="5" t="s">
        <v>4</v>
      </c>
      <c r="N48" s="5">
        <v>3</v>
      </c>
      <c r="O48" s="5">
        <v>2</v>
      </c>
      <c r="P48" s="1" t="s">
        <v>1</v>
      </c>
      <c r="Q48" t="s">
        <v>0</v>
      </c>
      <c r="R48" s="1">
        <f t="shared" si="3"/>
        <v>1</v>
      </c>
      <c r="S48" s="4">
        <f t="shared" si="4"/>
        <v>0.80346487006737244</v>
      </c>
      <c r="T48" s="3">
        <f t="shared" si="5"/>
        <v>0.25101058710298363</v>
      </c>
    </row>
    <row r="49" spans="1:20" x14ac:dyDescent="0.25">
      <c r="A49" s="7" t="s">
        <v>5</v>
      </c>
      <c r="B49" s="5" t="s">
        <v>4</v>
      </c>
      <c r="C49" s="5">
        <v>4</v>
      </c>
      <c r="D49" s="5">
        <v>2</v>
      </c>
      <c r="E49" s="1" t="s">
        <v>1</v>
      </c>
      <c r="F49" t="s">
        <v>0</v>
      </c>
      <c r="G49" s="5">
        <v>5395</v>
      </c>
      <c r="H49" s="5">
        <v>3859</v>
      </c>
      <c r="I49" s="5">
        <v>1425</v>
      </c>
      <c r="M49" s="5" t="s">
        <v>4</v>
      </c>
      <c r="N49" s="5">
        <v>4</v>
      </c>
      <c r="O49" s="5">
        <v>2</v>
      </c>
      <c r="P49" s="1" t="s">
        <v>1</v>
      </c>
      <c r="Q49" t="s">
        <v>0</v>
      </c>
      <c r="R49" s="1">
        <f t="shared" si="3"/>
        <v>1</v>
      </c>
      <c r="S49" s="4">
        <f t="shared" si="4"/>
        <v>0.71529193697868398</v>
      </c>
      <c r="T49" s="3">
        <f t="shared" si="5"/>
        <v>0.26413345690454126</v>
      </c>
    </row>
    <row r="50" spans="1:20" x14ac:dyDescent="0.25">
      <c r="A50" s="7" t="s">
        <v>5</v>
      </c>
      <c r="B50" s="5" t="s">
        <v>4</v>
      </c>
      <c r="C50" s="5">
        <v>5</v>
      </c>
      <c r="D50" s="5">
        <v>2</v>
      </c>
      <c r="E50" s="1" t="s">
        <v>1</v>
      </c>
      <c r="F50" t="s">
        <v>0</v>
      </c>
      <c r="G50" s="5">
        <v>5089</v>
      </c>
      <c r="H50" s="5">
        <v>3956</v>
      </c>
      <c r="I50" s="5">
        <v>1193</v>
      </c>
      <c r="M50" s="5" t="s">
        <v>4</v>
      </c>
      <c r="N50" s="5">
        <v>5</v>
      </c>
      <c r="O50" s="5">
        <v>2</v>
      </c>
      <c r="P50" s="1" t="s">
        <v>1</v>
      </c>
      <c r="Q50" t="s">
        <v>0</v>
      </c>
      <c r="R50" s="1">
        <f t="shared" si="3"/>
        <v>1</v>
      </c>
      <c r="S50" s="4">
        <f t="shared" si="4"/>
        <v>0.77736293967380621</v>
      </c>
      <c r="T50" s="3">
        <f t="shared" si="5"/>
        <v>0.23442719591275299</v>
      </c>
    </row>
    <row r="51" spans="1:20" x14ac:dyDescent="0.25">
      <c r="A51" s="7" t="s">
        <v>5</v>
      </c>
      <c r="B51" s="5" t="s">
        <v>4</v>
      </c>
      <c r="C51" s="5">
        <v>6</v>
      </c>
      <c r="D51" s="5">
        <v>2</v>
      </c>
      <c r="E51" s="1" t="s">
        <v>1</v>
      </c>
      <c r="F51" t="s">
        <v>0</v>
      </c>
      <c r="G51" s="5">
        <v>5165</v>
      </c>
      <c r="H51" s="5">
        <v>4195</v>
      </c>
      <c r="I51" s="5">
        <v>1259</v>
      </c>
      <c r="M51" s="5" t="s">
        <v>4</v>
      </c>
      <c r="N51" s="5">
        <v>6</v>
      </c>
      <c r="O51" s="5">
        <v>2</v>
      </c>
      <c r="P51" s="1" t="s">
        <v>1</v>
      </c>
      <c r="Q51" t="s">
        <v>0</v>
      </c>
      <c r="R51" s="1">
        <f t="shared" si="3"/>
        <v>1</v>
      </c>
      <c r="S51" s="4">
        <f t="shared" si="4"/>
        <v>0.81219748305905126</v>
      </c>
      <c r="T51" s="3">
        <f t="shared" si="5"/>
        <v>0.24375605033881897</v>
      </c>
    </row>
    <row r="52" spans="1:20" x14ac:dyDescent="0.25">
      <c r="A52" s="7" t="s">
        <v>5</v>
      </c>
      <c r="B52" s="5" t="s">
        <v>4</v>
      </c>
      <c r="C52" s="5">
        <v>7</v>
      </c>
      <c r="D52" s="5">
        <v>2</v>
      </c>
      <c r="E52" s="1" t="s">
        <v>1</v>
      </c>
      <c r="F52" t="s">
        <v>0</v>
      </c>
      <c r="G52" s="5">
        <v>5409</v>
      </c>
      <c r="H52" s="5">
        <v>4287</v>
      </c>
      <c r="I52" s="5">
        <v>1150</v>
      </c>
      <c r="M52" s="5" t="s">
        <v>4</v>
      </c>
      <c r="N52" s="5">
        <v>7</v>
      </c>
      <c r="O52" s="5">
        <v>2</v>
      </c>
      <c r="P52" s="1" t="s">
        <v>1</v>
      </c>
      <c r="Q52" t="s">
        <v>0</v>
      </c>
      <c r="R52" s="1">
        <f t="shared" si="3"/>
        <v>1</v>
      </c>
      <c r="S52" s="4">
        <f t="shared" si="4"/>
        <v>0.79256794231835825</v>
      </c>
      <c r="T52" s="3">
        <f t="shared" si="5"/>
        <v>0.21260861527084488</v>
      </c>
    </row>
    <row r="53" spans="1:20" x14ac:dyDescent="0.25">
      <c r="A53" s="7" t="s">
        <v>5</v>
      </c>
      <c r="B53" s="5" t="s">
        <v>4</v>
      </c>
      <c r="C53" s="5">
        <v>8</v>
      </c>
      <c r="D53" s="5">
        <v>2</v>
      </c>
      <c r="E53" s="1" t="s">
        <v>1</v>
      </c>
      <c r="F53" t="s">
        <v>0</v>
      </c>
      <c r="G53" s="5">
        <v>5235</v>
      </c>
      <c r="H53" s="5">
        <v>3643</v>
      </c>
      <c r="I53" s="5">
        <v>1271</v>
      </c>
      <c r="M53" s="5" t="s">
        <v>4</v>
      </c>
      <c r="N53" s="5">
        <v>8</v>
      </c>
      <c r="O53" s="5">
        <v>2</v>
      </c>
      <c r="P53" s="1" t="s">
        <v>1</v>
      </c>
      <c r="Q53" t="s">
        <v>0</v>
      </c>
      <c r="R53" s="1">
        <f t="shared" si="3"/>
        <v>1</v>
      </c>
      <c r="S53" s="4">
        <f t="shared" si="4"/>
        <v>0.69589302769818528</v>
      </c>
      <c r="T53" s="3">
        <f t="shared" si="5"/>
        <v>0.24278892072588348</v>
      </c>
    </row>
    <row r="54" spans="1:20" x14ac:dyDescent="0.25">
      <c r="A54" s="7" t="s">
        <v>5</v>
      </c>
      <c r="B54" s="5" t="s">
        <v>4</v>
      </c>
      <c r="C54" s="5">
        <v>9</v>
      </c>
      <c r="D54" s="5">
        <v>2</v>
      </c>
      <c r="E54" s="1" t="s">
        <v>1</v>
      </c>
      <c r="F54" t="s">
        <v>0</v>
      </c>
      <c r="G54" s="5">
        <v>5490</v>
      </c>
      <c r="H54" s="5">
        <v>3753</v>
      </c>
      <c r="I54" s="5">
        <v>1338</v>
      </c>
      <c r="M54" s="5" t="s">
        <v>4</v>
      </c>
      <c r="N54" s="5">
        <v>9</v>
      </c>
      <c r="O54" s="5">
        <v>2</v>
      </c>
      <c r="P54" s="1" t="s">
        <v>1</v>
      </c>
      <c r="Q54" t="s">
        <v>0</v>
      </c>
      <c r="R54" s="1">
        <f t="shared" si="3"/>
        <v>1</v>
      </c>
      <c r="S54" s="4">
        <f t="shared" si="4"/>
        <v>0.68360655737704923</v>
      </c>
      <c r="T54" s="3">
        <f t="shared" si="5"/>
        <v>0.24371584699453552</v>
      </c>
    </row>
    <row r="55" spans="1:20" x14ac:dyDescent="0.25">
      <c r="A55" s="7" t="s">
        <v>5</v>
      </c>
      <c r="B55" s="5" t="s">
        <v>4</v>
      </c>
      <c r="C55" s="5">
        <v>10</v>
      </c>
      <c r="D55" s="5">
        <v>2</v>
      </c>
      <c r="E55" s="1" t="s">
        <v>1</v>
      </c>
      <c r="F55" t="s">
        <v>0</v>
      </c>
      <c r="G55" s="5">
        <v>5468</v>
      </c>
      <c r="H55" s="5">
        <v>3877</v>
      </c>
      <c r="I55" s="5">
        <v>1624</v>
      </c>
      <c r="M55" s="5" t="s">
        <v>4</v>
      </c>
      <c r="N55" s="5">
        <v>10</v>
      </c>
      <c r="O55" s="5">
        <v>2</v>
      </c>
      <c r="P55" s="1" t="s">
        <v>1</v>
      </c>
      <c r="Q55" t="s">
        <v>0</v>
      </c>
      <c r="R55" s="1">
        <f t="shared" si="3"/>
        <v>1</v>
      </c>
      <c r="S55" s="4">
        <f t="shared" si="4"/>
        <v>0.70903438185808343</v>
      </c>
      <c r="T55" s="3">
        <f t="shared" si="5"/>
        <v>0.29700073152889539</v>
      </c>
    </row>
    <row r="56" spans="1:20" x14ac:dyDescent="0.25">
      <c r="A56" s="7" t="s">
        <v>5</v>
      </c>
      <c r="B56" s="5" t="s">
        <v>4</v>
      </c>
      <c r="C56" s="5">
        <v>11</v>
      </c>
      <c r="D56" s="5">
        <v>2</v>
      </c>
      <c r="E56" s="1" t="s">
        <v>1</v>
      </c>
      <c r="F56" t="s">
        <v>0</v>
      </c>
      <c r="G56" s="5">
        <v>5392</v>
      </c>
      <c r="H56" s="5">
        <v>3665</v>
      </c>
      <c r="I56" s="5">
        <v>1556</v>
      </c>
      <c r="M56" s="5" t="s">
        <v>4</v>
      </c>
      <c r="N56" s="5">
        <v>11</v>
      </c>
      <c r="O56" s="5">
        <v>2</v>
      </c>
      <c r="P56" s="1" t="s">
        <v>1</v>
      </c>
      <c r="Q56" t="s">
        <v>0</v>
      </c>
      <c r="R56" s="1">
        <f t="shared" si="3"/>
        <v>1</v>
      </c>
      <c r="S56" s="4">
        <f t="shared" si="4"/>
        <v>0.6797106824925816</v>
      </c>
      <c r="T56" s="3">
        <f t="shared" si="5"/>
        <v>0.28857566765578635</v>
      </c>
    </row>
    <row r="57" spans="1:20" x14ac:dyDescent="0.25">
      <c r="A57" s="6" t="s">
        <v>3</v>
      </c>
      <c r="B57" s="5" t="s">
        <v>2</v>
      </c>
      <c r="C57" s="5">
        <v>2</v>
      </c>
      <c r="D57" s="5">
        <v>2</v>
      </c>
      <c r="E57" s="1" t="s">
        <v>1</v>
      </c>
      <c r="F57" t="s">
        <v>0</v>
      </c>
      <c r="G57" s="5">
        <v>5478</v>
      </c>
      <c r="H57" s="5">
        <v>3195</v>
      </c>
      <c r="I57" s="5">
        <v>1416</v>
      </c>
      <c r="M57" s="5" t="s">
        <v>2</v>
      </c>
      <c r="N57" s="5">
        <v>2</v>
      </c>
      <c r="O57" s="5">
        <v>2</v>
      </c>
      <c r="P57" s="1" t="s">
        <v>1</v>
      </c>
      <c r="Q57" t="s">
        <v>0</v>
      </c>
      <c r="R57" s="1">
        <f t="shared" si="3"/>
        <v>1</v>
      </c>
      <c r="S57" s="4">
        <f t="shared" si="4"/>
        <v>0.58324205914567362</v>
      </c>
      <c r="T57" s="3">
        <f t="shared" si="5"/>
        <v>0.25848849945235486</v>
      </c>
    </row>
    <row r="58" spans="1:20" x14ac:dyDescent="0.25">
      <c r="A58" s="6" t="s">
        <v>3</v>
      </c>
      <c r="B58" s="5" t="s">
        <v>2</v>
      </c>
      <c r="C58" s="5">
        <v>3</v>
      </c>
      <c r="D58" s="5">
        <v>2</v>
      </c>
      <c r="E58" s="1" t="s">
        <v>1</v>
      </c>
      <c r="F58" t="s">
        <v>0</v>
      </c>
      <c r="G58" s="5">
        <v>5684</v>
      </c>
      <c r="H58" s="5">
        <v>3116</v>
      </c>
      <c r="I58" s="5">
        <v>1639</v>
      </c>
      <c r="M58" s="5" t="s">
        <v>2</v>
      </c>
      <c r="N58" s="5">
        <v>3</v>
      </c>
      <c r="O58" s="5">
        <v>2</v>
      </c>
      <c r="P58" s="1" t="s">
        <v>1</v>
      </c>
      <c r="Q58" t="s">
        <v>0</v>
      </c>
      <c r="R58" s="1">
        <f t="shared" si="3"/>
        <v>1</v>
      </c>
      <c r="S58" s="4">
        <f t="shared" si="4"/>
        <v>0.54820548909218858</v>
      </c>
      <c r="T58" s="3">
        <f t="shared" si="5"/>
        <v>0.28835327234342012</v>
      </c>
    </row>
    <row r="59" spans="1:20" x14ac:dyDescent="0.25">
      <c r="A59" s="6" t="s">
        <v>3</v>
      </c>
      <c r="B59" s="5" t="s">
        <v>2</v>
      </c>
      <c r="C59" s="5">
        <v>4</v>
      </c>
      <c r="D59" s="5">
        <v>2</v>
      </c>
      <c r="E59" s="1" t="s">
        <v>1</v>
      </c>
      <c r="F59" t="s">
        <v>0</v>
      </c>
      <c r="G59" s="5">
        <v>5447</v>
      </c>
      <c r="H59" s="5">
        <v>3185</v>
      </c>
      <c r="I59" s="5">
        <v>1576</v>
      </c>
      <c r="M59" s="5" t="s">
        <v>2</v>
      </c>
      <c r="N59" s="5">
        <v>4</v>
      </c>
      <c r="O59" s="5">
        <v>2</v>
      </c>
      <c r="P59" s="1" t="s">
        <v>1</v>
      </c>
      <c r="Q59" t="s">
        <v>0</v>
      </c>
      <c r="R59" s="1">
        <f t="shared" si="3"/>
        <v>1</v>
      </c>
      <c r="S59" s="4">
        <f t="shared" si="4"/>
        <v>0.58472553699284013</v>
      </c>
      <c r="T59" s="3">
        <f t="shared" si="5"/>
        <v>0.28933357811639432</v>
      </c>
    </row>
    <row r="60" spans="1:20" x14ac:dyDescent="0.25">
      <c r="A60" s="6" t="s">
        <v>3</v>
      </c>
      <c r="B60" s="5" t="s">
        <v>2</v>
      </c>
      <c r="C60" s="5">
        <v>5</v>
      </c>
      <c r="D60" s="5">
        <v>2</v>
      </c>
      <c r="E60" s="1" t="s">
        <v>1</v>
      </c>
      <c r="F60" t="s">
        <v>0</v>
      </c>
      <c r="G60" s="5">
        <v>5636</v>
      </c>
      <c r="H60" s="5">
        <v>3070</v>
      </c>
      <c r="I60" s="5">
        <v>1555</v>
      </c>
      <c r="M60" s="5" t="s">
        <v>2</v>
      </c>
      <c r="N60" s="5">
        <v>5</v>
      </c>
      <c r="O60" s="5">
        <v>2</v>
      </c>
      <c r="P60" s="1" t="s">
        <v>1</v>
      </c>
      <c r="Q60" t="s">
        <v>0</v>
      </c>
      <c r="R60" s="1">
        <f t="shared" si="3"/>
        <v>1</v>
      </c>
      <c r="S60" s="4">
        <f t="shared" si="4"/>
        <v>0.54471256210078067</v>
      </c>
      <c r="T60" s="3">
        <f t="shared" si="5"/>
        <v>0.27590489709013483</v>
      </c>
    </row>
    <row r="61" spans="1:20" x14ac:dyDescent="0.25">
      <c r="A61" s="6" t="s">
        <v>3</v>
      </c>
      <c r="B61" s="5" t="s">
        <v>2</v>
      </c>
      <c r="C61" s="5">
        <v>6</v>
      </c>
      <c r="D61" s="5">
        <v>2</v>
      </c>
      <c r="E61" s="1" t="s">
        <v>1</v>
      </c>
      <c r="F61" t="s">
        <v>0</v>
      </c>
      <c r="G61" s="5">
        <v>5407</v>
      </c>
      <c r="H61" s="5">
        <v>3079</v>
      </c>
      <c r="I61" s="5">
        <v>1395</v>
      </c>
      <c r="M61" s="5" t="s">
        <v>2</v>
      </c>
      <c r="N61" s="5">
        <v>6</v>
      </c>
      <c r="O61" s="5">
        <v>2</v>
      </c>
      <c r="P61" s="1" t="s">
        <v>1</v>
      </c>
      <c r="Q61" t="s">
        <v>0</v>
      </c>
      <c r="R61" s="1">
        <f t="shared" si="3"/>
        <v>1</v>
      </c>
      <c r="S61" s="4">
        <f t="shared" si="4"/>
        <v>0.56944701313112633</v>
      </c>
      <c r="T61" s="3">
        <f t="shared" si="5"/>
        <v>0.25799889032735346</v>
      </c>
    </row>
    <row r="62" spans="1:20" x14ac:dyDescent="0.25">
      <c r="A62" s="6" t="s">
        <v>3</v>
      </c>
      <c r="B62" s="5" t="s">
        <v>2</v>
      </c>
      <c r="C62" s="5">
        <v>7</v>
      </c>
      <c r="D62" s="5">
        <v>2</v>
      </c>
      <c r="E62" s="1" t="s">
        <v>1</v>
      </c>
      <c r="F62" t="s">
        <v>0</v>
      </c>
      <c r="G62" s="5">
        <v>5298</v>
      </c>
      <c r="H62" s="5">
        <v>2940</v>
      </c>
      <c r="I62" s="5">
        <v>1732</v>
      </c>
      <c r="M62" s="5" t="s">
        <v>2</v>
      </c>
      <c r="N62" s="5">
        <v>7</v>
      </c>
      <c r="O62" s="5">
        <v>2</v>
      </c>
      <c r="P62" s="1" t="s">
        <v>1</v>
      </c>
      <c r="Q62" t="s">
        <v>0</v>
      </c>
      <c r="R62" s="1">
        <f t="shared" si="3"/>
        <v>1</v>
      </c>
      <c r="S62" s="4">
        <f t="shared" si="4"/>
        <v>0.55492638731596833</v>
      </c>
      <c r="T62" s="3">
        <f t="shared" si="5"/>
        <v>0.32691581728954322</v>
      </c>
    </row>
    <row r="63" spans="1:20" x14ac:dyDescent="0.25">
      <c r="A63" s="6" t="s">
        <v>3</v>
      </c>
      <c r="B63" s="5" t="s">
        <v>2</v>
      </c>
      <c r="C63" s="5">
        <v>8</v>
      </c>
      <c r="D63" s="5">
        <v>2</v>
      </c>
      <c r="E63" s="1" t="s">
        <v>1</v>
      </c>
      <c r="F63" t="s">
        <v>0</v>
      </c>
      <c r="G63" s="5">
        <v>5350</v>
      </c>
      <c r="H63" s="5">
        <v>3245</v>
      </c>
      <c r="I63" s="5">
        <v>1337</v>
      </c>
      <c r="M63" s="5" t="s">
        <v>2</v>
      </c>
      <c r="N63" s="5">
        <v>8</v>
      </c>
      <c r="O63" s="5">
        <v>2</v>
      </c>
      <c r="P63" s="1" t="s">
        <v>1</v>
      </c>
      <c r="Q63" t="s">
        <v>0</v>
      </c>
      <c r="R63" s="1">
        <f t="shared" si="3"/>
        <v>1</v>
      </c>
      <c r="S63" s="4">
        <f t="shared" si="4"/>
        <v>0.6065420560747663</v>
      </c>
      <c r="T63" s="3">
        <f t="shared" si="5"/>
        <v>0.24990654205607477</v>
      </c>
    </row>
    <row r="64" spans="1:20" x14ac:dyDescent="0.25">
      <c r="A64" s="6" t="s">
        <v>3</v>
      </c>
      <c r="B64" s="5" t="s">
        <v>2</v>
      </c>
      <c r="C64" s="5">
        <v>9</v>
      </c>
      <c r="D64" s="5">
        <v>2</v>
      </c>
      <c r="E64" s="1" t="s">
        <v>1</v>
      </c>
      <c r="F64" t="s">
        <v>0</v>
      </c>
      <c r="G64" s="5">
        <v>5565</v>
      </c>
      <c r="H64" s="5">
        <v>3405</v>
      </c>
      <c r="I64" s="5">
        <v>1401</v>
      </c>
      <c r="M64" s="5" t="s">
        <v>2</v>
      </c>
      <c r="N64" s="5">
        <v>9</v>
      </c>
      <c r="O64" s="5">
        <v>2</v>
      </c>
      <c r="P64" s="1" t="s">
        <v>1</v>
      </c>
      <c r="Q64" t="s">
        <v>0</v>
      </c>
      <c r="R64" s="1">
        <f t="shared" si="3"/>
        <v>1</v>
      </c>
      <c r="S64" s="4">
        <f t="shared" si="4"/>
        <v>0.61185983827493262</v>
      </c>
      <c r="T64" s="3">
        <f t="shared" si="5"/>
        <v>0.25175202156334231</v>
      </c>
    </row>
    <row r="65" spans="1:20" x14ac:dyDescent="0.25">
      <c r="A65" s="6" t="s">
        <v>3</v>
      </c>
      <c r="B65" s="5" t="s">
        <v>2</v>
      </c>
      <c r="C65" s="5">
        <v>10</v>
      </c>
      <c r="D65" s="5">
        <v>2</v>
      </c>
      <c r="E65" s="1" t="s">
        <v>1</v>
      </c>
      <c r="F65" t="s">
        <v>0</v>
      </c>
      <c r="G65" s="5">
        <v>5520</v>
      </c>
      <c r="H65" s="5">
        <v>3483</v>
      </c>
      <c r="I65" s="5">
        <v>1212</v>
      </c>
      <c r="M65" s="5" t="s">
        <v>2</v>
      </c>
      <c r="N65" s="5">
        <v>10</v>
      </c>
      <c r="O65" s="5">
        <v>2</v>
      </c>
      <c r="P65" s="1" t="s">
        <v>1</v>
      </c>
      <c r="Q65" t="s">
        <v>0</v>
      </c>
      <c r="R65" s="1">
        <f t="shared" si="3"/>
        <v>1</v>
      </c>
      <c r="S65" s="4">
        <f t="shared" si="4"/>
        <v>0.63097826086956521</v>
      </c>
      <c r="T65" s="3">
        <f t="shared" si="5"/>
        <v>0.21956521739130436</v>
      </c>
    </row>
    <row r="66" spans="1:20" x14ac:dyDescent="0.25">
      <c r="A66" s="6" t="s">
        <v>3</v>
      </c>
      <c r="B66" s="5" t="s">
        <v>2</v>
      </c>
      <c r="C66" s="5">
        <v>11</v>
      </c>
      <c r="D66" s="5">
        <v>2</v>
      </c>
      <c r="E66" s="1" t="s">
        <v>1</v>
      </c>
      <c r="F66" t="s">
        <v>0</v>
      </c>
      <c r="G66" s="5">
        <v>5479</v>
      </c>
      <c r="H66" s="5">
        <v>3311</v>
      </c>
      <c r="I66" s="5">
        <v>1547</v>
      </c>
      <c r="M66" s="5" t="s">
        <v>2</v>
      </c>
      <c r="N66" s="5">
        <v>11</v>
      </c>
      <c r="O66" s="5">
        <v>2</v>
      </c>
      <c r="P66" s="1" t="s">
        <v>1</v>
      </c>
      <c r="Q66" t="s">
        <v>0</v>
      </c>
      <c r="R66" s="1">
        <f t="shared" si="3"/>
        <v>1</v>
      </c>
      <c r="S66" s="4">
        <f t="shared" si="4"/>
        <v>0.6043073553568169</v>
      </c>
      <c r="T66" s="3">
        <f t="shared" si="5"/>
        <v>0.28235079394050011</v>
      </c>
    </row>
  </sheetData>
  <mergeCells count="1">
    <mergeCell ref="X4:Y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49"/>
  <sheetViews>
    <sheetView topLeftCell="O1" zoomScale="80" zoomScaleNormal="80" workbookViewId="0">
      <selection activeCell="AS3" sqref="AS3"/>
    </sheetView>
  </sheetViews>
  <sheetFormatPr defaultColWidth="8.7109375" defaultRowHeight="15" x14ac:dyDescent="0.25"/>
  <cols>
    <col min="1" max="1" width="8.7109375" style="24"/>
    <col min="2" max="6" width="8.7109375" style="25"/>
    <col min="7" max="7" width="14.5703125" style="26" customWidth="1"/>
    <col min="8" max="10" width="9.85546875" style="25" customWidth="1"/>
    <col min="11" max="12" width="8.7109375" style="24"/>
    <col min="13" max="17" width="8.7109375" style="25"/>
    <col min="18" max="18" width="14.5703125" style="26" customWidth="1"/>
    <col min="19" max="21" width="9.42578125" style="25" customWidth="1"/>
    <col min="22" max="24" width="8.7109375" style="24"/>
    <col min="25" max="25" width="13.7109375" style="24" customWidth="1"/>
    <col min="26" max="26" width="8.7109375" style="24"/>
    <col min="27" max="27" width="11.140625" style="24" bestFit="1" customWidth="1"/>
    <col min="28" max="32" width="8.7109375" style="24"/>
    <col min="33" max="34" width="8.7109375" style="25"/>
    <col min="35" max="16384" width="8.7109375" style="24"/>
  </cols>
  <sheetData>
    <row r="2" spans="1:37" x14ac:dyDescent="0.25">
      <c r="M2" s="119" t="s">
        <v>22</v>
      </c>
      <c r="N2" s="119"/>
    </row>
    <row r="3" spans="1:37" ht="30" x14ac:dyDescent="0.25">
      <c r="A3" s="72" t="s">
        <v>43</v>
      </c>
      <c r="B3" s="73" t="s">
        <v>21</v>
      </c>
      <c r="C3" s="73" t="s">
        <v>20</v>
      </c>
      <c r="D3" s="73" t="s">
        <v>42</v>
      </c>
      <c r="E3" s="73" t="s">
        <v>17</v>
      </c>
      <c r="F3" s="73" t="s">
        <v>41</v>
      </c>
      <c r="G3" s="74" t="s">
        <v>40</v>
      </c>
      <c r="H3" s="73">
        <v>1</v>
      </c>
      <c r="I3" s="72">
        <v>4</v>
      </c>
      <c r="J3" s="72">
        <v>8.5</v>
      </c>
      <c r="K3" s="72"/>
      <c r="M3" s="73" t="s">
        <v>21</v>
      </c>
      <c r="N3" s="73" t="s">
        <v>20</v>
      </c>
      <c r="O3" s="73" t="s">
        <v>42</v>
      </c>
      <c r="P3" s="73" t="s">
        <v>17</v>
      </c>
      <c r="Q3" s="73" t="s">
        <v>41</v>
      </c>
      <c r="R3" s="74" t="s">
        <v>40</v>
      </c>
      <c r="S3" s="73">
        <v>1</v>
      </c>
      <c r="T3" s="72">
        <v>4</v>
      </c>
      <c r="U3" s="72">
        <v>8.5</v>
      </c>
    </row>
    <row r="4" spans="1:37" x14ac:dyDescent="0.25">
      <c r="A4" s="35" t="s">
        <v>29</v>
      </c>
      <c r="B4" s="38" t="s">
        <v>2</v>
      </c>
      <c r="C4" s="38">
        <v>2</v>
      </c>
      <c r="D4" s="25">
        <v>2</v>
      </c>
      <c r="E4" s="25" t="s">
        <v>36</v>
      </c>
      <c r="F4" s="25" t="s">
        <v>35</v>
      </c>
      <c r="G4" s="37" t="s">
        <v>33</v>
      </c>
      <c r="H4" s="38">
        <v>6134</v>
      </c>
      <c r="I4" s="38">
        <v>2436</v>
      </c>
      <c r="J4" s="38">
        <v>1294</v>
      </c>
      <c r="M4" s="38" t="s">
        <v>2</v>
      </c>
      <c r="N4" s="38">
        <v>2</v>
      </c>
      <c r="O4" s="25">
        <v>2</v>
      </c>
      <c r="P4" s="25" t="s">
        <v>36</v>
      </c>
      <c r="Q4" s="25" t="s">
        <v>35</v>
      </c>
      <c r="R4" s="37" t="s">
        <v>33</v>
      </c>
      <c r="S4" s="25">
        <f t="shared" ref="S4:S35" si="0">H4/H4</f>
        <v>1</v>
      </c>
      <c r="T4" s="34">
        <f t="shared" ref="T4:T35" si="1">I4/H4</f>
        <v>0.39713074665797193</v>
      </c>
      <c r="U4" s="34">
        <f t="shared" ref="U4:U35" si="2">J4/H4</f>
        <v>0.21095533094228888</v>
      </c>
    </row>
    <row r="5" spans="1:37" ht="18.75" x14ac:dyDescent="0.3">
      <c r="A5" s="35" t="s">
        <v>29</v>
      </c>
      <c r="B5" s="38" t="s">
        <v>2</v>
      </c>
      <c r="C5" s="38">
        <v>3</v>
      </c>
      <c r="D5" s="25">
        <v>2</v>
      </c>
      <c r="E5" s="25" t="s">
        <v>36</v>
      </c>
      <c r="F5" s="25" t="s">
        <v>35</v>
      </c>
      <c r="G5" s="37" t="s">
        <v>33</v>
      </c>
      <c r="H5" s="38">
        <v>6215</v>
      </c>
      <c r="I5" s="38">
        <v>2595</v>
      </c>
      <c r="J5" s="38">
        <v>1326</v>
      </c>
      <c r="M5" s="38" t="s">
        <v>2</v>
      </c>
      <c r="N5" s="38">
        <v>3</v>
      </c>
      <c r="O5" s="25">
        <v>2</v>
      </c>
      <c r="P5" s="25" t="s">
        <v>36</v>
      </c>
      <c r="Q5" s="25" t="s">
        <v>35</v>
      </c>
      <c r="R5" s="37" t="s">
        <v>33</v>
      </c>
      <c r="S5" s="25">
        <f t="shared" si="0"/>
        <v>1</v>
      </c>
      <c r="T5" s="34">
        <f t="shared" si="1"/>
        <v>0.41753821399839097</v>
      </c>
      <c r="U5" s="34">
        <f t="shared" si="2"/>
        <v>0.21335478680611425</v>
      </c>
      <c r="X5" s="63"/>
      <c r="Y5" s="63"/>
      <c r="Z5" s="121" t="s">
        <v>29</v>
      </c>
      <c r="AA5" s="121"/>
      <c r="AB5" s="122" t="s">
        <v>28</v>
      </c>
      <c r="AC5" s="122"/>
      <c r="AD5" s="123" t="s">
        <v>27</v>
      </c>
      <c r="AE5" s="123"/>
      <c r="AF5" s="63"/>
      <c r="AG5" s="116" t="s">
        <v>39</v>
      </c>
      <c r="AH5" s="116"/>
      <c r="AI5" s="63"/>
      <c r="AJ5" s="116" t="s">
        <v>12</v>
      </c>
      <c r="AK5" s="116"/>
    </row>
    <row r="6" spans="1:37" ht="18.75" x14ac:dyDescent="0.3">
      <c r="A6" s="35" t="s">
        <v>29</v>
      </c>
      <c r="B6" s="38" t="s">
        <v>2</v>
      </c>
      <c r="C6" s="38">
        <v>4</v>
      </c>
      <c r="D6" s="25">
        <v>2</v>
      </c>
      <c r="E6" s="25" t="s">
        <v>36</v>
      </c>
      <c r="F6" s="25" t="s">
        <v>35</v>
      </c>
      <c r="G6" s="37" t="s">
        <v>33</v>
      </c>
      <c r="H6" s="38">
        <v>5891</v>
      </c>
      <c r="I6" s="38">
        <v>2508</v>
      </c>
      <c r="J6" s="38">
        <v>1409</v>
      </c>
      <c r="M6" s="38" t="s">
        <v>2</v>
      </c>
      <c r="N6" s="38">
        <v>4</v>
      </c>
      <c r="O6" s="25">
        <v>2</v>
      </c>
      <c r="P6" s="25" t="s">
        <v>36</v>
      </c>
      <c r="Q6" s="25" t="s">
        <v>35</v>
      </c>
      <c r="R6" s="37" t="s">
        <v>33</v>
      </c>
      <c r="S6" s="25">
        <f t="shared" si="0"/>
        <v>1</v>
      </c>
      <c r="T6" s="34">
        <f t="shared" si="1"/>
        <v>0.42573417076896963</v>
      </c>
      <c r="U6" s="34">
        <f t="shared" si="2"/>
        <v>0.2391784077406213</v>
      </c>
      <c r="X6" s="63"/>
      <c r="Y6" s="67"/>
      <c r="Z6" s="71" t="s">
        <v>23</v>
      </c>
      <c r="AA6" s="70" t="s">
        <v>38</v>
      </c>
      <c r="AB6" s="71" t="s">
        <v>23</v>
      </c>
      <c r="AC6" s="70" t="s">
        <v>38</v>
      </c>
      <c r="AD6" s="71" t="s">
        <v>23</v>
      </c>
      <c r="AE6" s="70" t="s">
        <v>38</v>
      </c>
      <c r="AF6" s="63"/>
      <c r="AG6" s="69" t="s">
        <v>23</v>
      </c>
      <c r="AH6" s="68" t="s">
        <v>38</v>
      </c>
      <c r="AI6" s="63"/>
      <c r="AJ6" s="69" t="s">
        <v>23</v>
      </c>
      <c r="AK6" s="68" t="s">
        <v>38</v>
      </c>
    </row>
    <row r="7" spans="1:37" ht="18.75" x14ac:dyDescent="0.3">
      <c r="A7" s="35" t="s">
        <v>29</v>
      </c>
      <c r="B7" s="38" t="s">
        <v>2</v>
      </c>
      <c r="C7" s="38">
        <v>5</v>
      </c>
      <c r="D7" s="25">
        <v>2</v>
      </c>
      <c r="E7" s="25" t="s">
        <v>36</v>
      </c>
      <c r="F7" s="25" t="s">
        <v>35</v>
      </c>
      <c r="G7" s="37" t="s">
        <v>33</v>
      </c>
      <c r="H7" s="38">
        <v>6571</v>
      </c>
      <c r="I7" s="38">
        <v>3043</v>
      </c>
      <c r="J7" s="38">
        <v>1715</v>
      </c>
      <c r="M7" s="38" t="s">
        <v>2</v>
      </c>
      <c r="N7" s="38">
        <v>5</v>
      </c>
      <c r="O7" s="25">
        <v>2</v>
      </c>
      <c r="P7" s="25" t="s">
        <v>36</v>
      </c>
      <c r="Q7" s="25" t="s">
        <v>35</v>
      </c>
      <c r="R7" s="37" t="s">
        <v>33</v>
      </c>
      <c r="S7" s="25">
        <f t="shared" si="0"/>
        <v>1</v>
      </c>
      <c r="T7" s="34">
        <f t="shared" si="1"/>
        <v>0.46309541926647391</v>
      </c>
      <c r="U7" s="34">
        <f t="shared" si="2"/>
        <v>0.26099528230101965</v>
      </c>
      <c r="X7" s="120" t="s">
        <v>36</v>
      </c>
      <c r="Y7" s="66" t="s">
        <v>35</v>
      </c>
      <c r="Z7" s="64">
        <f>AVERAGE(U66:U75)</f>
        <v>8.7517861107632733</v>
      </c>
      <c r="AA7" s="64">
        <f>AVERAGE(U4:U13)</f>
        <v>0.25804430418800273</v>
      </c>
      <c r="AB7" s="64">
        <f>AVERAGE(U76:U85)</f>
        <v>9.9421907588489677</v>
      </c>
      <c r="AC7" s="64">
        <f>AVERAGE(U14:U23)</f>
        <v>0.36657095860817324</v>
      </c>
      <c r="AD7" s="64">
        <f>AVERAGE(U86:U95)</f>
        <v>21.268528796081931</v>
      </c>
      <c r="AE7" s="64">
        <f>AVERAGE(U24:U33)</f>
        <v>0.2481985138721014</v>
      </c>
      <c r="AF7" s="63"/>
      <c r="AG7" s="67"/>
      <c r="AH7" s="67"/>
      <c r="AI7" s="63"/>
      <c r="AJ7" s="63"/>
      <c r="AK7" s="63"/>
    </row>
    <row r="8" spans="1:37" ht="18.75" x14ac:dyDescent="0.3">
      <c r="A8" s="35" t="s">
        <v>29</v>
      </c>
      <c r="B8" s="38" t="s">
        <v>2</v>
      </c>
      <c r="C8" s="38">
        <v>6</v>
      </c>
      <c r="D8" s="25">
        <v>2</v>
      </c>
      <c r="E8" s="25" t="s">
        <v>36</v>
      </c>
      <c r="F8" s="25" t="s">
        <v>35</v>
      </c>
      <c r="G8" s="37" t="s">
        <v>33</v>
      </c>
      <c r="H8" s="38">
        <v>6147</v>
      </c>
      <c r="I8" s="38">
        <v>2934</v>
      </c>
      <c r="J8" s="38">
        <v>1498</v>
      </c>
      <c r="M8" s="38" t="s">
        <v>2</v>
      </c>
      <c r="N8" s="38">
        <v>6</v>
      </c>
      <c r="O8" s="25">
        <v>2</v>
      </c>
      <c r="P8" s="25" t="s">
        <v>36</v>
      </c>
      <c r="Q8" s="25" t="s">
        <v>35</v>
      </c>
      <c r="R8" s="37" t="s">
        <v>33</v>
      </c>
      <c r="S8" s="25">
        <f t="shared" si="0"/>
        <v>1</v>
      </c>
      <c r="T8" s="34">
        <f t="shared" si="1"/>
        <v>0.4773060029282577</v>
      </c>
      <c r="U8" s="34">
        <f t="shared" si="2"/>
        <v>0.24369611192451601</v>
      </c>
      <c r="X8" s="120"/>
      <c r="Y8" s="66" t="s">
        <v>24</v>
      </c>
      <c r="Z8" s="64">
        <f>AVERAGE(U96:U105)</f>
        <v>10.022607133131325</v>
      </c>
      <c r="AA8" s="64">
        <f>AVERAGE(U34:U43)</f>
        <v>0.16508710214877723</v>
      </c>
      <c r="AB8" s="64">
        <f>AVERAGE(U106:U115)</f>
        <v>10.625546831312352</v>
      </c>
      <c r="AC8" s="64">
        <f>AVERAGE(U44:U53)</f>
        <v>0.24439413044365682</v>
      </c>
      <c r="AD8" s="64">
        <f>AVERAGE(U116:U125)</f>
        <v>20.546478812252211</v>
      </c>
      <c r="AE8" s="64">
        <f>AVERAGE(U54:U63)</f>
        <v>0.15759902965096734</v>
      </c>
      <c r="AF8" s="63"/>
      <c r="AG8" s="67"/>
      <c r="AH8" s="67"/>
      <c r="AI8" s="63"/>
      <c r="AJ8" s="63"/>
      <c r="AK8" s="63"/>
    </row>
    <row r="9" spans="1:37" ht="18.75" x14ac:dyDescent="0.3">
      <c r="A9" s="35" t="s">
        <v>29</v>
      </c>
      <c r="B9" s="38" t="s">
        <v>2</v>
      </c>
      <c r="C9" s="38">
        <v>7</v>
      </c>
      <c r="D9" s="25">
        <v>2</v>
      </c>
      <c r="E9" s="25" t="s">
        <v>36</v>
      </c>
      <c r="F9" s="25" t="s">
        <v>35</v>
      </c>
      <c r="G9" s="37" t="s">
        <v>33</v>
      </c>
      <c r="H9" s="38">
        <v>6008</v>
      </c>
      <c r="I9" s="38">
        <v>2899</v>
      </c>
      <c r="J9" s="38">
        <v>1705</v>
      </c>
      <c r="M9" s="38" t="s">
        <v>2</v>
      </c>
      <c r="N9" s="38">
        <v>7</v>
      </c>
      <c r="O9" s="25">
        <v>2</v>
      </c>
      <c r="P9" s="25" t="s">
        <v>36</v>
      </c>
      <c r="Q9" s="25" t="s">
        <v>35</v>
      </c>
      <c r="R9" s="37" t="s">
        <v>33</v>
      </c>
      <c r="S9" s="25">
        <f t="shared" si="0"/>
        <v>1</v>
      </c>
      <c r="T9" s="34">
        <f t="shared" si="1"/>
        <v>0.48252330226364848</v>
      </c>
      <c r="U9" s="34">
        <f t="shared" si="2"/>
        <v>0.28378828229027964</v>
      </c>
      <c r="X9" s="63"/>
      <c r="Y9" s="63" t="s">
        <v>37</v>
      </c>
      <c r="Z9" s="59">
        <f t="shared" ref="Z9:AE9" si="3">+Z8/Z7</f>
        <v>1.1452070475997065</v>
      </c>
      <c r="AA9" s="59">
        <f t="shared" si="3"/>
        <v>0.63976262784897631</v>
      </c>
      <c r="AB9" s="59">
        <f t="shared" si="3"/>
        <v>1.0687329471982991</v>
      </c>
      <c r="AC9" s="59">
        <f t="shared" si="3"/>
        <v>0.66670347092304461</v>
      </c>
      <c r="AD9" s="59">
        <f t="shared" si="3"/>
        <v>0.9660507790288374</v>
      </c>
      <c r="AE9" s="59">
        <f t="shared" si="3"/>
        <v>0.63497168936385862</v>
      </c>
      <c r="AF9" s="63"/>
      <c r="AG9" s="62">
        <f>AVERAGE(Z9,AB9,AD9)</f>
        <v>1.0599969246089478</v>
      </c>
      <c r="AH9" s="62">
        <f>AVERAGE(AA9,AC9,AE9)</f>
        <v>0.64714592937862647</v>
      </c>
      <c r="AI9" s="61"/>
      <c r="AJ9" s="60">
        <f>STDEV(Z9,AB9,AD9)</f>
        <v>8.9897056181337712E-2</v>
      </c>
      <c r="AK9" s="60">
        <f>STDEV(AA9,AC9,AE9)</f>
        <v>1.7105886306715456E-2</v>
      </c>
    </row>
    <row r="10" spans="1:37" ht="18.75" x14ac:dyDescent="0.3">
      <c r="A10" s="35" t="s">
        <v>29</v>
      </c>
      <c r="B10" s="38" t="s">
        <v>2</v>
      </c>
      <c r="C10" s="38">
        <v>8</v>
      </c>
      <c r="D10" s="25">
        <v>2</v>
      </c>
      <c r="E10" s="25" t="s">
        <v>36</v>
      </c>
      <c r="F10" s="25" t="s">
        <v>35</v>
      </c>
      <c r="G10" s="37" t="s">
        <v>33</v>
      </c>
      <c r="H10" s="38">
        <v>5983</v>
      </c>
      <c r="I10" s="38">
        <v>2949</v>
      </c>
      <c r="J10" s="38">
        <v>1400</v>
      </c>
      <c r="M10" s="38" t="s">
        <v>2</v>
      </c>
      <c r="N10" s="38">
        <v>8</v>
      </c>
      <c r="O10" s="25">
        <v>2</v>
      </c>
      <c r="P10" s="25" t="s">
        <v>36</v>
      </c>
      <c r="Q10" s="25" t="s">
        <v>35</v>
      </c>
      <c r="R10" s="37" t="s">
        <v>33</v>
      </c>
      <c r="S10" s="25">
        <f t="shared" si="0"/>
        <v>1</v>
      </c>
      <c r="T10" s="34">
        <f t="shared" si="1"/>
        <v>0.49289654019722545</v>
      </c>
      <c r="U10" s="34">
        <f t="shared" si="2"/>
        <v>0.23399632291492561</v>
      </c>
      <c r="X10" s="63"/>
      <c r="Y10" s="63"/>
      <c r="Z10" s="63"/>
      <c r="AA10" s="63"/>
      <c r="AB10" s="63"/>
      <c r="AC10" s="63"/>
      <c r="AD10" s="63"/>
      <c r="AE10" s="63"/>
      <c r="AF10" s="63"/>
      <c r="AG10" s="62"/>
      <c r="AH10" s="62"/>
      <c r="AI10" s="61"/>
      <c r="AJ10" s="61"/>
      <c r="AK10" s="61"/>
    </row>
    <row r="11" spans="1:37" ht="18.75" x14ac:dyDescent="0.3">
      <c r="A11" s="35" t="s">
        <v>29</v>
      </c>
      <c r="B11" s="38" t="s">
        <v>2</v>
      </c>
      <c r="C11" s="38">
        <v>9</v>
      </c>
      <c r="D11" s="25">
        <v>2</v>
      </c>
      <c r="E11" s="25" t="s">
        <v>36</v>
      </c>
      <c r="F11" s="25" t="s">
        <v>35</v>
      </c>
      <c r="G11" s="37" t="s">
        <v>33</v>
      </c>
      <c r="H11" s="38">
        <v>6063</v>
      </c>
      <c r="I11" s="38">
        <v>3189</v>
      </c>
      <c r="J11" s="38">
        <v>1566</v>
      </c>
      <c r="M11" s="38" t="s">
        <v>2</v>
      </c>
      <c r="N11" s="38">
        <v>9</v>
      </c>
      <c r="O11" s="25">
        <v>2</v>
      </c>
      <c r="P11" s="25" t="s">
        <v>36</v>
      </c>
      <c r="Q11" s="25" t="s">
        <v>35</v>
      </c>
      <c r="R11" s="37" t="s">
        <v>33</v>
      </c>
      <c r="S11" s="25">
        <f t="shared" si="0"/>
        <v>1</v>
      </c>
      <c r="T11" s="34">
        <f t="shared" si="1"/>
        <v>0.52597723899059867</v>
      </c>
      <c r="U11" s="34">
        <f t="shared" si="2"/>
        <v>0.25828797624938149</v>
      </c>
      <c r="X11" s="63"/>
      <c r="Y11" s="63"/>
      <c r="Z11" s="63"/>
      <c r="AA11" s="63"/>
      <c r="AB11" s="63"/>
      <c r="AC11" s="63"/>
      <c r="AD11" s="63"/>
      <c r="AE11" s="63"/>
      <c r="AF11" s="63"/>
      <c r="AG11" s="62"/>
      <c r="AH11" s="62"/>
      <c r="AI11" s="61"/>
      <c r="AJ11" s="61"/>
      <c r="AK11" s="61"/>
    </row>
    <row r="12" spans="1:37" ht="18.75" x14ac:dyDescent="0.3">
      <c r="A12" s="35" t="s">
        <v>29</v>
      </c>
      <c r="B12" s="38" t="s">
        <v>2</v>
      </c>
      <c r="C12" s="38">
        <v>10</v>
      </c>
      <c r="D12" s="25">
        <v>2</v>
      </c>
      <c r="E12" s="25" t="s">
        <v>36</v>
      </c>
      <c r="F12" s="25" t="s">
        <v>35</v>
      </c>
      <c r="G12" s="37" t="s">
        <v>33</v>
      </c>
      <c r="H12" s="38">
        <v>5851</v>
      </c>
      <c r="I12" s="38">
        <v>2890</v>
      </c>
      <c r="J12" s="38">
        <v>1646</v>
      </c>
      <c r="M12" s="38" t="s">
        <v>2</v>
      </c>
      <c r="N12" s="38">
        <v>10</v>
      </c>
      <c r="O12" s="25">
        <v>2</v>
      </c>
      <c r="P12" s="25" t="s">
        <v>36</v>
      </c>
      <c r="Q12" s="25" t="s">
        <v>35</v>
      </c>
      <c r="R12" s="37" t="s">
        <v>33</v>
      </c>
      <c r="S12" s="25">
        <f t="shared" si="0"/>
        <v>1</v>
      </c>
      <c r="T12" s="34">
        <f t="shared" si="1"/>
        <v>0.49393266108357547</v>
      </c>
      <c r="U12" s="34">
        <f t="shared" si="2"/>
        <v>0.28131943257562808</v>
      </c>
      <c r="X12" s="120" t="s">
        <v>25</v>
      </c>
      <c r="Y12" s="66" t="s">
        <v>35</v>
      </c>
      <c r="Z12" s="64">
        <f>AVERAGE(U190:U199)</f>
        <v>10.449701653171607</v>
      </c>
      <c r="AA12" s="64">
        <f>AVERAGE(U128:U137)</f>
        <v>0.45655278578745423</v>
      </c>
      <c r="AB12" s="64">
        <f>AVERAGE(U200:U209)</f>
        <v>14.830657314884181</v>
      </c>
      <c r="AC12" s="65">
        <f>AVERAGE(U138:U147)</f>
        <v>0.20875034868381767</v>
      </c>
      <c r="AD12" s="64">
        <f>AVERAGE(U210:U219)</f>
        <v>18.505094280978632</v>
      </c>
      <c r="AE12" s="64">
        <f>AVERAGE(U148:U157)</f>
        <v>0.14806242034047387</v>
      </c>
      <c r="AF12" s="63"/>
      <c r="AG12" s="62"/>
      <c r="AH12" s="62"/>
      <c r="AI12" s="61"/>
      <c r="AJ12" s="61"/>
      <c r="AK12" s="61"/>
    </row>
    <row r="13" spans="1:37" ht="18.75" x14ac:dyDescent="0.3">
      <c r="A13" s="35" t="s">
        <v>29</v>
      </c>
      <c r="B13" s="38" t="s">
        <v>2</v>
      </c>
      <c r="C13" s="38">
        <v>11</v>
      </c>
      <c r="D13" s="25">
        <v>2</v>
      </c>
      <c r="E13" s="25" t="s">
        <v>36</v>
      </c>
      <c r="F13" s="25" t="s">
        <v>35</v>
      </c>
      <c r="G13" s="37" t="s">
        <v>33</v>
      </c>
      <c r="H13" s="38">
        <v>5974</v>
      </c>
      <c r="I13" s="38">
        <v>3197</v>
      </c>
      <c r="J13" s="38">
        <v>2120</v>
      </c>
      <c r="M13" s="38" t="s">
        <v>2</v>
      </c>
      <c r="N13" s="38">
        <v>11</v>
      </c>
      <c r="O13" s="25">
        <v>2</v>
      </c>
      <c r="P13" s="25" t="s">
        <v>36</v>
      </c>
      <c r="Q13" s="25" t="s">
        <v>35</v>
      </c>
      <c r="R13" s="37" t="s">
        <v>33</v>
      </c>
      <c r="S13" s="25">
        <f t="shared" si="0"/>
        <v>1</v>
      </c>
      <c r="T13" s="34">
        <f t="shared" si="1"/>
        <v>0.53515232674924673</v>
      </c>
      <c r="U13" s="34">
        <f t="shared" si="2"/>
        <v>0.35487110813525274</v>
      </c>
      <c r="X13" s="120"/>
      <c r="Y13" s="66" t="s">
        <v>24</v>
      </c>
      <c r="Z13" s="64">
        <f>AVERAGE(U220:U229)</f>
        <v>11.74420218930916</v>
      </c>
      <c r="AA13" s="64">
        <f>AVERAGE(U158:U167)</f>
        <v>0.33031106435340507</v>
      </c>
      <c r="AB13" s="64">
        <f>AVERAGE(U230:U239)</f>
        <v>13.549820313486595</v>
      </c>
      <c r="AC13" s="65">
        <f>AVERAGE(U168:U177)</f>
        <v>0.13477743558867372</v>
      </c>
      <c r="AD13" s="64">
        <f>AVERAGE(U240:U249)</f>
        <v>20.160718366230917</v>
      </c>
      <c r="AE13" s="64">
        <f>AVERAGE(U178:U187)</f>
        <v>9.169256725327303E-2</v>
      </c>
      <c r="AF13" s="63"/>
      <c r="AG13" s="62"/>
      <c r="AH13" s="62"/>
      <c r="AI13" s="61"/>
      <c r="AJ13" s="61"/>
      <c r="AK13" s="61"/>
    </row>
    <row r="14" spans="1:37" ht="18.75" x14ac:dyDescent="0.3">
      <c r="A14" s="33" t="s">
        <v>28</v>
      </c>
      <c r="B14" s="38" t="s">
        <v>31</v>
      </c>
      <c r="C14" s="38">
        <v>2</v>
      </c>
      <c r="D14" s="25">
        <v>2</v>
      </c>
      <c r="E14" s="25" t="s">
        <v>36</v>
      </c>
      <c r="F14" s="25" t="s">
        <v>35</v>
      </c>
      <c r="G14" s="37" t="s">
        <v>33</v>
      </c>
      <c r="H14" s="38">
        <v>7896</v>
      </c>
      <c r="I14" s="38">
        <v>4297</v>
      </c>
      <c r="J14" s="38">
        <v>2494</v>
      </c>
      <c r="M14" s="38" t="s">
        <v>31</v>
      </c>
      <c r="N14" s="38">
        <v>2</v>
      </c>
      <c r="O14" s="25">
        <v>2</v>
      </c>
      <c r="P14" s="25" t="s">
        <v>36</v>
      </c>
      <c r="Q14" s="25" t="s">
        <v>35</v>
      </c>
      <c r="R14" s="37" t="s">
        <v>33</v>
      </c>
      <c r="S14" s="25">
        <f t="shared" si="0"/>
        <v>1</v>
      </c>
      <c r="T14" s="34">
        <f t="shared" si="1"/>
        <v>0.54419959473150958</v>
      </c>
      <c r="U14" s="34">
        <f t="shared" si="2"/>
        <v>0.31585612968591692</v>
      </c>
      <c r="X14" s="63"/>
      <c r="Y14" s="63" t="s">
        <v>37</v>
      </c>
      <c r="Z14" s="59">
        <f t="shared" ref="Z14:AE14" si="4">+Z13/Z12</f>
        <v>1.1238791861339561</v>
      </c>
      <c r="AA14" s="59">
        <f t="shared" si="4"/>
        <v>0.72348931960559681</v>
      </c>
      <c r="AB14" s="59">
        <f t="shared" si="4"/>
        <v>0.91363585752115473</v>
      </c>
      <c r="AC14" s="59">
        <f t="shared" si="4"/>
        <v>0.64563933156736164</v>
      </c>
      <c r="AD14" s="59">
        <f t="shared" si="4"/>
        <v>1.0894685571504545</v>
      </c>
      <c r="AE14" s="59">
        <f t="shared" si="4"/>
        <v>0.61928318504062874</v>
      </c>
      <c r="AF14" s="63"/>
      <c r="AG14" s="62">
        <f>AVERAGE(Z14,AB14,AD14)</f>
        <v>1.0423278669351885</v>
      </c>
      <c r="AH14" s="62">
        <f>AVERAGE(AA14,AC14,AE14)</f>
        <v>0.66280394540452914</v>
      </c>
      <c r="AI14" s="61"/>
      <c r="AJ14" s="60">
        <f>STDEV(Z14,AB14,AD14)</f>
        <v>0.11277077552285591</v>
      </c>
      <c r="AK14" s="60">
        <f>STDEV(AA14,AC14,AE14)</f>
        <v>5.41820781843717E-2</v>
      </c>
    </row>
    <row r="15" spans="1:37" x14ac:dyDescent="0.25">
      <c r="A15" s="33" t="s">
        <v>28</v>
      </c>
      <c r="B15" s="38" t="s">
        <v>31</v>
      </c>
      <c r="C15" s="38">
        <v>3</v>
      </c>
      <c r="D15" s="25">
        <v>2</v>
      </c>
      <c r="E15" s="25" t="s">
        <v>36</v>
      </c>
      <c r="F15" s="25" t="s">
        <v>35</v>
      </c>
      <c r="G15" s="37" t="s">
        <v>33</v>
      </c>
      <c r="H15" s="38">
        <v>7067</v>
      </c>
      <c r="I15" s="38">
        <v>4438</v>
      </c>
      <c r="J15" s="38">
        <v>2220</v>
      </c>
      <c r="M15" s="38" t="s">
        <v>31</v>
      </c>
      <c r="N15" s="38">
        <v>3</v>
      </c>
      <c r="O15" s="25">
        <v>2</v>
      </c>
      <c r="P15" s="25" t="s">
        <v>36</v>
      </c>
      <c r="Q15" s="25" t="s">
        <v>35</v>
      </c>
      <c r="R15" s="37" t="s">
        <v>33</v>
      </c>
      <c r="S15" s="25">
        <f t="shared" si="0"/>
        <v>1</v>
      </c>
      <c r="T15" s="34">
        <f t="shared" si="1"/>
        <v>0.62798924579029292</v>
      </c>
      <c r="U15" s="34">
        <f t="shared" si="2"/>
        <v>0.31413612565445026</v>
      </c>
    </row>
    <row r="16" spans="1:37" x14ac:dyDescent="0.25">
      <c r="A16" s="33" t="s">
        <v>28</v>
      </c>
      <c r="B16" s="38" t="s">
        <v>31</v>
      </c>
      <c r="C16" s="38">
        <v>4</v>
      </c>
      <c r="D16" s="25">
        <v>2</v>
      </c>
      <c r="E16" s="25" t="s">
        <v>36</v>
      </c>
      <c r="F16" s="25" t="s">
        <v>35</v>
      </c>
      <c r="G16" s="37" t="s">
        <v>33</v>
      </c>
      <c r="H16" s="38">
        <v>7296</v>
      </c>
      <c r="I16" s="38">
        <v>5201</v>
      </c>
      <c r="J16" s="38">
        <v>2420</v>
      </c>
      <c r="M16" s="38" t="s">
        <v>31</v>
      </c>
      <c r="N16" s="38">
        <v>4</v>
      </c>
      <c r="O16" s="25">
        <v>2</v>
      </c>
      <c r="P16" s="25" t="s">
        <v>36</v>
      </c>
      <c r="Q16" s="25" t="s">
        <v>35</v>
      </c>
      <c r="R16" s="37" t="s">
        <v>33</v>
      </c>
      <c r="S16" s="25">
        <f t="shared" si="0"/>
        <v>1</v>
      </c>
      <c r="T16" s="34">
        <f t="shared" si="1"/>
        <v>0.71285635964912286</v>
      </c>
      <c r="U16" s="34">
        <f t="shared" si="2"/>
        <v>0.33168859649122806</v>
      </c>
    </row>
    <row r="17" spans="1:36" x14ac:dyDescent="0.25">
      <c r="A17" s="33" t="s">
        <v>28</v>
      </c>
      <c r="B17" s="38" t="s">
        <v>31</v>
      </c>
      <c r="C17" s="38">
        <v>5</v>
      </c>
      <c r="D17" s="25">
        <v>2</v>
      </c>
      <c r="E17" s="25" t="s">
        <v>36</v>
      </c>
      <c r="F17" s="25" t="s">
        <v>35</v>
      </c>
      <c r="G17" s="37" t="s">
        <v>33</v>
      </c>
      <c r="H17" s="38">
        <v>7179</v>
      </c>
      <c r="I17" s="38">
        <v>5075</v>
      </c>
      <c r="J17" s="38">
        <v>2821</v>
      </c>
      <c r="M17" s="38" t="s">
        <v>31</v>
      </c>
      <c r="N17" s="38">
        <v>5</v>
      </c>
      <c r="O17" s="25">
        <v>2</v>
      </c>
      <c r="P17" s="25" t="s">
        <v>36</v>
      </c>
      <c r="Q17" s="25" t="s">
        <v>35</v>
      </c>
      <c r="R17" s="37" t="s">
        <v>33</v>
      </c>
      <c r="S17" s="25">
        <f t="shared" si="0"/>
        <v>1</v>
      </c>
      <c r="T17" s="34">
        <f t="shared" si="1"/>
        <v>0.70692296977294888</v>
      </c>
      <c r="U17" s="34">
        <f t="shared" si="2"/>
        <v>0.39295166457723918</v>
      </c>
    </row>
    <row r="18" spans="1:36" ht="18.75" x14ac:dyDescent="0.3">
      <c r="A18" s="33" t="s">
        <v>28</v>
      </c>
      <c r="B18" s="38" t="s">
        <v>31</v>
      </c>
      <c r="C18" s="38">
        <v>6</v>
      </c>
      <c r="D18" s="25">
        <v>2</v>
      </c>
      <c r="E18" s="25" t="s">
        <v>36</v>
      </c>
      <c r="F18" s="25" t="s">
        <v>35</v>
      </c>
      <c r="G18" s="37" t="s">
        <v>33</v>
      </c>
      <c r="H18" s="38">
        <v>7150</v>
      </c>
      <c r="I18" s="38">
        <v>5370</v>
      </c>
      <c r="J18" s="38">
        <v>2924</v>
      </c>
      <c r="M18" s="38" t="s">
        <v>31</v>
      </c>
      <c r="N18" s="38">
        <v>6</v>
      </c>
      <c r="O18" s="25">
        <v>2</v>
      </c>
      <c r="P18" s="25" t="s">
        <v>36</v>
      </c>
      <c r="Q18" s="25" t="s">
        <v>35</v>
      </c>
      <c r="R18" s="37" t="s">
        <v>33</v>
      </c>
      <c r="S18" s="25">
        <f t="shared" si="0"/>
        <v>1</v>
      </c>
      <c r="T18" s="34">
        <f t="shared" si="1"/>
        <v>0.75104895104895109</v>
      </c>
      <c r="U18" s="34">
        <f t="shared" si="2"/>
        <v>0.40895104895104895</v>
      </c>
      <c r="X18" s="43"/>
      <c r="Y18" s="43"/>
      <c r="Z18" s="43"/>
      <c r="AA18" s="43"/>
      <c r="AB18" s="43"/>
      <c r="AC18" s="43"/>
      <c r="AD18" s="43"/>
      <c r="AE18" s="43"/>
      <c r="AF18" s="43"/>
      <c r="AG18" s="44"/>
      <c r="AH18" s="59"/>
      <c r="AI18" s="59"/>
      <c r="AJ18" s="59"/>
    </row>
    <row r="19" spans="1:36" ht="18.75" x14ac:dyDescent="0.3">
      <c r="A19" s="33" t="s">
        <v>28</v>
      </c>
      <c r="B19" s="38" t="s">
        <v>31</v>
      </c>
      <c r="C19" s="38">
        <v>7</v>
      </c>
      <c r="D19" s="25">
        <v>2</v>
      </c>
      <c r="E19" s="25" t="s">
        <v>36</v>
      </c>
      <c r="F19" s="25" t="s">
        <v>35</v>
      </c>
      <c r="G19" s="37" t="s">
        <v>33</v>
      </c>
      <c r="H19" s="38">
        <v>7084</v>
      </c>
      <c r="I19" s="38">
        <v>5184</v>
      </c>
      <c r="J19" s="38">
        <v>2960</v>
      </c>
      <c r="M19" s="38" t="s">
        <v>31</v>
      </c>
      <c r="N19" s="38">
        <v>7</v>
      </c>
      <c r="O19" s="25">
        <v>2</v>
      </c>
      <c r="P19" s="25" t="s">
        <v>36</v>
      </c>
      <c r="Q19" s="25" t="s">
        <v>35</v>
      </c>
      <c r="R19" s="37" t="s">
        <v>33</v>
      </c>
      <c r="S19" s="25">
        <f t="shared" si="0"/>
        <v>1</v>
      </c>
      <c r="T19" s="34">
        <f t="shared" si="1"/>
        <v>0.73178994918125351</v>
      </c>
      <c r="U19" s="34">
        <f t="shared" si="2"/>
        <v>0.41784302653867872</v>
      </c>
      <c r="X19" s="43"/>
      <c r="Y19" s="55"/>
      <c r="Z19" s="43"/>
      <c r="AA19" s="43"/>
      <c r="AB19" s="43"/>
      <c r="AC19" s="43"/>
      <c r="AD19" s="43"/>
      <c r="AE19" s="117"/>
      <c r="AF19" s="117"/>
      <c r="AG19" s="117"/>
      <c r="AH19" s="59"/>
      <c r="AI19" s="59"/>
      <c r="AJ19" s="59"/>
    </row>
    <row r="20" spans="1:36" x14ac:dyDescent="0.25">
      <c r="A20" s="33" t="s">
        <v>28</v>
      </c>
      <c r="B20" s="38" t="s">
        <v>31</v>
      </c>
      <c r="C20" s="38">
        <v>8</v>
      </c>
      <c r="D20" s="25">
        <v>2</v>
      </c>
      <c r="E20" s="25" t="s">
        <v>36</v>
      </c>
      <c r="F20" s="25" t="s">
        <v>35</v>
      </c>
      <c r="G20" s="37" t="s">
        <v>33</v>
      </c>
      <c r="H20" s="38">
        <v>7024</v>
      </c>
      <c r="I20" s="38">
        <v>5337</v>
      </c>
      <c r="J20" s="38">
        <v>2687</v>
      </c>
      <c r="M20" s="38" t="s">
        <v>31</v>
      </c>
      <c r="N20" s="38">
        <v>8</v>
      </c>
      <c r="O20" s="25">
        <v>2</v>
      </c>
      <c r="P20" s="25" t="s">
        <v>36</v>
      </c>
      <c r="Q20" s="25" t="s">
        <v>35</v>
      </c>
      <c r="R20" s="37" t="s">
        <v>33</v>
      </c>
      <c r="S20" s="25">
        <f t="shared" si="0"/>
        <v>1</v>
      </c>
      <c r="T20" s="34">
        <f t="shared" si="1"/>
        <v>0.75982346241457854</v>
      </c>
      <c r="U20" s="34">
        <f t="shared" si="2"/>
        <v>0.38254555808656038</v>
      </c>
      <c r="X20" s="43"/>
      <c r="Y20" s="43"/>
      <c r="Z20" s="47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1:36" x14ac:dyDescent="0.25">
      <c r="A21" s="33" t="s">
        <v>28</v>
      </c>
      <c r="B21" s="38" t="s">
        <v>31</v>
      </c>
      <c r="C21" s="38">
        <v>9</v>
      </c>
      <c r="D21" s="25">
        <v>2</v>
      </c>
      <c r="E21" s="25" t="s">
        <v>36</v>
      </c>
      <c r="F21" s="25" t="s">
        <v>35</v>
      </c>
      <c r="G21" s="37" t="s">
        <v>33</v>
      </c>
      <c r="H21" s="38">
        <v>7098</v>
      </c>
      <c r="I21" s="38">
        <v>5111</v>
      </c>
      <c r="J21" s="38">
        <v>2848</v>
      </c>
      <c r="M21" s="38" t="s">
        <v>31</v>
      </c>
      <c r="N21" s="38">
        <v>9</v>
      </c>
      <c r="O21" s="25">
        <v>2</v>
      </c>
      <c r="P21" s="25" t="s">
        <v>36</v>
      </c>
      <c r="Q21" s="25" t="s">
        <v>35</v>
      </c>
      <c r="R21" s="37" t="s">
        <v>33</v>
      </c>
      <c r="S21" s="25">
        <f t="shared" si="0"/>
        <v>1</v>
      </c>
      <c r="T21" s="34">
        <f t="shared" si="1"/>
        <v>0.72006198929275855</v>
      </c>
      <c r="U21" s="34">
        <f t="shared" si="2"/>
        <v>0.40123978585517045</v>
      </c>
      <c r="X21" s="43"/>
      <c r="Y21" s="48"/>
      <c r="Z21" s="48"/>
      <c r="AA21" s="58"/>
      <c r="AB21" s="57"/>
      <c r="AC21" s="56"/>
      <c r="AD21" s="43"/>
      <c r="AE21" s="43"/>
      <c r="AF21" s="43"/>
      <c r="AG21" s="43"/>
      <c r="AH21" s="50"/>
      <c r="AI21" s="49"/>
      <c r="AJ21" s="43"/>
    </row>
    <row r="22" spans="1:36" x14ac:dyDescent="0.25">
      <c r="A22" s="33" t="s">
        <v>28</v>
      </c>
      <c r="B22" s="38" t="s">
        <v>31</v>
      </c>
      <c r="C22" s="38">
        <v>10</v>
      </c>
      <c r="D22" s="25">
        <v>2</v>
      </c>
      <c r="E22" s="25" t="s">
        <v>36</v>
      </c>
      <c r="F22" s="25" t="s">
        <v>35</v>
      </c>
      <c r="G22" s="37" t="s">
        <v>33</v>
      </c>
      <c r="H22" s="38">
        <v>6855</v>
      </c>
      <c r="I22" s="38">
        <v>4347</v>
      </c>
      <c r="J22" s="38">
        <v>2407</v>
      </c>
      <c r="M22" s="38" t="s">
        <v>31</v>
      </c>
      <c r="N22" s="38">
        <v>10</v>
      </c>
      <c r="O22" s="25">
        <v>2</v>
      </c>
      <c r="P22" s="25" t="s">
        <v>36</v>
      </c>
      <c r="Q22" s="25" t="s">
        <v>35</v>
      </c>
      <c r="R22" s="37" t="s">
        <v>33</v>
      </c>
      <c r="S22" s="25">
        <f t="shared" si="0"/>
        <v>1</v>
      </c>
      <c r="T22" s="34">
        <f t="shared" si="1"/>
        <v>0.63413566739606131</v>
      </c>
      <c r="U22" s="34">
        <f t="shared" si="2"/>
        <v>0.35113056163384393</v>
      </c>
      <c r="X22" s="43"/>
      <c r="Y22" s="48"/>
      <c r="AA22" s="58"/>
      <c r="AB22" s="57"/>
      <c r="AC22" s="56"/>
      <c r="AD22" s="43"/>
      <c r="AE22" s="43"/>
      <c r="AF22" s="43"/>
      <c r="AG22" s="43"/>
      <c r="AH22" s="50"/>
      <c r="AI22" s="49"/>
      <c r="AJ22" s="43"/>
    </row>
    <row r="23" spans="1:36" x14ac:dyDescent="0.25">
      <c r="A23" s="33" t="s">
        <v>28</v>
      </c>
      <c r="B23" s="38" t="s">
        <v>31</v>
      </c>
      <c r="C23" s="38">
        <v>11</v>
      </c>
      <c r="D23" s="25">
        <v>2</v>
      </c>
      <c r="E23" s="25" t="s">
        <v>36</v>
      </c>
      <c r="F23" s="25" t="s">
        <v>35</v>
      </c>
      <c r="G23" s="37" t="s">
        <v>33</v>
      </c>
      <c r="H23" s="38">
        <v>7110</v>
      </c>
      <c r="I23" s="38">
        <v>4391</v>
      </c>
      <c r="J23" s="38">
        <v>2484</v>
      </c>
      <c r="M23" s="38" t="s">
        <v>31</v>
      </c>
      <c r="N23" s="38">
        <v>11</v>
      </c>
      <c r="O23" s="25">
        <v>2</v>
      </c>
      <c r="P23" s="25" t="s">
        <v>36</v>
      </c>
      <c r="Q23" s="25" t="s">
        <v>35</v>
      </c>
      <c r="R23" s="37" t="s">
        <v>33</v>
      </c>
      <c r="S23" s="25">
        <f t="shared" si="0"/>
        <v>1</v>
      </c>
      <c r="T23" s="34">
        <f t="shared" si="1"/>
        <v>0.61758087201125178</v>
      </c>
      <c r="U23" s="34">
        <f t="shared" si="2"/>
        <v>0.34936708860759491</v>
      </c>
      <c r="X23" s="43"/>
      <c r="Y23" s="48"/>
      <c r="AA23" s="45"/>
      <c r="AB23" s="43"/>
      <c r="AC23" s="43"/>
      <c r="AD23" s="43"/>
      <c r="AE23" s="43"/>
      <c r="AF23" s="43"/>
      <c r="AG23" s="43"/>
      <c r="AH23" s="50"/>
      <c r="AI23" s="43"/>
      <c r="AJ23" s="43"/>
    </row>
    <row r="24" spans="1:36" x14ac:dyDescent="0.25">
      <c r="A24" s="31" t="s">
        <v>27</v>
      </c>
      <c r="B24" s="38" t="s">
        <v>8</v>
      </c>
      <c r="C24" s="38">
        <v>2</v>
      </c>
      <c r="D24" s="25">
        <v>2</v>
      </c>
      <c r="E24" s="25" t="s">
        <v>36</v>
      </c>
      <c r="F24" s="25" t="s">
        <v>35</v>
      </c>
      <c r="G24" s="37" t="s">
        <v>32</v>
      </c>
      <c r="H24" s="38">
        <v>5819</v>
      </c>
      <c r="I24" s="38">
        <v>3168</v>
      </c>
      <c r="J24" s="38">
        <v>1676</v>
      </c>
      <c r="M24" s="38" t="s">
        <v>8</v>
      </c>
      <c r="N24" s="38">
        <v>2</v>
      </c>
      <c r="O24" s="25">
        <v>2</v>
      </c>
      <c r="P24" s="25" t="s">
        <v>36</v>
      </c>
      <c r="Q24" s="25" t="s">
        <v>35</v>
      </c>
      <c r="R24" s="37" t="s">
        <v>32</v>
      </c>
      <c r="S24" s="25">
        <f t="shared" si="0"/>
        <v>1</v>
      </c>
      <c r="T24" s="34">
        <f t="shared" si="1"/>
        <v>0.54442344045368618</v>
      </c>
      <c r="U24" s="34">
        <f t="shared" si="2"/>
        <v>0.28802199690668501</v>
      </c>
      <c r="X24" s="43"/>
      <c r="Y24" s="48"/>
      <c r="AA24" s="45"/>
      <c r="AB24" s="43"/>
      <c r="AC24" s="43"/>
      <c r="AD24" s="43"/>
      <c r="AE24" s="43"/>
      <c r="AF24" s="43"/>
      <c r="AG24" s="43"/>
      <c r="AH24" s="50"/>
      <c r="AI24" s="43"/>
      <c r="AJ24" s="43"/>
    </row>
    <row r="25" spans="1:36" x14ac:dyDescent="0.25">
      <c r="A25" s="31" t="s">
        <v>27</v>
      </c>
      <c r="B25" s="38" t="s">
        <v>8</v>
      </c>
      <c r="C25" s="38">
        <v>3</v>
      </c>
      <c r="D25" s="25">
        <v>2</v>
      </c>
      <c r="E25" s="25" t="s">
        <v>36</v>
      </c>
      <c r="F25" s="25" t="s">
        <v>35</v>
      </c>
      <c r="G25" s="37" t="s">
        <v>32</v>
      </c>
      <c r="H25" s="38">
        <v>5357</v>
      </c>
      <c r="I25" s="38">
        <v>3018</v>
      </c>
      <c r="J25" s="38">
        <v>1098</v>
      </c>
      <c r="M25" s="38" t="s">
        <v>8</v>
      </c>
      <c r="N25" s="38">
        <v>3</v>
      </c>
      <c r="O25" s="25">
        <v>2</v>
      </c>
      <c r="P25" s="25" t="s">
        <v>36</v>
      </c>
      <c r="Q25" s="25" t="s">
        <v>35</v>
      </c>
      <c r="R25" s="37" t="s">
        <v>32</v>
      </c>
      <c r="S25" s="25">
        <f t="shared" si="0"/>
        <v>1</v>
      </c>
      <c r="T25" s="34">
        <f t="shared" si="1"/>
        <v>0.56337502333395562</v>
      </c>
      <c r="U25" s="34">
        <f t="shared" si="2"/>
        <v>0.20496546574575322</v>
      </c>
      <c r="X25" s="43"/>
      <c r="Y25" s="43"/>
      <c r="Z25" s="48"/>
      <c r="AA25" s="43"/>
      <c r="AB25" s="43"/>
      <c r="AC25" s="43"/>
      <c r="AD25" s="43"/>
      <c r="AE25" s="43"/>
      <c r="AF25" s="43"/>
      <c r="AG25" s="43"/>
      <c r="AH25" s="50"/>
      <c r="AI25" s="43"/>
      <c r="AJ25" s="43"/>
    </row>
    <row r="26" spans="1:36" x14ac:dyDescent="0.25">
      <c r="A26" s="31" t="s">
        <v>27</v>
      </c>
      <c r="B26" s="38" t="s">
        <v>8</v>
      </c>
      <c r="C26" s="38">
        <v>4</v>
      </c>
      <c r="D26" s="25">
        <v>2</v>
      </c>
      <c r="E26" s="25" t="s">
        <v>36</v>
      </c>
      <c r="F26" s="25" t="s">
        <v>35</v>
      </c>
      <c r="G26" s="37" t="s">
        <v>32</v>
      </c>
      <c r="H26" s="38">
        <v>5421</v>
      </c>
      <c r="I26" s="38">
        <v>2841</v>
      </c>
      <c r="J26" s="38">
        <v>1342</v>
      </c>
      <c r="M26" s="38" t="s">
        <v>8</v>
      </c>
      <c r="N26" s="38">
        <v>4</v>
      </c>
      <c r="O26" s="25">
        <v>2</v>
      </c>
      <c r="P26" s="25" t="s">
        <v>36</v>
      </c>
      <c r="Q26" s="25" t="s">
        <v>35</v>
      </c>
      <c r="R26" s="37" t="s">
        <v>32</v>
      </c>
      <c r="S26" s="25">
        <f t="shared" si="0"/>
        <v>1</v>
      </c>
      <c r="T26" s="34">
        <f t="shared" si="1"/>
        <v>0.52407304925290532</v>
      </c>
      <c r="U26" s="34">
        <f t="shared" si="2"/>
        <v>0.24755580151263604</v>
      </c>
      <c r="X26" s="43"/>
      <c r="Y26" s="43"/>
      <c r="Z26" s="47"/>
      <c r="AA26" s="43"/>
      <c r="AB26" s="43"/>
      <c r="AC26" s="43"/>
      <c r="AD26" s="43"/>
      <c r="AE26" s="43"/>
      <c r="AF26" s="43"/>
      <c r="AG26" s="43"/>
      <c r="AH26" s="50"/>
      <c r="AI26" s="43"/>
      <c r="AJ26" s="43"/>
    </row>
    <row r="27" spans="1:36" x14ac:dyDescent="0.25">
      <c r="A27" s="31" t="s">
        <v>27</v>
      </c>
      <c r="B27" s="38" t="s">
        <v>8</v>
      </c>
      <c r="C27" s="38">
        <v>5</v>
      </c>
      <c r="D27" s="25">
        <v>2</v>
      </c>
      <c r="E27" s="25" t="s">
        <v>36</v>
      </c>
      <c r="F27" s="25" t="s">
        <v>35</v>
      </c>
      <c r="G27" s="37" t="s">
        <v>32</v>
      </c>
      <c r="H27" s="38">
        <v>5279</v>
      </c>
      <c r="I27" s="38">
        <v>2457</v>
      </c>
      <c r="J27" s="38">
        <v>836</v>
      </c>
      <c r="M27" s="38" t="s">
        <v>8</v>
      </c>
      <c r="N27" s="38">
        <v>5</v>
      </c>
      <c r="O27" s="25">
        <v>2</v>
      </c>
      <c r="P27" s="25" t="s">
        <v>36</v>
      </c>
      <c r="Q27" s="25" t="s">
        <v>35</v>
      </c>
      <c r="R27" s="37" t="s">
        <v>32</v>
      </c>
      <c r="S27" s="25">
        <f t="shared" si="0"/>
        <v>1</v>
      </c>
      <c r="T27" s="34">
        <f t="shared" si="1"/>
        <v>0.46542905853381322</v>
      </c>
      <c r="U27" s="34">
        <f t="shared" si="2"/>
        <v>0.15836332638757342</v>
      </c>
      <c r="X27" s="43"/>
      <c r="Y27" s="55"/>
      <c r="Z27" s="43"/>
      <c r="AA27" s="43"/>
      <c r="AB27" s="43"/>
      <c r="AC27" s="43"/>
      <c r="AD27" s="43"/>
      <c r="AE27" s="118"/>
      <c r="AF27" s="118"/>
      <c r="AG27" s="118"/>
      <c r="AH27" s="50"/>
      <c r="AI27" s="43"/>
      <c r="AJ27" s="43"/>
    </row>
    <row r="28" spans="1:36" x14ac:dyDescent="0.25">
      <c r="A28" s="31" t="s">
        <v>27</v>
      </c>
      <c r="B28" s="38" t="s">
        <v>8</v>
      </c>
      <c r="C28" s="38">
        <v>6</v>
      </c>
      <c r="D28" s="25">
        <v>2</v>
      </c>
      <c r="E28" s="25" t="s">
        <v>36</v>
      </c>
      <c r="F28" s="25" t="s">
        <v>35</v>
      </c>
      <c r="G28" s="37" t="s">
        <v>32</v>
      </c>
      <c r="H28" s="38">
        <v>5412</v>
      </c>
      <c r="I28" s="38">
        <v>2553</v>
      </c>
      <c r="J28" s="38">
        <v>1055</v>
      </c>
      <c r="M28" s="38" t="s">
        <v>8</v>
      </c>
      <c r="N28" s="38">
        <v>6</v>
      </c>
      <c r="O28" s="25">
        <v>2</v>
      </c>
      <c r="P28" s="25" t="s">
        <v>36</v>
      </c>
      <c r="Q28" s="25" t="s">
        <v>35</v>
      </c>
      <c r="R28" s="37" t="s">
        <v>32</v>
      </c>
      <c r="S28" s="25">
        <f t="shared" si="0"/>
        <v>1</v>
      </c>
      <c r="T28" s="34">
        <f t="shared" si="1"/>
        <v>0.47172949002217296</v>
      </c>
      <c r="U28" s="34">
        <f t="shared" si="2"/>
        <v>0.19493717664449373</v>
      </c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50"/>
      <c r="AI28" s="43"/>
      <c r="AJ28" s="43"/>
    </row>
    <row r="29" spans="1:36" x14ac:dyDescent="0.25">
      <c r="A29" s="31" t="s">
        <v>27</v>
      </c>
      <c r="B29" s="38" t="s">
        <v>8</v>
      </c>
      <c r="C29" s="38">
        <v>7</v>
      </c>
      <c r="D29" s="25">
        <v>2</v>
      </c>
      <c r="E29" s="25" t="s">
        <v>36</v>
      </c>
      <c r="F29" s="25" t="s">
        <v>35</v>
      </c>
      <c r="G29" s="37" t="s">
        <v>32</v>
      </c>
      <c r="H29" s="38">
        <v>5688</v>
      </c>
      <c r="I29" s="38">
        <v>3200</v>
      </c>
      <c r="J29" s="38">
        <v>1467</v>
      </c>
      <c r="M29" s="38" t="s">
        <v>8</v>
      </c>
      <c r="N29" s="38">
        <v>7</v>
      </c>
      <c r="O29" s="25">
        <v>2</v>
      </c>
      <c r="P29" s="25" t="s">
        <v>36</v>
      </c>
      <c r="Q29" s="25" t="s">
        <v>35</v>
      </c>
      <c r="R29" s="37" t="s">
        <v>32</v>
      </c>
      <c r="S29" s="25">
        <f t="shared" si="0"/>
        <v>1</v>
      </c>
      <c r="T29" s="34">
        <f t="shared" si="1"/>
        <v>0.56258790436005623</v>
      </c>
      <c r="U29" s="34">
        <f t="shared" si="2"/>
        <v>0.25791139240506328</v>
      </c>
      <c r="X29" s="43"/>
      <c r="Y29" s="48"/>
      <c r="Z29" s="48"/>
      <c r="AA29" s="52"/>
      <c r="AB29" s="54"/>
      <c r="AC29" s="50"/>
      <c r="AD29" s="43"/>
      <c r="AE29" s="43"/>
      <c r="AF29" s="53"/>
      <c r="AG29" s="53"/>
      <c r="AH29" s="50"/>
      <c r="AI29" s="49"/>
      <c r="AJ29" s="43"/>
    </row>
    <row r="30" spans="1:36" x14ac:dyDescent="0.25">
      <c r="A30" s="31" t="s">
        <v>27</v>
      </c>
      <c r="B30" s="38" t="s">
        <v>8</v>
      </c>
      <c r="C30" s="38">
        <v>8</v>
      </c>
      <c r="D30" s="25">
        <v>2</v>
      </c>
      <c r="E30" s="25" t="s">
        <v>36</v>
      </c>
      <c r="F30" s="25" t="s">
        <v>35</v>
      </c>
      <c r="G30" s="37" t="s">
        <v>32</v>
      </c>
      <c r="H30" s="38">
        <v>5403</v>
      </c>
      <c r="I30" s="38">
        <v>3150</v>
      </c>
      <c r="J30" s="38">
        <v>1459</v>
      </c>
      <c r="M30" s="38" t="s">
        <v>8</v>
      </c>
      <c r="N30" s="38">
        <v>8</v>
      </c>
      <c r="O30" s="25">
        <v>2</v>
      </c>
      <c r="P30" s="25" t="s">
        <v>36</v>
      </c>
      <c r="Q30" s="25" t="s">
        <v>35</v>
      </c>
      <c r="R30" s="37" t="s">
        <v>32</v>
      </c>
      <c r="S30" s="25">
        <f t="shared" si="0"/>
        <v>1</v>
      </c>
      <c r="T30" s="34">
        <f t="shared" si="1"/>
        <v>0.58300943920044423</v>
      </c>
      <c r="U30" s="34">
        <f t="shared" si="2"/>
        <v>0.27003516564871366</v>
      </c>
      <c r="X30" s="43"/>
      <c r="Y30" s="48"/>
      <c r="Z30" s="48"/>
      <c r="AA30" s="52"/>
      <c r="AB30" s="51"/>
      <c r="AC30" s="50"/>
      <c r="AD30" s="43"/>
      <c r="AE30" s="43"/>
      <c r="AF30" s="43"/>
      <c r="AG30" s="43"/>
      <c r="AH30" s="50"/>
      <c r="AI30" s="49"/>
      <c r="AJ30" s="43"/>
    </row>
    <row r="31" spans="1:36" x14ac:dyDescent="0.25">
      <c r="A31" s="31" t="s">
        <v>27</v>
      </c>
      <c r="B31" s="38" t="s">
        <v>8</v>
      </c>
      <c r="C31" s="38">
        <v>9</v>
      </c>
      <c r="D31" s="25">
        <v>2</v>
      </c>
      <c r="E31" s="25" t="s">
        <v>36</v>
      </c>
      <c r="F31" s="25" t="s">
        <v>35</v>
      </c>
      <c r="G31" s="37" t="s">
        <v>32</v>
      </c>
      <c r="H31" s="38">
        <v>5374</v>
      </c>
      <c r="I31" s="38">
        <v>3674</v>
      </c>
      <c r="J31" s="38">
        <v>1560</v>
      </c>
      <c r="M31" s="38" t="s">
        <v>8</v>
      </c>
      <c r="N31" s="38">
        <v>9</v>
      </c>
      <c r="O31" s="25">
        <v>2</v>
      </c>
      <c r="P31" s="25" t="s">
        <v>36</v>
      </c>
      <c r="Q31" s="25" t="s">
        <v>35</v>
      </c>
      <c r="R31" s="37" t="s">
        <v>32</v>
      </c>
      <c r="S31" s="25">
        <f t="shared" si="0"/>
        <v>1</v>
      </c>
      <c r="T31" s="34">
        <f t="shared" si="1"/>
        <v>0.68366207666542611</v>
      </c>
      <c r="U31" s="34">
        <f t="shared" si="2"/>
        <v>0.29028656494231486</v>
      </c>
      <c r="X31" s="43"/>
      <c r="Y31" s="48"/>
      <c r="Z31" s="47"/>
      <c r="AA31" s="46"/>
      <c r="AB31" s="45"/>
      <c r="AC31" s="43"/>
      <c r="AD31" s="43"/>
      <c r="AE31" s="43"/>
      <c r="AF31" s="43"/>
      <c r="AG31" s="43"/>
      <c r="AH31" s="43"/>
      <c r="AI31" s="43"/>
      <c r="AJ31" s="43"/>
    </row>
    <row r="32" spans="1:36" x14ac:dyDescent="0.25">
      <c r="A32" s="31" t="s">
        <v>27</v>
      </c>
      <c r="B32" s="38" t="s">
        <v>8</v>
      </c>
      <c r="C32" s="38">
        <v>10</v>
      </c>
      <c r="D32" s="25">
        <v>2</v>
      </c>
      <c r="E32" s="25" t="s">
        <v>36</v>
      </c>
      <c r="F32" s="25" t="s">
        <v>35</v>
      </c>
      <c r="G32" s="37" t="s">
        <v>32</v>
      </c>
      <c r="H32" s="38">
        <v>5679</v>
      </c>
      <c r="I32" s="38">
        <v>3559</v>
      </c>
      <c r="J32" s="38">
        <v>1628</v>
      </c>
      <c r="M32" s="38" t="s">
        <v>8</v>
      </c>
      <c r="N32" s="38">
        <v>10</v>
      </c>
      <c r="O32" s="25">
        <v>2</v>
      </c>
      <c r="P32" s="25" t="s">
        <v>36</v>
      </c>
      <c r="Q32" s="25" t="s">
        <v>35</v>
      </c>
      <c r="R32" s="37" t="s">
        <v>32</v>
      </c>
      <c r="S32" s="25">
        <f t="shared" si="0"/>
        <v>1</v>
      </c>
      <c r="T32" s="34">
        <f t="shared" si="1"/>
        <v>0.62669484064095793</v>
      </c>
      <c r="U32" s="34">
        <f t="shared" si="2"/>
        <v>0.2866701884134531</v>
      </c>
      <c r="X32" s="43"/>
      <c r="Y32" s="48"/>
      <c r="Z32" s="47"/>
      <c r="AA32" s="46"/>
      <c r="AB32" s="45"/>
      <c r="AC32" s="43"/>
      <c r="AD32" s="43"/>
      <c r="AE32" s="43"/>
      <c r="AF32" s="43"/>
      <c r="AG32" s="43"/>
      <c r="AH32" s="43"/>
      <c r="AI32" s="43"/>
      <c r="AJ32" s="43"/>
    </row>
    <row r="33" spans="1:36" x14ac:dyDescent="0.25">
      <c r="A33" s="31" t="s">
        <v>27</v>
      </c>
      <c r="B33" s="38" t="s">
        <v>8</v>
      </c>
      <c r="C33" s="38">
        <v>11</v>
      </c>
      <c r="D33" s="25">
        <v>2</v>
      </c>
      <c r="E33" s="25" t="s">
        <v>36</v>
      </c>
      <c r="F33" s="25" t="s">
        <v>35</v>
      </c>
      <c r="G33" s="37" t="s">
        <v>32</v>
      </c>
      <c r="H33" s="38">
        <v>5423</v>
      </c>
      <c r="I33" s="38">
        <v>3522</v>
      </c>
      <c r="J33" s="38">
        <v>1536</v>
      </c>
      <c r="M33" s="38" t="s">
        <v>8</v>
      </c>
      <c r="N33" s="38">
        <v>11</v>
      </c>
      <c r="O33" s="25">
        <v>2</v>
      </c>
      <c r="P33" s="25" t="s">
        <v>36</v>
      </c>
      <c r="Q33" s="25" t="s">
        <v>35</v>
      </c>
      <c r="R33" s="37" t="s">
        <v>32</v>
      </c>
      <c r="S33" s="25">
        <f t="shared" si="0"/>
        <v>1</v>
      </c>
      <c r="T33" s="34">
        <f t="shared" si="1"/>
        <v>0.64945602065277519</v>
      </c>
      <c r="U33" s="34">
        <f t="shared" si="2"/>
        <v>0.28323806011432784</v>
      </c>
      <c r="X33" s="43"/>
      <c r="Y33" s="43"/>
      <c r="Z33" s="43"/>
      <c r="AA33" s="43"/>
      <c r="AB33" s="43"/>
      <c r="AC33" s="43"/>
      <c r="AD33" s="43"/>
      <c r="AE33" s="43"/>
      <c r="AF33" s="43"/>
      <c r="AG33" s="44"/>
      <c r="AH33" s="44"/>
      <c r="AI33" s="43"/>
      <c r="AJ33" s="43"/>
    </row>
    <row r="34" spans="1:36" x14ac:dyDescent="0.25">
      <c r="A34" s="35" t="s">
        <v>29</v>
      </c>
      <c r="B34" s="38" t="s">
        <v>4</v>
      </c>
      <c r="C34" s="38">
        <v>2</v>
      </c>
      <c r="D34" s="25">
        <v>2</v>
      </c>
      <c r="E34" s="25" t="s">
        <v>36</v>
      </c>
      <c r="F34" s="25" t="s">
        <v>24</v>
      </c>
      <c r="G34" s="37" t="s">
        <v>33</v>
      </c>
      <c r="H34" s="38">
        <v>5578</v>
      </c>
      <c r="I34" s="38">
        <v>2187</v>
      </c>
      <c r="J34" s="38">
        <v>668</v>
      </c>
      <c r="M34" s="38" t="s">
        <v>4</v>
      </c>
      <c r="N34" s="38">
        <v>2</v>
      </c>
      <c r="O34" s="25">
        <v>2</v>
      </c>
      <c r="P34" s="25" t="s">
        <v>36</v>
      </c>
      <c r="Q34" s="25" t="s">
        <v>24</v>
      </c>
      <c r="R34" s="37" t="s">
        <v>33</v>
      </c>
      <c r="S34" s="25">
        <f t="shared" si="0"/>
        <v>1</v>
      </c>
      <c r="T34" s="34">
        <f t="shared" si="1"/>
        <v>0.39207601290785227</v>
      </c>
      <c r="U34" s="34">
        <f t="shared" si="2"/>
        <v>0.1197561850125493</v>
      </c>
      <c r="X34" s="43"/>
      <c r="Y34" s="43"/>
      <c r="Z34" s="43"/>
      <c r="AA34" s="43"/>
      <c r="AB34" s="43"/>
      <c r="AC34" s="43"/>
      <c r="AD34" s="43"/>
      <c r="AE34" s="43"/>
      <c r="AF34" s="43"/>
      <c r="AG34" s="44"/>
      <c r="AH34" s="44"/>
      <c r="AI34" s="43"/>
      <c r="AJ34" s="43"/>
    </row>
    <row r="35" spans="1:36" x14ac:dyDescent="0.25">
      <c r="A35" s="35" t="s">
        <v>29</v>
      </c>
      <c r="B35" s="38" t="s">
        <v>4</v>
      </c>
      <c r="C35" s="38">
        <v>3</v>
      </c>
      <c r="D35" s="25">
        <v>2</v>
      </c>
      <c r="E35" s="25" t="s">
        <v>36</v>
      </c>
      <c r="F35" s="25" t="s">
        <v>24</v>
      </c>
      <c r="G35" s="37" t="s">
        <v>33</v>
      </c>
      <c r="H35" s="38">
        <v>5714</v>
      </c>
      <c r="I35" s="38">
        <v>1910</v>
      </c>
      <c r="J35" s="38">
        <v>736</v>
      </c>
      <c r="M35" s="38" t="s">
        <v>4</v>
      </c>
      <c r="N35" s="38">
        <v>3</v>
      </c>
      <c r="O35" s="25">
        <v>2</v>
      </c>
      <c r="P35" s="25" t="s">
        <v>36</v>
      </c>
      <c r="Q35" s="25" t="s">
        <v>24</v>
      </c>
      <c r="R35" s="37" t="s">
        <v>33</v>
      </c>
      <c r="S35" s="25">
        <f t="shared" si="0"/>
        <v>1</v>
      </c>
      <c r="T35" s="34">
        <f t="shared" si="1"/>
        <v>0.33426671333566677</v>
      </c>
      <c r="U35" s="34">
        <f t="shared" si="2"/>
        <v>0.1288064403220161</v>
      </c>
      <c r="X35" s="43"/>
      <c r="Y35" s="43"/>
      <c r="Z35" s="43"/>
      <c r="AA35" s="43"/>
      <c r="AB35" s="43"/>
      <c r="AC35" s="43"/>
      <c r="AD35" s="43"/>
      <c r="AE35" s="43"/>
      <c r="AF35" s="43"/>
      <c r="AG35" s="44"/>
      <c r="AH35" s="44"/>
      <c r="AI35" s="43"/>
      <c r="AJ35" s="43"/>
    </row>
    <row r="36" spans="1:36" x14ac:dyDescent="0.25">
      <c r="A36" s="35" t="s">
        <v>29</v>
      </c>
      <c r="B36" s="38" t="s">
        <v>4</v>
      </c>
      <c r="C36" s="38">
        <v>4</v>
      </c>
      <c r="D36" s="25">
        <v>2</v>
      </c>
      <c r="E36" s="25" t="s">
        <v>36</v>
      </c>
      <c r="F36" s="25" t="s">
        <v>24</v>
      </c>
      <c r="G36" s="37" t="s">
        <v>33</v>
      </c>
      <c r="H36" s="38">
        <v>5819</v>
      </c>
      <c r="I36" s="38">
        <v>2415</v>
      </c>
      <c r="J36" s="38">
        <v>1031</v>
      </c>
      <c r="M36" s="38" t="s">
        <v>4</v>
      </c>
      <c r="N36" s="38">
        <v>4</v>
      </c>
      <c r="O36" s="25">
        <v>2</v>
      </c>
      <c r="P36" s="25" t="s">
        <v>36</v>
      </c>
      <c r="Q36" s="25" t="s">
        <v>24</v>
      </c>
      <c r="R36" s="37" t="s">
        <v>33</v>
      </c>
      <c r="S36" s="25">
        <f t="shared" ref="S36:S63" si="5">H36/H36</f>
        <v>1</v>
      </c>
      <c r="T36" s="34">
        <f t="shared" ref="T36:T63" si="6">I36/H36</f>
        <v>0.41501976284584979</v>
      </c>
      <c r="U36" s="34">
        <f t="shared" ref="U36:U63" si="7">J36/H36</f>
        <v>0.17717820931431519</v>
      </c>
    </row>
    <row r="37" spans="1:36" x14ac:dyDescent="0.25">
      <c r="A37" s="35" t="s">
        <v>29</v>
      </c>
      <c r="B37" s="38" t="s">
        <v>4</v>
      </c>
      <c r="C37" s="38">
        <v>5</v>
      </c>
      <c r="D37" s="25">
        <v>2</v>
      </c>
      <c r="E37" s="25" t="s">
        <v>36</v>
      </c>
      <c r="F37" s="25" t="s">
        <v>24</v>
      </c>
      <c r="G37" s="37" t="s">
        <v>33</v>
      </c>
      <c r="H37" s="38">
        <v>5819</v>
      </c>
      <c r="I37" s="38">
        <v>2225</v>
      </c>
      <c r="J37" s="38">
        <v>854</v>
      </c>
      <c r="M37" s="38" t="s">
        <v>4</v>
      </c>
      <c r="N37" s="38">
        <v>5</v>
      </c>
      <c r="O37" s="25">
        <v>2</v>
      </c>
      <c r="P37" s="25" t="s">
        <v>36</v>
      </c>
      <c r="Q37" s="25" t="s">
        <v>24</v>
      </c>
      <c r="R37" s="37" t="s">
        <v>33</v>
      </c>
      <c r="S37" s="25">
        <f t="shared" si="5"/>
        <v>1</v>
      </c>
      <c r="T37" s="34">
        <f t="shared" si="6"/>
        <v>0.38236810448530678</v>
      </c>
      <c r="U37" s="34">
        <f t="shared" si="7"/>
        <v>0.14676061178896718</v>
      </c>
    </row>
    <row r="38" spans="1:36" x14ac:dyDescent="0.25">
      <c r="A38" s="35" t="s">
        <v>29</v>
      </c>
      <c r="B38" s="38" t="s">
        <v>4</v>
      </c>
      <c r="C38" s="38">
        <v>6</v>
      </c>
      <c r="D38" s="25">
        <v>2</v>
      </c>
      <c r="E38" s="25" t="s">
        <v>36</v>
      </c>
      <c r="F38" s="25" t="s">
        <v>24</v>
      </c>
      <c r="G38" s="37" t="s">
        <v>33</v>
      </c>
      <c r="H38" s="38">
        <v>6175</v>
      </c>
      <c r="I38" s="38">
        <v>2605</v>
      </c>
      <c r="J38" s="38">
        <v>941</v>
      </c>
      <c r="M38" s="38" t="s">
        <v>4</v>
      </c>
      <c r="N38" s="38">
        <v>6</v>
      </c>
      <c r="O38" s="25">
        <v>2</v>
      </c>
      <c r="P38" s="25" t="s">
        <v>36</v>
      </c>
      <c r="Q38" s="25" t="s">
        <v>24</v>
      </c>
      <c r="R38" s="37" t="s">
        <v>33</v>
      </c>
      <c r="S38" s="25">
        <f t="shared" si="5"/>
        <v>1</v>
      </c>
      <c r="T38" s="34">
        <f t="shared" si="6"/>
        <v>0.42186234817813767</v>
      </c>
      <c r="U38" s="34">
        <f t="shared" si="7"/>
        <v>0.15238866396761133</v>
      </c>
    </row>
    <row r="39" spans="1:36" x14ac:dyDescent="0.25">
      <c r="A39" s="35" t="s">
        <v>29</v>
      </c>
      <c r="B39" s="38" t="s">
        <v>4</v>
      </c>
      <c r="C39" s="38">
        <v>7</v>
      </c>
      <c r="D39" s="25">
        <v>2</v>
      </c>
      <c r="E39" s="25" t="s">
        <v>36</v>
      </c>
      <c r="F39" s="25" t="s">
        <v>24</v>
      </c>
      <c r="G39" s="37" t="s">
        <v>33</v>
      </c>
      <c r="H39" s="38">
        <v>5763</v>
      </c>
      <c r="I39" s="38">
        <v>2474</v>
      </c>
      <c r="J39" s="38">
        <v>1146</v>
      </c>
      <c r="M39" s="38" t="s">
        <v>4</v>
      </c>
      <c r="N39" s="38">
        <v>7</v>
      </c>
      <c r="O39" s="25">
        <v>2</v>
      </c>
      <c r="P39" s="25" t="s">
        <v>36</v>
      </c>
      <c r="Q39" s="25" t="s">
        <v>24</v>
      </c>
      <c r="R39" s="37" t="s">
        <v>33</v>
      </c>
      <c r="S39" s="25">
        <f t="shared" si="5"/>
        <v>1</v>
      </c>
      <c r="T39" s="34">
        <f t="shared" si="6"/>
        <v>0.42929030019087283</v>
      </c>
      <c r="U39" s="34">
        <f t="shared" si="7"/>
        <v>0.19885476314419573</v>
      </c>
    </row>
    <row r="40" spans="1:36" x14ac:dyDescent="0.25">
      <c r="A40" s="35" t="s">
        <v>29</v>
      </c>
      <c r="B40" s="38" t="s">
        <v>4</v>
      </c>
      <c r="C40" s="38">
        <v>8</v>
      </c>
      <c r="D40" s="25">
        <v>2</v>
      </c>
      <c r="E40" s="25" t="s">
        <v>36</v>
      </c>
      <c r="F40" s="25" t="s">
        <v>24</v>
      </c>
      <c r="G40" s="37" t="s">
        <v>33</v>
      </c>
      <c r="H40" s="38">
        <v>5897</v>
      </c>
      <c r="I40" s="38">
        <v>2747</v>
      </c>
      <c r="J40" s="38">
        <v>979</v>
      </c>
      <c r="M40" s="38" t="s">
        <v>4</v>
      </c>
      <c r="N40" s="38">
        <v>8</v>
      </c>
      <c r="O40" s="25">
        <v>2</v>
      </c>
      <c r="P40" s="25" t="s">
        <v>36</v>
      </c>
      <c r="Q40" s="25" t="s">
        <v>24</v>
      </c>
      <c r="R40" s="37" t="s">
        <v>33</v>
      </c>
      <c r="S40" s="25">
        <f t="shared" si="5"/>
        <v>1</v>
      </c>
      <c r="T40" s="34">
        <f t="shared" si="6"/>
        <v>0.4658300830930982</v>
      </c>
      <c r="U40" s="34">
        <f t="shared" si="7"/>
        <v>0.1660166186196371</v>
      </c>
    </row>
    <row r="41" spans="1:36" x14ac:dyDescent="0.25">
      <c r="A41" s="35" t="s">
        <v>29</v>
      </c>
      <c r="B41" s="38" t="s">
        <v>4</v>
      </c>
      <c r="C41" s="38">
        <v>9</v>
      </c>
      <c r="D41" s="25">
        <v>2</v>
      </c>
      <c r="E41" s="25" t="s">
        <v>36</v>
      </c>
      <c r="F41" s="25" t="s">
        <v>24</v>
      </c>
      <c r="G41" s="37" t="s">
        <v>33</v>
      </c>
      <c r="H41" s="38">
        <v>6053</v>
      </c>
      <c r="I41" s="38">
        <v>2671</v>
      </c>
      <c r="J41" s="38">
        <v>994</v>
      </c>
      <c r="M41" s="38" t="s">
        <v>4</v>
      </c>
      <c r="N41" s="38">
        <v>9</v>
      </c>
      <c r="O41" s="25">
        <v>2</v>
      </c>
      <c r="P41" s="25" t="s">
        <v>36</v>
      </c>
      <c r="Q41" s="25" t="s">
        <v>24</v>
      </c>
      <c r="R41" s="37" t="s">
        <v>33</v>
      </c>
      <c r="S41" s="25">
        <f t="shared" si="5"/>
        <v>1</v>
      </c>
      <c r="T41" s="34">
        <f t="shared" si="6"/>
        <v>0.44126879233437966</v>
      </c>
      <c r="U41" s="34">
        <f t="shared" si="7"/>
        <v>0.16421609119444902</v>
      </c>
    </row>
    <row r="42" spans="1:36" x14ac:dyDescent="0.25">
      <c r="A42" s="35" t="s">
        <v>29</v>
      </c>
      <c r="B42" s="38" t="s">
        <v>4</v>
      </c>
      <c r="C42" s="38">
        <v>10</v>
      </c>
      <c r="D42" s="25">
        <v>2</v>
      </c>
      <c r="E42" s="25" t="s">
        <v>36</v>
      </c>
      <c r="F42" s="25" t="s">
        <v>24</v>
      </c>
      <c r="G42" s="37" t="s">
        <v>33</v>
      </c>
      <c r="H42" s="38">
        <v>5871</v>
      </c>
      <c r="I42" s="38">
        <v>2485</v>
      </c>
      <c r="J42" s="38">
        <v>1121</v>
      </c>
      <c r="M42" s="38" t="s">
        <v>4</v>
      </c>
      <c r="N42" s="38">
        <v>10</v>
      </c>
      <c r="O42" s="25">
        <v>2</v>
      </c>
      <c r="P42" s="25" t="s">
        <v>36</v>
      </c>
      <c r="Q42" s="25" t="s">
        <v>24</v>
      </c>
      <c r="R42" s="37" t="s">
        <v>33</v>
      </c>
      <c r="S42" s="25">
        <f t="shared" si="5"/>
        <v>1</v>
      </c>
      <c r="T42" s="34">
        <f t="shared" si="6"/>
        <v>0.42326690512689491</v>
      </c>
      <c r="U42" s="34">
        <f t="shared" si="7"/>
        <v>0.19093851132686085</v>
      </c>
      <c r="Y42" s="39"/>
    </row>
    <row r="43" spans="1:36" x14ac:dyDescent="0.25">
      <c r="A43" s="35" t="s">
        <v>29</v>
      </c>
      <c r="B43" s="38" t="s">
        <v>4</v>
      </c>
      <c r="C43" s="38">
        <v>11</v>
      </c>
      <c r="D43" s="25">
        <v>2</v>
      </c>
      <c r="E43" s="25" t="s">
        <v>36</v>
      </c>
      <c r="F43" s="25" t="s">
        <v>24</v>
      </c>
      <c r="G43" s="37" t="s">
        <v>33</v>
      </c>
      <c r="H43" s="38">
        <v>6079</v>
      </c>
      <c r="I43" s="38">
        <v>2658</v>
      </c>
      <c r="J43" s="38">
        <v>1252</v>
      </c>
      <c r="M43" s="38" t="s">
        <v>4</v>
      </c>
      <c r="N43" s="38">
        <v>11</v>
      </c>
      <c r="O43" s="25">
        <v>2</v>
      </c>
      <c r="P43" s="25" t="s">
        <v>36</v>
      </c>
      <c r="Q43" s="25" t="s">
        <v>24</v>
      </c>
      <c r="R43" s="37" t="s">
        <v>33</v>
      </c>
      <c r="S43" s="25">
        <f t="shared" si="5"/>
        <v>1</v>
      </c>
      <c r="T43" s="34">
        <f t="shared" si="6"/>
        <v>0.43724296759335418</v>
      </c>
      <c r="U43" s="34">
        <f t="shared" si="7"/>
        <v>0.20595492679717059</v>
      </c>
      <c r="Y43" s="39"/>
    </row>
    <row r="44" spans="1:36" x14ac:dyDescent="0.25">
      <c r="A44" s="33" t="s">
        <v>28</v>
      </c>
      <c r="B44" s="38" t="s">
        <v>26</v>
      </c>
      <c r="C44" s="38">
        <v>2</v>
      </c>
      <c r="D44" s="25">
        <v>2</v>
      </c>
      <c r="E44" s="25" t="s">
        <v>36</v>
      </c>
      <c r="F44" s="25" t="s">
        <v>24</v>
      </c>
      <c r="G44" s="37" t="s">
        <v>33</v>
      </c>
      <c r="H44" s="38">
        <v>7596</v>
      </c>
      <c r="I44" s="38">
        <v>3802</v>
      </c>
      <c r="J44" s="38">
        <v>1906</v>
      </c>
      <c r="M44" s="38" t="s">
        <v>26</v>
      </c>
      <c r="N44" s="38">
        <v>2</v>
      </c>
      <c r="O44" s="25">
        <v>2</v>
      </c>
      <c r="P44" s="25" t="s">
        <v>36</v>
      </c>
      <c r="Q44" s="25" t="s">
        <v>24</v>
      </c>
      <c r="R44" s="37" t="s">
        <v>33</v>
      </c>
      <c r="S44" s="25">
        <f t="shared" si="5"/>
        <v>1</v>
      </c>
      <c r="T44" s="34">
        <f t="shared" si="6"/>
        <v>0.50052659294365454</v>
      </c>
      <c r="U44" s="34">
        <f t="shared" si="7"/>
        <v>0.25092153765139547</v>
      </c>
      <c r="Y44" s="39"/>
    </row>
    <row r="45" spans="1:36" x14ac:dyDescent="0.25">
      <c r="A45" s="33" t="s">
        <v>28</v>
      </c>
      <c r="B45" s="38" t="s">
        <v>26</v>
      </c>
      <c r="C45" s="38">
        <v>3</v>
      </c>
      <c r="D45" s="25">
        <v>2</v>
      </c>
      <c r="E45" s="25" t="s">
        <v>36</v>
      </c>
      <c r="F45" s="25" t="s">
        <v>24</v>
      </c>
      <c r="G45" s="37" t="s">
        <v>33</v>
      </c>
      <c r="H45" s="38">
        <v>6388</v>
      </c>
      <c r="I45" s="38">
        <v>3235</v>
      </c>
      <c r="J45" s="38">
        <v>1396</v>
      </c>
      <c r="M45" s="38" t="s">
        <v>26</v>
      </c>
      <c r="N45" s="38">
        <v>3</v>
      </c>
      <c r="O45" s="25">
        <v>2</v>
      </c>
      <c r="P45" s="25" t="s">
        <v>36</v>
      </c>
      <c r="Q45" s="25" t="s">
        <v>24</v>
      </c>
      <c r="R45" s="37" t="s">
        <v>33</v>
      </c>
      <c r="S45" s="25">
        <f t="shared" si="5"/>
        <v>1</v>
      </c>
      <c r="T45" s="34">
        <f t="shared" si="6"/>
        <v>0.50641828428303071</v>
      </c>
      <c r="U45" s="34">
        <f t="shared" si="7"/>
        <v>0.21853475266123981</v>
      </c>
      <c r="Y45" s="39"/>
    </row>
    <row r="46" spans="1:36" x14ac:dyDescent="0.25">
      <c r="A46" s="33" t="s">
        <v>28</v>
      </c>
      <c r="B46" s="38" t="s">
        <v>26</v>
      </c>
      <c r="C46" s="38">
        <v>4</v>
      </c>
      <c r="D46" s="25">
        <v>2</v>
      </c>
      <c r="E46" s="25" t="s">
        <v>36</v>
      </c>
      <c r="F46" s="25" t="s">
        <v>24</v>
      </c>
      <c r="G46" s="37" t="s">
        <v>33</v>
      </c>
      <c r="H46" s="38">
        <v>6737</v>
      </c>
      <c r="I46" s="38">
        <v>4121</v>
      </c>
      <c r="J46" s="38">
        <v>1627</v>
      </c>
      <c r="M46" s="38" t="s">
        <v>26</v>
      </c>
      <c r="N46" s="38">
        <v>4</v>
      </c>
      <c r="O46" s="25">
        <v>2</v>
      </c>
      <c r="P46" s="25" t="s">
        <v>36</v>
      </c>
      <c r="Q46" s="25" t="s">
        <v>24</v>
      </c>
      <c r="R46" s="37" t="s">
        <v>33</v>
      </c>
      <c r="S46" s="25">
        <f t="shared" si="5"/>
        <v>1</v>
      </c>
      <c r="T46" s="34">
        <f t="shared" si="6"/>
        <v>0.61169660086091737</v>
      </c>
      <c r="U46" s="34">
        <f t="shared" si="7"/>
        <v>0.24150215229330563</v>
      </c>
      <c r="Y46" s="39"/>
    </row>
    <row r="47" spans="1:36" x14ac:dyDescent="0.25">
      <c r="A47" s="33" t="s">
        <v>28</v>
      </c>
      <c r="B47" s="38" t="s">
        <v>26</v>
      </c>
      <c r="C47" s="38">
        <v>5</v>
      </c>
      <c r="D47" s="25">
        <v>2</v>
      </c>
      <c r="E47" s="25" t="s">
        <v>36</v>
      </c>
      <c r="F47" s="25" t="s">
        <v>24</v>
      </c>
      <c r="G47" s="37" t="s">
        <v>33</v>
      </c>
      <c r="H47" s="38">
        <v>7126</v>
      </c>
      <c r="I47" s="38">
        <v>3813</v>
      </c>
      <c r="J47" s="38">
        <v>1617</v>
      </c>
      <c r="M47" s="38" t="s">
        <v>26</v>
      </c>
      <c r="N47" s="38">
        <v>5</v>
      </c>
      <c r="O47" s="25">
        <v>2</v>
      </c>
      <c r="P47" s="25" t="s">
        <v>36</v>
      </c>
      <c r="Q47" s="25" t="s">
        <v>24</v>
      </c>
      <c r="R47" s="37" t="s">
        <v>33</v>
      </c>
      <c r="S47" s="25">
        <f t="shared" si="5"/>
        <v>1</v>
      </c>
      <c r="T47" s="34">
        <f t="shared" si="6"/>
        <v>0.53508279539713721</v>
      </c>
      <c r="U47" s="34">
        <f t="shared" si="7"/>
        <v>0.2269155206286837</v>
      </c>
      <c r="Y47" s="39"/>
    </row>
    <row r="48" spans="1:36" x14ac:dyDescent="0.25">
      <c r="A48" s="33" t="s">
        <v>28</v>
      </c>
      <c r="B48" s="38" t="s">
        <v>26</v>
      </c>
      <c r="C48" s="38">
        <v>6</v>
      </c>
      <c r="D48" s="25">
        <v>2</v>
      </c>
      <c r="E48" s="25" t="s">
        <v>36</v>
      </c>
      <c r="F48" s="25" t="s">
        <v>24</v>
      </c>
      <c r="G48" s="37" t="s">
        <v>33</v>
      </c>
      <c r="H48" s="38">
        <v>7063</v>
      </c>
      <c r="I48" s="38">
        <v>4109</v>
      </c>
      <c r="J48" s="38">
        <v>1458</v>
      </c>
      <c r="M48" s="38" t="s">
        <v>26</v>
      </c>
      <c r="N48" s="38">
        <v>6</v>
      </c>
      <c r="O48" s="25">
        <v>2</v>
      </c>
      <c r="P48" s="25" t="s">
        <v>36</v>
      </c>
      <c r="Q48" s="25" t="s">
        <v>24</v>
      </c>
      <c r="R48" s="37" t="s">
        <v>33</v>
      </c>
      <c r="S48" s="25">
        <f t="shared" si="5"/>
        <v>1</v>
      </c>
      <c r="T48" s="34">
        <f t="shared" si="6"/>
        <v>0.58176412289395441</v>
      </c>
      <c r="U48" s="34">
        <f t="shared" si="7"/>
        <v>0.20642786351408751</v>
      </c>
      <c r="Y48" s="39"/>
    </row>
    <row r="49" spans="1:25" x14ac:dyDescent="0.25">
      <c r="A49" s="33" t="s">
        <v>28</v>
      </c>
      <c r="B49" s="38" t="s">
        <v>26</v>
      </c>
      <c r="C49" s="38">
        <v>7</v>
      </c>
      <c r="D49" s="25">
        <v>2</v>
      </c>
      <c r="E49" s="25" t="s">
        <v>36</v>
      </c>
      <c r="F49" s="25" t="s">
        <v>24</v>
      </c>
      <c r="G49" s="37" t="s">
        <v>33</v>
      </c>
      <c r="H49" s="38">
        <v>6627</v>
      </c>
      <c r="I49" s="38">
        <v>3851</v>
      </c>
      <c r="J49" s="38">
        <v>1686</v>
      </c>
      <c r="M49" s="38" t="s">
        <v>26</v>
      </c>
      <c r="N49" s="38">
        <v>7</v>
      </c>
      <c r="O49" s="25">
        <v>2</v>
      </c>
      <c r="P49" s="25" t="s">
        <v>36</v>
      </c>
      <c r="Q49" s="25" t="s">
        <v>24</v>
      </c>
      <c r="R49" s="37" t="s">
        <v>33</v>
      </c>
      <c r="S49" s="25">
        <f t="shared" si="5"/>
        <v>1</v>
      </c>
      <c r="T49" s="34">
        <f t="shared" si="6"/>
        <v>0.58110759016146074</v>
      </c>
      <c r="U49" s="34">
        <f t="shared" si="7"/>
        <v>0.25441376188320508</v>
      </c>
      <c r="Y49" s="39"/>
    </row>
    <row r="50" spans="1:25" x14ac:dyDescent="0.25">
      <c r="A50" s="33" t="s">
        <v>28</v>
      </c>
      <c r="B50" s="38" t="s">
        <v>26</v>
      </c>
      <c r="C50" s="38">
        <v>8</v>
      </c>
      <c r="D50" s="25">
        <v>2</v>
      </c>
      <c r="E50" s="25" t="s">
        <v>36</v>
      </c>
      <c r="F50" s="25" t="s">
        <v>24</v>
      </c>
      <c r="G50" s="37" t="s">
        <v>33</v>
      </c>
      <c r="H50" s="38">
        <v>6768</v>
      </c>
      <c r="I50" s="38">
        <v>4360</v>
      </c>
      <c r="J50" s="38">
        <v>1758</v>
      </c>
      <c r="M50" s="38" t="s">
        <v>26</v>
      </c>
      <c r="N50" s="38">
        <v>8</v>
      </c>
      <c r="O50" s="25">
        <v>2</v>
      </c>
      <c r="P50" s="25" t="s">
        <v>36</v>
      </c>
      <c r="Q50" s="25" t="s">
        <v>24</v>
      </c>
      <c r="R50" s="37" t="s">
        <v>33</v>
      </c>
      <c r="S50" s="25">
        <f t="shared" si="5"/>
        <v>1</v>
      </c>
      <c r="T50" s="34">
        <f t="shared" si="6"/>
        <v>0.64420803782505909</v>
      </c>
      <c r="U50" s="34">
        <f t="shared" si="7"/>
        <v>0.25975177304964536</v>
      </c>
      <c r="Y50" s="39"/>
    </row>
    <row r="51" spans="1:25" x14ac:dyDescent="0.25">
      <c r="A51" s="33" t="s">
        <v>28</v>
      </c>
      <c r="B51" s="38" t="s">
        <v>26</v>
      </c>
      <c r="C51" s="38">
        <v>9</v>
      </c>
      <c r="D51" s="25">
        <v>2</v>
      </c>
      <c r="E51" s="25" t="s">
        <v>36</v>
      </c>
      <c r="F51" s="25" t="s">
        <v>24</v>
      </c>
      <c r="G51" s="37" t="s">
        <v>33</v>
      </c>
      <c r="H51" s="38">
        <v>6158</v>
      </c>
      <c r="I51" s="38">
        <v>3408</v>
      </c>
      <c r="J51" s="38">
        <v>1249</v>
      </c>
      <c r="M51" s="38" t="s">
        <v>26</v>
      </c>
      <c r="N51" s="38">
        <v>9</v>
      </c>
      <c r="O51" s="25">
        <v>2</v>
      </c>
      <c r="P51" s="25" t="s">
        <v>36</v>
      </c>
      <c r="Q51" s="25" t="s">
        <v>24</v>
      </c>
      <c r="R51" s="37" t="s">
        <v>33</v>
      </c>
      <c r="S51" s="25">
        <f t="shared" si="5"/>
        <v>1</v>
      </c>
      <c r="T51" s="34">
        <f t="shared" si="6"/>
        <v>0.55342643715492046</v>
      </c>
      <c r="U51" s="34">
        <f t="shared" si="7"/>
        <v>0.20282559272491069</v>
      </c>
      <c r="Y51" s="39"/>
    </row>
    <row r="52" spans="1:25" x14ac:dyDescent="0.25">
      <c r="A52" s="33" t="s">
        <v>28</v>
      </c>
      <c r="B52" s="38" t="s">
        <v>26</v>
      </c>
      <c r="C52" s="38">
        <v>10</v>
      </c>
      <c r="D52" s="25">
        <v>2</v>
      </c>
      <c r="E52" s="25" t="s">
        <v>36</v>
      </c>
      <c r="F52" s="25" t="s">
        <v>24</v>
      </c>
      <c r="G52" s="37" t="s">
        <v>33</v>
      </c>
      <c r="H52" s="38">
        <v>6395</v>
      </c>
      <c r="I52" s="38">
        <v>3345</v>
      </c>
      <c r="J52" s="38">
        <v>1840</v>
      </c>
      <c r="M52" s="38" t="s">
        <v>26</v>
      </c>
      <c r="N52" s="38">
        <v>10</v>
      </c>
      <c r="O52" s="25">
        <v>2</v>
      </c>
      <c r="P52" s="25" t="s">
        <v>36</v>
      </c>
      <c r="Q52" s="25" t="s">
        <v>24</v>
      </c>
      <c r="R52" s="37" t="s">
        <v>33</v>
      </c>
      <c r="S52" s="25">
        <f t="shared" si="5"/>
        <v>1</v>
      </c>
      <c r="T52" s="34">
        <f t="shared" si="6"/>
        <v>0.52306489444878812</v>
      </c>
      <c r="U52" s="34">
        <f t="shared" si="7"/>
        <v>0.28772478498827209</v>
      </c>
    </row>
    <row r="53" spans="1:25" x14ac:dyDescent="0.25">
      <c r="A53" s="33" t="s">
        <v>28</v>
      </c>
      <c r="B53" s="38" t="s">
        <v>26</v>
      </c>
      <c r="C53" s="38">
        <v>11</v>
      </c>
      <c r="D53" s="25">
        <v>2</v>
      </c>
      <c r="E53" s="25" t="s">
        <v>36</v>
      </c>
      <c r="F53" s="25" t="s">
        <v>24</v>
      </c>
      <c r="G53" s="37" t="s">
        <v>33</v>
      </c>
      <c r="H53" s="38">
        <v>6934</v>
      </c>
      <c r="I53" s="38">
        <v>4196</v>
      </c>
      <c r="J53" s="38">
        <v>2045</v>
      </c>
      <c r="M53" s="38" t="s">
        <v>26</v>
      </c>
      <c r="N53" s="38">
        <v>11</v>
      </c>
      <c r="O53" s="25">
        <v>2</v>
      </c>
      <c r="P53" s="25" t="s">
        <v>36</v>
      </c>
      <c r="Q53" s="25" t="s">
        <v>24</v>
      </c>
      <c r="R53" s="37" t="s">
        <v>33</v>
      </c>
      <c r="S53" s="25">
        <f t="shared" si="5"/>
        <v>1</v>
      </c>
      <c r="T53" s="34">
        <f t="shared" si="6"/>
        <v>0.60513412171906544</v>
      </c>
      <c r="U53" s="34">
        <f t="shared" si="7"/>
        <v>0.29492356504182288</v>
      </c>
    </row>
    <row r="54" spans="1:25" x14ac:dyDescent="0.25">
      <c r="A54" s="31" t="s">
        <v>27</v>
      </c>
      <c r="B54" s="38" t="s">
        <v>2</v>
      </c>
      <c r="C54" s="38">
        <v>2</v>
      </c>
      <c r="D54" s="25">
        <v>2</v>
      </c>
      <c r="E54" s="25" t="s">
        <v>36</v>
      </c>
      <c r="F54" s="25" t="s">
        <v>24</v>
      </c>
      <c r="G54" s="37" t="s">
        <v>32</v>
      </c>
      <c r="H54" s="38">
        <v>4968</v>
      </c>
      <c r="I54" s="38">
        <v>2520</v>
      </c>
      <c r="J54" s="38">
        <v>749</v>
      </c>
      <c r="M54" s="38" t="s">
        <v>2</v>
      </c>
      <c r="N54" s="38">
        <v>2</v>
      </c>
      <c r="O54" s="25">
        <v>2</v>
      </c>
      <c r="P54" s="25" t="s">
        <v>36</v>
      </c>
      <c r="Q54" s="25" t="s">
        <v>24</v>
      </c>
      <c r="R54" s="37" t="s">
        <v>32</v>
      </c>
      <c r="S54" s="25">
        <f t="shared" si="5"/>
        <v>1</v>
      </c>
      <c r="T54" s="34">
        <f t="shared" si="6"/>
        <v>0.50724637681159424</v>
      </c>
      <c r="U54" s="34">
        <f t="shared" si="7"/>
        <v>0.15076489533011272</v>
      </c>
    </row>
    <row r="55" spans="1:25" x14ac:dyDescent="0.25">
      <c r="A55" s="31" t="s">
        <v>27</v>
      </c>
      <c r="B55" s="38" t="s">
        <v>2</v>
      </c>
      <c r="C55" s="38">
        <v>3</v>
      </c>
      <c r="D55" s="25">
        <v>2</v>
      </c>
      <c r="E55" s="25" t="s">
        <v>36</v>
      </c>
      <c r="F55" s="25" t="s">
        <v>24</v>
      </c>
      <c r="G55" s="37" t="s">
        <v>32</v>
      </c>
      <c r="H55" s="38">
        <v>4843</v>
      </c>
      <c r="I55" s="38">
        <v>2758</v>
      </c>
      <c r="J55" s="38">
        <v>669</v>
      </c>
      <c r="M55" s="38" t="s">
        <v>2</v>
      </c>
      <c r="N55" s="38">
        <v>3</v>
      </c>
      <c r="O55" s="25">
        <v>2</v>
      </c>
      <c r="P55" s="25" t="s">
        <v>36</v>
      </c>
      <c r="Q55" s="25" t="s">
        <v>24</v>
      </c>
      <c r="R55" s="37" t="s">
        <v>32</v>
      </c>
      <c r="S55" s="25">
        <f t="shared" si="5"/>
        <v>1</v>
      </c>
      <c r="T55" s="34">
        <f t="shared" si="6"/>
        <v>0.56948172620276682</v>
      </c>
      <c r="U55" s="34">
        <f t="shared" si="7"/>
        <v>0.13813751806731364</v>
      </c>
    </row>
    <row r="56" spans="1:25" x14ac:dyDescent="0.25">
      <c r="A56" s="31" t="s">
        <v>27</v>
      </c>
      <c r="B56" s="38" t="s">
        <v>2</v>
      </c>
      <c r="C56" s="38">
        <v>4</v>
      </c>
      <c r="D56" s="25">
        <v>2</v>
      </c>
      <c r="E56" s="25" t="s">
        <v>36</v>
      </c>
      <c r="F56" s="25" t="s">
        <v>24</v>
      </c>
      <c r="G56" s="37" t="s">
        <v>32</v>
      </c>
      <c r="H56" s="38">
        <v>4958</v>
      </c>
      <c r="I56" s="38">
        <v>2391</v>
      </c>
      <c r="J56" s="38">
        <v>655</v>
      </c>
      <c r="M56" s="38" t="s">
        <v>2</v>
      </c>
      <c r="N56" s="38">
        <v>4</v>
      </c>
      <c r="O56" s="25">
        <v>2</v>
      </c>
      <c r="P56" s="25" t="s">
        <v>36</v>
      </c>
      <c r="Q56" s="25" t="s">
        <v>24</v>
      </c>
      <c r="R56" s="37" t="s">
        <v>32</v>
      </c>
      <c r="S56" s="25">
        <f t="shared" si="5"/>
        <v>1</v>
      </c>
      <c r="T56" s="34">
        <f t="shared" si="6"/>
        <v>0.48225090762404194</v>
      </c>
      <c r="U56" s="34">
        <f t="shared" si="7"/>
        <v>0.13210972166196047</v>
      </c>
    </row>
    <row r="57" spans="1:25" x14ac:dyDescent="0.25">
      <c r="A57" s="31" t="s">
        <v>27</v>
      </c>
      <c r="B57" s="38" t="s">
        <v>2</v>
      </c>
      <c r="C57" s="38">
        <v>5</v>
      </c>
      <c r="D57" s="25">
        <v>2</v>
      </c>
      <c r="E57" s="25" t="s">
        <v>36</v>
      </c>
      <c r="F57" s="25" t="s">
        <v>24</v>
      </c>
      <c r="G57" s="37" t="s">
        <v>32</v>
      </c>
      <c r="H57" s="38">
        <v>5098</v>
      </c>
      <c r="I57" s="38">
        <v>3005</v>
      </c>
      <c r="J57" s="38">
        <v>679</v>
      </c>
      <c r="M57" s="38" t="s">
        <v>2</v>
      </c>
      <c r="N57" s="38">
        <v>5</v>
      </c>
      <c r="O57" s="25">
        <v>2</v>
      </c>
      <c r="P57" s="25" t="s">
        <v>36</v>
      </c>
      <c r="Q57" s="25" t="s">
        <v>24</v>
      </c>
      <c r="R57" s="37" t="s">
        <v>32</v>
      </c>
      <c r="S57" s="25">
        <f t="shared" si="5"/>
        <v>1</v>
      </c>
      <c r="T57" s="34">
        <f t="shared" si="6"/>
        <v>0.58944684189878382</v>
      </c>
      <c r="U57" s="34">
        <f t="shared" si="7"/>
        <v>0.13318948607296979</v>
      </c>
    </row>
    <row r="58" spans="1:25" x14ac:dyDescent="0.25">
      <c r="A58" s="31" t="s">
        <v>27</v>
      </c>
      <c r="B58" s="38" t="s">
        <v>2</v>
      </c>
      <c r="C58" s="38">
        <v>6</v>
      </c>
      <c r="D58" s="25">
        <v>2</v>
      </c>
      <c r="E58" s="25" t="s">
        <v>36</v>
      </c>
      <c r="F58" s="25" t="s">
        <v>24</v>
      </c>
      <c r="G58" s="37" t="s">
        <v>32</v>
      </c>
      <c r="H58" s="38">
        <v>4922</v>
      </c>
      <c r="I58" s="38">
        <v>2827</v>
      </c>
      <c r="J58" s="38">
        <v>707</v>
      </c>
      <c r="M58" s="38" t="s">
        <v>2</v>
      </c>
      <c r="N58" s="38">
        <v>6</v>
      </c>
      <c r="O58" s="25">
        <v>2</v>
      </c>
      <c r="P58" s="25" t="s">
        <v>36</v>
      </c>
      <c r="Q58" s="25" t="s">
        <v>24</v>
      </c>
      <c r="R58" s="37" t="s">
        <v>32</v>
      </c>
      <c r="S58" s="25">
        <f t="shared" si="5"/>
        <v>1</v>
      </c>
      <c r="T58" s="34">
        <f t="shared" si="6"/>
        <v>0.57436001625355548</v>
      </c>
      <c r="U58" s="34">
        <f t="shared" si="7"/>
        <v>0.14364079642421779</v>
      </c>
    </row>
    <row r="59" spans="1:25" x14ac:dyDescent="0.25">
      <c r="A59" s="31" t="s">
        <v>27</v>
      </c>
      <c r="B59" s="38" t="s">
        <v>2</v>
      </c>
      <c r="C59" s="38">
        <v>7</v>
      </c>
      <c r="D59" s="25">
        <v>2</v>
      </c>
      <c r="E59" s="25" t="s">
        <v>36</v>
      </c>
      <c r="F59" s="25" t="s">
        <v>24</v>
      </c>
      <c r="G59" s="37" t="s">
        <v>32</v>
      </c>
      <c r="H59" s="38">
        <v>4993</v>
      </c>
      <c r="I59" s="38">
        <v>2806</v>
      </c>
      <c r="J59" s="38">
        <v>847</v>
      </c>
      <c r="M59" s="38" t="s">
        <v>2</v>
      </c>
      <c r="N59" s="38">
        <v>7</v>
      </c>
      <c r="O59" s="25">
        <v>2</v>
      </c>
      <c r="P59" s="25" t="s">
        <v>36</v>
      </c>
      <c r="Q59" s="25" t="s">
        <v>24</v>
      </c>
      <c r="R59" s="37" t="s">
        <v>32</v>
      </c>
      <c r="S59" s="25">
        <f t="shared" si="5"/>
        <v>1</v>
      </c>
      <c r="T59" s="34">
        <f t="shared" si="6"/>
        <v>0.56198678149409176</v>
      </c>
      <c r="U59" s="34">
        <f t="shared" si="7"/>
        <v>0.16963749248948529</v>
      </c>
    </row>
    <row r="60" spans="1:25" x14ac:dyDescent="0.25">
      <c r="A60" s="31" t="s">
        <v>27</v>
      </c>
      <c r="B60" s="38" t="s">
        <v>2</v>
      </c>
      <c r="C60" s="38">
        <v>8</v>
      </c>
      <c r="D60" s="25">
        <v>2</v>
      </c>
      <c r="E60" s="25" t="s">
        <v>36</v>
      </c>
      <c r="F60" s="25" t="s">
        <v>24</v>
      </c>
      <c r="G60" s="37" t="s">
        <v>32</v>
      </c>
      <c r="H60" s="38">
        <v>4921</v>
      </c>
      <c r="I60" s="38">
        <v>2941</v>
      </c>
      <c r="J60" s="38">
        <v>891</v>
      </c>
      <c r="M60" s="38" t="s">
        <v>2</v>
      </c>
      <c r="N60" s="38">
        <v>8</v>
      </c>
      <c r="O60" s="25">
        <v>2</v>
      </c>
      <c r="P60" s="25" t="s">
        <v>36</v>
      </c>
      <c r="Q60" s="25" t="s">
        <v>24</v>
      </c>
      <c r="R60" s="37" t="s">
        <v>32</v>
      </c>
      <c r="S60" s="25">
        <f t="shared" si="5"/>
        <v>1</v>
      </c>
      <c r="T60" s="34">
        <f t="shared" si="6"/>
        <v>0.59764275553749235</v>
      </c>
      <c r="U60" s="34">
        <f t="shared" si="7"/>
        <v>0.18106076000812843</v>
      </c>
    </row>
    <row r="61" spans="1:25" x14ac:dyDescent="0.25">
      <c r="A61" s="31" t="s">
        <v>27</v>
      </c>
      <c r="B61" s="38" t="s">
        <v>2</v>
      </c>
      <c r="C61" s="38">
        <v>9</v>
      </c>
      <c r="D61" s="25">
        <v>2</v>
      </c>
      <c r="E61" s="25" t="s">
        <v>36</v>
      </c>
      <c r="F61" s="25" t="s">
        <v>24</v>
      </c>
      <c r="G61" s="37" t="s">
        <v>32</v>
      </c>
      <c r="H61" s="38">
        <v>5209</v>
      </c>
      <c r="I61" s="38">
        <v>3006</v>
      </c>
      <c r="J61" s="38">
        <v>822</v>
      </c>
      <c r="M61" s="38" t="s">
        <v>2</v>
      </c>
      <c r="N61" s="38">
        <v>9</v>
      </c>
      <c r="O61" s="25">
        <v>2</v>
      </c>
      <c r="P61" s="25" t="s">
        <v>36</v>
      </c>
      <c r="Q61" s="25" t="s">
        <v>24</v>
      </c>
      <c r="R61" s="37" t="s">
        <v>32</v>
      </c>
      <c r="S61" s="25">
        <f t="shared" si="5"/>
        <v>1</v>
      </c>
      <c r="T61" s="34">
        <f t="shared" si="6"/>
        <v>0.57707813399884811</v>
      </c>
      <c r="U61" s="34">
        <f t="shared" si="7"/>
        <v>0.15780380111345749</v>
      </c>
    </row>
    <row r="62" spans="1:25" x14ac:dyDescent="0.25">
      <c r="A62" s="31" t="s">
        <v>27</v>
      </c>
      <c r="B62" s="38" t="s">
        <v>2</v>
      </c>
      <c r="C62" s="38">
        <v>10</v>
      </c>
      <c r="D62" s="25">
        <v>2</v>
      </c>
      <c r="E62" s="25" t="s">
        <v>36</v>
      </c>
      <c r="F62" s="25" t="s">
        <v>24</v>
      </c>
      <c r="G62" s="37" t="s">
        <v>32</v>
      </c>
      <c r="H62" s="38">
        <v>4977</v>
      </c>
      <c r="I62" s="38">
        <v>2989</v>
      </c>
      <c r="J62" s="38">
        <v>705</v>
      </c>
      <c r="M62" s="38" t="s">
        <v>2</v>
      </c>
      <c r="N62" s="38">
        <v>10</v>
      </c>
      <c r="O62" s="25">
        <v>2</v>
      </c>
      <c r="P62" s="25" t="s">
        <v>36</v>
      </c>
      <c r="Q62" s="25" t="s">
        <v>24</v>
      </c>
      <c r="R62" s="37" t="s">
        <v>32</v>
      </c>
      <c r="S62" s="25">
        <f t="shared" si="5"/>
        <v>1</v>
      </c>
      <c r="T62" s="34">
        <f t="shared" si="6"/>
        <v>0.60056258790436001</v>
      </c>
      <c r="U62" s="34">
        <f t="shared" si="7"/>
        <v>0.14165159734779989</v>
      </c>
    </row>
    <row r="63" spans="1:25" x14ac:dyDescent="0.25">
      <c r="A63" s="31" t="s">
        <v>27</v>
      </c>
      <c r="B63" s="38" t="s">
        <v>2</v>
      </c>
      <c r="C63" s="38">
        <v>11</v>
      </c>
      <c r="D63" s="25">
        <v>2</v>
      </c>
      <c r="E63" s="25" t="s">
        <v>36</v>
      </c>
      <c r="F63" s="25" t="s">
        <v>24</v>
      </c>
      <c r="G63" s="37" t="s">
        <v>32</v>
      </c>
      <c r="H63" s="38">
        <v>4851</v>
      </c>
      <c r="I63" s="38">
        <v>3138</v>
      </c>
      <c r="J63" s="38">
        <v>1106</v>
      </c>
      <c r="M63" s="38" t="s">
        <v>2</v>
      </c>
      <c r="N63" s="38">
        <v>11</v>
      </c>
      <c r="O63" s="25">
        <v>2</v>
      </c>
      <c r="P63" s="25" t="s">
        <v>36</v>
      </c>
      <c r="Q63" s="25" t="s">
        <v>24</v>
      </c>
      <c r="R63" s="37" t="s">
        <v>32</v>
      </c>
      <c r="S63" s="25">
        <f t="shared" si="5"/>
        <v>1</v>
      </c>
      <c r="T63" s="34">
        <f t="shared" si="6"/>
        <v>0.64687693259121826</v>
      </c>
      <c r="U63" s="34">
        <f t="shared" si="7"/>
        <v>0.227994227994228</v>
      </c>
    </row>
    <row r="64" spans="1:25" x14ac:dyDescent="0.25">
      <c r="B64" s="38"/>
      <c r="C64" s="38"/>
      <c r="F64" s="38"/>
      <c r="G64" s="37"/>
      <c r="H64" s="38"/>
      <c r="I64" s="38"/>
      <c r="J64" s="38"/>
      <c r="M64" s="38"/>
      <c r="N64" s="38"/>
      <c r="Q64" s="38"/>
      <c r="R64" s="37"/>
      <c r="T64" s="34"/>
      <c r="U64" s="34"/>
    </row>
    <row r="65" spans="1:21" x14ac:dyDescent="0.25">
      <c r="B65" s="38"/>
      <c r="C65" s="38"/>
      <c r="F65" s="38"/>
      <c r="G65" s="37"/>
      <c r="H65" s="38"/>
      <c r="I65" s="38"/>
      <c r="J65" s="38"/>
      <c r="M65" s="38"/>
      <c r="N65" s="38"/>
      <c r="Q65" s="38"/>
      <c r="R65" s="37"/>
      <c r="T65" s="34"/>
      <c r="U65" s="34"/>
    </row>
    <row r="66" spans="1:21" x14ac:dyDescent="0.25">
      <c r="A66" s="35" t="s">
        <v>29</v>
      </c>
      <c r="B66" s="28" t="s">
        <v>2</v>
      </c>
      <c r="C66" s="28">
        <v>2</v>
      </c>
      <c r="D66" s="28">
        <v>1</v>
      </c>
      <c r="E66" s="28" t="s">
        <v>36</v>
      </c>
      <c r="F66" s="28" t="s">
        <v>30</v>
      </c>
      <c r="G66" s="32" t="s">
        <v>23</v>
      </c>
      <c r="H66" s="28">
        <v>873.80000000000018</v>
      </c>
      <c r="I66" s="28">
        <v>3831</v>
      </c>
      <c r="J66" s="28">
        <v>7847</v>
      </c>
      <c r="M66" s="28" t="s">
        <v>2</v>
      </c>
      <c r="N66" s="28">
        <v>2</v>
      </c>
      <c r="O66" s="28">
        <v>1</v>
      </c>
      <c r="P66" s="28" t="s">
        <v>36</v>
      </c>
      <c r="Q66" s="28" t="s">
        <v>30</v>
      </c>
      <c r="R66" s="32" t="s">
        <v>23</v>
      </c>
      <c r="S66" s="28">
        <f t="shared" ref="S66:S88" si="8">H66/H66</f>
        <v>1</v>
      </c>
      <c r="T66" s="27">
        <f t="shared" ref="T66:T88" si="9">I66/H66</f>
        <v>4.3842984664682989</v>
      </c>
      <c r="U66" s="41">
        <f t="shared" ref="U66:U88" si="10">J66/H66</f>
        <v>8.9803158617532599</v>
      </c>
    </row>
    <row r="67" spans="1:21" x14ac:dyDescent="0.25">
      <c r="A67" s="35" t="s">
        <v>29</v>
      </c>
      <c r="B67" s="28" t="s">
        <v>2</v>
      </c>
      <c r="C67" s="28">
        <v>3</v>
      </c>
      <c r="D67" s="28">
        <v>1</v>
      </c>
      <c r="E67" s="28" t="s">
        <v>36</v>
      </c>
      <c r="F67" s="28" t="s">
        <v>30</v>
      </c>
      <c r="G67" s="32" t="s">
        <v>23</v>
      </c>
      <c r="H67" s="28">
        <v>758.80000000000018</v>
      </c>
      <c r="I67" s="28">
        <v>3320</v>
      </c>
      <c r="J67" s="28">
        <v>6002</v>
      </c>
      <c r="M67" s="28" t="s">
        <v>2</v>
      </c>
      <c r="N67" s="28">
        <v>3</v>
      </c>
      <c r="O67" s="28">
        <v>1</v>
      </c>
      <c r="P67" s="28" t="s">
        <v>36</v>
      </c>
      <c r="Q67" s="28" t="s">
        <v>30</v>
      </c>
      <c r="R67" s="32" t="s">
        <v>23</v>
      </c>
      <c r="S67" s="28">
        <f t="shared" si="8"/>
        <v>1</v>
      </c>
      <c r="T67" s="27">
        <f t="shared" si="9"/>
        <v>4.3753294675803893</v>
      </c>
      <c r="U67" s="41">
        <f t="shared" si="10"/>
        <v>7.9098576700052696</v>
      </c>
    </row>
    <row r="68" spans="1:21" x14ac:dyDescent="0.25">
      <c r="A68" s="35" t="s">
        <v>29</v>
      </c>
      <c r="B68" s="28" t="s">
        <v>2</v>
      </c>
      <c r="C68" s="28">
        <v>4</v>
      </c>
      <c r="D68" s="28">
        <v>1</v>
      </c>
      <c r="E68" s="28" t="s">
        <v>36</v>
      </c>
      <c r="F68" s="28" t="s">
        <v>30</v>
      </c>
      <c r="G68" s="32" t="s">
        <v>23</v>
      </c>
      <c r="H68" s="28">
        <v>679.80000000000018</v>
      </c>
      <c r="I68" s="28">
        <v>3143</v>
      </c>
      <c r="J68" s="28">
        <v>5792</v>
      </c>
      <c r="M68" s="28" t="s">
        <v>2</v>
      </c>
      <c r="N68" s="28">
        <v>4</v>
      </c>
      <c r="O68" s="28">
        <v>1</v>
      </c>
      <c r="P68" s="28" t="s">
        <v>36</v>
      </c>
      <c r="Q68" s="28" t="s">
        <v>30</v>
      </c>
      <c r="R68" s="32" t="s">
        <v>23</v>
      </c>
      <c r="S68" s="28">
        <f t="shared" si="8"/>
        <v>1</v>
      </c>
      <c r="T68" s="27">
        <f t="shared" si="9"/>
        <v>4.6234186525448653</v>
      </c>
      <c r="U68" s="41">
        <f t="shared" si="10"/>
        <v>8.5201529861724019</v>
      </c>
    </row>
    <row r="69" spans="1:21" x14ac:dyDescent="0.25">
      <c r="A69" s="35" t="s">
        <v>29</v>
      </c>
      <c r="B69" s="28" t="s">
        <v>2</v>
      </c>
      <c r="C69" s="28">
        <v>5</v>
      </c>
      <c r="D69" s="28">
        <v>1</v>
      </c>
      <c r="E69" s="28" t="s">
        <v>36</v>
      </c>
      <c r="F69" s="28" t="s">
        <v>30</v>
      </c>
      <c r="G69" s="32" t="s">
        <v>23</v>
      </c>
      <c r="H69" s="28">
        <v>787.80000000000018</v>
      </c>
      <c r="I69" s="28">
        <v>3477</v>
      </c>
      <c r="J69" s="28">
        <v>5615</v>
      </c>
      <c r="M69" s="28" t="s">
        <v>2</v>
      </c>
      <c r="N69" s="28">
        <v>5</v>
      </c>
      <c r="O69" s="28">
        <v>1</v>
      </c>
      <c r="P69" s="28" t="s">
        <v>36</v>
      </c>
      <c r="Q69" s="28" t="s">
        <v>30</v>
      </c>
      <c r="R69" s="32" t="s">
        <v>23</v>
      </c>
      <c r="S69" s="28">
        <f t="shared" si="8"/>
        <v>1</v>
      </c>
      <c r="T69" s="27">
        <f t="shared" si="9"/>
        <v>4.4135567402894127</v>
      </c>
      <c r="U69" s="41">
        <f t="shared" si="10"/>
        <v>7.1274435135821257</v>
      </c>
    </row>
    <row r="70" spans="1:21" x14ac:dyDescent="0.25">
      <c r="A70" s="35" t="s">
        <v>29</v>
      </c>
      <c r="B70" s="28" t="s">
        <v>2</v>
      </c>
      <c r="C70" s="28">
        <v>6</v>
      </c>
      <c r="D70" s="28">
        <v>1</v>
      </c>
      <c r="E70" s="28" t="s">
        <v>36</v>
      </c>
      <c r="F70" s="28" t="s">
        <v>30</v>
      </c>
      <c r="G70" s="32" t="s">
        <v>23</v>
      </c>
      <c r="H70" s="28">
        <v>688.80000000000018</v>
      </c>
      <c r="I70" s="28">
        <v>2808</v>
      </c>
      <c r="J70" s="28">
        <v>5777</v>
      </c>
      <c r="M70" s="28" t="s">
        <v>2</v>
      </c>
      <c r="N70" s="28">
        <v>6</v>
      </c>
      <c r="O70" s="28">
        <v>1</v>
      </c>
      <c r="P70" s="28" t="s">
        <v>36</v>
      </c>
      <c r="Q70" s="28" t="s">
        <v>30</v>
      </c>
      <c r="R70" s="32" t="s">
        <v>23</v>
      </c>
      <c r="S70" s="28">
        <f t="shared" si="8"/>
        <v>1</v>
      </c>
      <c r="T70" s="27">
        <f t="shared" si="9"/>
        <v>4.0766550522648073</v>
      </c>
      <c r="U70" s="41">
        <f t="shared" si="10"/>
        <v>8.3870499419279891</v>
      </c>
    </row>
    <row r="71" spans="1:21" x14ac:dyDescent="0.25">
      <c r="A71" s="35" t="s">
        <v>29</v>
      </c>
      <c r="B71" s="28" t="s">
        <v>2</v>
      </c>
      <c r="C71" s="28">
        <v>7</v>
      </c>
      <c r="D71" s="28">
        <v>1</v>
      </c>
      <c r="E71" s="28" t="s">
        <v>36</v>
      </c>
      <c r="F71" s="28" t="s">
        <v>30</v>
      </c>
      <c r="G71" s="32" t="s">
        <v>23</v>
      </c>
      <c r="H71" s="28">
        <v>571.80000000000018</v>
      </c>
      <c r="I71" s="28">
        <v>2481</v>
      </c>
      <c r="J71" s="28">
        <v>4976</v>
      </c>
      <c r="M71" s="28" t="s">
        <v>2</v>
      </c>
      <c r="N71" s="28">
        <v>7</v>
      </c>
      <c r="O71" s="28">
        <v>1</v>
      </c>
      <c r="P71" s="28" t="s">
        <v>36</v>
      </c>
      <c r="Q71" s="28" t="s">
        <v>30</v>
      </c>
      <c r="R71" s="32" t="s">
        <v>23</v>
      </c>
      <c r="S71" s="28">
        <f t="shared" si="8"/>
        <v>1</v>
      </c>
      <c r="T71" s="27">
        <f t="shared" si="9"/>
        <v>4.3389296956977947</v>
      </c>
      <c r="U71" s="41">
        <f t="shared" si="10"/>
        <v>8.7023434767401167</v>
      </c>
    </row>
    <row r="72" spans="1:21" x14ac:dyDescent="0.25">
      <c r="A72" s="35" t="s">
        <v>29</v>
      </c>
      <c r="B72" s="28" t="s">
        <v>2</v>
      </c>
      <c r="C72" s="28">
        <v>8</v>
      </c>
      <c r="D72" s="28">
        <v>1</v>
      </c>
      <c r="E72" s="28" t="s">
        <v>36</v>
      </c>
      <c r="F72" s="28" t="s">
        <v>30</v>
      </c>
      <c r="G72" s="32" t="s">
        <v>23</v>
      </c>
      <c r="H72" s="28">
        <v>734.80000000000018</v>
      </c>
      <c r="I72" s="28">
        <v>2353</v>
      </c>
      <c r="J72" s="28">
        <v>5612</v>
      </c>
      <c r="M72" s="28" t="s">
        <v>2</v>
      </c>
      <c r="N72" s="28">
        <v>8</v>
      </c>
      <c r="O72" s="28">
        <v>1</v>
      </c>
      <c r="P72" s="28" t="s">
        <v>36</v>
      </c>
      <c r="Q72" s="28" t="s">
        <v>30</v>
      </c>
      <c r="R72" s="32" t="s">
        <v>23</v>
      </c>
      <c r="S72" s="28">
        <f t="shared" si="8"/>
        <v>1</v>
      </c>
      <c r="T72" s="27">
        <f t="shared" si="9"/>
        <v>3.2022318998366894</v>
      </c>
      <c r="U72" s="41">
        <f t="shared" si="10"/>
        <v>7.6374523679912887</v>
      </c>
    </row>
    <row r="73" spans="1:21" x14ac:dyDescent="0.25">
      <c r="A73" s="35" t="s">
        <v>29</v>
      </c>
      <c r="B73" s="28" t="s">
        <v>2</v>
      </c>
      <c r="C73" s="28">
        <v>9</v>
      </c>
      <c r="D73" s="28">
        <v>1</v>
      </c>
      <c r="E73" s="28" t="s">
        <v>36</v>
      </c>
      <c r="F73" s="28" t="s">
        <v>30</v>
      </c>
      <c r="G73" s="32" t="s">
        <v>23</v>
      </c>
      <c r="H73" s="28">
        <v>762.80000000000018</v>
      </c>
      <c r="I73" s="28">
        <v>2861</v>
      </c>
      <c r="J73" s="28">
        <v>5562</v>
      </c>
      <c r="M73" s="28" t="s">
        <v>2</v>
      </c>
      <c r="N73" s="28">
        <v>9</v>
      </c>
      <c r="O73" s="28">
        <v>1</v>
      </c>
      <c r="P73" s="28" t="s">
        <v>36</v>
      </c>
      <c r="Q73" s="28" t="s">
        <v>30</v>
      </c>
      <c r="R73" s="32" t="s">
        <v>23</v>
      </c>
      <c r="S73" s="28">
        <f t="shared" si="8"/>
        <v>1</v>
      </c>
      <c r="T73" s="27">
        <f t="shared" si="9"/>
        <v>3.750655479811221</v>
      </c>
      <c r="U73" s="41">
        <f t="shared" si="10"/>
        <v>7.2915574200314612</v>
      </c>
    </row>
    <row r="74" spans="1:21" x14ac:dyDescent="0.25">
      <c r="A74" s="35" t="s">
        <v>29</v>
      </c>
      <c r="B74" s="28" t="s">
        <v>2</v>
      </c>
      <c r="C74" s="28">
        <v>10</v>
      </c>
      <c r="D74" s="36">
        <v>1</v>
      </c>
      <c r="E74" s="28" t="s">
        <v>36</v>
      </c>
      <c r="F74" s="28" t="s">
        <v>30</v>
      </c>
      <c r="G74" s="32" t="s">
        <v>23</v>
      </c>
      <c r="H74" s="28">
        <v>581.80000000000018</v>
      </c>
      <c r="I74" s="40">
        <v>2776</v>
      </c>
      <c r="J74" s="40">
        <v>6019</v>
      </c>
      <c r="M74" s="28" t="s">
        <v>2</v>
      </c>
      <c r="N74" s="28">
        <v>10</v>
      </c>
      <c r="O74" s="36">
        <v>1</v>
      </c>
      <c r="P74" s="28" t="s">
        <v>36</v>
      </c>
      <c r="Q74" s="28" t="s">
        <v>30</v>
      </c>
      <c r="R74" s="32" t="s">
        <v>23</v>
      </c>
      <c r="S74" s="28">
        <f t="shared" si="8"/>
        <v>1</v>
      </c>
      <c r="T74" s="27">
        <f t="shared" si="9"/>
        <v>4.7713991062220682</v>
      </c>
      <c r="U74" s="41">
        <f t="shared" si="10"/>
        <v>10.345479546235817</v>
      </c>
    </row>
    <row r="75" spans="1:21" x14ac:dyDescent="0.25">
      <c r="A75" s="35" t="s">
        <v>29</v>
      </c>
      <c r="B75" s="28" t="s">
        <v>2</v>
      </c>
      <c r="C75" s="28">
        <v>11</v>
      </c>
      <c r="D75" s="36">
        <v>1</v>
      </c>
      <c r="E75" s="28" t="s">
        <v>36</v>
      </c>
      <c r="F75" s="28" t="s">
        <v>30</v>
      </c>
      <c r="G75" s="32" t="s">
        <v>23</v>
      </c>
      <c r="H75" s="28">
        <v>821.80000000000018</v>
      </c>
      <c r="I75" s="40">
        <v>4115</v>
      </c>
      <c r="J75" s="40">
        <v>10368</v>
      </c>
      <c r="M75" s="28" t="s">
        <v>2</v>
      </c>
      <c r="N75" s="28">
        <v>11</v>
      </c>
      <c r="O75" s="36">
        <v>1</v>
      </c>
      <c r="P75" s="28" t="s">
        <v>36</v>
      </c>
      <c r="Q75" s="28" t="s">
        <v>30</v>
      </c>
      <c r="R75" s="32" t="s">
        <v>23</v>
      </c>
      <c r="S75" s="28">
        <f t="shared" si="8"/>
        <v>1</v>
      </c>
      <c r="T75" s="27">
        <f t="shared" si="9"/>
        <v>5.0073010464833283</v>
      </c>
      <c r="U75" s="41">
        <f t="shared" si="10"/>
        <v>12.616208323192987</v>
      </c>
    </row>
    <row r="76" spans="1:21" x14ac:dyDescent="0.25">
      <c r="A76" s="33" t="s">
        <v>28</v>
      </c>
      <c r="B76" s="28" t="s">
        <v>8</v>
      </c>
      <c r="C76" s="28">
        <v>2</v>
      </c>
      <c r="D76" s="28">
        <v>1</v>
      </c>
      <c r="E76" s="28" t="s">
        <v>36</v>
      </c>
      <c r="F76" s="28" t="s">
        <v>30</v>
      </c>
      <c r="G76" s="29" t="s">
        <v>23</v>
      </c>
      <c r="H76" s="28">
        <v>1280.4000000000001</v>
      </c>
      <c r="I76" s="28">
        <v>4357</v>
      </c>
      <c r="J76" s="28">
        <v>12436</v>
      </c>
      <c r="M76" s="28" t="s">
        <v>8</v>
      </c>
      <c r="N76" s="28">
        <v>2</v>
      </c>
      <c r="O76" s="28">
        <v>1</v>
      </c>
      <c r="P76" s="28" t="s">
        <v>36</v>
      </c>
      <c r="Q76" s="28" t="s">
        <v>30</v>
      </c>
      <c r="R76" s="32" t="s">
        <v>23</v>
      </c>
      <c r="S76" s="28">
        <f t="shared" si="8"/>
        <v>1</v>
      </c>
      <c r="T76" s="27">
        <f t="shared" si="9"/>
        <v>3.4028428616057478</v>
      </c>
      <c r="U76" s="27">
        <f t="shared" si="10"/>
        <v>9.7125898156825983</v>
      </c>
    </row>
    <row r="77" spans="1:21" x14ac:dyDescent="0.25">
      <c r="A77" s="33" t="s">
        <v>28</v>
      </c>
      <c r="B77" s="28" t="s">
        <v>8</v>
      </c>
      <c r="C77" s="28">
        <v>3</v>
      </c>
      <c r="D77" s="28">
        <v>1</v>
      </c>
      <c r="E77" s="28" t="s">
        <v>36</v>
      </c>
      <c r="F77" s="28" t="s">
        <v>30</v>
      </c>
      <c r="G77" s="29" t="s">
        <v>23</v>
      </c>
      <c r="H77" s="28">
        <v>1042.4000000000001</v>
      </c>
      <c r="I77" s="28">
        <v>4472</v>
      </c>
      <c r="J77" s="28">
        <v>11909</v>
      </c>
      <c r="M77" s="28" t="s">
        <v>8</v>
      </c>
      <c r="N77" s="28">
        <v>3</v>
      </c>
      <c r="O77" s="28">
        <v>1</v>
      </c>
      <c r="P77" s="28" t="s">
        <v>36</v>
      </c>
      <c r="Q77" s="28" t="s">
        <v>30</v>
      </c>
      <c r="R77" s="32" t="s">
        <v>23</v>
      </c>
      <c r="S77" s="28">
        <f t="shared" si="8"/>
        <v>1</v>
      </c>
      <c r="T77" s="27">
        <f t="shared" si="9"/>
        <v>4.2900997697620875</v>
      </c>
      <c r="U77" s="27">
        <f t="shared" si="10"/>
        <v>11.424597083653108</v>
      </c>
    </row>
    <row r="78" spans="1:21" x14ac:dyDescent="0.25">
      <c r="A78" s="33" t="s">
        <v>28</v>
      </c>
      <c r="B78" s="28" t="s">
        <v>8</v>
      </c>
      <c r="C78" s="28">
        <v>4</v>
      </c>
      <c r="D78" s="28">
        <v>1</v>
      </c>
      <c r="E78" s="28" t="s">
        <v>36</v>
      </c>
      <c r="F78" s="28" t="s">
        <v>30</v>
      </c>
      <c r="G78" s="29" t="s">
        <v>23</v>
      </c>
      <c r="H78" s="28">
        <v>1258.4000000000001</v>
      </c>
      <c r="I78" s="28">
        <v>4186</v>
      </c>
      <c r="J78" s="28">
        <v>11166</v>
      </c>
      <c r="M78" s="28" t="s">
        <v>8</v>
      </c>
      <c r="N78" s="28">
        <v>4</v>
      </c>
      <c r="O78" s="28">
        <v>1</v>
      </c>
      <c r="P78" s="28" t="s">
        <v>36</v>
      </c>
      <c r="Q78" s="28" t="s">
        <v>30</v>
      </c>
      <c r="R78" s="32" t="s">
        <v>23</v>
      </c>
      <c r="S78" s="28">
        <f t="shared" si="8"/>
        <v>1</v>
      </c>
      <c r="T78" s="27">
        <f t="shared" si="9"/>
        <v>3.3264462809917354</v>
      </c>
      <c r="U78" s="27">
        <f t="shared" si="10"/>
        <v>8.8731722822631909</v>
      </c>
    </row>
    <row r="79" spans="1:21" x14ac:dyDescent="0.25">
      <c r="A79" s="33" t="s">
        <v>28</v>
      </c>
      <c r="B79" s="28" t="s">
        <v>8</v>
      </c>
      <c r="C79" s="28">
        <v>5</v>
      </c>
      <c r="D79" s="28">
        <v>1</v>
      </c>
      <c r="E79" s="28" t="s">
        <v>36</v>
      </c>
      <c r="F79" s="28" t="s">
        <v>30</v>
      </c>
      <c r="G79" s="29" t="s">
        <v>23</v>
      </c>
      <c r="H79" s="28">
        <v>983.40000000000009</v>
      </c>
      <c r="I79" s="28">
        <v>3701</v>
      </c>
      <c r="J79" s="28">
        <v>9726</v>
      </c>
      <c r="M79" s="28" t="s">
        <v>8</v>
      </c>
      <c r="N79" s="28">
        <v>5</v>
      </c>
      <c r="O79" s="28">
        <v>1</v>
      </c>
      <c r="P79" s="28" t="s">
        <v>36</v>
      </c>
      <c r="Q79" s="28" t="s">
        <v>30</v>
      </c>
      <c r="R79" s="32" t="s">
        <v>23</v>
      </c>
      <c r="S79" s="28">
        <f t="shared" si="8"/>
        <v>1</v>
      </c>
      <c r="T79" s="27">
        <f t="shared" si="9"/>
        <v>3.7634736628025216</v>
      </c>
      <c r="U79" s="27">
        <f t="shared" si="10"/>
        <v>9.8901769371568022</v>
      </c>
    </row>
    <row r="80" spans="1:21" x14ac:dyDescent="0.25">
      <c r="A80" s="33" t="s">
        <v>28</v>
      </c>
      <c r="B80" s="28" t="s">
        <v>8</v>
      </c>
      <c r="C80" s="28">
        <v>6</v>
      </c>
      <c r="D80" s="28">
        <v>1</v>
      </c>
      <c r="E80" s="28" t="s">
        <v>36</v>
      </c>
      <c r="F80" s="28" t="s">
        <v>30</v>
      </c>
      <c r="G80" s="29" t="s">
        <v>23</v>
      </c>
      <c r="H80" s="28">
        <v>1009.4000000000001</v>
      </c>
      <c r="I80" s="28">
        <v>3947</v>
      </c>
      <c r="J80" s="28">
        <v>10913</v>
      </c>
      <c r="M80" s="28" t="s">
        <v>8</v>
      </c>
      <c r="N80" s="28">
        <v>6</v>
      </c>
      <c r="O80" s="28">
        <v>1</v>
      </c>
      <c r="P80" s="28" t="s">
        <v>36</v>
      </c>
      <c r="Q80" s="28" t="s">
        <v>30</v>
      </c>
      <c r="R80" s="32" t="s">
        <v>23</v>
      </c>
      <c r="S80" s="28">
        <f t="shared" si="8"/>
        <v>1</v>
      </c>
      <c r="T80" s="27">
        <f t="shared" si="9"/>
        <v>3.9102437091341389</v>
      </c>
      <c r="U80" s="27">
        <f t="shared" si="10"/>
        <v>10.811373092926489</v>
      </c>
    </row>
    <row r="81" spans="1:21" x14ac:dyDescent="0.25">
      <c r="A81" s="33" t="s">
        <v>28</v>
      </c>
      <c r="B81" s="28" t="s">
        <v>8</v>
      </c>
      <c r="C81" s="28">
        <v>7</v>
      </c>
      <c r="D81" s="28">
        <v>1</v>
      </c>
      <c r="E81" s="28" t="s">
        <v>36</v>
      </c>
      <c r="F81" s="28" t="s">
        <v>30</v>
      </c>
      <c r="G81" s="29" t="s">
        <v>23</v>
      </c>
      <c r="H81" s="28">
        <v>978.40000000000009</v>
      </c>
      <c r="I81" s="28">
        <v>3901</v>
      </c>
      <c r="J81" s="28">
        <v>10179</v>
      </c>
      <c r="M81" s="28" t="s">
        <v>8</v>
      </c>
      <c r="N81" s="28">
        <v>7</v>
      </c>
      <c r="O81" s="28">
        <v>1</v>
      </c>
      <c r="P81" s="28" t="s">
        <v>36</v>
      </c>
      <c r="Q81" s="28" t="s">
        <v>30</v>
      </c>
      <c r="R81" s="32" t="s">
        <v>23</v>
      </c>
      <c r="S81" s="28">
        <f t="shared" si="8"/>
        <v>1</v>
      </c>
      <c r="T81" s="27">
        <f t="shared" si="9"/>
        <v>3.9871218315617329</v>
      </c>
      <c r="U81" s="27">
        <f t="shared" si="10"/>
        <v>10.403720359771054</v>
      </c>
    </row>
    <row r="82" spans="1:21" x14ac:dyDescent="0.25">
      <c r="A82" s="33" t="s">
        <v>28</v>
      </c>
      <c r="B82" s="28" t="s">
        <v>8</v>
      </c>
      <c r="C82" s="28">
        <v>8</v>
      </c>
      <c r="D82" s="28">
        <v>1</v>
      </c>
      <c r="E82" s="28" t="s">
        <v>36</v>
      </c>
      <c r="F82" s="28" t="s">
        <v>30</v>
      </c>
      <c r="G82" s="29" t="s">
        <v>23</v>
      </c>
      <c r="H82" s="28">
        <v>1153.4000000000001</v>
      </c>
      <c r="I82" s="28">
        <v>4331</v>
      </c>
      <c r="J82" s="28">
        <v>11137</v>
      </c>
      <c r="M82" s="28" t="s">
        <v>8</v>
      </c>
      <c r="N82" s="28">
        <v>8</v>
      </c>
      <c r="O82" s="28">
        <v>1</v>
      </c>
      <c r="P82" s="28" t="s">
        <v>36</v>
      </c>
      <c r="Q82" s="28" t="s">
        <v>30</v>
      </c>
      <c r="R82" s="32" t="s">
        <v>23</v>
      </c>
      <c r="S82" s="28">
        <f t="shared" si="8"/>
        <v>1</v>
      </c>
      <c r="T82" s="27">
        <f t="shared" si="9"/>
        <v>3.7549852609675738</v>
      </c>
      <c r="U82" s="27">
        <f t="shared" si="10"/>
        <v>9.6558002427605327</v>
      </c>
    </row>
    <row r="83" spans="1:21" x14ac:dyDescent="0.25">
      <c r="A83" s="33" t="s">
        <v>28</v>
      </c>
      <c r="B83" s="28" t="s">
        <v>8</v>
      </c>
      <c r="C83" s="28">
        <v>9</v>
      </c>
      <c r="D83" s="28">
        <v>1</v>
      </c>
      <c r="E83" s="28" t="s">
        <v>36</v>
      </c>
      <c r="F83" s="28" t="s">
        <v>30</v>
      </c>
      <c r="G83" s="29" t="s">
        <v>23</v>
      </c>
      <c r="H83" s="28">
        <v>1221.4000000000001</v>
      </c>
      <c r="I83" s="28">
        <v>4089</v>
      </c>
      <c r="J83" s="28">
        <v>10830</v>
      </c>
      <c r="M83" s="28" t="s">
        <v>8</v>
      </c>
      <c r="N83" s="28">
        <v>9</v>
      </c>
      <c r="O83" s="28">
        <v>1</v>
      </c>
      <c r="P83" s="28" t="s">
        <v>36</v>
      </c>
      <c r="Q83" s="28" t="s">
        <v>30</v>
      </c>
      <c r="R83" s="32" t="s">
        <v>23</v>
      </c>
      <c r="S83" s="28">
        <f t="shared" si="8"/>
        <v>1</v>
      </c>
      <c r="T83" s="27">
        <f t="shared" si="9"/>
        <v>3.3477976093008022</v>
      </c>
      <c r="U83" s="27">
        <f t="shared" si="10"/>
        <v>8.8668740789258216</v>
      </c>
    </row>
    <row r="84" spans="1:21" x14ac:dyDescent="0.25">
      <c r="A84" s="33" t="s">
        <v>28</v>
      </c>
      <c r="B84" s="28" t="s">
        <v>8</v>
      </c>
      <c r="C84" s="28">
        <v>10</v>
      </c>
      <c r="D84" s="28">
        <v>1</v>
      </c>
      <c r="E84" s="28" t="s">
        <v>36</v>
      </c>
      <c r="F84" s="28" t="s">
        <v>30</v>
      </c>
      <c r="G84" s="29" t="s">
        <v>23</v>
      </c>
      <c r="H84" s="28">
        <v>1271.4000000000001</v>
      </c>
      <c r="I84" s="28">
        <v>4523</v>
      </c>
      <c r="J84" s="28">
        <v>11285</v>
      </c>
      <c r="M84" s="28" t="s">
        <v>8</v>
      </c>
      <c r="N84" s="28">
        <v>10</v>
      </c>
      <c r="O84" s="28">
        <v>1</v>
      </c>
      <c r="P84" s="28" t="s">
        <v>36</v>
      </c>
      <c r="Q84" s="28" t="s">
        <v>30</v>
      </c>
      <c r="R84" s="32" t="s">
        <v>23</v>
      </c>
      <c r="S84" s="28">
        <f t="shared" si="8"/>
        <v>1</v>
      </c>
      <c r="T84" s="27">
        <f t="shared" si="9"/>
        <v>3.5574956740600912</v>
      </c>
      <c r="U84" s="27">
        <f t="shared" si="10"/>
        <v>8.8760421582507458</v>
      </c>
    </row>
    <row r="85" spans="1:21" x14ac:dyDescent="0.25">
      <c r="A85" s="33" t="s">
        <v>28</v>
      </c>
      <c r="B85" s="28" t="s">
        <v>8</v>
      </c>
      <c r="C85" s="28">
        <v>11</v>
      </c>
      <c r="D85" s="28">
        <v>1</v>
      </c>
      <c r="E85" s="28" t="s">
        <v>36</v>
      </c>
      <c r="F85" s="28" t="s">
        <v>30</v>
      </c>
      <c r="G85" s="29" t="s">
        <v>23</v>
      </c>
      <c r="H85" s="28">
        <v>1129.4000000000001</v>
      </c>
      <c r="I85" s="28">
        <v>4766</v>
      </c>
      <c r="J85" s="28">
        <v>12319</v>
      </c>
      <c r="M85" s="28" t="s">
        <v>8</v>
      </c>
      <c r="N85" s="28">
        <v>11</v>
      </c>
      <c r="O85" s="28">
        <v>1</v>
      </c>
      <c r="P85" s="28" t="s">
        <v>36</v>
      </c>
      <c r="Q85" s="28" t="s">
        <v>30</v>
      </c>
      <c r="R85" s="32" t="s">
        <v>23</v>
      </c>
      <c r="S85" s="28">
        <f t="shared" si="8"/>
        <v>1</v>
      </c>
      <c r="T85" s="27">
        <f t="shared" si="9"/>
        <v>4.21993979103949</v>
      </c>
      <c r="U85" s="27">
        <f t="shared" si="10"/>
        <v>10.907561537099344</v>
      </c>
    </row>
    <row r="86" spans="1:21" x14ac:dyDescent="0.25">
      <c r="A86" s="31" t="s">
        <v>27</v>
      </c>
      <c r="B86" s="28" t="s">
        <v>8</v>
      </c>
      <c r="C86" s="28">
        <v>2</v>
      </c>
      <c r="D86" s="28">
        <v>1</v>
      </c>
      <c r="E86" s="28" t="s">
        <v>36</v>
      </c>
      <c r="F86" s="28" t="s">
        <v>30</v>
      </c>
      <c r="G86" s="29" t="s">
        <v>23</v>
      </c>
      <c r="H86" s="28">
        <v>374.34999999999991</v>
      </c>
      <c r="I86" s="28">
        <v>1918</v>
      </c>
      <c r="J86" s="28">
        <v>5984</v>
      </c>
      <c r="M86" s="28" t="s">
        <v>8</v>
      </c>
      <c r="N86" s="28">
        <v>2</v>
      </c>
      <c r="O86" s="28">
        <v>1</v>
      </c>
      <c r="P86" s="28" t="s">
        <v>36</v>
      </c>
      <c r="Q86" s="28" t="s">
        <v>30</v>
      </c>
      <c r="R86" s="32" t="s">
        <v>23</v>
      </c>
      <c r="S86" s="28">
        <f t="shared" si="8"/>
        <v>1</v>
      </c>
      <c r="T86" s="27">
        <f t="shared" si="9"/>
        <v>5.1235474823026594</v>
      </c>
      <c r="U86" s="27">
        <f t="shared" si="10"/>
        <v>15.985040737277952</v>
      </c>
    </row>
    <row r="87" spans="1:21" x14ac:dyDescent="0.25">
      <c r="A87" s="31" t="s">
        <v>27</v>
      </c>
      <c r="B87" s="28" t="s">
        <v>8</v>
      </c>
      <c r="C87" s="28">
        <v>3</v>
      </c>
      <c r="D87" s="28">
        <v>1</v>
      </c>
      <c r="E87" s="28" t="s">
        <v>36</v>
      </c>
      <c r="F87" s="28" t="s">
        <v>30</v>
      </c>
      <c r="G87" s="29" t="s">
        <v>23</v>
      </c>
      <c r="H87" s="28">
        <v>203.34999999999991</v>
      </c>
      <c r="I87" s="28">
        <v>1746</v>
      </c>
      <c r="J87" s="28">
        <v>4766</v>
      </c>
      <c r="M87" s="28" t="s">
        <v>8</v>
      </c>
      <c r="N87" s="28">
        <v>3</v>
      </c>
      <c r="O87" s="28">
        <v>1</v>
      </c>
      <c r="P87" s="28" t="s">
        <v>36</v>
      </c>
      <c r="Q87" s="28" t="s">
        <v>30</v>
      </c>
      <c r="R87" s="32" t="s">
        <v>23</v>
      </c>
      <c r="S87" s="28">
        <f t="shared" si="8"/>
        <v>1</v>
      </c>
      <c r="T87" s="27">
        <f t="shared" si="9"/>
        <v>8.5861814605360252</v>
      </c>
      <c r="U87" s="27">
        <f t="shared" si="10"/>
        <v>23.437423162035909</v>
      </c>
    </row>
    <row r="88" spans="1:21" x14ac:dyDescent="0.25">
      <c r="A88" s="31" t="s">
        <v>27</v>
      </c>
      <c r="B88" s="28" t="s">
        <v>8</v>
      </c>
      <c r="C88" s="28">
        <v>4</v>
      </c>
      <c r="D88" s="28">
        <v>1</v>
      </c>
      <c r="E88" s="28" t="s">
        <v>36</v>
      </c>
      <c r="F88" s="28" t="s">
        <v>30</v>
      </c>
      <c r="G88" s="29" t="s">
        <v>23</v>
      </c>
      <c r="H88" s="28">
        <v>184.34999999999991</v>
      </c>
      <c r="I88" s="28">
        <v>1540</v>
      </c>
      <c r="J88" s="28">
        <v>4134</v>
      </c>
      <c r="M88" s="28" t="s">
        <v>8</v>
      </c>
      <c r="N88" s="28">
        <v>4</v>
      </c>
      <c r="O88" s="28">
        <v>1</v>
      </c>
      <c r="P88" s="28" t="s">
        <v>36</v>
      </c>
      <c r="Q88" s="28" t="s">
        <v>30</v>
      </c>
      <c r="R88" s="32" t="s">
        <v>23</v>
      </c>
      <c r="S88" s="28">
        <f t="shared" si="8"/>
        <v>1</v>
      </c>
      <c r="T88" s="27">
        <f t="shared" si="9"/>
        <v>8.3536750745863895</v>
      </c>
      <c r="U88" s="27">
        <f t="shared" si="10"/>
        <v>22.424735557363721</v>
      </c>
    </row>
    <row r="89" spans="1:21" x14ac:dyDescent="0.25">
      <c r="A89" s="31" t="s">
        <v>27</v>
      </c>
      <c r="B89" s="28" t="s">
        <v>8</v>
      </c>
      <c r="C89" s="28">
        <v>5</v>
      </c>
      <c r="D89" s="28">
        <v>1</v>
      </c>
      <c r="E89" s="28" t="s">
        <v>36</v>
      </c>
      <c r="F89" s="28" t="s">
        <v>30</v>
      </c>
      <c r="G89" s="29" t="s">
        <v>23</v>
      </c>
      <c r="H89" s="42" t="s">
        <v>34</v>
      </c>
      <c r="I89" s="42" t="s">
        <v>34</v>
      </c>
      <c r="J89" s="42" t="s">
        <v>34</v>
      </c>
      <c r="M89" s="28" t="s">
        <v>8</v>
      </c>
      <c r="N89" s="28">
        <v>5</v>
      </c>
      <c r="O89" s="28">
        <v>1</v>
      </c>
      <c r="P89" s="28" t="s">
        <v>36</v>
      </c>
      <c r="Q89" s="28" t="s">
        <v>30</v>
      </c>
      <c r="R89" s="32" t="s">
        <v>23</v>
      </c>
      <c r="S89" s="42" t="s">
        <v>34</v>
      </c>
      <c r="T89" s="42" t="s">
        <v>34</v>
      </c>
      <c r="U89" s="42" t="s">
        <v>34</v>
      </c>
    </row>
    <row r="90" spans="1:21" x14ac:dyDescent="0.25">
      <c r="A90" s="31" t="s">
        <v>27</v>
      </c>
      <c r="B90" s="28" t="s">
        <v>8</v>
      </c>
      <c r="C90" s="28">
        <v>6</v>
      </c>
      <c r="D90" s="28">
        <v>1</v>
      </c>
      <c r="E90" s="28" t="s">
        <v>36</v>
      </c>
      <c r="F90" s="28" t="s">
        <v>30</v>
      </c>
      <c r="G90" s="29" t="s">
        <v>23</v>
      </c>
      <c r="H90" s="28">
        <v>166.34999999999991</v>
      </c>
      <c r="I90" s="42">
        <v>1624</v>
      </c>
      <c r="J90" s="42">
        <v>4355</v>
      </c>
      <c r="M90" s="28" t="s">
        <v>8</v>
      </c>
      <c r="N90" s="28">
        <v>6</v>
      </c>
      <c r="O90" s="28">
        <v>1</v>
      </c>
      <c r="P90" s="28" t="s">
        <v>36</v>
      </c>
      <c r="Q90" s="28" t="s">
        <v>30</v>
      </c>
      <c r="R90" s="32" t="s">
        <v>23</v>
      </c>
      <c r="S90" s="28">
        <f>H90/H90</f>
        <v>1</v>
      </c>
      <c r="T90" s="27">
        <f>I90/H90</f>
        <v>9.7625488428013281</v>
      </c>
      <c r="U90" s="27">
        <f>J90/H90</f>
        <v>26.179741508866861</v>
      </c>
    </row>
    <row r="91" spans="1:21" x14ac:dyDescent="0.25">
      <c r="A91" s="31" t="s">
        <v>27</v>
      </c>
      <c r="B91" s="28" t="s">
        <v>8</v>
      </c>
      <c r="C91" s="28">
        <v>7</v>
      </c>
      <c r="D91" s="28">
        <v>1</v>
      </c>
      <c r="E91" s="28" t="s">
        <v>36</v>
      </c>
      <c r="F91" s="28" t="s">
        <v>30</v>
      </c>
      <c r="G91" s="29" t="s">
        <v>23</v>
      </c>
      <c r="H91" s="28">
        <v>210.34999999999991</v>
      </c>
      <c r="I91" s="42">
        <v>1818</v>
      </c>
      <c r="J91" s="42">
        <v>5262</v>
      </c>
      <c r="M91" s="28" t="s">
        <v>8</v>
      </c>
      <c r="N91" s="28">
        <v>7</v>
      </c>
      <c r="O91" s="28">
        <v>1</v>
      </c>
      <c r="P91" s="28" t="s">
        <v>36</v>
      </c>
      <c r="Q91" s="28" t="s">
        <v>30</v>
      </c>
      <c r="R91" s="32" t="s">
        <v>23</v>
      </c>
      <c r="S91" s="28">
        <f>H91/H91</f>
        <v>1</v>
      </c>
      <c r="T91" s="27">
        <f>I91/H91</f>
        <v>8.6427382933206598</v>
      </c>
      <c r="U91" s="27">
        <f>J91/H91</f>
        <v>25.015450439743297</v>
      </c>
    </row>
    <row r="92" spans="1:21" x14ac:dyDescent="0.25">
      <c r="A92" s="31" t="s">
        <v>27</v>
      </c>
      <c r="B92" s="28" t="s">
        <v>8</v>
      </c>
      <c r="C92" s="28">
        <v>8</v>
      </c>
      <c r="D92" s="28">
        <v>1</v>
      </c>
      <c r="E92" s="28" t="s">
        <v>36</v>
      </c>
      <c r="F92" s="28" t="s">
        <v>30</v>
      </c>
      <c r="G92" s="29" t="s">
        <v>23</v>
      </c>
      <c r="H92" s="42" t="s">
        <v>34</v>
      </c>
      <c r="I92" s="42" t="s">
        <v>34</v>
      </c>
      <c r="J92" s="42" t="s">
        <v>34</v>
      </c>
      <c r="M92" s="28" t="s">
        <v>8</v>
      </c>
      <c r="N92" s="28">
        <v>8</v>
      </c>
      <c r="O92" s="28">
        <v>1</v>
      </c>
      <c r="P92" s="28" t="s">
        <v>36</v>
      </c>
      <c r="Q92" s="28" t="s">
        <v>30</v>
      </c>
      <c r="R92" s="32" t="s">
        <v>23</v>
      </c>
      <c r="S92" s="42" t="s">
        <v>34</v>
      </c>
      <c r="T92" s="42" t="s">
        <v>34</v>
      </c>
      <c r="U92" s="42" t="s">
        <v>34</v>
      </c>
    </row>
    <row r="93" spans="1:21" x14ac:dyDescent="0.25">
      <c r="A93" s="31" t="s">
        <v>27</v>
      </c>
      <c r="B93" s="28" t="s">
        <v>8</v>
      </c>
      <c r="C93" s="28">
        <v>9</v>
      </c>
      <c r="D93" s="28">
        <v>1</v>
      </c>
      <c r="E93" s="28" t="s">
        <v>36</v>
      </c>
      <c r="F93" s="28" t="s">
        <v>30</v>
      </c>
      <c r="G93" s="29" t="s">
        <v>23</v>
      </c>
      <c r="H93" s="28">
        <v>334.34999999999991</v>
      </c>
      <c r="I93" s="28">
        <v>1887</v>
      </c>
      <c r="J93" s="28">
        <v>5322</v>
      </c>
      <c r="M93" s="28" t="s">
        <v>8</v>
      </c>
      <c r="N93" s="28">
        <v>9</v>
      </c>
      <c r="O93" s="28">
        <v>1</v>
      </c>
      <c r="P93" s="28" t="s">
        <v>36</v>
      </c>
      <c r="Q93" s="28" t="s">
        <v>30</v>
      </c>
      <c r="R93" s="32" t="s">
        <v>23</v>
      </c>
      <c r="S93" s="28">
        <f t="shared" ref="S93:S125" si="11">H93/H93</f>
        <v>1</v>
      </c>
      <c r="T93" s="27">
        <f t="shared" ref="T93:T125" si="12">I93/H93</f>
        <v>5.6437864513234652</v>
      </c>
      <c r="U93" s="27">
        <f t="shared" ref="U93:U125" si="13">J93/H93</f>
        <v>15.917451772095115</v>
      </c>
    </row>
    <row r="94" spans="1:21" x14ac:dyDescent="0.25">
      <c r="A94" s="31" t="s">
        <v>27</v>
      </c>
      <c r="B94" s="28" t="s">
        <v>8</v>
      </c>
      <c r="C94" s="28">
        <v>10</v>
      </c>
      <c r="D94" s="36">
        <v>1</v>
      </c>
      <c r="E94" s="28" t="s">
        <v>36</v>
      </c>
      <c r="F94" s="28" t="s">
        <v>30</v>
      </c>
      <c r="G94" s="29" t="s">
        <v>23</v>
      </c>
      <c r="H94" s="28">
        <v>238.34999999999991</v>
      </c>
      <c r="I94" s="40">
        <v>1875</v>
      </c>
      <c r="J94" s="40">
        <v>5077</v>
      </c>
      <c r="M94" s="28" t="s">
        <v>8</v>
      </c>
      <c r="N94" s="28">
        <v>10</v>
      </c>
      <c r="O94" s="28">
        <v>1</v>
      </c>
      <c r="P94" s="28" t="s">
        <v>36</v>
      </c>
      <c r="Q94" s="28" t="s">
        <v>30</v>
      </c>
      <c r="R94" s="32" t="s">
        <v>23</v>
      </c>
      <c r="S94" s="28">
        <f t="shared" si="11"/>
        <v>1</v>
      </c>
      <c r="T94" s="27">
        <f t="shared" si="12"/>
        <v>7.866582756450601</v>
      </c>
      <c r="U94" s="27">
        <f t="shared" si="13"/>
        <v>21.300608349066508</v>
      </c>
    </row>
    <row r="95" spans="1:21" x14ac:dyDescent="0.25">
      <c r="A95" s="31" t="s">
        <v>27</v>
      </c>
      <c r="B95" s="28" t="s">
        <v>8</v>
      </c>
      <c r="C95" s="28">
        <v>11</v>
      </c>
      <c r="D95" s="36">
        <v>1</v>
      </c>
      <c r="E95" s="28" t="s">
        <v>36</v>
      </c>
      <c r="F95" s="28" t="s">
        <v>30</v>
      </c>
      <c r="G95" s="29" t="s">
        <v>23</v>
      </c>
      <c r="H95" s="28">
        <v>365.34999999999991</v>
      </c>
      <c r="I95" s="40">
        <v>2339</v>
      </c>
      <c r="J95" s="40">
        <v>7266</v>
      </c>
      <c r="M95" s="28" t="s">
        <v>8</v>
      </c>
      <c r="N95" s="28">
        <v>11</v>
      </c>
      <c r="O95" s="28">
        <v>1</v>
      </c>
      <c r="P95" s="28" t="s">
        <v>36</v>
      </c>
      <c r="Q95" s="28" t="s">
        <v>30</v>
      </c>
      <c r="R95" s="32" t="s">
        <v>23</v>
      </c>
      <c r="S95" s="28">
        <f t="shared" si="11"/>
        <v>1</v>
      </c>
      <c r="T95" s="27">
        <f t="shared" si="12"/>
        <v>6.402080197071303</v>
      </c>
      <c r="U95" s="27">
        <f t="shared" si="13"/>
        <v>19.88777884220611</v>
      </c>
    </row>
    <row r="96" spans="1:21" x14ac:dyDescent="0.25">
      <c r="A96" s="35" t="s">
        <v>29</v>
      </c>
      <c r="B96" s="28" t="s">
        <v>4</v>
      </c>
      <c r="C96" s="28">
        <v>2</v>
      </c>
      <c r="D96" s="36">
        <v>1</v>
      </c>
      <c r="E96" s="28" t="s">
        <v>36</v>
      </c>
      <c r="F96" s="28" t="s">
        <v>24</v>
      </c>
      <c r="G96" s="32" t="s">
        <v>23</v>
      </c>
      <c r="H96" s="28">
        <v>909.80000000000018</v>
      </c>
      <c r="I96" s="40">
        <v>3205</v>
      </c>
      <c r="J96" s="40">
        <v>6815</v>
      </c>
      <c r="M96" s="28" t="s">
        <v>4</v>
      </c>
      <c r="N96" s="28">
        <v>2</v>
      </c>
      <c r="O96" s="36">
        <v>1</v>
      </c>
      <c r="P96" s="28" t="s">
        <v>36</v>
      </c>
      <c r="Q96" s="28" t="s">
        <v>24</v>
      </c>
      <c r="R96" s="32" t="s">
        <v>23</v>
      </c>
      <c r="S96" s="28">
        <f t="shared" si="11"/>
        <v>1</v>
      </c>
      <c r="T96" s="27">
        <f t="shared" si="12"/>
        <v>3.5227522532424702</v>
      </c>
      <c r="U96" s="41">
        <f t="shared" si="13"/>
        <v>7.4906572873158925</v>
      </c>
    </row>
    <row r="97" spans="1:21" x14ac:dyDescent="0.25">
      <c r="A97" s="35" t="s">
        <v>29</v>
      </c>
      <c r="B97" s="28" t="s">
        <v>4</v>
      </c>
      <c r="C97" s="28">
        <v>3</v>
      </c>
      <c r="D97" s="36">
        <v>1</v>
      </c>
      <c r="E97" s="28" t="s">
        <v>36</v>
      </c>
      <c r="F97" s="28" t="s">
        <v>24</v>
      </c>
      <c r="G97" s="32" t="s">
        <v>23</v>
      </c>
      <c r="H97" s="28">
        <v>760.80000000000018</v>
      </c>
      <c r="I97" s="40">
        <v>2698</v>
      </c>
      <c r="J97" s="40">
        <v>5865</v>
      </c>
      <c r="M97" s="28" t="s">
        <v>4</v>
      </c>
      <c r="N97" s="28">
        <v>3</v>
      </c>
      <c r="O97" s="36">
        <v>1</v>
      </c>
      <c r="P97" s="28" t="s">
        <v>36</v>
      </c>
      <c r="Q97" s="28" t="s">
        <v>24</v>
      </c>
      <c r="R97" s="32" t="s">
        <v>23</v>
      </c>
      <c r="S97" s="28">
        <f t="shared" si="11"/>
        <v>1</v>
      </c>
      <c r="T97" s="27">
        <f t="shared" si="12"/>
        <v>3.5462670872765503</v>
      </c>
      <c r="U97" s="41">
        <f t="shared" si="13"/>
        <v>7.708990536277601</v>
      </c>
    </row>
    <row r="98" spans="1:21" x14ac:dyDescent="0.25">
      <c r="A98" s="35" t="s">
        <v>29</v>
      </c>
      <c r="B98" s="28" t="s">
        <v>4</v>
      </c>
      <c r="C98" s="28">
        <v>4</v>
      </c>
      <c r="D98" s="36">
        <v>1</v>
      </c>
      <c r="E98" s="28" t="s">
        <v>36</v>
      </c>
      <c r="F98" s="28" t="s">
        <v>24</v>
      </c>
      <c r="G98" s="32" t="s">
        <v>23</v>
      </c>
      <c r="H98" s="28">
        <v>688.80000000000018</v>
      </c>
      <c r="I98" s="40">
        <v>3155</v>
      </c>
      <c r="J98" s="40">
        <v>6165</v>
      </c>
      <c r="M98" s="28" t="s">
        <v>4</v>
      </c>
      <c r="N98" s="28">
        <v>4</v>
      </c>
      <c r="O98" s="36">
        <v>1</v>
      </c>
      <c r="P98" s="28" t="s">
        <v>36</v>
      </c>
      <c r="Q98" s="28" t="s">
        <v>24</v>
      </c>
      <c r="R98" s="32" t="s">
        <v>23</v>
      </c>
      <c r="S98" s="28">
        <f t="shared" si="11"/>
        <v>1</v>
      </c>
      <c r="T98" s="27">
        <f t="shared" si="12"/>
        <v>4.5804297328687564</v>
      </c>
      <c r="U98" s="41">
        <f t="shared" si="13"/>
        <v>8.9503484320557476</v>
      </c>
    </row>
    <row r="99" spans="1:21" x14ac:dyDescent="0.25">
      <c r="A99" s="35" t="s">
        <v>29</v>
      </c>
      <c r="B99" s="28" t="s">
        <v>4</v>
      </c>
      <c r="C99" s="28">
        <v>5</v>
      </c>
      <c r="D99" s="36">
        <v>1</v>
      </c>
      <c r="E99" s="28" t="s">
        <v>36</v>
      </c>
      <c r="F99" s="28" t="s">
        <v>24</v>
      </c>
      <c r="G99" s="32" t="s">
        <v>23</v>
      </c>
      <c r="H99" s="28">
        <v>735.80000000000018</v>
      </c>
      <c r="I99" s="40">
        <v>3005</v>
      </c>
      <c r="J99" s="40">
        <v>6497</v>
      </c>
      <c r="M99" s="28" t="s">
        <v>4</v>
      </c>
      <c r="N99" s="28">
        <v>5</v>
      </c>
      <c r="O99" s="36">
        <v>1</v>
      </c>
      <c r="P99" s="28" t="s">
        <v>36</v>
      </c>
      <c r="Q99" s="28" t="s">
        <v>24</v>
      </c>
      <c r="R99" s="32" t="s">
        <v>23</v>
      </c>
      <c r="S99" s="28">
        <f t="shared" si="11"/>
        <v>1</v>
      </c>
      <c r="T99" s="27">
        <f t="shared" si="12"/>
        <v>4.0839902147322631</v>
      </c>
      <c r="U99" s="41">
        <f t="shared" si="13"/>
        <v>8.8298450665941814</v>
      </c>
    </row>
    <row r="100" spans="1:21" x14ac:dyDescent="0.25">
      <c r="A100" s="35" t="s">
        <v>29</v>
      </c>
      <c r="B100" s="28" t="s">
        <v>4</v>
      </c>
      <c r="C100" s="28">
        <v>6</v>
      </c>
      <c r="D100" s="36">
        <v>1</v>
      </c>
      <c r="E100" s="28" t="s">
        <v>36</v>
      </c>
      <c r="F100" s="28" t="s">
        <v>24</v>
      </c>
      <c r="G100" s="32" t="s">
        <v>23</v>
      </c>
      <c r="H100" s="28">
        <v>404.80000000000018</v>
      </c>
      <c r="I100" s="40">
        <v>2912</v>
      </c>
      <c r="J100" s="40">
        <v>5188</v>
      </c>
      <c r="M100" s="28" t="s">
        <v>4</v>
      </c>
      <c r="N100" s="28">
        <v>6</v>
      </c>
      <c r="O100" s="36">
        <v>1</v>
      </c>
      <c r="P100" s="28" t="s">
        <v>36</v>
      </c>
      <c r="Q100" s="28" t="s">
        <v>24</v>
      </c>
      <c r="R100" s="32" t="s">
        <v>23</v>
      </c>
      <c r="S100" s="28">
        <f t="shared" si="11"/>
        <v>1</v>
      </c>
      <c r="T100" s="27">
        <f t="shared" si="12"/>
        <v>7.1936758893280599</v>
      </c>
      <c r="U100" s="41">
        <f t="shared" si="13"/>
        <v>12.816205533596833</v>
      </c>
    </row>
    <row r="101" spans="1:21" x14ac:dyDescent="0.25">
      <c r="A101" s="35" t="s">
        <v>29</v>
      </c>
      <c r="B101" s="28" t="s">
        <v>4</v>
      </c>
      <c r="C101" s="28">
        <v>7</v>
      </c>
      <c r="D101" s="36">
        <v>1</v>
      </c>
      <c r="E101" s="28" t="s">
        <v>36</v>
      </c>
      <c r="F101" s="28" t="s">
        <v>24</v>
      </c>
      <c r="G101" s="32" t="s">
        <v>23</v>
      </c>
      <c r="H101" s="28">
        <v>492.80000000000018</v>
      </c>
      <c r="I101" s="40">
        <v>2360</v>
      </c>
      <c r="J101" s="40">
        <v>5822</v>
      </c>
      <c r="M101" s="28" t="s">
        <v>4</v>
      </c>
      <c r="N101" s="28">
        <v>7</v>
      </c>
      <c r="O101" s="36">
        <v>1</v>
      </c>
      <c r="P101" s="28" t="s">
        <v>36</v>
      </c>
      <c r="Q101" s="28" t="s">
        <v>24</v>
      </c>
      <c r="R101" s="32" t="s">
        <v>23</v>
      </c>
      <c r="S101" s="28">
        <f t="shared" si="11"/>
        <v>1</v>
      </c>
      <c r="T101" s="27">
        <f t="shared" si="12"/>
        <v>4.7889610389610375</v>
      </c>
      <c r="U101" s="41">
        <f t="shared" si="13"/>
        <v>11.814123376623373</v>
      </c>
    </row>
    <row r="102" spans="1:21" x14ac:dyDescent="0.25">
      <c r="A102" s="35" t="s">
        <v>29</v>
      </c>
      <c r="B102" s="28" t="s">
        <v>4</v>
      </c>
      <c r="C102" s="28">
        <v>8</v>
      </c>
      <c r="D102" s="36">
        <v>1</v>
      </c>
      <c r="E102" s="28" t="s">
        <v>36</v>
      </c>
      <c r="F102" s="28" t="s">
        <v>24</v>
      </c>
      <c r="G102" s="32" t="s">
        <v>23</v>
      </c>
      <c r="H102" s="28">
        <v>684.80000000000018</v>
      </c>
      <c r="I102" s="40">
        <v>2832</v>
      </c>
      <c r="J102" s="40">
        <v>6308</v>
      </c>
      <c r="M102" s="28" t="s">
        <v>4</v>
      </c>
      <c r="N102" s="28">
        <v>8</v>
      </c>
      <c r="O102" s="36">
        <v>1</v>
      </c>
      <c r="P102" s="28" t="s">
        <v>36</v>
      </c>
      <c r="Q102" s="28" t="s">
        <v>24</v>
      </c>
      <c r="R102" s="32" t="s">
        <v>23</v>
      </c>
      <c r="S102" s="28">
        <f t="shared" si="11"/>
        <v>1</v>
      </c>
      <c r="T102" s="27">
        <f t="shared" si="12"/>
        <v>4.1355140186915875</v>
      </c>
      <c r="U102" s="41">
        <f t="shared" si="13"/>
        <v>9.2114485981308381</v>
      </c>
    </row>
    <row r="103" spans="1:21" x14ac:dyDescent="0.25">
      <c r="A103" s="35" t="s">
        <v>29</v>
      </c>
      <c r="B103" s="28" t="s">
        <v>4</v>
      </c>
      <c r="C103" s="28">
        <v>9</v>
      </c>
      <c r="D103" s="36">
        <v>1</v>
      </c>
      <c r="E103" s="28" t="s">
        <v>36</v>
      </c>
      <c r="F103" s="28" t="s">
        <v>24</v>
      </c>
      <c r="G103" s="32" t="s">
        <v>23</v>
      </c>
      <c r="H103" s="28">
        <v>606.80000000000018</v>
      </c>
      <c r="I103" s="40">
        <v>2831</v>
      </c>
      <c r="J103" s="40">
        <v>7884</v>
      </c>
      <c r="M103" s="28" t="s">
        <v>4</v>
      </c>
      <c r="N103" s="28">
        <v>9</v>
      </c>
      <c r="O103" s="36">
        <v>1</v>
      </c>
      <c r="P103" s="28" t="s">
        <v>36</v>
      </c>
      <c r="Q103" s="28" t="s">
        <v>24</v>
      </c>
      <c r="R103" s="32" t="s">
        <v>23</v>
      </c>
      <c r="S103" s="28">
        <f t="shared" si="11"/>
        <v>1</v>
      </c>
      <c r="T103" s="27">
        <f t="shared" si="12"/>
        <v>4.6654581410678961</v>
      </c>
      <c r="U103" s="41">
        <f t="shared" si="13"/>
        <v>12.992748846407379</v>
      </c>
    </row>
    <row r="104" spans="1:21" x14ac:dyDescent="0.25">
      <c r="A104" s="35" t="s">
        <v>29</v>
      </c>
      <c r="B104" s="28" t="s">
        <v>4</v>
      </c>
      <c r="C104" s="28">
        <v>10</v>
      </c>
      <c r="D104" s="36">
        <v>1</v>
      </c>
      <c r="E104" s="28" t="s">
        <v>36</v>
      </c>
      <c r="F104" s="28" t="s">
        <v>24</v>
      </c>
      <c r="G104" s="32" t="s">
        <v>23</v>
      </c>
      <c r="H104" s="28">
        <v>581.80000000000018</v>
      </c>
      <c r="I104" s="40">
        <v>2326</v>
      </c>
      <c r="J104" s="40">
        <v>7007</v>
      </c>
      <c r="M104" s="28" t="s">
        <v>4</v>
      </c>
      <c r="N104" s="28">
        <v>10</v>
      </c>
      <c r="O104" s="36">
        <v>1</v>
      </c>
      <c r="P104" s="28" t="s">
        <v>36</v>
      </c>
      <c r="Q104" s="28" t="s">
        <v>24</v>
      </c>
      <c r="R104" s="32" t="s">
        <v>23</v>
      </c>
      <c r="S104" s="28">
        <f t="shared" si="11"/>
        <v>1</v>
      </c>
      <c r="T104" s="27">
        <f t="shared" si="12"/>
        <v>3.9979374355448596</v>
      </c>
      <c r="U104" s="41">
        <f t="shared" si="13"/>
        <v>12.043657614300443</v>
      </c>
    </row>
    <row r="105" spans="1:21" x14ac:dyDescent="0.25">
      <c r="A105" s="35" t="s">
        <v>29</v>
      </c>
      <c r="B105" s="28" t="s">
        <v>4</v>
      </c>
      <c r="C105" s="28">
        <v>11</v>
      </c>
      <c r="D105" s="36">
        <v>1</v>
      </c>
      <c r="E105" s="28" t="s">
        <v>36</v>
      </c>
      <c r="F105" s="28" t="s">
        <v>24</v>
      </c>
      <c r="G105" s="32" t="s">
        <v>23</v>
      </c>
      <c r="H105" s="28">
        <v>729.80000000000018</v>
      </c>
      <c r="I105" s="40">
        <v>2794</v>
      </c>
      <c r="J105" s="40">
        <v>6107</v>
      </c>
      <c r="M105" s="28" t="s">
        <v>4</v>
      </c>
      <c r="N105" s="28">
        <v>11</v>
      </c>
      <c r="O105" s="36">
        <v>1</v>
      </c>
      <c r="P105" s="28" t="s">
        <v>36</v>
      </c>
      <c r="Q105" s="28" t="s">
        <v>24</v>
      </c>
      <c r="R105" s="32" t="s">
        <v>23</v>
      </c>
      <c r="S105" s="28">
        <f t="shared" si="11"/>
        <v>1</v>
      </c>
      <c r="T105" s="27">
        <f t="shared" si="12"/>
        <v>3.8284461496300346</v>
      </c>
      <c r="U105" s="41">
        <f t="shared" si="13"/>
        <v>8.3680460400109595</v>
      </c>
    </row>
    <row r="106" spans="1:21" x14ac:dyDescent="0.25">
      <c r="A106" s="33" t="s">
        <v>28</v>
      </c>
      <c r="B106" s="28" t="s">
        <v>2</v>
      </c>
      <c r="C106" s="28">
        <v>2</v>
      </c>
      <c r="D106" s="36">
        <v>1</v>
      </c>
      <c r="E106" s="28" t="s">
        <v>36</v>
      </c>
      <c r="F106" s="28" t="s">
        <v>24</v>
      </c>
      <c r="G106" s="29" t="s">
        <v>23</v>
      </c>
      <c r="H106" s="28">
        <v>1209.4000000000001</v>
      </c>
      <c r="I106" s="40">
        <v>4733</v>
      </c>
      <c r="J106" s="40">
        <v>14107</v>
      </c>
      <c r="M106" s="28" t="s">
        <v>2</v>
      </c>
      <c r="N106" s="28">
        <v>2</v>
      </c>
      <c r="O106" s="28">
        <v>1</v>
      </c>
      <c r="P106" s="28" t="s">
        <v>36</v>
      </c>
      <c r="Q106" s="28" t="s">
        <v>24</v>
      </c>
      <c r="R106" s="32" t="s">
        <v>23</v>
      </c>
      <c r="S106" s="28">
        <f t="shared" si="11"/>
        <v>1</v>
      </c>
      <c r="T106" s="27">
        <f t="shared" si="12"/>
        <v>3.9135108318174296</v>
      </c>
      <c r="U106" s="27">
        <f t="shared" si="13"/>
        <v>11.664461716553662</v>
      </c>
    </row>
    <row r="107" spans="1:21" x14ac:dyDescent="0.25">
      <c r="A107" s="33" t="s">
        <v>28</v>
      </c>
      <c r="B107" s="28" t="s">
        <v>2</v>
      </c>
      <c r="C107" s="28">
        <v>3</v>
      </c>
      <c r="D107" s="36">
        <v>1</v>
      </c>
      <c r="E107" s="28" t="s">
        <v>36</v>
      </c>
      <c r="F107" s="28" t="s">
        <v>24</v>
      </c>
      <c r="G107" s="29" t="s">
        <v>23</v>
      </c>
      <c r="H107" s="28">
        <v>924.40000000000009</v>
      </c>
      <c r="I107" s="40">
        <v>3482</v>
      </c>
      <c r="J107" s="40">
        <v>11981</v>
      </c>
      <c r="M107" s="28" t="s">
        <v>2</v>
      </c>
      <c r="N107" s="28">
        <v>3</v>
      </c>
      <c r="O107" s="28">
        <v>1</v>
      </c>
      <c r="P107" s="28" t="s">
        <v>36</v>
      </c>
      <c r="Q107" s="28" t="s">
        <v>24</v>
      </c>
      <c r="R107" s="32" t="s">
        <v>23</v>
      </c>
      <c r="S107" s="28">
        <f t="shared" si="11"/>
        <v>1</v>
      </c>
      <c r="T107" s="27">
        <f t="shared" si="12"/>
        <v>3.7667676330592812</v>
      </c>
      <c r="U107" s="27">
        <f t="shared" si="13"/>
        <v>12.960839463435741</v>
      </c>
    </row>
    <row r="108" spans="1:21" x14ac:dyDescent="0.25">
      <c r="A108" s="33" t="s">
        <v>28</v>
      </c>
      <c r="B108" s="28" t="s">
        <v>2</v>
      </c>
      <c r="C108" s="28">
        <v>4</v>
      </c>
      <c r="D108" s="36">
        <v>1</v>
      </c>
      <c r="E108" s="28" t="s">
        <v>36</v>
      </c>
      <c r="F108" s="28" t="s">
        <v>24</v>
      </c>
      <c r="G108" s="29" t="s">
        <v>23</v>
      </c>
      <c r="H108" s="28">
        <v>964.40000000000009</v>
      </c>
      <c r="I108" s="40">
        <v>3310</v>
      </c>
      <c r="J108" s="40">
        <v>9913</v>
      </c>
      <c r="M108" s="28" t="s">
        <v>2</v>
      </c>
      <c r="N108" s="28">
        <v>4</v>
      </c>
      <c r="O108" s="28">
        <v>1</v>
      </c>
      <c r="P108" s="28" t="s">
        <v>36</v>
      </c>
      <c r="Q108" s="28" t="s">
        <v>24</v>
      </c>
      <c r="R108" s="32" t="s">
        <v>23</v>
      </c>
      <c r="S108" s="28">
        <f t="shared" si="11"/>
        <v>1</v>
      </c>
      <c r="T108" s="27">
        <f t="shared" si="12"/>
        <v>3.4321858150145164</v>
      </c>
      <c r="U108" s="27">
        <f t="shared" si="13"/>
        <v>10.278929904603897</v>
      </c>
    </row>
    <row r="109" spans="1:21" x14ac:dyDescent="0.25">
      <c r="A109" s="33" t="s">
        <v>28</v>
      </c>
      <c r="B109" s="28" t="s">
        <v>2</v>
      </c>
      <c r="C109" s="28">
        <v>5</v>
      </c>
      <c r="D109" s="36">
        <v>1</v>
      </c>
      <c r="E109" s="28" t="s">
        <v>36</v>
      </c>
      <c r="F109" s="28" t="s">
        <v>24</v>
      </c>
      <c r="G109" s="29" t="s">
        <v>23</v>
      </c>
      <c r="H109" s="28">
        <v>1048.4000000000001</v>
      </c>
      <c r="I109" s="40">
        <v>3357</v>
      </c>
      <c r="J109" s="40">
        <v>10671</v>
      </c>
      <c r="M109" s="28" t="s">
        <v>2</v>
      </c>
      <c r="N109" s="28">
        <v>5</v>
      </c>
      <c r="O109" s="28">
        <v>1</v>
      </c>
      <c r="P109" s="28" t="s">
        <v>36</v>
      </c>
      <c r="Q109" s="28" t="s">
        <v>24</v>
      </c>
      <c r="R109" s="32" t="s">
        <v>23</v>
      </c>
      <c r="S109" s="28">
        <f t="shared" si="11"/>
        <v>1</v>
      </c>
      <c r="T109" s="27">
        <f t="shared" si="12"/>
        <v>3.2020221289584128</v>
      </c>
      <c r="U109" s="27">
        <f t="shared" si="13"/>
        <v>10.178367035482639</v>
      </c>
    </row>
    <row r="110" spans="1:21" x14ac:dyDescent="0.25">
      <c r="A110" s="33" t="s">
        <v>28</v>
      </c>
      <c r="B110" s="28" t="s">
        <v>2</v>
      </c>
      <c r="C110" s="28">
        <v>6</v>
      </c>
      <c r="D110" s="36">
        <v>1</v>
      </c>
      <c r="E110" s="28" t="s">
        <v>36</v>
      </c>
      <c r="F110" s="28" t="s">
        <v>24</v>
      </c>
      <c r="G110" s="29" t="s">
        <v>23</v>
      </c>
      <c r="H110" s="28">
        <v>1012.4000000000001</v>
      </c>
      <c r="I110" s="40">
        <v>3370</v>
      </c>
      <c r="J110" s="40">
        <v>10503</v>
      </c>
      <c r="M110" s="28" t="s">
        <v>2</v>
      </c>
      <c r="N110" s="28">
        <v>6</v>
      </c>
      <c r="O110" s="36">
        <v>1</v>
      </c>
      <c r="P110" s="28" t="s">
        <v>36</v>
      </c>
      <c r="Q110" s="28" t="s">
        <v>24</v>
      </c>
      <c r="R110" s="32" t="s">
        <v>23</v>
      </c>
      <c r="S110" s="28">
        <f t="shared" si="11"/>
        <v>1</v>
      </c>
      <c r="T110" s="27">
        <f t="shared" si="12"/>
        <v>3.3287238245752664</v>
      </c>
      <c r="U110" s="27">
        <f t="shared" si="13"/>
        <v>10.374357961280126</v>
      </c>
    </row>
    <row r="111" spans="1:21" x14ac:dyDescent="0.25">
      <c r="A111" s="33" t="s">
        <v>28</v>
      </c>
      <c r="B111" s="28" t="s">
        <v>2</v>
      </c>
      <c r="C111" s="28">
        <v>7</v>
      </c>
      <c r="D111" s="36">
        <v>1</v>
      </c>
      <c r="E111" s="28" t="s">
        <v>36</v>
      </c>
      <c r="F111" s="28" t="s">
        <v>24</v>
      </c>
      <c r="G111" s="29" t="s">
        <v>23</v>
      </c>
      <c r="H111" s="28">
        <v>1038.4000000000001</v>
      </c>
      <c r="I111" s="40">
        <v>3017</v>
      </c>
      <c r="J111" s="40">
        <v>9766</v>
      </c>
      <c r="M111" s="28" t="s">
        <v>2</v>
      </c>
      <c r="N111" s="28">
        <v>7</v>
      </c>
      <c r="O111" s="36">
        <v>1</v>
      </c>
      <c r="P111" s="28" t="s">
        <v>36</v>
      </c>
      <c r="Q111" s="28" t="s">
        <v>24</v>
      </c>
      <c r="R111" s="32" t="s">
        <v>23</v>
      </c>
      <c r="S111" s="28">
        <f t="shared" si="11"/>
        <v>1</v>
      </c>
      <c r="T111" s="27">
        <f t="shared" si="12"/>
        <v>2.9054314329738058</v>
      </c>
      <c r="U111" s="27">
        <f t="shared" si="13"/>
        <v>9.4048536209553149</v>
      </c>
    </row>
    <row r="112" spans="1:21" x14ac:dyDescent="0.25">
      <c r="A112" s="33" t="s">
        <v>28</v>
      </c>
      <c r="B112" s="28" t="s">
        <v>2</v>
      </c>
      <c r="C112" s="28">
        <v>8</v>
      </c>
      <c r="D112" s="36">
        <v>1</v>
      </c>
      <c r="E112" s="28" t="s">
        <v>36</v>
      </c>
      <c r="F112" s="28" t="s">
        <v>24</v>
      </c>
      <c r="G112" s="29" t="s">
        <v>23</v>
      </c>
      <c r="H112" s="28">
        <v>1034.4000000000001</v>
      </c>
      <c r="I112" s="40">
        <v>3700</v>
      </c>
      <c r="J112" s="40">
        <v>9585</v>
      </c>
      <c r="M112" s="28" t="s">
        <v>2</v>
      </c>
      <c r="N112" s="28">
        <v>8</v>
      </c>
      <c r="O112" s="36">
        <v>1</v>
      </c>
      <c r="P112" s="28" t="s">
        <v>36</v>
      </c>
      <c r="Q112" s="28" t="s">
        <v>24</v>
      </c>
      <c r="R112" s="32" t="s">
        <v>23</v>
      </c>
      <c r="S112" s="28">
        <f t="shared" si="11"/>
        <v>1</v>
      </c>
      <c r="T112" s="27">
        <f t="shared" si="12"/>
        <v>3.5769528228924976</v>
      </c>
      <c r="U112" s="27">
        <f t="shared" si="13"/>
        <v>9.2662412993039442</v>
      </c>
    </row>
    <row r="113" spans="1:21" x14ac:dyDescent="0.25">
      <c r="A113" s="33" t="s">
        <v>28</v>
      </c>
      <c r="B113" s="28" t="s">
        <v>2</v>
      </c>
      <c r="C113" s="28">
        <v>9</v>
      </c>
      <c r="D113" s="36">
        <v>1</v>
      </c>
      <c r="E113" s="28" t="s">
        <v>36</v>
      </c>
      <c r="F113" s="28" t="s">
        <v>24</v>
      </c>
      <c r="G113" s="29" t="s">
        <v>23</v>
      </c>
      <c r="H113" s="28">
        <v>1182.4000000000001</v>
      </c>
      <c r="I113" s="40">
        <v>3950</v>
      </c>
      <c r="J113" s="40">
        <v>11436</v>
      </c>
      <c r="M113" s="28" t="s">
        <v>2</v>
      </c>
      <c r="N113" s="28">
        <v>9</v>
      </c>
      <c r="O113" s="36">
        <v>1</v>
      </c>
      <c r="P113" s="28" t="s">
        <v>36</v>
      </c>
      <c r="Q113" s="28" t="s">
        <v>24</v>
      </c>
      <c r="R113" s="32" t="s">
        <v>23</v>
      </c>
      <c r="S113" s="28">
        <f t="shared" si="11"/>
        <v>1</v>
      </c>
      <c r="T113" s="27">
        <f t="shared" si="12"/>
        <v>3.3406630581867387</v>
      </c>
      <c r="U113" s="27">
        <f t="shared" si="13"/>
        <v>9.6718538565629224</v>
      </c>
    </row>
    <row r="114" spans="1:21" x14ac:dyDescent="0.25">
      <c r="A114" s="33" t="s">
        <v>28</v>
      </c>
      <c r="B114" s="28" t="s">
        <v>2</v>
      </c>
      <c r="C114" s="28">
        <v>10</v>
      </c>
      <c r="D114" s="36">
        <v>1</v>
      </c>
      <c r="E114" s="28" t="s">
        <v>36</v>
      </c>
      <c r="F114" s="28" t="s">
        <v>24</v>
      </c>
      <c r="G114" s="29" t="s">
        <v>23</v>
      </c>
      <c r="H114" s="28">
        <v>928.40000000000009</v>
      </c>
      <c r="I114" s="40">
        <v>3319</v>
      </c>
      <c r="J114" s="40">
        <v>10482</v>
      </c>
      <c r="M114" s="28" t="s">
        <v>2</v>
      </c>
      <c r="N114" s="28">
        <v>10</v>
      </c>
      <c r="O114" s="36">
        <v>1</v>
      </c>
      <c r="P114" s="28" t="s">
        <v>36</v>
      </c>
      <c r="Q114" s="28" t="s">
        <v>24</v>
      </c>
      <c r="R114" s="32" t="s">
        <v>23</v>
      </c>
      <c r="S114" s="28">
        <f t="shared" si="11"/>
        <v>1</v>
      </c>
      <c r="T114" s="27">
        <f t="shared" si="12"/>
        <v>3.5749676863420934</v>
      </c>
      <c r="U114" s="27">
        <f t="shared" si="13"/>
        <v>11.290392072382593</v>
      </c>
    </row>
    <row r="115" spans="1:21" x14ac:dyDescent="0.25">
      <c r="A115" s="33" t="s">
        <v>28</v>
      </c>
      <c r="B115" s="28" t="s">
        <v>2</v>
      </c>
      <c r="C115" s="28">
        <v>11</v>
      </c>
      <c r="D115" s="36">
        <v>1</v>
      </c>
      <c r="E115" s="28" t="s">
        <v>36</v>
      </c>
      <c r="F115" s="28" t="s">
        <v>24</v>
      </c>
      <c r="G115" s="29" t="s">
        <v>23</v>
      </c>
      <c r="H115" s="28">
        <v>869.40000000000009</v>
      </c>
      <c r="I115" s="40">
        <v>3079</v>
      </c>
      <c r="J115" s="40">
        <v>9707</v>
      </c>
      <c r="M115" s="28" t="s">
        <v>2</v>
      </c>
      <c r="N115" s="28">
        <v>11</v>
      </c>
      <c r="O115" s="36">
        <v>1</v>
      </c>
      <c r="P115" s="28" t="s">
        <v>36</v>
      </c>
      <c r="Q115" s="28" t="s">
        <v>24</v>
      </c>
      <c r="R115" s="32" t="s">
        <v>23</v>
      </c>
      <c r="S115" s="28">
        <f t="shared" si="11"/>
        <v>1</v>
      </c>
      <c r="T115" s="27">
        <f t="shared" si="12"/>
        <v>3.5415228893489759</v>
      </c>
      <c r="U115" s="27">
        <f t="shared" si="13"/>
        <v>11.165171382562686</v>
      </c>
    </row>
    <row r="116" spans="1:21" x14ac:dyDescent="0.25">
      <c r="A116" s="31" t="s">
        <v>27</v>
      </c>
      <c r="B116" s="28" t="s">
        <v>2</v>
      </c>
      <c r="C116" s="28">
        <v>2</v>
      </c>
      <c r="D116" s="36">
        <v>1</v>
      </c>
      <c r="E116" s="28" t="s">
        <v>36</v>
      </c>
      <c r="F116" s="28" t="s">
        <v>24</v>
      </c>
      <c r="G116" s="29" t="s">
        <v>23</v>
      </c>
      <c r="H116" s="28">
        <v>225.34999999999991</v>
      </c>
      <c r="I116" s="40">
        <v>1738</v>
      </c>
      <c r="J116" s="40">
        <v>5247</v>
      </c>
      <c r="M116" s="28" t="s">
        <v>2</v>
      </c>
      <c r="N116" s="28">
        <v>2</v>
      </c>
      <c r="O116" s="28">
        <v>1</v>
      </c>
      <c r="P116" s="28" t="s">
        <v>36</v>
      </c>
      <c r="Q116" s="28" t="s">
        <v>24</v>
      </c>
      <c r="R116" s="32" t="s">
        <v>23</v>
      </c>
      <c r="S116" s="28">
        <f t="shared" si="11"/>
        <v>1</v>
      </c>
      <c r="T116" s="27">
        <f t="shared" si="12"/>
        <v>7.7124473041934802</v>
      </c>
      <c r="U116" s="27">
        <f t="shared" si="13"/>
        <v>23.283780785444872</v>
      </c>
    </row>
    <row r="117" spans="1:21" x14ac:dyDescent="0.25">
      <c r="A117" s="31" t="s">
        <v>27</v>
      </c>
      <c r="B117" s="28" t="s">
        <v>2</v>
      </c>
      <c r="C117" s="28">
        <v>3</v>
      </c>
      <c r="D117" s="36">
        <v>1</v>
      </c>
      <c r="E117" s="28" t="s">
        <v>36</v>
      </c>
      <c r="F117" s="28" t="s">
        <v>24</v>
      </c>
      <c r="G117" s="29" t="s">
        <v>23</v>
      </c>
      <c r="H117" s="28">
        <v>289.34999999999991</v>
      </c>
      <c r="I117" s="40">
        <v>1927</v>
      </c>
      <c r="J117" s="40">
        <v>4535</v>
      </c>
      <c r="M117" s="28" t="s">
        <v>2</v>
      </c>
      <c r="N117" s="28">
        <v>3</v>
      </c>
      <c r="O117" s="28">
        <v>1</v>
      </c>
      <c r="P117" s="28" t="s">
        <v>36</v>
      </c>
      <c r="Q117" s="28" t="s">
        <v>24</v>
      </c>
      <c r="R117" s="32" t="s">
        <v>23</v>
      </c>
      <c r="S117" s="28">
        <f t="shared" si="11"/>
        <v>1</v>
      </c>
      <c r="T117" s="27">
        <f t="shared" si="12"/>
        <v>6.6597546224295856</v>
      </c>
      <c r="U117" s="27">
        <f t="shared" si="13"/>
        <v>15.673060307585974</v>
      </c>
    </row>
    <row r="118" spans="1:21" x14ac:dyDescent="0.25">
      <c r="A118" s="31" t="s">
        <v>27</v>
      </c>
      <c r="B118" s="28" t="s">
        <v>2</v>
      </c>
      <c r="C118" s="28">
        <v>4</v>
      </c>
      <c r="D118" s="36">
        <v>1</v>
      </c>
      <c r="E118" s="28" t="s">
        <v>36</v>
      </c>
      <c r="F118" s="28" t="s">
        <v>24</v>
      </c>
      <c r="G118" s="29" t="s">
        <v>23</v>
      </c>
      <c r="H118" s="28">
        <v>304.34999999999991</v>
      </c>
      <c r="I118" s="40">
        <v>1911</v>
      </c>
      <c r="J118" s="40">
        <v>4219</v>
      </c>
      <c r="M118" s="28" t="s">
        <v>2</v>
      </c>
      <c r="N118" s="28">
        <v>4</v>
      </c>
      <c r="O118" s="28">
        <v>1</v>
      </c>
      <c r="P118" s="28" t="s">
        <v>36</v>
      </c>
      <c r="Q118" s="28" t="s">
        <v>24</v>
      </c>
      <c r="R118" s="32" t="s">
        <v>23</v>
      </c>
      <c r="S118" s="28">
        <f t="shared" si="11"/>
        <v>1</v>
      </c>
      <c r="T118" s="27">
        <f t="shared" si="12"/>
        <v>6.2789551503203569</v>
      </c>
      <c r="U118" s="27">
        <f t="shared" si="13"/>
        <v>13.862329554788898</v>
      </c>
    </row>
    <row r="119" spans="1:21" x14ac:dyDescent="0.25">
      <c r="A119" s="31" t="s">
        <v>27</v>
      </c>
      <c r="B119" s="28" t="s">
        <v>2</v>
      </c>
      <c r="C119" s="28">
        <v>5</v>
      </c>
      <c r="D119" s="36">
        <v>1</v>
      </c>
      <c r="E119" s="28" t="s">
        <v>36</v>
      </c>
      <c r="F119" s="28" t="s">
        <v>24</v>
      </c>
      <c r="G119" s="29" t="s">
        <v>23</v>
      </c>
      <c r="H119" s="28">
        <v>96.349999999999909</v>
      </c>
      <c r="I119" s="40">
        <v>1378</v>
      </c>
      <c r="J119" s="40">
        <v>3671</v>
      </c>
      <c r="M119" s="28" t="s">
        <v>2</v>
      </c>
      <c r="N119" s="28">
        <v>5</v>
      </c>
      <c r="O119" s="28">
        <v>1</v>
      </c>
      <c r="P119" s="28" t="s">
        <v>36</v>
      </c>
      <c r="Q119" s="28" t="s">
        <v>24</v>
      </c>
      <c r="R119" s="32" t="s">
        <v>23</v>
      </c>
      <c r="S119" s="28">
        <f t="shared" si="11"/>
        <v>1</v>
      </c>
      <c r="T119" s="27">
        <f t="shared" si="12"/>
        <v>14.302023871302556</v>
      </c>
      <c r="U119" s="27">
        <f t="shared" si="13"/>
        <v>38.100674623767553</v>
      </c>
    </row>
    <row r="120" spans="1:21" x14ac:dyDescent="0.25">
      <c r="A120" s="31" t="s">
        <v>27</v>
      </c>
      <c r="B120" s="28" t="s">
        <v>2</v>
      </c>
      <c r="C120" s="28">
        <v>6</v>
      </c>
      <c r="D120" s="36">
        <v>1</v>
      </c>
      <c r="E120" s="28" t="s">
        <v>36</v>
      </c>
      <c r="F120" s="28" t="s">
        <v>24</v>
      </c>
      <c r="G120" s="29" t="s">
        <v>23</v>
      </c>
      <c r="H120" s="28">
        <v>179.34999999999991</v>
      </c>
      <c r="I120" s="40">
        <v>1661</v>
      </c>
      <c r="J120" s="40">
        <v>4086</v>
      </c>
      <c r="M120" s="28" t="s">
        <v>2</v>
      </c>
      <c r="N120" s="28">
        <v>6</v>
      </c>
      <c r="O120" s="36">
        <v>1</v>
      </c>
      <c r="P120" s="28" t="s">
        <v>36</v>
      </c>
      <c r="Q120" s="28" t="s">
        <v>24</v>
      </c>
      <c r="R120" s="32" t="s">
        <v>23</v>
      </c>
      <c r="S120" s="28">
        <f t="shared" si="11"/>
        <v>1</v>
      </c>
      <c r="T120" s="27">
        <f t="shared" si="12"/>
        <v>9.261221076108173</v>
      </c>
      <c r="U120" s="27">
        <f t="shared" si="13"/>
        <v>22.782269305826606</v>
      </c>
    </row>
    <row r="121" spans="1:21" x14ac:dyDescent="0.25">
      <c r="A121" s="31" t="s">
        <v>27</v>
      </c>
      <c r="B121" s="28" t="s">
        <v>2</v>
      </c>
      <c r="C121" s="28">
        <v>7</v>
      </c>
      <c r="D121" s="36">
        <v>1</v>
      </c>
      <c r="E121" s="28" t="s">
        <v>36</v>
      </c>
      <c r="F121" s="28" t="s">
        <v>24</v>
      </c>
      <c r="G121" s="29" t="s">
        <v>23</v>
      </c>
      <c r="H121" s="28">
        <v>355.34999999999991</v>
      </c>
      <c r="I121" s="40">
        <v>2018</v>
      </c>
      <c r="J121" s="40">
        <v>4646</v>
      </c>
      <c r="M121" s="28" t="s">
        <v>2</v>
      </c>
      <c r="N121" s="28">
        <v>7</v>
      </c>
      <c r="O121" s="36">
        <v>1</v>
      </c>
      <c r="P121" s="28" t="s">
        <v>36</v>
      </c>
      <c r="Q121" s="28" t="s">
        <v>24</v>
      </c>
      <c r="R121" s="32" t="s">
        <v>23</v>
      </c>
      <c r="S121" s="28">
        <f t="shared" si="11"/>
        <v>1</v>
      </c>
      <c r="T121" s="27">
        <f t="shared" si="12"/>
        <v>5.6789081187561576</v>
      </c>
      <c r="U121" s="27">
        <f t="shared" si="13"/>
        <v>13.074433656957932</v>
      </c>
    </row>
    <row r="122" spans="1:21" x14ac:dyDescent="0.25">
      <c r="A122" s="31" t="s">
        <v>27</v>
      </c>
      <c r="B122" s="28" t="s">
        <v>2</v>
      </c>
      <c r="C122" s="28">
        <v>8</v>
      </c>
      <c r="D122" s="36">
        <v>1</v>
      </c>
      <c r="E122" s="28" t="s">
        <v>36</v>
      </c>
      <c r="F122" s="28" t="s">
        <v>24</v>
      </c>
      <c r="G122" s="29" t="s">
        <v>23</v>
      </c>
      <c r="H122" s="28">
        <v>149.34999999999991</v>
      </c>
      <c r="I122" s="40">
        <v>1577</v>
      </c>
      <c r="J122" s="40">
        <v>4263</v>
      </c>
      <c r="M122" s="28" t="s">
        <v>2</v>
      </c>
      <c r="N122" s="28">
        <v>8</v>
      </c>
      <c r="O122" s="36">
        <v>1</v>
      </c>
      <c r="P122" s="28" t="s">
        <v>36</v>
      </c>
      <c r="Q122" s="28" t="s">
        <v>24</v>
      </c>
      <c r="R122" s="32" t="s">
        <v>23</v>
      </c>
      <c r="S122" s="28">
        <f t="shared" si="11"/>
        <v>1</v>
      </c>
      <c r="T122" s="27">
        <f t="shared" si="12"/>
        <v>10.559089387345169</v>
      </c>
      <c r="U122" s="27">
        <f t="shared" si="13"/>
        <v>28.543689320388367</v>
      </c>
    </row>
    <row r="123" spans="1:21" x14ac:dyDescent="0.25">
      <c r="A123" s="31" t="s">
        <v>27</v>
      </c>
      <c r="B123" s="28" t="s">
        <v>2</v>
      </c>
      <c r="C123" s="28">
        <v>9</v>
      </c>
      <c r="D123" s="36">
        <v>1</v>
      </c>
      <c r="E123" s="28" t="s">
        <v>36</v>
      </c>
      <c r="F123" s="28" t="s">
        <v>24</v>
      </c>
      <c r="G123" s="29" t="s">
        <v>23</v>
      </c>
      <c r="H123" s="28">
        <v>290.34999999999991</v>
      </c>
      <c r="I123" s="40">
        <v>1719</v>
      </c>
      <c r="J123" s="40">
        <v>4116</v>
      </c>
      <c r="M123" s="28" t="s">
        <v>2</v>
      </c>
      <c r="N123" s="28">
        <v>9</v>
      </c>
      <c r="O123" s="36">
        <v>1</v>
      </c>
      <c r="P123" s="28" t="s">
        <v>36</v>
      </c>
      <c r="Q123" s="28" t="s">
        <v>24</v>
      </c>
      <c r="R123" s="32" t="s">
        <v>23</v>
      </c>
      <c r="S123" s="28">
        <f t="shared" si="11"/>
        <v>1</v>
      </c>
      <c r="T123" s="27">
        <f t="shared" si="12"/>
        <v>5.9204408472533165</v>
      </c>
      <c r="U123" s="27">
        <f t="shared" si="13"/>
        <v>14.175994489409337</v>
      </c>
    </row>
    <row r="124" spans="1:21" x14ac:dyDescent="0.25">
      <c r="A124" s="31" t="s">
        <v>27</v>
      </c>
      <c r="B124" s="28" t="s">
        <v>2</v>
      </c>
      <c r="C124" s="28">
        <v>10</v>
      </c>
      <c r="D124" s="36">
        <v>1</v>
      </c>
      <c r="E124" s="28" t="s">
        <v>36</v>
      </c>
      <c r="F124" s="28" t="s">
        <v>24</v>
      </c>
      <c r="G124" s="29" t="s">
        <v>23</v>
      </c>
      <c r="H124" s="28">
        <v>231.34999999999991</v>
      </c>
      <c r="I124" s="40">
        <v>1426</v>
      </c>
      <c r="J124" s="40">
        <v>3375</v>
      </c>
      <c r="M124" s="28" t="s">
        <v>2</v>
      </c>
      <c r="N124" s="28">
        <v>10</v>
      </c>
      <c r="O124" s="36">
        <v>1</v>
      </c>
      <c r="P124" s="28" t="s">
        <v>36</v>
      </c>
      <c r="Q124" s="28" t="s">
        <v>24</v>
      </c>
      <c r="R124" s="32" t="s">
        <v>23</v>
      </c>
      <c r="S124" s="28">
        <f t="shared" si="11"/>
        <v>1</v>
      </c>
      <c r="T124" s="27">
        <f t="shared" si="12"/>
        <v>6.1638210503566047</v>
      </c>
      <c r="U124" s="27">
        <f t="shared" si="13"/>
        <v>14.588286146531235</v>
      </c>
    </row>
    <row r="125" spans="1:21" x14ac:dyDescent="0.25">
      <c r="A125" s="31" t="s">
        <v>27</v>
      </c>
      <c r="B125" s="28" t="s">
        <v>2</v>
      </c>
      <c r="C125" s="28">
        <v>11</v>
      </c>
      <c r="D125" s="36">
        <v>1</v>
      </c>
      <c r="E125" s="28" t="s">
        <v>36</v>
      </c>
      <c r="F125" s="28" t="s">
        <v>24</v>
      </c>
      <c r="G125" s="29" t="s">
        <v>23</v>
      </c>
      <c r="H125" s="28">
        <v>359.34999999999991</v>
      </c>
      <c r="I125" s="40">
        <v>2459</v>
      </c>
      <c r="J125" s="40">
        <v>7683</v>
      </c>
      <c r="M125" s="28" t="s">
        <v>2</v>
      </c>
      <c r="N125" s="28">
        <v>11</v>
      </c>
      <c r="O125" s="36">
        <v>1</v>
      </c>
      <c r="P125" s="28" t="s">
        <v>36</v>
      </c>
      <c r="Q125" s="28" t="s">
        <v>24</v>
      </c>
      <c r="R125" s="32" t="s">
        <v>23</v>
      </c>
      <c r="S125" s="28">
        <f t="shared" si="11"/>
        <v>1</v>
      </c>
      <c r="T125" s="27">
        <f t="shared" si="12"/>
        <v>6.8429108111868668</v>
      </c>
      <c r="U125" s="27">
        <f t="shared" si="13"/>
        <v>21.380269931821349</v>
      </c>
    </row>
    <row r="126" spans="1:21" x14ac:dyDescent="0.25">
      <c r="T126" s="34"/>
      <c r="U126" s="34"/>
    </row>
    <row r="127" spans="1:21" x14ac:dyDescent="0.25">
      <c r="B127" s="38"/>
      <c r="C127" s="38"/>
      <c r="F127" s="38"/>
      <c r="G127" s="37"/>
      <c r="H127" s="38"/>
      <c r="I127" s="38"/>
      <c r="J127" s="38"/>
      <c r="M127" s="38"/>
      <c r="N127" s="38"/>
      <c r="Q127" s="38"/>
      <c r="R127" s="37"/>
      <c r="T127" s="34"/>
      <c r="U127" s="34"/>
    </row>
    <row r="128" spans="1:21" x14ac:dyDescent="0.25">
      <c r="A128" s="35" t="s">
        <v>29</v>
      </c>
      <c r="B128" s="38" t="s">
        <v>2</v>
      </c>
      <c r="C128" s="38">
        <v>2</v>
      </c>
      <c r="D128" s="38">
        <v>2</v>
      </c>
      <c r="E128" s="25" t="s">
        <v>25</v>
      </c>
      <c r="F128" s="25" t="s">
        <v>35</v>
      </c>
      <c r="G128" s="37" t="s">
        <v>33</v>
      </c>
      <c r="H128" s="38">
        <v>5581</v>
      </c>
      <c r="I128" s="38">
        <v>4703</v>
      </c>
      <c r="J128" s="38">
        <v>2598</v>
      </c>
      <c r="M128" s="38" t="s">
        <v>2</v>
      </c>
      <c r="N128" s="38">
        <v>2</v>
      </c>
      <c r="O128" s="38">
        <v>2</v>
      </c>
      <c r="P128" s="25" t="s">
        <v>25</v>
      </c>
      <c r="Q128" s="25" t="s">
        <v>35</v>
      </c>
      <c r="R128" s="37" t="s">
        <v>32</v>
      </c>
      <c r="S128" s="25">
        <f t="shared" ref="S128:S166" si="14">H128/H128</f>
        <v>1</v>
      </c>
      <c r="T128" s="34">
        <f t="shared" ref="T128:T166" si="15">I128/H128</f>
        <v>0.84268052320372688</v>
      </c>
      <c r="U128" s="34">
        <f t="shared" ref="U128:U166" si="16">J128/H128</f>
        <v>0.46550797348145495</v>
      </c>
    </row>
    <row r="129" spans="1:24" x14ac:dyDescent="0.25">
      <c r="A129" s="35" t="s">
        <v>29</v>
      </c>
      <c r="B129" s="38" t="s">
        <v>2</v>
      </c>
      <c r="C129" s="38">
        <v>3</v>
      </c>
      <c r="D129" s="38">
        <v>2</v>
      </c>
      <c r="E129" s="25" t="s">
        <v>25</v>
      </c>
      <c r="F129" s="25" t="s">
        <v>35</v>
      </c>
      <c r="G129" s="37" t="s">
        <v>33</v>
      </c>
      <c r="H129" s="38">
        <v>5939</v>
      </c>
      <c r="I129" s="38">
        <v>5377</v>
      </c>
      <c r="J129" s="38">
        <v>2635</v>
      </c>
      <c r="M129" s="38" t="s">
        <v>2</v>
      </c>
      <c r="N129" s="38">
        <v>3</v>
      </c>
      <c r="O129" s="38">
        <v>2</v>
      </c>
      <c r="P129" s="25" t="s">
        <v>25</v>
      </c>
      <c r="Q129" s="25" t="s">
        <v>35</v>
      </c>
      <c r="R129" s="37" t="s">
        <v>32</v>
      </c>
      <c r="S129" s="25">
        <f t="shared" si="14"/>
        <v>1</v>
      </c>
      <c r="T129" s="34">
        <f t="shared" si="15"/>
        <v>0.90537127462535782</v>
      </c>
      <c r="U129" s="34">
        <f t="shared" si="16"/>
        <v>0.44367738676544871</v>
      </c>
    </row>
    <row r="130" spans="1:24" x14ac:dyDescent="0.25">
      <c r="A130" s="35" t="s">
        <v>29</v>
      </c>
      <c r="B130" s="38" t="s">
        <v>2</v>
      </c>
      <c r="C130" s="38">
        <v>4</v>
      </c>
      <c r="D130" s="38">
        <v>2</v>
      </c>
      <c r="E130" s="25" t="s">
        <v>25</v>
      </c>
      <c r="F130" s="25" t="s">
        <v>35</v>
      </c>
      <c r="G130" s="37" t="s">
        <v>33</v>
      </c>
      <c r="H130" s="38">
        <v>5968</v>
      </c>
      <c r="I130" s="38">
        <v>5285</v>
      </c>
      <c r="J130" s="38">
        <v>2893</v>
      </c>
      <c r="M130" s="38" t="s">
        <v>2</v>
      </c>
      <c r="N130" s="38">
        <v>4</v>
      </c>
      <c r="O130" s="38">
        <v>2</v>
      </c>
      <c r="P130" s="25" t="s">
        <v>25</v>
      </c>
      <c r="Q130" s="25" t="s">
        <v>35</v>
      </c>
      <c r="R130" s="37" t="s">
        <v>32</v>
      </c>
      <c r="S130" s="25">
        <f t="shared" si="14"/>
        <v>1</v>
      </c>
      <c r="T130" s="34">
        <f t="shared" si="15"/>
        <v>0.88555630026809651</v>
      </c>
      <c r="U130" s="34">
        <f t="shared" si="16"/>
        <v>0.48475201072386059</v>
      </c>
    </row>
    <row r="131" spans="1:24" x14ac:dyDescent="0.25">
      <c r="A131" s="35" t="s">
        <v>29</v>
      </c>
      <c r="B131" s="38" t="s">
        <v>2</v>
      </c>
      <c r="C131" s="38">
        <v>5</v>
      </c>
      <c r="D131" s="38">
        <v>2</v>
      </c>
      <c r="E131" s="25" t="s">
        <v>25</v>
      </c>
      <c r="F131" s="25" t="s">
        <v>35</v>
      </c>
      <c r="G131" s="37" t="s">
        <v>33</v>
      </c>
      <c r="H131" s="38">
        <v>6145</v>
      </c>
      <c r="I131" s="38">
        <v>5136</v>
      </c>
      <c r="J131" s="38">
        <v>2922</v>
      </c>
      <c r="M131" s="38" t="s">
        <v>2</v>
      </c>
      <c r="N131" s="38">
        <v>5</v>
      </c>
      <c r="O131" s="38">
        <v>2</v>
      </c>
      <c r="P131" s="25" t="s">
        <v>25</v>
      </c>
      <c r="Q131" s="25" t="s">
        <v>35</v>
      </c>
      <c r="R131" s="37" t="s">
        <v>32</v>
      </c>
      <c r="S131" s="25">
        <f t="shared" si="14"/>
        <v>1</v>
      </c>
      <c r="T131" s="34">
        <f t="shared" si="15"/>
        <v>0.83580146460537019</v>
      </c>
      <c r="U131" s="34">
        <f t="shared" si="16"/>
        <v>0.47550854353132627</v>
      </c>
    </row>
    <row r="132" spans="1:24" x14ac:dyDescent="0.25">
      <c r="A132" s="35" t="s">
        <v>29</v>
      </c>
      <c r="B132" s="38" t="s">
        <v>2</v>
      </c>
      <c r="C132" s="38">
        <v>6</v>
      </c>
      <c r="D132" s="38">
        <v>2</v>
      </c>
      <c r="E132" s="25" t="s">
        <v>25</v>
      </c>
      <c r="F132" s="25" t="s">
        <v>35</v>
      </c>
      <c r="G132" s="37" t="s">
        <v>33</v>
      </c>
      <c r="H132" s="38">
        <v>6112</v>
      </c>
      <c r="I132" s="38">
        <v>5497</v>
      </c>
      <c r="J132" s="38">
        <v>2055</v>
      </c>
      <c r="M132" s="38" t="s">
        <v>2</v>
      </c>
      <c r="N132" s="38">
        <v>6</v>
      </c>
      <c r="O132" s="38">
        <v>2</v>
      </c>
      <c r="P132" s="25" t="s">
        <v>25</v>
      </c>
      <c r="Q132" s="25" t="s">
        <v>35</v>
      </c>
      <c r="R132" s="37" t="s">
        <v>32</v>
      </c>
      <c r="S132" s="25">
        <f t="shared" si="14"/>
        <v>1</v>
      </c>
      <c r="T132" s="34">
        <f t="shared" si="15"/>
        <v>0.89937827225130895</v>
      </c>
      <c r="U132" s="34">
        <f t="shared" si="16"/>
        <v>0.33622382198952877</v>
      </c>
    </row>
    <row r="133" spans="1:24" x14ac:dyDescent="0.25">
      <c r="A133" s="35" t="s">
        <v>29</v>
      </c>
      <c r="B133" s="38" t="s">
        <v>2</v>
      </c>
      <c r="C133" s="38">
        <v>7</v>
      </c>
      <c r="D133" s="38">
        <v>2</v>
      </c>
      <c r="E133" s="25" t="s">
        <v>25</v>
      </c>
      <c r="F133" s="25" t="s">
        <v>35</v>
      </c>
      <c r="G133" s="37" t="s">
        <v>33</v>
      </c>
      <c r="H133" s="38">
        <v>6102</v>
      </c>
      <c r="I133" s="38">
        <v>5288</v>
      </c>
      <c r="J133" s="38">
        <v>2462</v>
      </c>
      <c r="M133" s="38" t="s">
        <v>2</v>
      </c>
      <c r="N133" s="38">
        <v>7</v>
      </c>
      <c r="O133" s="38">
        <v>2</v>
      </c>
      <c r="P133" s="25" t="s">
        <v>25</v>
      </c>
      <c r="Q133" s="25" t="s">
        <v>35</v>
      </c>
      <c r="R133" s="37" t="s">
        <v>32</v>
      </c>
      <c r="S133" s="25">
        <f t="shared" si="14"/>
        <v>1</v>
      </c>
      <c r="T133" s="34">
        <f t="shared" si="15"/>
        <v>0.866601114388725</v>
      </c>
      <c r="U133" s="34">
        <f t="shared" si="16"/>
        <v>0.40347427073090791</v>
      </c>
    </row>
    <row r="134" spans="1:24" x14ac:dyDescent="0.25">
      <c r="A134" s="35" t="s">
        <v>29</v>
      </c>
      <c r="B134" s="38" t="s">
        <v>2</v>
      </c>
      <c r="C134" s="38">
        <v>8</v>
      </c>
      <c r="D134" s="38">
        <v>2</v>
      </c>
      <c r="E134" s="25" t="s">
        <v>25</v>
      </c>
      <c r="F134" s="25" t="s">
        <v>35</v>
      </c>
      <c r="G134" s="37" t="s">
        <v>33</v>
      </c>
      <c r="H134" s="38">
        <v>6120</v>
      </c>
      <c r="I134" s="38">
        <v>5525</v>
      </c>
      <c r="J134" s="38">
        <v>2835</v>
      </c>
      <c r="M134" s="38" t="s">
        <v>2</v>
      </c>
      <c r="N134" s="38">
        <v>8</v>
      </c>
      <c r="O134" s="38">
        <v>2</v>
      </c>
      <c r="P134" s="25" t="s">
        <v>25</v>
      </c>
      <c r="Q134" s="25" t="s">
        <v>35</v>
      </c>
      <c r="R134" s="37" t="s">
        <v>32</v>
      </c>
      <c r="S134" s="25">
        <f t="shared" si="14"/>
        <v>1</v>
      </c>
      <c r="T134" s="34">
        <f t="shared" si="15"/>
        <v>0.90277777777777779</v>
      </c>
      <c r="U134" s="34">
        <f t="shared" si="16"/>
        <v>0.46323529411764708</v>
      </c>
    </row>
    <row r="135" spans="1:24" x14ac:dyDescent="0.25">
      <c r="A135" s="35" t="s">
        <v>29</v>
      </c>
      <c r="B135" s="38" t="s">
        <v>2</v>
      </c>
      <c r="C135" s="38">
        <v>9</v>
      </c>
      <c r="D135" s="38">
        <v>2</v>
      </c>
      <c r="E135" s="25" t="s">
        <v>25</v>
      </c>
      <c r="F135" s="25" t="s">
        <v>35</v>
      </c>
      <c r="G135" s="37" t="s">
        <v>33</v>
      </c>
      <c r="H135" s="38">
        <v>5779</v>
      </c>
      <c r="I135" s="38">
        <v>5458</v>
      </c>
      <c r="J135" s="38">
        <v>2475</v>
      </c>
      <c r="M135" s="38" t="s">
        <v>2</v>
      </c>
      <c r="N135" s="38">
        <v>9</v>
      </c>
      <c r="O135" s="38">
        <v>2</v>
      </c>
      <c r="P135" s="25" t="s">
        <v>25</v>
      </c>
      <c r="Q135" s="25" t="s">
        <v>35</v>
      </c>
      <c r="R135" s="37" t="s">
        <v>32</v>
      </c>
      <c r="S135" s="25">
        <f t="shared" si="14"/>
        <v>1</v>
      </c>
      <c r="T135" s="34">
        <f t="shared" si="15"/>
        <v>0.94445405779546632</v>
      </c>
      <c r="U135" s="34">
        <f t="shared" si="16"/>
        <v>0.42827478802560998</v>
      </c>
    </row>
    <row r="136" spans="1:24" x14ac:dyDescent="0.25">
      <c r="A136" s="35" t="s">
        <v>29</v>
      </c>
      <c r="B136" s="38" t="s">
        <v>2</v>
      </c>
      <c r="C136" s="38">
        <v>10</v>
      </c>
      <c r="D136" s="38">
        <v>2</v>
      </c>
      <c r="E136" s="25" t="s">
        <v>25</v>
      </c>
      <c r="F136" s="25" t="s">
        <v>35</v>
      </c>
      <c r="G136" s="37" t="s">
        <v>33</v>
      </c>
      <c r="H136" s="38">
        <v>5377</v>
      </c>
      <c r="I136" s="38">
        <v>5175</v>
      </c>
      <c r="J136" s="38">
        <v>2856</v>
      </c>
      <c r="M136" s="38" t="s">
        <v>2</v>
      </c>
      <c r="N136" s="38">
        <v>10</v>
      </c>
      <c r="O136" s="38">
        <v>2</v>
      </c>
      <c r="P136" s="25" t="s">
        <v>25</v>
      </c>
      <c r="Q136" s="25" t="s">
        <v>35</v>
      </c>
      <c r="R136" s="37" t="s">
        <v>32</v>
      </c>
      <c r="S136" s="25">
        <f t="shared" si="14"/>
        <v>1</v>
      </c>
      <c r="T136" s="34">
        <f t="shared" si="15"/>
        <v>0.96243258322484659</v>
      </c>
      <c r="U136" s="34">
        <f t="shared" si="16"/>
        <v>0.53115119955365442</v>
      </c>
    </row>
    <row r="137" spans="1:24" x14ac:dyDescent="0.25">
      <c r="A137" s="35" t="s">
        <v>29</v>
      </c>
      <c r="B137" s="38" t="s">
        <v>2</v>
      </c>
      <c r="C137" s="38">
        <v>11</v>
      </c>
      <c r="D137" s="38">
        <v>2</v>
      </c>
      <c r="E137" s="25" t="s">
        <v>25</v>
      </c>
      <c r="F137" s="25" t="s">
        <v>35</v>
      </c>
      <c r="G137" s="37" t="s">
        <v>33</v>
      </c>
      <c r="H137" s="38">
        <v>4967</v>
      </c>
      <c r="I137" s="38">
        <v>4592</v>
      </c>
      <c r="J137" s="38">
        <v>2651</v>
      </c>
      <c r="M137" s="38" t="s">
        <v>2</v>
      </c>
      <c r="N137" s="38">
        <v>11</v>
      </c>
      <c r="O137" s="38">
        <v>2</v>
      </c>
      <c r="P137" s="25" t="s">
        <v>25</v>
      </c>
      <c r="Q137" s="25" t="s">
        <v>35</v>
      </c>
      <c r="R137" s="37" t="s">
        <v>32</v>
      </c>
      <c r="S137" s="25">
        <f t="shared" si="14"/>
        <v>1</v>
      </c>
      <c r="T137" s="34">
        <f t="shared" si="15"/>
        <v>0.92450171129454395</v>
      </c>
      <c r="U137" s="34">
        <f t="shared" si="16"/>
        <v>0.53372256895510373</v>
      </c>
    </row>
    <row r="138" spans="1:24" x14ac:dyDescent="0.25">
      <c r="A138" s="33" t="s">
        <v>28</v>
      </c>
      <c r="B138" s="38" t="s">
        <v>2</v>
      </c>
      <c r="C138" s="38">
        <v>2</v>
      </c>
      <c r="D138" s="25">
        <v>2</v>
      </c>
      <c r="E138" s="25" t="s">
        <v>25</v>
      </c>
      <c r="F138" s="25" t="s">
        <v>35</v>
      </c>
      <c r="G138" s="37" t="s">
        <v>33</v>
      </c>
      <c r="H138" s="38">
        <v>3954</v>
      </c>
      <c r="I138" s="38">
        <v>2125</v>
      </c>
      <c r="J138" s="38">
        <v>619</v>
      </c>
      <c r="M138" s="38" t="s">
        <v>2</v>
      </c>
      <c r="N138" s="38">
        <v>2</v>
      </c>
      <c r="O138" s="25">
        <v>2</v>
      </c>
      <c r="P138" s="25" t="s">
        <v>25</v>
      </c>
      <c r="Q138" s="25" t="s">
        <v>35</v>
      </c>
      <c r="R138" s="37" t="s">
        <v>32</v>
      </c>
      <c r="S138" s="25">
        <f t="shared" si="14"/>
        <v>1</v>
      </c>
      <c r="T138" s="34">
        <f t="shared" si="15"/>
        <v>0.53743045017703595</v>
      </c>
      <c r="U138" s="34">
        <f t="shared" si="16"/>
        <v>0.1565503287809813</v>
      </c>
      <c r="X138" s="39"/>
    </row>
    <row r="139" spans="1:24" x14ac:dyDescent="0.25">
      <c r="A139" s="33" t="s">
        <v>28</v>
      </c>
      <c r="B139" s="38" t="s">
        <v>2</v>
      </c>
      <c r="C139" s="38">
        <v>3</v>
      </c>
      <c r="D139" s="25">
        <v>2</v>
      </c>
      <c r="E139" s="25" t="s">
        <v>25</v>
      </c>
      <c r="F139" s="25" t="s">
        <v>35</v>
      </c>
      <c r="G139" s="37" t="s">
        <v>33</v>
      </c>
      <c r="H139" s="38">
        <v>3733</v>
      </c>
      <c r="I139" s="38">
        <v>1864</v>
      </c>
      <c r="J139" s="38">
        <v>609</v>
      </c>
      <c r="M139" s="38" t="s">
        <v>2</v>
      </c>
      <c r="N139" s="38">
        <v>3</v>
      </c>
      <c r="O139" s="25">
        <v>2</v>
      </c>
      <c r="P139" s="25" t="s">
        <v>25</v>
      </c>
      <c r="Q139" s="25" t="s">
        <v>35</v>
      </c>
      <c r="R139" s="37" t="s">
        <v>32</v>
      </c>
      <c r="S139" s="25">
        <f t="shared" si="14"/>
        <v>1</v>
      </c>
      <c r="T139" s="34">
        <f t="shared" si="15"/>
        <v>0.49933029734797751</v>
      </c>
      <c r="U139" s="34">
        <f t="shared" si="16"/>
        <v>0.16313956603268148</v>
      </c>
      <c r="X139" s="39"/>
    </row>
    <row r="140" spans="1:24" x14ac:dyDescent="0.25">
      <c r="A140" s="33" t="s">
        <v>28</v>
      </c>
      <c r="B140" s="38" t="s">
        <v>2</v>
      </c>
      <c r="C140" s="38">
        <v>4</v>
      </c>
      <c r="D140" s="25">
        <v>2</v>
      </c>
      <c r="E140" s="25" t="s">
        <v>25</v>
      </c>
      <c r="F140" s="25" t="s">
        <v>35</v>
      </c>
      <c r="G140" s="37" t="s">
        <v>33</v>
      </c>
      <c r="H140" s="38">
        <v>3783</v>
      </c>
      <c r="I140" s="38">
        <v>1877</v>
      </c>
      <c r="J140" s="38">
        <v>758</v>
      </c>
      <c r="M140" s="38" t="s">
        <v>2</v>
      </c>
      <c r="N140" s="38">
        <v>4</v>
      </c>
      <c r="O140" s="25">
        <v>2</v>
      </c>
      <c r="P140" s="25" t="s">
        <v>25</v>
      </c>
      <c r="Q140" s="25" t="s">
        <v>35</v>
      </c>
      <c r="R140" s="37" t="s">
        <v>32</v>
      </c>
      <c r="S140" s="25">
        <f t="shared" si="14"/>
        <v>1</v>
      </c>
      <c r="T140" s="34">
        <f t="shared" si="15"/>
        <v>0.49616706317737247</v>
      </c>
      <c r="U140" s="34">
        <f t="shared" si="16"/>
        <v>0.20037007665873646</v>
      </c>
      <c r="X140" s="39"/>
    </row>
    <row r="141" spans="1:24" x14ac:dyDescent="0.25">
      <c r="A141" s="33" t="s">
        <v>28</v>
      </c>
      <c r="B141" s="38" t="s">
        <v>2</v>
      </c>
      <c r="C141" s="38">
        <v>5</v>
      </c>
      <c r="D141" s="25">
        <v>2</v>
      </c>
      <c r="E141" s="25" t="s">
        <v>25</v>
      </c>
      <c r="F141" s="25" t="s">
        <v>35</v>
      </c>
      <c r="G141" s="37" t="s">
        <v>33</v>
      </c>
      <c r="H141" s="38">
        <v>3606</v>
      </c>
      <c r="I141" s="38">
        <v>1810</v>
      </c>
      <c r="J141" s="38">
        <v>750</v>
      </c>
      <c r="M141" s="38" t="s">
        <v>2</v>
      </c>
      <c r="N141" s="38">
        <v>5</v>
      </c>
      <c r="O141" s="25">
        <v>2</v>
      </c>
      <c r="P141" s="25" t="s">
        <v>25</v>
      </c>
      <c r="Q141" s="25" t="s">
        <v>35</v>
      </c>
      <c r="R141" s="37" t="s">
        <v>32</v>
      </c>
      <c r="S141" s="25">
        <f t="shared" si="14"/>
        <v>1</v>
      </c>
      <c r="T141" s="34">
        <f t="shared" si="15"/>
        <v>0.50194120909595119</v>
      </c>
      <c r="U141" s="34">
        <f t="shared" si="16"/>
        <v>0.20798668885191349</v>
      </c>
      <c r="X141" s="39"/>
    </row>
    <row r="142" spans="1:24" x14ac:dyDescent="0.25">
      <c r="A142" s="33" t="s">
        <v>28</v>
      </c>
      <c r="B142" s="38" t="s">
        <v>2</v>
      </c>
      <c r="C142" s="38">
        <v>6</v>
      </c>
      <c r="D142" s="25">
        <v>2</v>
      </c>
      <c r="E142" s="25" t="s">
        <v>25</v>
      </c>
      <c r="F142" s="25" t="s">
        <v>35</v>
      </c>
      <c r="G142" s="37" t="s">
        <v>33</v>
      </c>
      <c r="H142" s="38">
        <v>3681</v>
      </c>
      <c r="I142" s="38">
        <v>2305</v>
      </c>
      <c r="J142" s="38">
        <v>837</v>
      </c>
      <c r="M142" s="38" t="s">
        <v>2</v>
      </c>
      <c r="N142" s="38">
        <v>6</v>
      </c>
      <c r="O142" s="25">
        <v>2</v>
      </c>
      <c r="P142" s="25" t="s">
        <v>25</v>
      </c>
      <c r="Q142" s="25" t="s">
        <v>35</v>
      </c>
      <c r="R142" s="37" t="s">
        <v>32</v>
      </c>
      <c r="S142" s="25">
        <f t="shared" si="14"/>
        <v>1</v>
      </c>
      <c r="T142" s="34">
        <f t="shared" si="15"/>
        <v>0.62618853572398803</v>
      </c>
      <c r="U142" s="34">
        <f t="shared" si="16"/>
        <v>0.22738386308068459</v>
      </c>
      <c r="X142" s="39"/>
    </row>
    <row r="143" spans="1:24" x14ac:dyDescent="0.25">
      <c r="A143" s="33" t="s">
        <v>28</v>
      </c>
      <c r="B143" s="38" t="s">
        <v>2</v>
      </c>
      <c r="C143" s="38">
        <v>7</v>
      </c>
      <c r="D143" s="25">
        <v>2</v>
      </c>
      <c r="E143" s="25" t="s">
        <v>25</v>
      </c>
      <c r="F143" s="25" t="s">
        <v>35</v>
      </c>
      <c r="G143" s="37" t="s">
        <v>33</v>
      </c>
      <c r="H143" s="38">
        <v>3826</v>
      </c>
      <c r="I143" s="38">
        <v>2976</v>
      </c>
      <c r="J143" s="38">
        <v>1008</v>
      </c>
      <c r="M143" s="38" t="s">
        <v>2</v>
      </c>
      <c r="N143" s="38">
        <v>7</v>
      </c>
      <c r="O143" s="25">
        <v>2</v>
      </c>
      <c r="P143" s="25" t="s">
        <v>25</v>
      </c>
      <c r="Q143" s="25" t="s">
        <v>35</v>
      </c>
      <c r="R143" s="37" t="s">
        <v>32</v>
      </c>
      <c r="S143" s="25">
        <f t="shared" si="14"/>
        <v>1</v>
      </c>
      <c r="T143" s="34">
        <f t="shared" si="15"/>
        <v>0.77783585990590698</v>
      </c>
      <c r="U143" s="34">
        <f t="shared" si="16"/>
        <v>0.26346053319393625</v>
      </c>
      <c r="X143" s="39"/>
    </row>
    <row r="144" spans="1:24" x14ac:dyDescent="0.25">
      <c r="A144" s="33" t="s">
        <v>28</v>
      </c>
      <c r="B144" s="38" t="s">
        <v>2</v>
      </c>
      <c r="C144" s="38">
        <v>8</v>
      </c>
      <c r="D144" s="25">
        <v>2</v>
      </c>
      <c r="E144" s="25" t="s">
        <v>25</v>
      </c>
      <c r="F144" s="25" t="s">
        <v>35</v>
      </c>
      <c r="G144" s="37" t="s">
        <v>33</v>
      </c>
      <c r="H144" s="38">
        <v>3811</v>
      </c>
      <c r="I144" s="38">
        <v>3197</v>
      </c>
      <c r="J144" s="38">
        <v>1202</v>
      </c>
      <c r="M144" s="38" t="s">
        <v>2</v>
      </c>
      <c r="N144" s="38">
        <v>8</v>
      </c>
      <c r="O144" s="25">
        <v>2</v>
      </c>
      <c r="P144" s="25" t="s">
        <v>25</v>
      </c>
      <c r="Q144" s="25" t="s">
        <v>35</v>
      </c>
      <c r="R144" s="37" t="s">
        <v>32</v>
      </c>
      <c r="S144" s="25">
        <f t="shared" si="14"/>
        <v>1</v>
      </c>
      <c r="T144" s="34">
        <f t="shared" si="15"/>
        <v>0.83888743112044084</v>
      </c>
      <c r="U144" s="34">
        <f t="shared" si="16"/>
        <v>0.31540278142219891</v>
      </c>
      <c r="X144" s="39"/>
    </row>
    <row r="145" spans="1:24" x14ac:dyDescent="0.25">
      <c r="A145" s="33" t="s">
        <v>28</v>
      </c>
      <c r="B145" s="38" t="s">
        <v>2</v>
      </c>
      <c r="C145" s="38">
        <v>9</v>
      </c>
      <c r="D145" s="25">
        <v>2</v>
      </c>
      <c r="E145" s="25" t="s">
        <v>25</v>
      </c>
      <c r="F145" s="25" t="s">
        <v>35</v>
      </c>
      <c r="G145" s="37" t="s">
        <v>33</v>
      </c>
      <c r="H145" s="38">
        <v>3778</v>
      </c>
      <c r="I145" s="38">
        <v>1806</v>
      </c>
      <c r="J145" s="38">
        <v>724</v>
      </c>
      <c r="M145" s="38" t="s">
        <v>2</v>
      </c>
      <c r="N145" s="38">
        <v>9</v>
      </c>
      <c r="O145" s="25">
        <v>2</v>
      </c>
      <c r="P145" s="25" t="s">
        <v>25</v>
      </c>
      <c r="Q145" s="25" t="s">
        <v>35</v>
      </c>
      <c r="R145" s="37" t="s">
        <v>32</v>
      </c>
      <c r="S145" s="25">
        <f t="shared" si="14"/>
        <v>1</v>
      </c>
      <c r="T145" s="34">
        <f t="shared" si="15"/>
        <v>0.47803070407623083</v>
      </c>
      <c r="U145" s="34">
        <f t="shared" si="16"/>
        <v>0.19163578613022764</v>
      </c>
      <c r="X145" s="39"/>
    </row>
    <row r="146" spans="1:24" x14ac:dyDescent="0.25">
      <c r="A146" s="33" t="s">
        <v>28</v>
      </c>
      <c r="B146" s="38" t="s">
        <v>2</v>
      </c>
      <c r="C146" s="38">
        <v>10</v>
      </c>
      <c r="D146" s="25">
        <v>2</v>
      </c>
      <c r="E146" s="25" t="s">
        <v>25</v>
      </c>
      <c r="F146" s="25" t="s">
        <v>35</v>
      </c>
      <c r="G146" s="37" t="s">
        <v>33</v>
      </c>
      <c r="H146" s="38">
        <v>3328</v>
      </c>
      <c r="I146" s="38">
        <v>1559</v>
      </c>
      <c r="J146" s="38">
        <v>691</v>
      </c>
      <c r="M146" s="38" t="s">
        <v>2</v>
      </c>
      <c r="N146" s="38">
        <v>10</v>
      </c>
      <c r="O146" s="25">
        <v>2</v>
      </c>
      <c r="P146" s="25" t="s">
        <v>25</v>
      </c>
      <c r="Q146" s="25" t="s">
        <v>35</v>
      </c>
      <c r="R146" s="37" t="s">
        <v>32</v>
      </c>
      <c r="S146" s="25">
        <f t="shared" si="14"/>
        <v>1</v>
      </c>
      <c r="T146" s="34">
        <f t="shared" si="15"/>
        <v>0.46844951923076922</v>
      </c>
      <c r="U146" s="34">
        <f t="shared" si="16"/>
        <v>0.20763221153846154</v>
      </c>
      <c r="X146" s="39"/>
    </row>
    <row r="147" spans="1:24" x14ac:dyDescent="0.25">
      <c r="A147" s="33" t="s">
        <v>28</v>
      </c>
      <c r="B147" s="38" t="s">
        <v>2</v>
      </c>
      <c r="C147" s="38">
        <v>11</v>
      </c>
      <c r="D147" s="25">
        <v>2</v>
      </c>
      <c r="E147" s="25" t="s">
        <v>25</v>
      </c>
      <c r="F147" s="25" t="s">
        <v>35</v>
      </c>
      <c r="G147" s="37" t="s">
        <v>33</v>
      </c>
      <c r="H147" s="38">
        <v>3222</v>
      </c>
      <c r="I147" s="38">
        <v>1961</v>
      </c>
      <c r="J147" s="38">
        <v>496</v>
      </c>
      <c r="M147" s="38" t="s">
        <v>2</v>
      </c>
      <c r="N147" s="38">
        <v>11</v>
      </c>
      <c r="O147" s="25">
        <v>2</v>
      </c>
      <c r="P147" s="25" t="s">
        <v>25</v>
      </c>
      <c r="Q147" s="25" t="s">
        <v>35</v>
      </c>
      <c r="R147" s="37" t="s">
        <v>32</v>
      </c>
      <c r="S147" s="25">
        <f t="shared" si="14"/>
        <v>1</v>
      </c>
      <c r="T147" s="34">
        <f t="shared" si="15"/>
        <v>0.60862818125387963</v>
      </c>
      <c r="U147" s="34">
        <f t="shared" si="16"/>
        <v>0.15394165114835506</v>
      </c>
      <c r="X147" s="39"/>
    </row>
    <row r="148" spans="1:24" x14ac:dyDescent="0.25">
      <c r="A148" s="31" t="s">
        <v>27</v>
      </c>
      <c r="B148" s="38" t="s">
        <v>31</v>
      </c>
      <c r="C148" s="38">
        <v>2</v>
      </c>
      <c r="D148" s="25">
        <v>2</v>
      </c>
      <c r="E148" s="25" t="s">
        <v>25</v>
      </c>
      <c r="F148" s="25" t="s">
        <v>35</v>
      </c>
      <c r="G148" s="37" t="s">
        <v>33</v>
      </c>
      <c r="H148" s="38">
        <v>5948</v>
      </c>
      <c r="I148" s="38">
        <v>2694</v>
      </c>
      <c r="J148" s="38">
        <v>908</v>
      </c>
      <c r="M148" s="38" t="s">
        <v>31</v>
      </c>
      <c r="N148" s="38">
        <v>2</v>
      </c>
      <c r="O148" s="25">
        <v>2</v>
      </c>
      <c r="P148" s="25" t="s">
        <v>25</v>
      </c>
      <c r="Q148" s="25" t="s">
        <v>35</v>
      </c>
      <c r="R148" s="37" t="s">
        <v>32</v>
      </c>
      <c r="S148" s="25">
        <f t="shared" si="14"/>
        <v>1</v>
      </c>
      <c r="T148" s="34">
        <f t="shared" si="15"/>
        <v>0.45292535305985204</v>
      </c>
      <c r="U148" s="34">
        <f t="shared" si="16"/>
        <v>0.15265635507733691</v>
      </c>
    </row>
    <row r="149" spans="1:24" x14ac:dyDescent="0.25">
      <c r="A149" s="31" t="s">
        <v>27</v>
      </c>
      <c r="B149" s="38" t="s">
        <v>31</v>
      </c>
      <c r="C149" s="38">
        <v>3</v>
      </c>
      <c r="D149" s="25">
        <v>2</v>
      </c>
      <c r="E149" s="25" t="s">
        <v>25</v>
      </c>
      <c r="F149" s="25" t="s">
        <v>35</v>
      </c>
      <c r="G149" s="37" t="s">
        <v>33</v>
      </c>
      <c r="H149" s="38">
        <v>5528</v>
      </c>
      <c r="I149" s="38">
        <v>2642</v>
      </c>
      <c r="J149" s="38">
        <v>524</v>
      </c>
      <c r="M149" s="38" t="s">
        <v>31</v>
      </c>
      <c r="N149" s="38">
        <v>3</v>
      </c>
      <c r="O149" s="25">
        <v>2</v>
      </c>
      <c r="P149" s="25" t="s">
        <v>25</v>
      </c>
      <c r="Q149" s="25" t="s">
        <v>35</v>
      </c>
      <c r="R149" s="37" t="s">
        <v>32</v>
      </c>
      <c r="S149" s="25">
        <f t="shared" si="14"/>
        <v>1</v>
      </c>
      <c r="T149" s="34">
        <f t="shared" si="15"/>
        <v>0.47793053545586106</v>
      </c>
      <c r="U149" s="34">
        <f t="shared" si="16"/>
        <v>9.4790159189580322E-2</v>
      </c>
    </row>
    <row r="150" spans="1:24" x14ac:dyDescent="0.25">
      <c r="A150" s="31" t="s">
        <v>27</v>
      </c>
      <c r="B150" s="38" t="s">
        <v>31</v>
      </c>
      <c r="C150" s="38">
        <v>4</v>
      </c>
      <c r="D150" s="25">
        <v>2</v>
      </c>
      <c r="E150" s="25" t="s">
        <v>25</v>
      </c>
      <c r="F150" s="25" t="s">
        <v>35</v>
      </c>
      <c r="G150" s="37" t="s">
        <v>33</v>
      </c>
      <c r="H150" s="38">
        <v>5742</v>
      </c>
      <c r="I150" s="38">
        <v>2973</v>
      </c>
      <c r="J150" s="38">
        <v>782</v>
      </c>
      <c r="M150" s="38" t="s">
        <v>31</v>
      </c>
      <c r="N150" s="38">
        <v>4</v>
      </c>
      <c r="O150" s="25">
        <v>2</v>
      </c>
      <c r="P150" s="25" t="s">
        <v>25</v>
      </c>
      <c r="Q150" s="25" t="s">
        <v>35</v>
      </c>
      <c r="R150" s="37" t="s">
        <v>32</v>
      </c>
      <c r="S150" s="25">
        <f t="shared" si="14"/>
        <v>1</v>
      </c>
      <c r="T150" s="34">
        <f t="shared" si="15"/>
        <v>0.51776384535005227</v>
      </c>
      <c r="U150" s="34">
        <f t="shared" si="16"/>
        <v>0.13618948101706724</v>
      </c>
    </row>
    <row r="151" spans="1:24" x14ac:dyDescent="0.25">
      <c r="A151" s="31" t="s">
        <v>27</v>
      </c>
      <c r="B151" s="38" t="s">
        <v>31</v>
      </c>
      <c r="C151" s="38">
        <v>5</v>
      </c>
      <c r="D151" s="25">
        <v>2</v>
      </c>
      <c r="E151" s="25" t="s">
        <v>25</v>
      </c>
      <c r="F151" s="25" t="s">
        <v>35</v>
      </c>
      <c r="G151" s="37" t="s">
        <v>33</v>
      </c>
      <c r="H151" s="38">
        <v>5511</v>
      </c>
      <c r="I151" s="38">
        <v>3184</v>
      </c>
      <c r="J151" s="38">
        <v>690</v>
      </c>
      <c r="M151" s="38" t="s">
        <v>31</v>
      </c>
      <c r="N151" s="38">
        <v>5</v>
      </c>
      <c r="O151" s="25">
        <v>2</v>
      </c>
      <c r="P151" s="25" t="s">
        <v>25</v>
      </c>
      <c r="Q151" s="25" t="s">
        <v>35</v>
      </c>
      <c r="R151" s="37" t="s">
        <v>32</v>
      </c>
      <c r="S151" s="25">
        <f t="shared" si="14"/>
        <v>1</v>
      </c>
      <c r="T151" s="34">
        <f t="shared" si="15"/>
        <v>0.57775358374160768</v>
      </c>
      <c r="U151" s="34">
        <f t="shared" si="16"/>
        <v>0.12520413718018508</v>
      </c>
    </row>
    <row r="152" spans="1:24" x14ac:dyDescent="0.25">
      <c r="A152" s="31" t="s">
        <v>27</v>
      </c>
      <c r="B152" s="38" t="s">
        <v>31</v>
      </c>
      <c r="C152" s="38">
        <v>6</v>
      </c>
      <c r="D152" s="25">
        <v>2</v>
      </c>
      <c r="E152" s="25" t="s">
        <v>25</v>
      </c>
      <c r="F152" s="25" t="s">
        <v>35</v>
      </c>
      <c r="G152" s="37" t="s">
        <v>33</v>
      </c>
      <c r="H152" s="38">
        <v>5726</v>
      </c>
      <c r="I152" s="38">
        <v>3238</v>
      </c>
      <c r="J152" s="38">
        <v>877</v>
      </c>
      <c r="M152" s="38" t="s">
        <v>31</v>
      </c>
      <c r="N152" s="38">
        <v>6</v>
      </c>
      <c r="O152" s="25">
        <v>2</v>
      </c>
      <c r="P152" s="25" t="s">
        <v>25</v>
      </c>
      <c r="Q152" s="25" t="s">
        <v>35</v>
      </c>
      <c r="R152" s="37" t="s">
        <v>32</v>
      </c>
      <c r="S152" s="25">
        <f t="shared" si="14"/>
        <v>1</v>
      </c>
      <c r="T152" s="34">
        <f t="shared" si="15"/>
        <v>0.56549074397485155</v>
      </c>
      <c r="U152" s="34">
        <f t="shared" si="16"/>
        <v>0.15316101990918618</v>
      </c>
    </row>
    <row r="153" spans="1:24" x14ac:dyDescent="0.25">
      <c r="A153" s="31" t="s">
        <v>27</v>
      </c>
      <c r="B153" s="38" t="s">
        <v>31</v>
      </c>
      <c r="C153" s="38">
        <v>7</v>
      </c>
      <c r="D153" s="25">
        <v>2</v>
      </c>
      <c r="E153" s="25" t="s">
        <v>25</v>
      </c>
      <c r="F153" s="25" t="s">
        <v>35</v>
      </c>
      <c r="G153" s="37" t="s">
        <v>33</v>
      </c>
      <c r="H153" s="38">
        <v>6094</v>
      </c>
      <c r="I153" s="38">
        <v>2778</v>
      </c>
      <c r="J153" s="38">
        <v>909</v>
      </c>
      <c r="M153" s="38" t="s">
        <v>31</v>
      </c>
      <c r="N153" s="38">
        <v>7</v>
      </c>
      <c r="O153" s="25">
        <v>2</v>
      </c>
      <c r="P153" s="25" t="s">
        <v>25</v>
      </c>
      <c r="Q153" s="25" t="s">
        <v>35</v>
      </c>
      <c r="R153" s="37" t="s">
        <v>32</v>
      </c>
      <c r="S153" s="25">
        <f t="shared" si="14"/>
        <v>1</v>
      </c>
      <c r="T153" s="34">
        <f t="shared" si="15"/>
        <v>0.45585822120118147</v>
      </c>
      <c r="U153" s="34">
        <f t="shared" si="16"/>
        <v>0.14916311125697407</v>
      </c>
    </row>
    <row r="154" spans="1:24" x14ac:dyDescent="0.25">
      <c r="A154" s="31" t="s">
        <v>27</v>
      </c>
      <c r="B154" s="38" t="s">
        <v>31</v>
      </c>
      <c r="C154" s="38">
        <v>8</v>
      </c>
      <c r="D154" s="25">
        <v>2</v>
      </c>
      <c r="E154" s="25" t="s">
        <v>25</v>
      </c>
      <c r="F154" s="25" t="s">
        <v>35</v>
      </c>
      <c r="G154" s="37" t="s">
        <v>33</v>
      </c>
      <c r="H154" s="38">
        <v>6022</v>
      </c>
      <c r="I154" s="38">
        <v>3075</v>
      </c>
      <c r="J154" s="38">
        <v>1021</v>
      </c>
      <c r="M154" s="38" t="s">
        <v>31</v>
      </c>
      <c r="N154" s="38">
        <v>8</v>
      </c>
      <c r="O154" s="25">
        <v>2</v>
      </c>
      <c r="P154" s="25" t="s">
        <v>25</v>
      </c>
      <c r="Q154" s="25" t="s">
        <v>35</v>
      </c>
      <c r="R154" s="37" t="s">
        <v>32</v>
      </c>
      <c r="S154" s="25">
        <f t="shared" si="14"/>
        <v>1</v>
      </c>
      <c r="T154" s="34">
        <f t="shared" si="15"/>
        <v>0.51062769843905675</v>
      </c>
      <c r="U154" s="34">
        <f t="shared" si="16"/>
        <v>0.16954500166057787</v>
      </c>
    </row>
    <row r="155" spans="1:24" x14ac:dyDescent="0.25">
      <c r="A155" s="31" t="s">
        <v>27</v>
      </c>
      <c r="B155" s="38" t="s">
        <v>31</v>
      </c>
      <c r="C155" s="38">
        <v>9</v>
      </c>
      <c r="D155" s="25">
        <v>2</v>
      </c>
      <c r="E155" s="25" t="s">
        <v>25</v>
      </c>
      <c r="F155" s="25" t="s">
        <v>35</v>
      </c>
      <c r="G155" s="37" t="s">
        <v>33</v>
      </c>
      <c r="H155" s="38">
        <v>5716</v>
      </c>
      <c r="I155" s="38">
        <v>2985</v>
      </c>
      <c r="J155" s="38">
        <v>820</v>
      </c>
      <c r="M155" s="38" t="s">
        <v>31</v>
      </c>
      <c r="N155" s="38">
        <v>9</v>
      </c>
      <c r="O155" s="25">
        <v>2</v>
      </c>
      <c r="P155" s="25" t="s">
        <v>25</v>
      </c>
      <c r="Q155" s="25" t="s">
        <v>35</v>
      </c>
      <c r="R155" s="37" t="s">
        <v>32</v>
      </c>
      <c r="S155" s="25">
        <f t="shared" si="14"/>
        <v>1</v>
      </c>
      <c r="T155" s="34">
        <f t="shared" si="15"/>
        <v>0.52221833449965005</v>
      </c>
      <c r="U155" s="34">
        <f t="shared" si="16"/>
        <v>0.14345696291112667</v>
      </c>
    </row>
    <row r="156" spans="1:24" x14ac:dyDescent="0.25">
      <c r="A156" s="31" t="s">
        <v>27</v>
      </c>
      <c r="B156" s="38" t="s">
        <v>31</v>
      </c>
      <c r="C156" s="38">
        <v>10</v>
      </c>
      <c r="D156" s="25">
        <v>2</v>
      </c>
      <c r="E156" s="25" t="s">
        <v>25</v>
      </c>
      <c r="F156" s="25" t="s">
        <v>35</v>
      </c>
      <c r="G156" s="37" t="s">
        <v>33</v>
      </c>
      <c r="H156" s="38">
        <v>5911</v>
      </c>
      <c r="I156" s="38">
        <v>3189</v>
      </c>
      <c r="J156" s="38">
        <v>1107</v>
      </c>
      <c r="M156" s="38" t="s">
        <v>31</v>
      </c>
      <c r="N156" s="38">
        <v>10</v>
      </c>
      <c r="O156" s="25">
        <v>2</v>
      </c>
      <c r="P156" s="25" t="s">
        <v>25</v>
      </c>
      <c r="Q156" s="25" t="s">
        <v>35</v>
      </c>
      <c r="R156" s="37" t="s">
        <v>32</v>
      </c>
      <c r="S156" s="25">
        <f t="shared" si="14"/>
        <v>1</v>
      </c>
      <c r="T156" s="34">
        <f t="shared" si="15"/>
        <v>0.53950262222974121</v>
      </c>
      <c r="U156" s="34">
        <f t="shared" si="16"/>
        <v>0.18727795635256303</v>
      </c>
    </row>
    <row r="157" spans="1:24" x14ac:dyDescent="0.25">
      <c r="A157" s="31" t="s">
        <v>27</v>
      </c>
      <c r="B157" s="38" t="s">
        <v>31</v>
      </c>
      <c r="C157" s="38">
        <v>11</v>
      </c>
      <c r="D157" s="25">
        <v>2</v>
      </c>
      <c r="E157" s="25" t="s">
        <v>25</v>
      </c>
      <c r="F157" s="25" t="s">
        <v>35</v>
      </c>
      <c r="G157" s="37" t="s">
        <v>33</v>
      </c>
      <c r="H157" s="38">
        <v>6366</v>
      </c>
      <c r="I157" s="38">
        <v>3719</v>
      </c>
      <c r="J157" s="38">
        <v>1077</v>
      </c>
      <c r="M157" s="38" t="s">
        <v>31</v>
      </c>
      <c r="N157" s="38">
        <v>11</v>
      </c>
      <c r="O157" s="25">
        <v>2</v>
      </c>
      <c r="P157" s="25" t="s">
        <v>25</v>
      </c>
      <c r="Q157" s="25" t="s">
        <v>35</v>
      </c>
      <c r="R157" s="37" t="s">
        <v>32</v>
      </c>
      <c r="S157" s="25">
        <f t="shared" si="14"/>
        <v>1</v>
      </c>
      <c r="T157" s="34">
        <f t="shared" si="15"/>
        <v>0.58419729814640275</v>
      </c>
      <c r="U157" s="34">
        <f t="shared" si="16"/>
        <v>0.16918001885014139</v>
      </c>
    </row>
    <row r="158" spans="1:24" x14ac:dyDescent="0.25">
      <c r="A158" s="35" t="s">
        <v>29</v>
      </c>
      <c r="B158" s="38" t="s">
        <v>4</v>
      </c>
      <c r="C158" s="38">
        <v>2</v>
      </c>
      <c r="D158" s="38">
        <v>2</v>
      </c>
      <c r="E158" s="25" t="s">
        <v>25</v>
      </c>
      <c r="F158" s="25" t="s">
        <v>24</v>
      </c>
      <c r="G158" s="37" t="s">
        <v>33</v>
      </c>
      <c r="H158" s="38">
        <v>5705</v>
      </c>
      <c r="I158" s="38">
        <v>4202</v>
      </c>
      <c r="J158" s="38">
        <v>1950</v>
      </c>
      <c r="M158" s="38" t="s">
        <v>4</v>
      </c>
      <c r="N158" s="38">
        <v>2</v>
      </c>
      <c r="O158" s="38">
        <v>2</v>
      </c>
      <c r="P158" s="25" t="s">
        <v>25</v>
      </c>
      <c r="Q158" s="25" t="s">
        <v>24</v>
      </c>
      <c r="R158" s="37" t="s">
        <v>32</v>
      </c>
      <c r="S158" s="25">
        <f t="shared" si="14"/>
        <v>1</v>
      </c>
      <c r="T158" s="34">
        <f t="shared" si="15"/>
        <v>0.73654688869412799</v>
      </c>
      <c r="U158" s="34">
        <f t="shared" si="16"/>
        <v>0.34180543382997369</v>
      </c>
    </row>
    <row r="159" spans="1:24" x14ac:dyDescent="0.25">
      <c r="A159" s="35" t="s">
        <v>29</v>
      </c>
      <c r="B159" s="38" t="s">
        <v>4</v>
      </c>
      <c r="C159" s="38">
        <v>3</v>
      </c>
      <c r="D159" s="38">
        <v>2</v>
      </c>
      <c r="E159" s="25" t="s">
        <v>25</v>
      </c>
      <c r="F159" s="25" t="s">
        <v>24</v>
      </c>
      <c r="G159" s="37" t="s">
        <v>33</v>
      </c>
      <c r="H159" s="38">
        <v>5570</v>
      </c>
      <c r="I159" s="38">
        <v>4177</v>
      </c>
      <c r="J159" s="38">
        <v>2370</v>
      </c>
      <c r="M159" s="38" t="s">
        <v>4</v>
      </c>
      <c r="N159" s="38">
        <v>3</v>
      </c>
      <c r="O159" s="38">
        <v>2</v>
      </c>
      <c r="P159" s="25" t="s">
        <v>25</v>
      </c>
      <c r="Q159" s="25" t="s">
        <v>24</v>
      </c>
      <c r="R159" s="37" t="s">
        <v>32</v>
      </c>
      <c r="S159" s="25">
        <f t="shared" si="14"/>
        <v>1</v>
      </c>
      <c r="T159" s="34">
        <f t="shared" si="15"/>
        <v>0.74991023339317775</v>
      </c>
      <c r="U159" s="34">
        <f t="shared" si="16"/>
        <v>0.42549371633752242</v>
      </c>
    </row>
    <row r="160" spans="1:24" x14ac:dyDescent="0.25">
      <c r="A160" s="35" t="s">
        <v>29</v>
      </c>
      <c r="B160" s="38" t="s">
        <v>4</v>
      </c>
      <c r="C160" s="38">
        <v>4</v>
      </c>
      <c r="D160" s="38">
        <v>2</v>
      </c>
      <c r="E160" s="25" t="s">
        <v>25</v>
      </c>
      <c r="F160" s="25" t="s">
        <v>24</v>
      </c>
      <c r="G160" s="37" t="s">
        <v>33</v>
      </c>
      <c r="H160" s="38">
        <v>5681</v>
      </c>
      <c r="I160" s="38">
        <v>4552</v>
      </c>
      <c r="J160" s="38">
        <v>1755</v>
      </c>
      <c r="M160" s="38" t="s">
        <v>4</v>
      </c>
      <c r="N160" s="38">
        <v>4</v>
      </c>
      <c r="O160" s="38">
        <v>2</v>
      </c>
      <c r="P160" s="25" t="s">
        <v>25</v>
      </c>
      <c r="Q160" s="25" t="s">
        <v>24</v>
      </c>
      <c r="R160" s="37" t="s">
        <v>32</v>
      </c>
      <c r="S160" s="25">
        <f t="shared" si="14"/>
        <v>1</v>
      </c>
      <c r="T160" s="34">
        <f t="shared" si="15"/>
        <v>0.80126738250308049</v>
      </c>
      <c r="U160" s="34">
        <f t="shared" si="16"/>
        <v>0.30892448512585813</v>
      </c>
    </row>
    <row r="161" spans="1:21" x14ac:dyDescent="0.25">
      <c r="A161" s="35" t="s">
        <v>29</v>
      </c>
      <c r="B161" s="38" t="s">
        <v>4</v>
      </c>
      <c r="C161" s="38">
        <v>5</v>
      </c>
      <c r="D161" s="38">
        <v>2</v>
      </c>
      <c r="E161" s="25" t="s">
        <v>25</v>
      </c>
      <c r="F161" s="25" t="s">
        <v>24</v>
      </c>
      <c r="G161" s="37" t="s">
        <v>33</v>
      </c>
      <c r="H161" s="38">
        <v>5386</v>
      </c>
      <c r="I161" s="38">
        <v>3948</v>
      </c>
      <c r="J161" s="38">
        <v>1981</v>
      </c>
      <c r="M161" s="38" t="s">
        <v>4</v>
      </c>
      <c r="N161" s="38">
        <v>5</v>
      </c>
      <c r="O161" s="38">
        <v>2</v>
      </c>
      <c r="P161" s="25" t="s">
        <v>25</v>
      </c>
      <c r="Q161" s="25" t="s">
        <v>24</v>
      </c>
      <c r="R161" s="37" t="s">
        <v>32</v>
      </c>
      <c r="S161" s="25">
        <f t="shared" si="14"/>
        <v>1</v>
      </c>
      <c r="T161" s="34">
        <f t="shared" si="15"/>
        <v>0.73301151132565912</v>
      </c>
      <c r="U161" s="34">
        <f t="shared" si="16"/>
        <v>0.36780542146305234</v>
      </c>
    </row>
    <row r="162" spans="1:21" x14ac:dyDescent="0.25">
      <c r="A162" s="35" t="s">
        <v>29</v>
      </c>
      <c r="B162" s="38" t="s">
        <v>4</v>
      </c>
      <c r="C162" s="38">
        <v>6</v>
      </c>
      <c r="D162" s="38">
        <v>2</v>
      </c>
      <c r="E162" s="25" t="s">
        <v>25</v>
      </c>
      <c r="F162" s="25" t="s">
        <v>24</v>
      </c>
      <c r="G162" s="37" t="s">
        <v>33</v>
      </c>
      <c r="H162" s="38">
        <v>5555</v>
      </c>
      <c r="I162" s="38">
        <v>4604</v>
      </c>
      <c r="J162" s="38">
        <v>1337</v>
      </c>
      <c r="M162" s="38" t="s">
        <v>4</v>
      </c>
      <c r="N162" s="38">
        <v>6</v>
      </c>
      <c r="O162" s="38">
        <v>2</v>
      </c>
      <c r="P162" s="25" t="s">
        <v>25</v>
      </c>
      <c r="Q162" s="25" t="s">
        <v>24</v>
      </c>
      <c r="R162" s="37" t="s">
        <v>32</v>
      </c>
      <c r="S162" s="25">
        <f t="shared" si="14"/>
        <v>1</v>
      </c>
      <c r="T162" s="34">
        <f t="shared" si="15"/>
        <v>0.82880288028802884</v>
      </c>
      <c r="U162" s="34">
        <f t="shared" si="16"/>
        <v>0.24068406840684067</v>
      </c>
    </row>
    <row r="163" spans="1:21" x14ac:dyDescent="0.25">
      <c r="A163" s="35" t="s">
        <v>29</v>
      </c>
      <c r="B163" s="38" t="s">
        <v>4</v>
      </c>
      <c r="C163" s="38">
        <v>7</v>
      </c>
      <c r="D163" s="38">
        <v>2</v>
      </c>
      <c r="E163" s="25" t="s">
        <v>25</v>
      </c>
      <c r="F163" s="25" t="s">
        <v>24</v>
      </c>
      <c r="G163" s="37" t="s">
        <v>33</v>
      </c>
      <c r="H163" s="38">
        <v>5563</v>
      </c>
      <c r="I163" s="38">
        <v>4167</v>
      </c>
      <c r="J163" s="38">
        <v>1433</v>
      </c>
      <c r="M163" s="38" t="s">
        <v>4</v>
      </c>
      <c r="N163" s="38">
        <v>7</v>
      </c>
      <c r="O163" s="38">
        <v>2</v>
      </c>
      <c r="P163" s="25" t="s">
        <v>25</v>
      </c>
      <c r="Q163" s="25" t="s">
        <v>24</v>
      </c>
      <c r="R163" s="37" t="s">
        <v>32</v>
      </c>
      <c r="S163" s="25">
        <f t="shared" si="14"/>
        <v>1</v>
      </c>
      <c r="T163" s="34">
        <f t="shared" si="15"/>
        <v>0.74905626460542873</v>
      </c>
      <c r="U163" s="34">
        <f t="shared" si="16"/>
        <v>0.25759482293726405</v>
      </c>
    </row>
    <row r="164" spans="1:21" x14ac:dyDescent="0.25">
      <c r="A164" s="35" t="s">
        <v>29</v>
      </c>
      <c r="B164" s="38" t="s">
        <v>4</v>
      </c>
      <c r="C164" s="38">
        <v>8</v>
      </c>
      <c r="D164" s="38">
        <v>2</v>
      </c>
      <c r="E164" s="25" t="s">
        <v>25</v>
      </c>
      <c r="F164" s="25" t="s">
        <v>24</v>
      </c>
      <c r="G164" s="37" t="s">
        <v>33</v>
      </c>
      <c r="H164" s="38">
        <v>5632</v>
      </c>
      <c r="I164" s="38">
        <v>4468</v>
      </c>
      <c r="J164" s="38">
        <v>1980</v>
      </c>
      <c r="M164" s="38" t="s">
        <v>4</v>
      </c>
      <c r="N164" s="38">
        <v>8</v>
      </c>
      <c r="O164" s="38">
        <v>2</v>
      </c>
      <c r="P164" s="25" t="s">
        <v>25</v>
      </c>
      <c r="Q164" s="25" t="s">
        <v>24</v>
      </c>
      <c r="R164" s="37" t="s">
        <v>32</v>
      </c>
      <c r="S164" s="25">
        <f t="shared" si="14"/>
        <v>1</v>
      </c>
      <c r="T164" s="34">
        <f t="shared" si="15"/>
        <v>0.79332386363636365</v>
      </c>
      <c r="U164" s="34">
        <f t="shared" si="16"/>
        <v>0.3515625</v>
      </c>
    </row>
    <row r="165" spans="1:21" x14ac:dyDescent="0.25">
      <c r="A165" s="35" t="s">
        <v>29</v>
      </c>
      <c r="B165" s="38" t="s">
        <v>4</v>
      </c>
      <c r="C165" s="38">
        <v>9</v>
      </c>
      <c r="D165" s="38">
        <v>2</v>
      </c>
      <c r="E165" s="25" t="s">
        <v>25</v>
      </c>
      <c r="F165" s="25" t="s">
        <v>24</v>
      </c>
      <c r="G165" s="37" t="s">
        <v>33</v>
      </c>
      <c r="H165" s="38">
        <v>5559</v>
      </c>
      <c r="I165" s="38">
        <v>4575</v>
      </c>
      <c r="J165" s="38">
        <v>1796</v>
      </c>
      <c r="M165" s="38" t="s">
        <v>4</v>
      </c>
      <c r="N165" s="38">
        <v>9</v>
      </c>
      <c r="O165" s="38">
        <v>2</v>
      </c>
      <c r="P165" s="25" t="s">
        <v>25</v>
      </c>
      <c r="Q165" s="25" t="s">
        <v>24</v>
      </c>
      <c r="R165" s="37" t="s">
        <v>32</v>
      </c>
      <c r="S165" s="25">
        <f t="shared" si="14"/>
        <v>1</v>
      </c>
      <c r="T165" s="34">
        <f t="shared" si="15"/>
        <v>0.82298974635725852</v>
      </c>
      <c r="U165" s="34">
        <f t="shared" si="16"/>
        <v>0.32307969059183306</v>
      </c>
    </row>
    <row r="166" spans="1:21" x14ac:dyDescent="0.25">
      <c r="A166" s="35" t="s">
        <v>29</v>
      </c>
      <c r="B166" s="38" t="s">
        <v>4</v>
      </c>
      <c r="C166" s="38">
        <v>10</v>
      </c>
      <c r="D166" s="38">
        <v>2</v>
      </c>
      <c r="E166" s="25" t="s">
        <v>25</v>
      </c>
      <c r="F166" s="25" t="s">
        <v>24</v>
      </c>
      <c r="G166" s="37" t="s">
        <v>33</v>
      </c>
      <c r="H166" s="38">
        <v>4915</v>
      </c>
      <c r="I166" s="38">
        <v>3879</v>
      </c>
      <c r="J166" s="38">
        <v>1749</v>
      </c>
      <c r="M166" s="38" t="s">
        <v>4</v>
      </c>
      <c r="N166" s="38">
        <v>10</v>
      </c>
      <c r="O166" s="38">
        <v>2</v>
      </c>
      <c r="P166" s="25" t="s">
        <v>25</v>
      </c>
      <c r="Q166" s="25" t="s">
        <v>24</v>
      </c>
      <c r="R166" s="37" t="s">
        <v>32</v>
      </c>
      <c r="S166" s="25">
        <f t="shared" si="14"/>
        <v>1</v>
      </c>
      <c r="T166" s="34">
        <f t="shared" si="15"/>
        <v>0.78921668362156661</v>
      </c>
      <c r="U166" s="34">
        <f t="shared" si="16"/>
        <v>0.35584944048830114</v>
      </c>
    </row>
    <row r="167" spans="1:21" x14ac:dyDescent="0.25">
      <c r="A167" s="35" t="s">
        <v>29</v>
      </c>
      <c r="B167" s="38" t="s">
        <v>4</v>
      </c>
      <c r="C167" s="38">
        <v>11</v>
      </c>
      <c r="D167" s="38">
        <v>2</v>
      </c>
      <c r="E167" s="25" t="s">
        <v>25</v>
      </c>
      <c r="F167" s="25" t="s">
        <v>24</v>
      </c>
      <c r="G167" s="37" t="s">
        <v>33</v>
      </c>
      <c r="H167" s="38" t="s">
        <v>34</v>
      </c>
      <c r="I167" s="38" t="s">
        <v>34</v>
      </c>
      <c r="J167" s="38" t="s">
        <v>34</v>
      </c>
      <c r="M167" s="38" t="s">
        <v>4</v>
      </c>
      <c r="N167" s="38">
        <v>11</v>
      </c>
      <c r="O167" s="38">
        <v>2</v>
      </c>
      <c r="P167" s="25" t="s">
        <v>25</v>
      </c>
      <c r="Q167" s="25" t="s">
        <v>24</v>
      </c>
      <c r="R167" s="37" t="s">
        <v>32</v>
      </c>
      <c r="S167" s="38" t="s">
        <v>34</v>
      </c>
      <c r="T167" s="38" t="s">
        <v>34</v>
      </c>
      <c r="U167" s="38" t="s">
        <v>34</v>
      </c>
    </row>
    <row r="168" spans="1:21" x14ac:dyDescent="0.25">
      <c r="A168" s="33" t="s">
        <v>28</v>
      </c>
      <c r="B168" s="38" t="s">
        <v>4</v>
      </c>
      <c r="C168" s="38">
        <v>2</v>
      </c>
      <c r="D168" s="25">
        <v>2</v>
      </c>
      <c r="E168" s="25" t="s">
        <v>25</v>
      </c>
      <c r="F168" s="25" t="s">
        <v>24</v>
      </c>
      <c r="G168" s="37" t="s">
        <v>33</v>
      </c>
      <c r="H168" s="38">
        <v>3343</v>
      </c>
      <c r="I168" s="38">
        <v>1449</v>
      </c>
      <c r="J168" s="38">
        <v>373</v>
      </c>
      <c r="M168" s="38" t="s">
        <v>4</v>
      </c>
      <c r="N168" s="38">
        <v>2</v>
      </c>
      <c r="O168" s="25">
        <v>2</v>
      </c>
      <c r="P168" s="25" t="s">
        <v>25</v>
      </c>
      <c r="Q168" s="25" t="s">
        <v>24</v>
      </c>
      <c r="R168" s="37" t="s">
        <v>32</v>
      </c>
      <c r="S168" s="25">
        <f t="shared" ref="S168:S187" si="17">H168/H168</f>
        <v>1</v>
      </c>
      <c r="T168" s="34">
        <f t="shared" ref="T168:T187" si="18">I168/H168</f>
        <v>0.43344301525575829</v>
      </c>
      <c r="U168" s="34">
        <f t="shared" ref="U168:U187" si="19">J168/H168</f>
        <v>0.11157642835776249</v>
      </c>
    </row>
    <row r="169" spans="1:21" x14ac:dyDescent="0.25">
      <c r="A169" s="33" t="s">
        <v>28</v>
      </c>
      <c r="B169" s="38" t="s">
        <v>4</v>
      </c>
      <c r="C169" s="38">
        <v>3</v>
      </c>
      <c r="D169" s="25">
        <v>2</v>
      </c>
      <c r="E169" s="25" t="s">
        <v>25</v>
      </c>
      <c r="F169" s="25" t="s">
        <v>24</v>
      </c>
      <c r="G169" s="37" t="s">
        <v>33</v>
      </c>
      <c r="H169" s="38">
        <v>3418</v>
      </c>
      <c r="I169" s="38">
        <v>1657</v>
      </c>
      <c r="J169" s="38">
        <v>446</v>
      </c>
      <c r="M169" s="38" t="s">
        <v>4</v>
      </c>
      <c r="N169" s="38">
        <v>3</v>
      </c>
      <c r="O169" s="25">
        <v>2</v>
      </c>
      <c r="P169" s="25" t="s">
        <v>25</v>
      </c>
      <c r="Q169" s="25" t="s">
        <v>24</v>
      </c>
      <c r="R169" s="37" t="s">
        <v>32</v>
      </c>
      <c r="S169" s="25">
        <f t="shared" si="17"/>
        <v>1</v>
      </c>
      <c r="T169" s="34">
        <f t="shared" si="18"/>
        <v>0.48478642480983031</v>
      </c>
      <c r="U169" s="34">
        <f t="shared" si="19"/>
        <v>0.13048566413107079</v>
      </c>
    </row>
    <row r="170" spans="1:21" x14ac:dyDescent="0.25">
      <c r="A170" s="33" t="s">
        <v>28</v>
      </c>
      <c r="B170" s="38" t="s">
        <v>4</v>
      </c>
      <c r="C170" s="38">
        <v>4</v>
      </c>
      <c r="D170" s="25">
        <v>2</v>
      </c>
      <c r="E170" s="25" t="s">
        <v>25</v>
      </c>
      <c r="F170" s="25" t="s">
        <v>24</v>
      </c>
      <c r="G170" s="37" t="s">
        <v>33</v>
      </c>
      <c r="H170" s="38">
        <v>3595</v>
      </c>
      <c r="I170" s="38">
        <v>1474</v>
      </c>
      <c r="J170" s="38">
        <v>525</v>
      </c>
      <c r="M170" s="38" t="s">
        <v>4</v>
      </c>
      <c r="N170" s="38">
        <v>4</v>
      </c>
      <c r="O170" s="25">
        <v>2</v>
      </c>
      <c r="P170" s="25" t="s">
        <v>25</v>
      </c>
      <c r="Q170" s="25" t="s">
        <v>24</v>
      </c>
      <c r="R170" s="37" t="s">
        <v>32</v>
      </c>
      <c r="S170" s="25">
        <f t="shared" si="17"/>
        <v>1</v>
      </c>
      <c r="T170" s="34">
        <f t="shared" si="18"/>
        <v>0.41001390820584144</v>
      </c>
      <c r="U170" s="34">
        <f t="shared" si="19"/>
        <v>0.14603616133518776</v>
      </c>
    </row>
    <row r="171" spans="1:21" x14ac:dyDescent="0.25">
      <c r="A171" s="33" t="s">
        <v>28</v>
      </c>
      <c r="B171" s="38" t="s">
        <v>4</v>
      </c>
      <c r="C171" s="38">
        <v>5</v>
      </c>
      <c r="D171" s="25">
        <v>2</v>
      </c>
      <c r="E171" s="25" t="s">
        <v>25</v>
      </c>
      <c r="F171" s="25" t="s">
        <v>24</v>
      </c>
      <c r="G171" s="37" t="s">
        <v>33</v>
      </c>
      <c r="H171" s="38">
        <v>3351</v>
      </c>
      <c r="I171" s="38">
        <v>797</v>
      </c>
      <c r="J171" s="38">
        <v>359</v>
      </c>
      <c r="M171" s="38" t="s">
        <v>4</v>
      </c>
      <c r="N171" s="38">
        <v>5</v>
      </c>
      <c r="O171" s="25">
        <v>2</v>
      </c>
      <c r="P171" s="25" t="s">
        <v>25</v>
      </c>
      <c r="Q171" s="25" t="s">
        <v>24</v>
      </c>
      <c r="R171" s="37" t="s">
        <v>32</v>
      </c>
      <c r="S171" s="25">
        <f t="shared" si="17"/>
        <v>1</v>
      </c>
      <c r="T171" s="34">
        <f t="shared" si="18"/>
        <v>0.23783945091017605</v>
      </c>
      <c r="U171" s="34">
        <f t="shared" si="19"/>
        <v>0.10713219934347956</v>
      </c>
    </row>
    <row r="172" spans="1:21" x14ac:dyDescent="0.25">
      <c r="A172" s="33" t="s">
        <v>28</v>
      </c>
      <c r="B172" s="38" t="s">
        <v>4</v>
      </c>
      <c r="C172" s="38">
        <v>6</v>
      </c>
      <c r="D172" s="25">
        <v>2</v>
      </c>
      <c r="E172" s="25" t="s">
        <v>25</v>
      </c>
      <c r="F172" s="25" t="s">
        <v>24</v>
      </c>
      <c r="G172" s="37" t="s">
        <v>33</v>
      </c>
      <c r="H172" s="38">
        <v>3167</v>
      </c>
      <c r="I172" s="38">
        <v>1383</v>
      </c>
      <c r="J172" s="38">
        <v>380</v>
      </c>
      <c r="M172" s="38" t="s">
        <v>4</v>
      </c>
      <c r="N172" s="38">
        <v>6</v>
      </c>
      <c r="O172" s="25">
        <v>2</v>
      </c>
      <c r="P172" s="25" t="s">
        <v>25</v>
      </c>
      <c r="Q172" s="25" t="s">
        <v>24</v>
      </c>
      <c r="R172" s="37" t="s">
        <v>32</v>
      </c>
      <c r="S172" s="25">
        <f t="shared" si="17"/>
        <v>1</v>
      </c>
      <c r="T172" s="34">
        <f t="shared" si="18"/>
        <v>0.43669087464477424</v>
      </c>
      <c r="U172" s="34">
        <f t="shared" si="19"/>
        <v>0.11998736975055257</v>
      </c>
    </row>
    <row r="173" spans="1:21" x14ac:dyDescent="0.25">
      <c r="A173" s="33" t="s">
        <v>28</v>
      </c>
      <c r="B173" s="38" t="s">
        <v>4</v>
      </c>
      <c r="C173" s="38">
        <v>7</v>
      </c>
      <c r="D173" s="25">
        <v>2</v>
      </c>
      <c r="E173" s="25" t="s">
        <v>25</v>
      </c>
      <c r="F173" s="25" t="s">
        <v>24</v>
      </c>
      <c r="G173" s="37" t="s">
        <v>33</v>
      </c>
      <c r="H173" s="38">
        <v>3250</v>
      </c>
      <c r="I173" s="38">
        <v>1455</v>
      </c>
      <c r="J173" s="38">
        <v>495</v>
      </c>
      <c r="M173" s="38" t="s">
        <v>4</v>
      </c>
      <c r="N173" s="38">
        <v>7</v>
      </c>
      <c r="O173" s="25">
        <v>2</v>
      </c>
      <c r="P173" s="25" t="s">
        <v>25</v>
      </c>
      <c r="Q173" s="25" t="s">
        <v>24</v>
      </c>
      <c r="R173" s="37" t="s">
        <v>32</v>
      </c>
      <c r="S173" s="25">
        <f t="shared" si="17"/>
        <v>1</v>
      </c>
      <c r="T173" s="34">
        <f t="shared" si="18"/>
        <v>0.44769230769230767</v>
      </c>
      <c r="U173" s="34">
        <f t="shared" si="19"/>
        <v>0.15230769230769231</v>
      </c>
    </row>
    <row r="174" spans="1:21" x14ac:dyDescent="0.25">
      <c r="A174" s="33" t="s">
        <v>28</v>
      </c>
      <c r="B174" s="38" t="s">
        <v>4</v>
      </c>
      <c r="C174" s="38">
        <v>8</v>
      </c>
      <c r="D174" s="25">
        <v>2</v>
      </c>
      <c r="E174" s="25" t="s">
        <v>25</v>
      </c>
      <c r="F174" s="25" t="s">
        <v>24</v>
      </c>
      <c r="G174" s="37" t="s">
        <v>33</v>
      </c>
      <c r="H174" s="38">
        <v>3286</v>
      </c>
      <c r="I174" s="38">
        <v>1913</v>
      </c>
      <c r="J174" s="38">
        <v>634</v>
      </c>
      <c r="M174" s="38" t="s">
        <v>4</v>
      </c>
      <c r="N174" s="38">
        <v>8</v>
      </c>
      <c r="O174" s="25">
        <v>2</v>
      </c>
      <c r="P174" s="25" t="s">
        <v>25</v>
      </c>
      <c r="Q174" s="25" t="s">
        <v>24</v>
      </c>
      <c r="R174" s="37" t="s">
        <v>32</v>
      </c>
      <c r="S174" s="25">
        <f t="shared" si="17"/>
        <v>1</v>
      </c>
      <c r="T174" s="34">
        <f t="shared" si="18"/>
        <v>0.58216676810712109</v>
      </c>
      <c r="U174" s="34">
        <f t="shared" si="19"/>
        <v>0.19293974437005479</v>
      </c>
    </row>
    <row r="175" spans="1:21" x14ac:dyDescent="0.25">
      <c r="A175" s="33" t="s">
        <v>28</v>
      </c>
      <c r="B175" s="38" t="s">
        <v>4</v>
      </c>
      <c r="C175" s="38">
        <v>9</v>
      </c>
      <c r="D175" s="25">
        <v>2</v>
      </c>
      <c r="E175" s="25" t="s">
        <v>25</v>
      </c>
      <c r="F175" s="25" t="s">
        <v>24</v>
      </c>
      <c r="G175" s="37" t="s">
        <v>33</v>
      </c>
      <c r="H175" s="38">
        <v>3490</v>
      </c>
      <c r="I175" s="38">
        <v>1259</v>
      </c>
      <c r="J175" s="38">
        <v>478</v>
      </c>
      <c r="M175" s="38" t="s">
        <v>4</v>
      </c>
      <c r="N175" s="38">
        <v>9</v>
      </c>
      <c r="O175" s="25">
        <v>2</v>
      </c>
      <c r="P175" s="25" t="s">
        <v>25</v>
      </c>
      <c r="Q175" s="25" t="s">
        <v>24</v>
      </c>
      <c r="R175" s="37" t="s">
        <v>32</v>
      </c>
      <c r="S175" s="25">
        <f t="shared" si="17"/>
        <v>1</v>
      </c>
      <c r="T175" s="34">
        <f t="shared" si="18"/>
        <v>0.36074498567335245</v>
      </c>
      <c r="U175" s="34">
        <f t="shared" si="19"/>
        <v>0.13696275071633238</v>
      </c>
    </row>
    <row r="176" spans="1:21" x14ac:dyDescent="0.25">
      <c r="A176" s="33" t="s">
        <v>28</v>
      </c>
      <c r="B176" s="38" t="s">
        <v>4</v>
      </c>
      <c r="C176" s="38">
        <v>10</v>
      </c>
      <c r="D176" s="25">
        <v>2</v>
      </c>
      <c r="E176" s="25" t="s">
        <v>25</v>
      </c>
      <c r="F176" s="25" t="s">
        <v>24</v>
      </c>
      <c r="G176" s="37" t="s">
        <v>33</v>
      </c>
      <c r="H176" s="38">
        <v>3310</v>
      </c>
      <c r="I176" s="38">
        <v>1305</v>
      </c>
      <c r="J176" s="38">
        <v>484</v>
      </c>
      <c r="M176" s="38" t="s">
        <v>4</v>
      </c>
      <c r="N176" s="38">
        <v>10</v>
      </c>
      <c r="O176" s="25">
        <v>2</v>
      </c>
      <c r="P176" s="25" t="s">
        <v>25</v>
      </c>
      <c r="Q176" s="25" t="s">
        <v>24</v>
      </c>
      <c r="R176" s="37" t="s">
        <v>32</v>
      </c>
      <c r="S176" s="25">
        <f t="shared" si="17"/>
        <v>1</v>
      </c>
      <c r="T176" s="34">
        <f t="shared" si="18"/>
        <v>0.39425981873111782</v>
      </c>
      <c r="U176" s="34">
        <f t="shared" si="19"/>
        <v>0.14622356495468278</v>
      </c>
    </row>
    <row r="177" spans="1:21" x14ac:dyDescent="0.25">
      <c r="A177" s="33" t="s">
        <v>28</v>
      </c>
      <c r="B177" s="38" t="s">
        <v>4</v>
      </c>
      <c r="C177" s="38">
        <v>11</v>
      </c>
      <c r="D177" s="25">
        <v>2</v>
      </c>
      <c r="E177" s="25" t="s">
        <v>25</v>
      </c>
      <c r="F177" s="25" t="s">
        <v>24</v>
      </c>
      <c r="G177" s="37" t="s">
        <v>33</v>
      </c>
      <c r="H177" s="38">
        <v>3323</v>
      </c>
      <c r="I177" s="38">
        <v>2142</v>
      </c>
      <c r="J177" s="38">
        <v>346</v>
      </c>
      <c r="M177" s="38" t="s">
        <v>4</v>
      </c>
      <c r="N177" s="38">
        <v>11</v>
      </c>
      <c r="O177" s="25">
        <v>2</v>
      </c>
      <c r="P177" s="25" t="s">
        <v>25</v>
      </c>
      <c r="Q177" s="25" t="s">
        <v>24</v>
      </c>
      <c r="R177" s="37" t="s">
        <v>32</v>
      </c>
      <c r="S177" s="25">
        <f t="shared" si="17"/>
        <v>1</v>
      </c>
      <c r="T177" s="34">
        <f t="shared" si="18"/>
        <v>0.64459825458922659</v>
      </c>
      <c r="U177" s="34">
        <f t="shared" si="19"/>
        <v>0.10412278061992175</v>
      </c>
    </row>
    <row r="178" spans="1:21" x14ac:dyDescent="0.25">
      <c r="A178" s="31" t="s">
        <v>27</v>
      </c>
      <c r="B178" s="38" t="s">
        <v>26</v>
      </c>
      <c r="C178" s="38">
        <v>2</v>
      </c>
      <c r="D178" s="25">
        <v>2</v>
      </c>
      <c r="E178" s="25" t="s">
        <v>25</v>
      </c>
      <c r="F178" s="25" t="s">
        <v>24</v>
      </c>
      <c r="G178" s="37" t="s">
        <v>33</v>
      </c>
      <c r="H178" s="38">
        <v>4928</v>
      </c>
      <c r="I178" s="38">
        <v>1930</v>
      </c>
      <c r="J178" s="38">
        <v>498</v>
      </c>
      <c r="M178" s="38" t="s">
        <v>26</v>
      </c>
      <c r="N178" s="38">
        <v>2</v>
      </c>
      <c r="O178" s="25">
        <v>2</v>
      </c>
      <c r="P178" s="25" t="s">
        <v>25</v>
      </c>
      <c r="Q178" s="25" t="s">
        <v>24</v>
      </c>
      <c r="R178" s="37" t="s">
        <v>32</v>
      </c>
      <c r="S178" s="25">
        <f t="shared" si="17"/>
        <v>1</v>
      </c>
      <c r="T178" s="34">
        <f t="shared" si="18"/>
        <v>0.39163961038961037</v>
      </c>
      <c r="U178" s="34">
        <f t="shared" si="19"/>
        <v>0.1010551948051948</v>
      </c>
    </row>
    <row r="179" spans="1:21" x14ac:dyDescent="0.25">
      <c r="A179" s="31" t="s">
        <v>27</v>
      </c>
      <c r="B179" s="38" t="s">
        <v>26</v>
      </c>
      <c r="C179" s="38">
        <v>3</v>
      </c>
      <c r="D179" s="25">
        <v>2</v>
      </c>
      <c r="E179" s="25" t="s">
        <v>25</v>
      </c>
      <c r="F179" s="25" t="s">
        <v>24</v>
      </c>
      <c r="G179" s="37" t="s">
        <v>33</v>
      </c>
      <c r="H179" s="38">
        <v>5156</v>
      </c>
      <c r="I179" s="38">
        <v>2262</v>
      </c>
      <c r="J179" s="38">
        <v>310</v>
      </c>
      <c r="M179" s="38" t="s">
        <v>26</v>
      </c>
      <c r="N179" s="38">
        <v>3</v>
      </c>
      <c r="O179" s="25">
        <v>2</v>
      </c>
      <c r="P179" s="25" t="s">
        <v>25</v>
      </c>
      <c r="Q179" s="25" t="s">
        <v>24</v>
      </c>
      <c r="R179" s="37" t="s">
        <v>32</v>
      </c>
      <c r="S179" s="25">
        <f t="shared" si="17"/>
        <v>1</v>
      </c>
      <c r="T179" s="34">
        <f t="shared" si="18"/>
        <v>0.43871217998448409</v>
      </c>
      <c r="U179" s="34">
        <f t="shared" si="19"/>
        <v>6.0124127230411169E-2</v>
      </c>
    </row>
    <row r="180" spans="1:21" x14ac:dyDescent="0.25">
      <c r="A180" s="31" t="s">
        <v>27</v>
      </c>
      <c r="B180" s="38" t="s">
        <v>26</v>
      </c>
      <c r="C180" s="38">
        <v>4</v>
      </c>
      <c r="D180" s="25">
        <v>2</v>
      </c>
      <c r="E180" s="25" t="s">
        <v>25</v>
      </c>
      <c r="F180" s="25" t="s">
        <v>24</v>
      </c>
      <c r="G180" s="37" t="s">
        <v>33</v>
      </c>
      <c r="H180" s="38">
        <v>4730</v>
      </c>
      <c r="I180" s="38">
        <v>2295</v>
      </c>
      <c r="J180" s="38">
        <v>371</v>
      </c>
      <c r="M180" s="38" t="s">
        <v>26</v>
      </c>
      <c r="N180" s="38">
        <v>4</v>
      </c>
      <c r="O180" s="25">
        <v>2</v>
      </c>
      <c r="P180" s="25" t="s">
        <v>25</v>
      </c>
      <c r="Q180" s="25" t="s">
        <v>24</v>
      </c>
      <c r="R180" s="37" t="s">
        <v>32</v>
      </c>
      <c r="S180" s="25">
        <f t="shared" si="17"/>
        <v>1</v>
      </c>
      <c r="T180" s="34">
        <f t="shared" si="18"/>
        <v>0.48520084566596194</v>
      </c>
      <c r="U180" s="34">
        <f t="shared" si="19"/>
        <v>7.8435517970401686E-2</v>
      </c>
    </row>
    <row r="181" spans="1:21" x14ac:dyDescent="0.25">
      <c r="A181" s="31" t="s">
        <v>27</v>
      </c>
      <c r="B181" s="38" t="s">
        <v>26</v>
      </c>
      <c r="C181" s="38">
        <v>5</v>
      </c>
      <c r="D181" s="25">
        <v>2</v>
      </c>
      <c r="E181" s="25" t="s">
        <v>25</v>
      </c>
      <c r="F181" s="25" t="s">
        <v>24</v>
      </c>
      <c r="G181" s="37" t="s">
        <v>33</v>
      </c>
      <c r="H181" s="38">
        <v>5204</v>
      </c>
      <c r="I181" s="38">
        <v>2567</v>
      </c>
      <c r="J181" s="38">
        <v>591</v>
      </c>
      <c r="M181" s="38" t="s">
        <v>26</v>
      </c>
      <c r="N181" s="38">
        <v>5</v>
      </c>
      <c r="O181" s="25">
        <v>2</v>
      </c>
      <c r="P181" s="25" t="s">
        <v>25</v>
      </c>
      <c r="Q181" s="25" t="s">
        <v>24</v>
      </c>
      <c r="R181" s="37" t="s">
        <v>32</v>
      </c>
      <c r="S181" s="25">
        <f t="shared" si="17"/>
        <v>1</v>
      </c>
      <c r="T181" s="34">
        <f t="shared" si="18"/>
        <v>0.49327440430438124</v>
      </c>
      <c r="U181" s="34">
        <f t="shared" si="19"/>
        <v>0.11356648731744812</v>
      </c>
    </row>
    <row r="182" spans="1:21" x14ac:dyDescent="0.25">
      <c r="A182" s="31" t="s">
        <v>27</v>
      </c>
      <c r="B182" s="38" t="s">
        <v>26</v>
      </c>
      <c r="C182" s="38">
        <v>6</v>
      </c>
      <c r="D182" s="25">
        <v>2</v>
      </c>
      <c r="E182" s="25" t="s">
        <v>25</v>
      </c>
      <c r="F182" s="25" t="s">
        <v>24</v>
      </c>
      <c r="G182" s="37" t="s">
        <v>33</v>
      </c>
      <c r="H182" s="38">
        <v>4793</v>
      </c>
      <c r="I182" s="38">
        <v>2311</v>
      </c>
      <c r="J182" s="38">
        <v>375</v>
      </c>
      <c r="M182" s="38" t="s">
        <v>26</v>
      </c>
      <c r="N182" s="38">
        <v>6</v>
      </c>
      <c r="O182" s="25">
        <v>2</v>
      </c>
      <c r="P182" s="25" t="s">
        <v>25</v>
      </c>
      <c r="Q182" s="25" t="s">
        <v>24</v>
      </c>
      <c r="R182" s="37" t="s">
        <v>32</v>
      </c>
      <c r="S182" s="25">
        <f t="shared" si="17"/>
        <v>1</v>
      </c>
      <c r="T182" s="34">
        <f t="shared" si="18"/>
        <v>0.48216148549968707</v>
      </c>
      <c r="U182" s="34">
        <f t="shared" si="19"/>
        <v>7.8239098685583139E-2</v>
      </c>
    </row>
    <row r="183" spans="1:21" x14ac:dyDescent="0.25">
      <c r="A183" s="31" t="s">
        <v>27</v>
      </c>
      <c r="B183" s="38" t="s">
        <v>26</v>
      </c>
      <c r="C183" s="38">
        <v>7</v>
      </c>
      <c r="D183" s="25">
        <v>2</v>
      </c>
      <c r="E183" s="25" t="s">
        <v>25</v>
      </c>
      <c r="F183" s="25" t="s">
        <v>24</v>
      </c>
      <c r="G183" s="37" t="s">
        <v>33</v>
      </c>
      <c r="H183" s="38">
        <v>4759</v>
      </c>
      <c r="I183" s="38">
        <v>2046</v>
      </c>
      <c r="J183" s="38">
        <v>611</v>
      </c>
      <c r="M183" s="38" t="s">
        <v>26</v>
      </c>
      <c r="N183" s="38">
        <v>7</v>
      </c>
      <c r="O183" s="25">
        <v>2</v>
      </c>
      <c r="P183" s="25" t="s">
        <v>25</v>
      </c>
      <c r="Q183" s="25" t="s">
        <v>24</v>
      </c>
      <c r="R183" s="37" t="s">
        <v>32</v>
      </c>
      <c r="S183" s="25">
        <f t="shared" si="17"/>
        <v>1</v>
      </c>
      <c r="T183" s="34">
        <f t="shared" si="18"/>
        <v>0.42992225257407019</v>
      </c>
      <c r="U183" s="34">
        <f t="shared" si="19"/>
        <v>0.12838831687329272</v>
      </c>
    </row>
    <row r="184" spans="1:21" x14ac:dyDescent="0.25">
      <c r="A184" s="31" t="s">
        <v>27</v>
      </c>
      <c r="B184" s="38" t="s">
        <v>26</v>
      </c>
      <c r="C184" s="38">
        <v>8</v>
      </c>
      <c r="D184" s="25">
        <v>2</v>
      </c>
      <c r="E184" s="25" t="s">
        <v>25</v>
      </c>
      <c r="F184" s="25" t="s">
        <v>24</v>
      </c>
      <c r="G184" s="37" t="s">
        <v>33</v>
      </c>
      <c r="H184" s="38">
        <v>5121</v>
      </c>
      <c r="I184" s="38">
        <v>2181</v>
      </c>
      <c r="J184" s="38">
        <v>544</v>
      </c>
      <c r="M184" s="38" t="s">
        <v>26</v>
      </c>
      <c r="N184" s="38">
        <v>8</v>
      </c>
      <c r="O184" s="25">
        <v>2</v>
      </c>
      <c r="P184" s="25" t="s">
        <v>25</v>
      </c>
      <c r="Q184" s="25" t="s">
        <v>24</v>
      </c>
      <c r="R184" s="37" t="s">
        <v>32</v>
      </c>
      <c r="S184" s="25">
        <f t="shared" si="17"/>
        <v>1</v>
      </c>
      <c r="T184" s="34">
        <f t="shared" si="18"/>
        <v>0.42589338019917983</v>
      </c>
      <c r="U184" s="34">
        <f t="shared" si="19"/>
        <v>0.10622925209919938</v>
      </c>
    </row>
    <row r="185" spans="1:21" x14ac:dyDescent="0.25">
      <c r="A185" s="31" t="s">
        <v>27</v>
      </c>
      <c r="B185" s="38" t="s">
        <v>26</v>
      </c>
      <c r="C185" s="38">
        <v>9</v>
      </c>
      <c r="D185" s="25">
        <v>2</v>
      </c>
      <c r="E185" s="25" t="s">
        <v>25</v>
      </c>
      <c r="F185" s="25" t="s">
        <v>24</v>
      </c>
      <c r="G185" s="37" t="s">
        <v>33</v>
      </c>
      <c r="H185" s="38">
        <v>5308</v>
      </c>
      <c r="I185" s="38">
        <v>2246</v>
      </c>
      <c r="J185" s="38">
        <v>397</v>
      </c>
      <c r="M185" s="38" t="s">
        <v>26</v>
      </c>
      <c r="N185" s="38">
        <v>9</v>
      </c>
      <c r="O185" s="25">
        <v>2</v>
      </c>
      <c r="P185" s="25" t="s">
        <v>25</v>
      </c>
      <c r="Q185" s="25" t="s">
        <v>24</v>
      </c>
      <c r="R185" s="37" t="s">
        <v>32</v>
      </c>
      <c r="S185" s="25">
        <f t="shared" si="17"/>
        <v>1</v>
      </c>
      <c r="T185" s="34">
        <f t="shared" si="18"/>
        <v>0.4231348907309721</v>
      </c>
      <c r="U185" s="34">
        <f t="shared" si="19"/>
        <v>7.4792765636774686E-2</v>
      </c>
    </row>
    <row r="186" spans="1:21" x14ac:dyDescent="0.25">
      <c r="A186" s="31" t="s">
        <v>27</v>
      </c>
      <c r="B186" s="38" t="s">
        <v>26</v>
      </c>
      <c r="C186" s="38">
        <v>10</v>
      </c>
      <c r="D186" s="25">
        <v>2</v>
      </c>
      <c r="E186" s="25" t="s">
        <v>25</v>
      </c>
      <c r="F186" s="25" t="s">
        <v>24</v>
      </c>
      <c r="G186" s="37" t="s">
        <v>33</v>
      </c>
      <c r="H186" s="38">
        <v>5442</v>
      </c>
      <c r="I186" s="38">
        <v>2582</v>
      </c>
      <c r="J186" s="38">
        <v>582</v>
      </c>
      <c r="M186" s="38" t="s">
        <v>26</v>
      </c>
      <c r="N186" s="38">
        <v>10</v>
      </c>
      <c r="O186" s="25">
        <v>2</v>
      </c>
      <c r="P186" s="25" t="s">
        <v>25</v>
      </c>
      <c r="Q186" s="25" t="s">
        <v>24</v>
      </c>
      <c r="R186" s="37" t="s">
        <v>32</v>
      </c>
      <c r="S186" s="25">
        <f t="shared" si="17"/>
        <v>1</v>
      </c>
      <c r="T186" s="34">
        <f t="shared" si="18"/>
        <v>0.47445791988239616</v>
      </c>
      <c r="U186" s="34">
        <f t="shared" si="19"/>
        <v>0.10694597574421169</v>
      </c>
    </row>
    <row r="187" spans="1:21" x14ac:dyDescent="0.25">
      <c r="A187" s="31" t="s">
        <v>27</v>
      </c>
      <c r="B187" s="38" t="s">
        <v>26</v>
      </c>
      <c r="C187" s="38">
        <v>11</v>
      </c>
      <c r="D187" s="25">
        <v>2</v>
      </c>
      <c r="E187" s="25" t="s">
        <v>25</v>
      </c>
      <c r="F187" s="25" t="s">
        <v>24</v>
      </c>
      <c r="G187" s="37" t="s">
        <v>33</v>
      </c>
      <c r="H187" s="38">
        <v>4700</v>
      </c>
      <c r="I187" s="38">
        <v>1850</v>
      </c>
      <c r="J187" s="38">
        <v>325</v>
      </c>
      <c r="M187" s="38" t="s">
        <v>26</v>
      </c>
      <c r="N187" s="38">
        <v>11</v>
      </c>
      <c r="O187" s="25">
        <v>2</v>
      </c>
      <c r="P187" s="25" t="s">
        <v>25</v>
      </c>
      <c r="Q187" s="25" t="s">
        <v>24</v>
      </c>
      <c r="R187" s="37" t="s">
        <v>32</v>
      </c>
      <c r="S187" s="25">
        <f t="shared" si="17"/>
        <v>1</v>
      </c>
      <c r="T187" s="34">
        <f t="shared" si="18"/>
        <v>0.39361702127659576</v>
      </c>
      <c r="U187" s="34">
        <f t="shared" si="19"/>
        <v>6.9148936170212769E-2</v>
      </c>
    </row>
    <row r="188" spans="1:21" x14ac:dyDescent="0.25">
      <c r="T188" s="34"/>
      <c r="U188" s="34"/>
    </row>
    <row r="189" spans="1:21" x14ac:dyDescent="0.25">
      <c r="T189" s="34"/>
      <c r="U189" s="34"/>
    </row>
    <row r="190" spans="1:21" x14ac:dyDescent="0.25">
      <c r="A190" s="35" t="s">
        <v>29</v>
      </c>
      <c r="B190" s="25" t="s">
        <v>2</v>
      </c>
      <c r="C190" s="25">
        <v>2</v>
      </c>
      <c r="D190" s="25">
        <v>1</v>
      </c>
      <c r="E190" s="25" t="s">
        <v>25</v>
      </c>
      <c r="F190" s="25" t="s">
        <v>30</v>
      </c>
      <c r="G190" s="32" t="s">
        <v>23</v>
      </c>
      <c r="H190" s="25">
        <v>2641.5749999999998</v>
      </c>
      <c r="I190" s="25">
        <v>9614</v>
      </c>
      <c r="J190" s="25">
        <v>26866</v>
      </c>
      <c r="M190" s="25" t="s">
        <v>2</v>
      </c>
      <c r="N190" s="25">
        <v>2</v>
      </c>
      <c r="O190" s="25">
        <v>1</v>
      </c>
      <c r="P190" s="25" t="s">
        <v>25</v>
      </c>
      <c r="Q190" s="25" t="s">
        <v>30</v>
      </c>
      <c r="R190" s="32" t="s">
        <v>23</v>
      </c>
      <c r="S190" s="25">
        <f t="shared" ref="S190:S221" si="20">H190/H190</f>
        <v>1</v>
      </c>
      <c r="T190" s="34">
        <f t="shared" ref="T190:T221" si="21">I190/H190</f>
        <v>3.6394953768111828</v>
      </c>
      <c r="U190" s="34">
        <f t="shared" ref="U190:U221" si="22">J190/H190</f>
        <v>10.170447554962475</v>
      </c>
    </row>
    <row r="191" spans="1:21" x14ac:dyDescent="0.25">
      <c r="A191" s="35" t="s">
        <v>29</v>
      </c>
      <c r="B191" s="25" t="s">
        <v>2</v>
      </c>
      <c r="C191" s="25">
        <v>3</v>
      </c>
      <c r="D191" s="25">
        <v>1</v>
      </c>
      <c r="E191" s="25" t="s">
        <v>25</v>
      </c>
      <c r="F191" s="25" t="s">
        <v>30</v>
      </c>
      <c r="G191" s="32" t="s">
        <v>23</v>
      </c>
      <c r="H191" s="25">
        <v>2328.5749999999998</v>
      </c>
      <c r="I191" s="25">
        <v>8416</v>
      </c>
      <c r="J191" s="25">
        <v>23383</v>
      </c>
      <c r="M191" s="25" t="s">
        <v>2</v>
      </c>
      <c r="N191" s="25">
        <v>3</v>
      </c>
      <c r="O191" s="25">
        <v>1</v>
      </c>
      <c r="P191" s="25" t="s">
        <v>25</v>
      </c>
      <c r="Q191" s="25" t="s">
        <v>30</v>
      </c>
      <c r="R191" s="32" t="s">
        <v>23</v>
      </c>
      <c r="S191" s="25">
        <f t="shared" si="20"/>
        <v>1</v>
      </c>
      <c r="T191" s="34">
        <f t="shared" si="21"/>
        <v>3.614227585540513</v>
      </c>
      <c r="U191" s="34">
        <f t="shared" si="22"/>
        <v>10.041763739626168</v>
      </c>
    </row>
    <row r="192" spans="1:21" x14ac:dyDescent="0.25">
      <c r="A192" s="35" t="s">
        <v>29</v>
      </c>
      <c r="B192" s="25" t="s">
        <v>2</v>
      </c>
      <c r="C192" s="25">
        <v>4</v>
      </c>
      <c r="D192" s="25">
        <v>1</v>
      </c>
      <c r="E192" s="25" t="s">
        <v>25</v>
      </c>
      <c r="F192" s="25" t="s">
        <v>30</v>
      </c>
      <c r="G192" s="32" t="s">
        <v>23</v>
      </c>
      <c r="H192" s="25">
        <v>2512.5749999999998</v>
      </c>
      <c r="I192" s="25">
        <v>9514</v>
      </c>
      <c r="J192" s="25">
        <v>24990</v>
      </c>
      <c r="M192" s="25" t="s">
        <v>2</v>
      </c>
      <c r="N192" s="25">
        <v>4</v>
      </c>
      <c r="O192" s="25">
        <v>1</v>
      </c>
      <c r="P192" s="25" t="s">
        <v>25</v>
      </c>
      <c r="Q192" s="25" t="s">
        <v>30</v>
      </c>
      <c r="R192" s="32" t="s">
        <v>23</v>
      </c>
      <c r="S192" s="25">
        <f t="shared" si="20"/>
        <v>1</v>
      </c>
      <c r="T192" s="34">
        <f t="shared" si="21"/>
        <v>3.7865536352148697</v>
      </c>
      <c r="U192" s="34">
        <f t="shared" si="22"/>
        <v>9.9459717620369545</v>
      </c>
    </row>
    <row r="193" spans="1:21" x14ac:dyDescent="0.25">
      <c r="A193" s="35" t="s">
        <v>29</v>
      </c>
      <c r="B193" s="25" t="s">
        <v>2</v>
      </c>
      <c r="C193" s="25">
        <v>5</v>
      </c>
      <c r="D193" s="25">
        <v>1</v>
      </c>
      <c r="E193" s="25" t="s">
        <v>25</v>
      </c>
      <c r="F193" s="25" t="s">
        <v>30</v>
      </c>
      <c r="G193" s="32" t="s">
        <v>23</v>
      </c>
      <c r="H193" s="25">
        <v>2913.5749999999998</v>
      </c>
      <c r="I193" s="25">
        <v>10126</v>
      </c>
      <c r="J193" s="25">
        <v>26436</v>
      </c>
      <c r="M193" s="25" t="s">
        <v>2</v>
      </c>
      <c r="N193" s="25">
        <v>5</v>
      </c>
      <c r="O193" s="25">
        <v>1</v>
      </c>
      <c r="P193" s="25" t="s">
        <v>25</v>
      </c>
      <c r="Q193" s="25" t="s">
        <v>30</v>
      </c>
      <c r="R193" s="32" t="s">
        <v>23</v>
      </c>
      <c r="S193" s="25">
        <f t="shared" si="20"/>
        <v>1</v>
      </c>
      <c r="T193" s="34">
        <f t="shared" si="21"/>
        <v>3.4754554113074145</v>
      </c>
      <c r="U193" s="34">
        <f t="shared" si="22"/>
        <v>9.0733892211458436</v>
      </c>
    </row>
    <row r="194" spans="1:21" x14ac:dyDescent="0.25">
      <c r="A194" s="35" t="s">
        <v>29</v>
      </c>
      <c r="B194" s="25" t="s">
        <v>2</v>
      </c>
      <c r="C194" s="25">
        <v>6</v>
      </c>
      <c r="D194" s="25">
        <v>1</v>
      </c>
      <c r="E194" s="25" t="s">
        <v>25</v>
      </c>
      <c r="F194" s="25" t="s">
        <v>30</v>
      </c>
      <c r="G194" s="32" t="s">
        <v>23</v>
      </c>
      <c r="H194" s="25">
        <v>2489.5749999999998</v>
      </c>
      <c r="I194" s="25">
        <v>9613</v>
      </c>
      <c r="J194" s="25">
        <v>25819</v>
      </c>
      <c r="M194" s="25" t="s">
        <v>2</v>
      </c>
      <c r="N194" s="25">
        <v>6</v>
      </c>
      <c r="O194" s="25">
        <v>1</v>
      </c>
      <c r="P194" s="25" t="s">
        <v>25</v>
      </c>
      <c r="Q194" s="25" t="s">
        <v>30</v>
      </c>
      <c r="R194" s="32" t="s">
        <v>23</v>
      </c>
      <c r="S194" s="25">
        <f t="shared" si="20"/>
        <v>1</v>
      </c>
      <c r="T194" s="34">
        <f t="shared" si="21"/>
        <v>3.8613016277878756</v>
      </c>
      <c r="U194" s="34">
        <f t="shared" si="22"/>
        <v>10.370846429611481</v>
      </c>
    </row>
    <row r="195" spans="1:21" x14ac:dyDescent="0.25">
      <c r="A195" s="35" t="s">
        <v>29</v>
      </c>
      <c r="B195" s="25" t="s">
        <v>2</v>
      </c>
      <c r="C195" s="25">
        <v>7</v>
      </c>
      <c r="D195" s="25">
        <v>1</v>
      </c>
      <c r="E195" s="25" t="s">
        <v>25</v>
      </c>
      <c r="F195" s="25" t="s">
        <v>30</v>
      </c>
      <c r="G195" s="32" t="s">
        <v>23</v>
      </c>
      <c r="H195" s="25">
        <v>2863.5749999999998</v>
      </c>
      <c r="I195" s="25">
        <v>9737</v>
      </c>
      <c r="J195" s="25">
        <v>24578</v>
      </c>
      <c r="M195" s="25" t="s">
        <v>2</v>
      </c>
      <c r="N195" s="25">
        <v>7</v>
      </c>
      <c r="O195" s="25">
        <v>1</v>
      </c>
      <c r="P195" s="25" t="s">
        <v>25</v>
      </c>
      <c r="Q195" s="25" t="s">
        <v>30</v>
      </c>
      <c r="R195" s="32" t="s">
        <v>23</v>
      </c>
      <c r="S195" s="25">
        <f t="shared" si="20"/>
        <v>1</v>
      </c>
      <c r="T195" s="34">
        <f t="shared" si="21"/>
        <v>3.4002950856883443</v>
      </c>
      <c r="U195" s="34">
        <f t="shared" si="22"/>
        <v>8.5829775717416172</v>
      </c>
    </row>
    <row r="196" spans="1:21" x14ac:dyDescent="0.25">
      <c r="A196" s="35" t="s">
        <v>29</v>
      </c>
      <c r="B196" s="25" t="s">
        <v>2</v>
      </c>
      <c r="C196" s="25">
        <v>8</v>
      </c>
      <c r="D196" s="25">
        <v>1</v>
      </c>
      <c r="E196" s="25" t="s">
        <v>25</v>
      </c>
      <c r="F196" s="25" t="s">
        <v>30</v>
      </c>
      <c r="G196" s="32" t="s">
        <v>23</v>
      </c>
      <c r="H196" s="25">
        <v>2715.5749999999998</v>
      </c>
      <c r="I196" s="25">
        <v>10446</v>
      </c>
      <c r="J196" s="25">
        <v>30698</v>
      </c>
      <c r="M196" s="25" t="s">
        <v>2</v>
      </c>
      <c r="N196" s="25">
        <v>8</v>
      </c>
      <c r="O196" s="25">
        <v>1</v>
      </c>
      <c r="P196" s="25" t="s">
        <v>25</v>
      </c>
      <c r="Q196" s="25" t="s">
        <v>30</v>
      </c>
      <c r="R196" s="32" t="s">
        <v>23</v>
      </c>
      <c r="S196" s="25">
        <f t="shared" si="20"/>
        <v>1</v>
      </c>
      <c r="T196" s="34">
        <f t="shared" si="21"/>
        <v>3.8466991337009659</v>
      </c>
      <c r="U196" s="34">
        <f t="shared" si="22"/>
        <v>11.304419874243946</v>
      </c>
    </row>
    <row r="197" spans="1:21" x14ac:dyDescent="0.25">
      <c r="A197" s="35" t="s">
        <v>29</v>
      </c>
      <c r="B197" s="25" t="s">
        <v>2</v>
      </c>
      <c r="C197" s="25">
        <v>9</v>
      </c>
      <c r="D197" s="25">
        <v>1</v>
      </c>
      <c r="E197" s="25" t="s">
        <v>25</v>
      </c>
      <c r="F197" s="25" t="s">
        <v>30</v>
      </c>
      <c r="G197" s="32" t="s">
        <v>23</v>
      </c>
      <c r="H197" s="25">
        <v>2197.5749999999998</v>
      </c>
      <c r="I197" s="25">
        <v>8634</v>
      </c>
      <c r="J197" s="25">
        <v>23835</v>
      </c>
      <c r="M197" s="25" t="s">
        <v>2</v>
      </c>
      <c r="N197" s="25">
        <v>9</v>
      </c>
      <c r="O197" s="25">
        <v>1</v>
      </c>
      <c r="P197" s="25" t="s">
        <v>25</v>
      </c>
      <c r="Q197" s="25" t="s">
        <v>30</v>
      </c>
      <c r="R197" s="32" t="s">
        <v>23</v>
      </c>
      <c r="S197" s="25">
        <f t="shared" si="20"/>
        <v>1</v>
      </c>
      <c r="T197" s="34">
        <f t="shared" si="21"/>
        <v>3.9288761475717555</v>
      </c>
      <c r="U197" s="34">
        <f t="shared" si="22"/>
        <v>10.846046210026962</v>
      </c>
    </row>
    <row r="198" spans="1:21" x14ac:dyDescent="0.25">
      <c r="A198" s="35" t="s">
        <v>29</v>
      </c>
      <c r="B198" s="25" t="s">
        <v>2</v>
      </c>
      <c r="C198" s="25">
        <v>10</v>
      </c>
      <c r="D198" s="25">
        <v>1</v>
      </c>
      <c r="E198" s="25" t="s">
        <v>25</v>
      </c>
      <c r="F198" s="25" t="s">
        <v>30</v>
      </c>
      <c r="G198" s="32" t="s">
        <v>23</v>
      </c>
      <c r="H198" s="25">
        <v>1833.575</v>
      </c>
      <c r="I198" s="25">
        <v>6843</v>
      </c>
      <c r="J198" s="25">
        <v>19363</v>
      </c>
      <c r="M198" s="25" t="s">
        <v>2</v>
      </c>
      <c r="N198" s="25">
        <v>10</v>
      </c>
      <c r="O198" s="25">
        <v>1</v>
      </c>
      <c r="P198" s="25" t="s">
        <v>25</v>
      </c>
      <c r="Q198" s="25" t="s">
        <v>30</v>
      </c>
      <c r="R198" s="32" t="s">
        <v>23</v>
      </c>
      <c r="S198" s="25">
        <f t="shared" si="20"/>
        <v>1</v>
      </c>
      <c r="T198" s="34">
        <f t="shared" si="21"/>
        <v>3.7320535020383674</v>
      </c>
      <c r="U198" s="34">
        <f t="shared" si="22"/>
        <v>10.560244331429038</v>
      </c>
    </row>
    <row r="199" spans="1:21" x14ac:dyDescent="0.25">
      <c r="A199" s="35" t="s">
        <v>29</v>
      </c>
      <c r="B199" s="25" t="s">
        <v>2</v>
      </c>
      <c r="C199" s="25">
        <v>11</v>
      </c>
      <c r="D199" s="25">
        <v>1</v>
      </c>
      <c r="E199" s="25" t="s">
        <v>25</v>
      </c>
      <c r="F199" s="25" t="s">
        <v>30</v>
      </c>
      <c r="G199" s="32" t="s">
        <v>23</v>
      </c>
      <c r="H199" s="25">
        <v>1736.575</v>
      </c>
      <c r="I199" s="25">
        <v>7716</v>
      </c>
      <c r="J199" s="25">
        <v>23619</v>
      </c>
      <c r="M199" s="25" t="s">
        <v>2</v>
      </c>
      <c r="N199" s="25">
        <v>11</v>
      </c>
      <c r="O199" s="25">
        <v>1</v>
      </c>
      <c r="P199" s="25" t="s">
        <v>25</v>
      </c>
      <c r="Q199" s="25" t="s">
        <v>30</v>
      </c>
      <c r="R199" s="32" t="s">
        <v>23</v>
      </c>
      <c r="S199" s="25">
        <f t="shared" si="20"/>
        <v>1</v>
      </c>
      <c r="T199" s="34">
        <f t="shared" si="21"/>
        <v>4.4432287692728503</v>
      </c>
      <c r="U199" s="34">
        <f t="shared" si="22"/>
        <v>13.600909836891582</v>
      </c>
    </row>
    <row r="200" spans="1:21" x14ac:dyDescent="0.25">
      <c r="A200" s="33" t="s">
        <v>28</v>
      </c>
      <c r="B200" s="28" t="s">
        <v>2</v>
      </c>
      <c r="C200" s="28">
        <v>2</v>
      </c>
      <c r="D200" s="28">
        <v>1</v>
      </c>
      <c r="E200" s="25" t="s">
        <v>25</v>
      </c>
      <c r="F200" s="28" t="s">
        <v>30</v>
      </c>
      <c r="G200" s="32" t="s">
        <v>23</v>
      </c>
      <c r="H200" s="28">
        <v>1067.9000000000001</v>
      </c>
      <c r="I200" s="28">
        <v>7045</v>
      </c>
      <c r="J200" s="28">
        <v>24130</v>
      </c>
      <c r="M200" s="28" t="s">
        <v>2</v>
      </c>
      <c r="N200" s="28">
        <v>2</v>
      </c>
      <c r="O200" s="28">
        <v>1</v>
      </c>
      <c r="P200" s="28" t="s">
        <v>25</v>
      </c>
      <c r="Q200" s="28" t="s">
        <v>30</v>
      </c>
      <c r="R200" s="32" t="s">
        <v>23</v>
      </c>
      <c r="S200" s="28">
        <f t="shared" si="20"/>
        <v>1</v>
      </c>
      <c r="T200" s="27">
        <f t="shared" si="21"/>
        <v>6.5970596497799416</v>
      </c>
      <c r="U200" s="27">
        <f t="shared" si="22"/>
        <v>22.595748665605392</v>
      </c>
    </row>
    <row r="201" spans="1:21" x14ac:dyDescent="0.25">
      <c r="A201" s="33" t="s">
        <v>28</v>
      </c>
      <c r="B201" s="28" t="s">
        <v>2</v>
      </c>
      <c r="C201" s="28">
        <v>3</v>
      </c>
      <c r="D201" s="28">
        <v>1</v>
      </c>
      <c r="E201" s="25" t="s">
        <v>25</v>
      </c>
      <c r="F201" s="28" t="s">
        <v>30</v>
      </c>
      <c r="G201" s="32" t="s">
        <v>23</v>
      </c>
      <c r="H201" s="28">
        <v>1070.9000000000001</v>
      </c>
      <c r="I201" s="28">
        <v>6411</v>
      </c>
      <c r="J201" s="28">
        <v>21786</v>
      </c>
      <c r="M201" s="28" t="s">
        <v>2</v>
      </c>
      <c r="N201" s="28">
        <v>3</v>
      </c>
      <c r="O201" s="28">
        <v>1</v>
      </c>
      <c r="P201" s="28" t="s">
        <v>25</v>
      </c>
      <c r="Q201" s="28" t="s">
        <v>30</v>
      </c>
      <c r="R201" s="32" t="s">
        <v>23</v>
      </c>
      <c r="S201" s="28">
        <f t="shared" si="20"/>
        <v>1</v>
      </c>
      <c r="T201" s="27">
        <f t="shared" si="21"/>
        <v>5.9865533663273878</v>
      </c>
      <c r="U201" s="27">
        <f t="shared" si="22"/>
        <v>20.343636193855634</v>
      </c>
    </row>
    <row r="202" spans="1:21" x14ac:dyDescent="0.25">
      <c r="A202" s="33" t="s">
        <v>28</v>
      </c>
      <c r="B202" s="28" t="s">
        <v>2</v>
      </c>
      <c r="C202" s="28">
        <v>4</v>
      </c>
      <c r="D202" s="28">
        <v>1</v>
      </c>
      <c r="E202" s="25" t="s">
        <v>25</v>
      </c>
      <c r="F202" s="28" t="s">
        <v>30</v>
      </c>
      <c r="G202" s="32" t="s">
        <v>23</v>
      </c>
      <c r="H202" s="28">
        <v>782.90000000000009</v>
      </c>
      <c r="I202" s="28">
        <v>5703</v>
      </c>
      <c r="J202" s="28">
        <v>18489</v>
      </c>
      <c r="M202" s="28" t="s">
        <v>2</v>
      </c>
      <c r="N202" s="28">
        <v>4</v>
      </c>
      <c r="O202" s="28">
        <v>1</v>
      </c>
      <c r="P202" s="28" t="s">
        <v>25</v>
      </c>
      <c r="Q202" s="28" t="s">
        <v>30</v>
      </c>
      <c r="R202" s="32" t="s">
        <v>23</v>
      </c>
      <c r="S202" s="28">
        <f t="shared" si="20"/>
        <v>1</v>
      </c>
      <c r="T202" s="27">
        <f t="shared" si="21"/>
        <v>7.2844552305530712</v>
      </c>
      <c r="U202" s="27">
        <f t="shared" si="22"/>
        <v>23.616042917358538</v>
      </c>
    </row>
    <row r="203" spans="1:21" x14ac:dyDescent="0.25">
      <c r="A203" s="33" t="s">
        <v>28</v>
      </c>
      <c r="B203" s="28" t="s">
        <v>2</v>
      </c>
      <c r="C203" s="28">
        <v>5</v>
      </c>
      <c r="D203" s="28">
        <v>1</v>
      </c>
      <c r="E203" s="25" t="s">
        <v>25</v>
      </c>
      <c r="F203" s="28" t="s">
        <v>30</v>
      </c>
      <c r="G203" s="32" t="s">
        <v>23</v>
      </c>
      <c r="H203" s="28">
        <v>1195.9000000000001</v>
      </c>
      <c r="I203" s="28">
        <v>7172</v>
      </c>
      <c r="J203" s="28">
        <v>23280</v>
      </c>
      <c r="M203" s="28" t="s">
        <v>2</v>
      </c>
      <c r="N203" s="28">
        <v>5</v>
      </c>
      <c r="O203" s="28">
        <v>1</v>
      </c>
      <c r="P203" s="28" t="s">
        <v>25</v>
      </c>
      <c r="Q203" s="28" t="s">
        <v>30</v>
      </c>
      <c r="R203" s="32" t="s">
        <v>23</v>
      </c>
      <c r="S203" s="28">
        <f t="shared" si="20"/>
        <v>1</v>
      </c>
      <c r="T203" s="27">
        <f t="shared" si="21"/>
        <v>5.9971569529224844</v>
      </c>
      <c r="U203" s="27">
        <f t="shared" si="22"/>
        <v>19.466510577807508</v>
      </c>
    </row>
    <row r="204" spans="1:21" x14ac:dyDescent="0.25">
      <c r="A204" s="33" t="s">
        <v>28</v>
      </c>
      <c r="B204" s="28" t="s">
        <v>2</v>
      </c>
      <c r="C204" s="28">
        <v>6</v>
      </c>
      <c r="D204" s="28">
        <v>1</v>
      </c>
      <c r="E204" s="25" t="s">
        <v>25</v>
      </c>
      <c r="F204" s="28" t="s">
        <v>30</v>
      </c>
      <c r="G204" s="32" t="s">
        <v>23</v>
      </c>
      <c r="H204" s="28">
        <v>850.90000000000009</v>
      </c>
      <c r="I204" s="28">
        <v>3363</v>
      </c>
      <c r="J204" s="28">
        <v>6522</v>
      </c>
      <c r="M204" s="28" t="s">
        <v>2</v>
      </c>
      <c r="N204" s="28">
        <v>6</v>
      </c>
      <c r="O204" s="28">
        <v>1</v>
      </c>
      <c r="P204" s="28" t="s">
        <v>25</v>
      </c>
      <c r="Q204" s="28" t="s">
        <v>30</v>
      </c>
      <c r="R204" s="32" t="s">
        <v>23</v>
      </c>
      <c r="S204" s="28">
        <f t="shared" si="20"/>
        <v>1</v>
      </c>
      <c r="T204" s="27">
        <f t="shared" si="21"/>
        <v>3.9522858150193909</v>
      </c>
      <c r="U204" s="27">
        <f t="shared" si="22"/>
        <v>7.6648254789046879</v>
      </c>
    </row>
    <row r="205" spans="1:21" x14ac:dyDescent="0.25">
      <c r="A205" s="33" t="s">
        <v>28</v>
      </c>
      <c r="B205" s="28" t="s">
        <v>2</v>
      </c>
      <c r="C205" s="28">
        <v>7</v>
      </c>
      <c r="D205" s="28">
        <v>1</v>
      </c>
      <c r="E205" s="25" t="s">
        <v>25</v>
      </c>
      <c r="F205" s="28" t="s">
        <v>30</v>
      </c>
      <c r="G205" s="32" t="s">
        <v>23</v>
      </c>
      <c r="H205" s="28">
        <v>1071.9000000000001</v>
      </c>
      <c r="I205" s="28">
        <v>4554</v>
      </c>
      <c r="J205" s="28">
        <v>12750</v>
      </c>
      <c r="M205" s="28" t="s">
        <v>2</v>
      </c>
      <c r="N205" s="28">
        <v>7</v>
      </c>
      <c r="O205" s="28">
        <v>1</v>
      </c>
      <c r="P205" s="28" t="s">
        <v>25</v>
      </c>
      <c r="Q205" s="28" t="s">
        <v>30</v>
      </c>
      <c r="R205" s="32" t="s">
        <v>23</v>
      </c>
      <c r="S205" s="28">
        <f t="shared" si="20"/>
        <v>1</v>
      </c>
      <c r="T205" s="27">
        <f t="shared" si="21"/>
        <v>4.2485306465155332</v>
      </c>
      <c r="U205" s="27">
        <f t="shared" si="22"/>
        <v>11.894766302826755</v>
      </c>
    </row>
    <row r="206" spans="1:21" x14ac:dyDescent="0.25">
      <c r="A206" s="33" t="s">
        <v>28</v>
      </c>
      <c r="B206" s="28" t="s">
        <v>2</v>
      </c>
      <c r="C206" s="28">
        <v>8</v>
      </c>
      <c r="D206" s="28">
        <v>1</v>
      </c>
      <c r="E206" s="25" t="s">
        <v>25</v>
      </c>
      <c r="F206" s="28" t="s">
        <v>30</v>
      </c>
      <c r="G206" s="32" t="s">
        <v>23</v>
      </c>
      <c r="H206" s="28">
        <v>940.90000000000009</v>
      </c>
      <c r="I206" s="28">
        <v>3725</v>
      </c>
      <c r="J206" s="28">
        <v>9107</v>
      </c>
      <c r="M206" s="28" t="s">
        <v>2</v>
      </c>
      <c r="N206" s="28">
        <v>8</v>
      </c>
      <c r="O206" s="28">
        <v>1</v>
      </c>
      <c r="P206" s="28" t="s">
        <v>25</v>
      </c>
      <c r="Q206" s="28" t="s">
        <v>30</v>
      </c>
      <c r="R206" s="32" t="s">
        <v>23</v>
      </c>
      <c r="S206" s="28">
        <f t="shared" si="20"/>
        <v>1</v>
      </c>
      <c r="T206" s="27">
        <f t="shared" si="21"/>
        <v>3.9589754490381548</v>
      </c>
      <c r="U206" s="27">
        <f t="shared" si="22"/>
        <v>9.6790307152726101</v>
      </c>
    </row>
    <row r="207" spans="1:21" x14ac:dyDescent="0.25">
      <c r="A207" s="33" t="s">
        <v>28</v>
      </c>
      <c r="B207" s="28" t="s">
        <v>2</v>
      </c>
      <c r="C207" s="28">
        <v>9</v>
      </c>
      <c r="D207" s="28">
        <v>1</v>
      </c>
      <c r="E207" s="25" t="s">
        <v>25</v>
      </c>
      <c r="F207" s="28" t="s">
        <v>30</v>
      </c>
      <c r="G207" s="32" t="s">
        <v>23</v>
      </c>
      <c r="H207" s="28">
        <v>539.90000000000009</v>
      </c>
      <c r="I207" s="28">
        <v>2508</v>
      </c>
      <c r="J207" s="28">
        <v>6037</v>
      </c>
      <c r="M207" s="28" t="s">
        <v>2</v>
      </c>
      <c r="N207" s="28">
        <v>9</v>
      </c>
      <c r="O207" s="28">
        <v>1</v>
      </c>
      <c r="P207" s="28" t="s">
        <v>25</v>
      </c>
      <c r="Q207" s="28" t="s">
        <v>30</v>
      </c>
      <c r="R207" s="32" t="s">
        <v>23</v>
      </c>
      <c r="S207" s="28">
        <f t="shared" si="20"/>
        <v>1</v>
      </c>
      <c r="T207" s="27">
        <f t="shared" si="21"/>
        <v>4.6453046860529721</v>
      </c>
      <c r="U207" s="27">
        <f t="shared" si="22"/>
        <v>11.181700314873122</v>
      </c>
    </row>
    <row r="208" spans="1:21" x14ac:dyDescent="0.25">
      <c r="A208" s="33" t="s">
        <v>28</v>
      </c>
      <c r="B208" s="28" t="s">
        <v>2</v>
      </c>
      <c r="C208" s="28">
        <v>10</v>
      </c>
      <c r="D208" s="28">
        <v>1</v>
      </c>
      <c r="E208" s="25" t="s">
        <v>25</v>
      </c>
      <c r="F208" s="28" t="s">
        <v>30</v>
      </c>
      <c r="G208" s="32" t="s">
        <v>23</v>
      </c>
      <c r="H208" s="28">
        <v>583.90000000000009</v>
      </c>
      <c r="I208" s="28">
        <v>2785</v>
      </c>
      <c r="J208" s="28">
        <v>5858</v>
      </c>
      <c r="M208" s="28" t="s">
        <v>2</v>
      </c>
      <c r="N208" s="28">
        <v>10</v>
      </c>
      <c r="O208" s="28">
        <v>1</v>
      </c>
      <c r="P208" s="28" t="s">
        <v>25</v>
      </c>
      <c r="Q208" s="28" t="s">
        <v>30</v>
      </c>
      <c r="R208" s="32" t="s">
        <v>23</v>
      </c>
      <c r="S208" s="28">
        <f t="shared" si="20"/>
        <v>1</v>
      </c>
      <c r="T208" s="27">
        <f t="shared" si="21"/>
        <v>4.7696523377290623</v>
      </c>
      <c r="U208" s="27">
        <f t="shared" si="22"/>
        <v>10.032539818462064</v>
      </c>
    </row>
    <row r="209" spans="1:21" x14ac:dyDescent="0.25">
      <c r="A209" s="33" t="s">
        <v>28</v>
      </c>
      <c r="B209" s="28" t="s">
        <v>2</v>
      </c>
      <c r="C209" s="28">
        <v>11</v>
      </c>
      <c r="D209" s="28">
        <v>1</v>
      </c>
      <c r="E209" s="25" t="s">
        <v>25</v>
      </c>
      <c r="F209" s="28" t="s">
        <v>30</v>
      </c>
      <c r="G209" s="32" t="s">
        <v>23</v>
      </c>
      <c r="H209" s="28">
        <v>1056.9000000000001</v>
      </c>
      <c r="I209" s="28">
        <v>4546</v>
      </c>
      <c r="J209" s="28">
        <v>12505</v>
      </c>
      <c r="M209" s="28" t="s">
        <v>2</v>
      </c>
      <c r="N209" s="28">
        <v>11</v>
      </c>
      <c r="O209" s="28">
        <v>1</v>
      </c>
      <c r="P209" s="28" t="s">
        <v>25</v>
      </c>
      <c r="Q209" s="28" t="s">
        <v>30</v>
      </c>
      <c r="R209" s="32" t="s">
        <v>23</v>
      </c>
      <c r="S209" s="28">
        <f t="shared" si="20"/>
        <v>1</v>
      </c>
      <c r="T209" s="27">
        <f t="shared" si="21"/>
        <v>4.3012583971993559</v>
      </c>
      <c r="U209" s="27">
        <f t="shared" si="22"/>
        <v>11.831772163875485</v>
      </c>
    </row>
    <row r="210" spans="1:21" x14ac:dyDescent="0.25">
      <c r="A210" s="31" t="s">
        <v>27</v>
      </c>
      <c r="B210" s="30" t="s">
        <v>31</v>
      </c>
      <c r="C210" s="30">
        <v>2</v>
      </c>
      <c r="D210" s="30">
        <v>1</v>
      </c>
      <c r="E210" s="25" t="s">
        <v>25</v>
      </c>
      <c r="F210" s="30" t="s">
        <v>30</v>
      </c>
      <c r="G210" s="29" t="s">
        <v>23</v>
      </c>
      <c r="H210" s="30">
        <v>1247.3499999999999</v>
      </c>
      <c r="I210" s="30">
        <v>4822</v>
      </c>
      <c r="J210" s="30">
        <v>19015</v>
      </c>
      <c r="M210" s="28" t="s">
        <v>31</v>
      </c>
      <c r="N210" s="28">
        <v>2</v>
      </c>
      <c r="O210" s="36">
        <v>1</v>
      </c>
      <c r="P210" s="30" t="s">
        <v>25</v>
      </c>
      <c r="Q210" s="30" t="s">
        <v>30</v>
      </c>
      <c r="R210" s="29" t="s">
        <v>23</v>
      </c>
      <c r="S210" s="28">
        <f t="shared" si="20"/>
        <v>1</v>
      </c>
      <c r="T210" s="27">
        <f t="shared" si="21"/>
        <v>3.8657954864312347</v>
      </c>
      <c r="U210" s="27">
        <f t="shared" si="22"/>
        <v>15.244317954062614</v>
      </c>
    </row>
    <row r="211" spans="1:21" x14ac:dyDescent="0.25">
      <c r="A211" s="31" t="s">
        <v>27</v>
      </c>
      <c r="B211" s="30" t="s">
        <v>31</v>
      </c>
      <c r="C211" s="30">
        <v>3</v>
      </c>
      <c r="D211" s="30">
        <v>1</v>
      </c>
      <c r="E211" s="25" t="s">
        <v>25</v>
      </c>
      <c r="F211" s="30" t="s">
        <v>30</v>
      </c>
      <c r="G211" s="29" t="s">
        <v>23</v>
      </c>
      <c r="H211" s="30">
        <v>1611.35</v>
      </c>
      <c r="I211" s="30">
        <v>6017</v>
      </c>
      <c r="J211" s="30">
        <v>23921</v>
      </c>
      <c r="M211" s="28" t="s">
        <v>31</v>
      </c>
      <c r="N211" s="28">
        <v>3</v>
      </c>
      <c r="O211" s="36">
        <v>1</v>
      </c>
      <c r="P211" s="30" t="s">
        <v>25</v>
      </c>
      <c r="Q211" s="30" t="s">
        <v>30</v>
      </c>
      <c r="R211" s="29" t="s">
        <v>23</v>
      </c>
      <c r="S211" s="28">
        <f t="shared" si="20"/>
        <v>1</v>
      </c>
      <c r="T211" s="27">
        <f t="shared" si="21"/>
        <v>3.7341359729419432</v>
      </c>
      <c r="U211" s="27">
        <f t="shared" si="22"/>
        <v>14.845316039345891</v>
      </c>
    </row>
    <row r="212" spans="1:21" x14ac:dyDescent="0.25">
      <c r="A212" s="31" t="s">
        <v>27</v>
      </c>
      <c r="B212" s="30" t="s">
        <v>31</v>
      </c>
      <c r="C212" s="30">
        <v>4</v>
      </c>
      <c r="D212" s="30">
        <v>1</v>
      </c>
      <c r="E212" s="25" t="s">
        <v>25</v>
      </c>
      <c r="F212" s="30" t="s">
        <v>30</v>
      </c>
      <c r="G212" s="29" t="s">
        <v>23</v>
      </c>
      <c r="H212" s="30">
        <v>1210.3499999999999</v>
      </c>
      <c r="I212" s="30">
        <v>5694</v>
      </c>
      <c r="J212" s="30">
        <v>23075</v>
      </c>
      <c r="M212" s="28" t="s">
        <v>31</v>
      </c>
      <c r="N212" s="28">
        <v>4</v>
      </c>
      <c r="O212" s="36">
        <v>1</v>
      </c>
      <c r="P212" s="30" t="s">
        <v>25</v>
      </c>
      <c r="Q212" s="30" t="s">
        <v>30</v>
      </c>
      <c r="R212" s="29" t="s">
        <v>23</v>
      </c>
      <c r="S212" s="28">
        <f t="shared" si="20"/>
        <v>1</v>
      </c>
      <c r="T212" s="27">
        <f t="shared" si="21"/>
        <v>4.7044243400669234</v>
      </c>
      <c r="U212" s="27">
        <f t="shared" si="22"/>
        <v>19.064733341595407</v>
      </c>
    </row>
    <row r="213" spans="1:21" x14ac:dyDescent="0.25">
      <c r="A213" s="31" t="s">
        <v>27</v>
      </c>
      <c r="B213" s="30" t="s">
        <v>31</v>
      </c>
      <c r="C213" s="30">
        <v>5</v>
      </c>
      <c r="D213" s="30">
        <v>1</v>
      </c>
      <c r="E213" s="25" t="s">
        <v>25</v>
      </c>
      <c r="F213" s="30" t="s">
        <v>30</v>
      </c>
      <c r="G213" s="29" t="s">
        <v>23</v>
      </c>
      <c r="H213" s="30">
        <v>1341.35</v>
      </c>
      <c r="I213" s="30">
        <v>5766</v>
      </c>
      <c r="J213" s="30">
        <v>22512</v>
      </c>
      <c r="M213" s="28" t="s">
        <v>31</v>
      </c>
      <c r="N213" s="28">
        <v>5</v>
      </c>
      <c r="O213" s="36">
        <v>1</v>
      </c>
      <c r="P213" s="30" t="s">
        <v>25</v>
      </c>
      <c r="Q213" s="30" t="s">
        <v>30</v>
      </c>
      <c r="R213" s="29" t="s">
        <v>23</v>
      </c>
      <c r="S213" s="28">
        <f t="shared" si="20"/>
        <v>1</v>
      </c>
      <c r="T213" s="27">
        <f t="shared" si="21"/>
        <v>4.2986543407760838</v>
      </c>
      <c r="U213" s="27">
        <f t="shared" si="22"/>
        <v>16.783091661385917</v>
      </c>
    </row>
    <row r="214" spans="1:21" x14ac:dyDescent="0.25">
      <c r="A214" s="31" t="s">
        <v>27</v>
      </c>
      <c r="B214" s="30" t="s">
        <v>31</v>
      </c>
      <c r="C214" s="30">
        <v>6</v>
      </c>
      <c r="D214" s="30">
        <v>1</v>
      </c>
      <c r="E214" s="25" t="s">
        <v>25</v>
      </c>
      <c r="F214" s="30" t="s">
        <v>30</v>
      </c>
      <c r="G214" s="29" t="s">
        <v>23</v>
      </c>
      <c r="H214" s="30">
        <v>1354.35</v>
      </c>
      <c r="I214" s="30">
        <v>5125</v>
      </c>
      <c r="J214" s="30">
        <v>21098</v>
      </c>
      <c r="M214" s="28" t="s">
        <v>31</v>
      </c>
      <c r="N214" s="28">
        <v>6</v>
      </c>
      <c r="O214" s="36">
        <v>1</v>
      </c>
      <c r="P214" s="30" t="s">
        <v>25</v>
      </c>
      <c r="Q214" s="30" t="s">
        <v>30</v>
      </c>
      <c r="R214" s="29" t="s">
        <v>23</v>
      </c>
      <c r="S214" s="28">
        <f t="shared" si="20"/>
        <v>1</v>
      </c>
      <c r="T214" s="27">
        <f t="shared" si="21"/>
        <v>3.7841030752759628</v>
      </c>
      <c r="U214" s="27">
        <f t="shared" si="22"/>
        <v>15.577952523350685</v>
      </c>
    </row>
    <row r="215" spans="1:21" x14ac:dyDescent="0.25">
      <c r="A215" s="31" t="s">
        <v>27</v>
      </c>
      <c r="B215" s="30" t="s">
        <v>31</v>
      </c>
      <c r="C215" s="30">
        <v>7</v>
      </c>
      <c r="D215" s="30">
        <v>1</v>
      </c>
      <c r="E215" s="25" t="s">
        <v>25</v>
      </c>
      <c r="F215" s="30" t="s">
        <v>30</v>
      </c>
      <c r="G215" s="29" t="s">
        <v>23</v>
      </c>
      <c r="H215" s="30">
        <v>827.34999999999991</v>
      </c>
      <c r="I215" s="30">
        <v>4757</v>
      </c>
      <c r="J215" s="30">
        <v>18731</v>
      </c>
      <c r="M215" s="28" t="s">
        <v>31</v>
      </c>
      <c r="N215" s="28">
        <v>7</v>
      </c>
      <c r="O215" s="36">
        <v>1</v>
      </c>
      <c r="P215" s="30" t="s">
        <v>25</v>
      </c>
      <c r="Q215" s="30" t="s">
        <v>30</v>
      </c>
      <c r="R215" s="29" t="s">
        <v>23</v>
      </c>
      <c r="S215" s="28">
        <f t="shared" si="20"/>
        <v>1</v>
      </c>
      <c r="T215" s="27">
        <f t="shared" si="21"/>
        <v>5.7496827219435556</v>
      </c>
      <c r="U215" s="27">
        <f t="shared" si="22"/>
        <v>22.639753429624708</v>
      </c>
    </row>
    <row r="216" spans="1:21" x14ac:dyDescent="0.25">
      <c r="A216" s="31" t="s">
        <v>27</v>
      </c>
      <c r="B216" s="30" t="s">
        <v>31</v>
      </c>
      <c r="C216" s="30">
        <v>8</v>
      </c>
      <c r="D216" s="30">
        <v>1</v>
      </c>
      <c r="E216" s="25" t="s">
        <v>25</v>
      </c>
      <c r="F216" s="30" t="s">
        <v>30</v>
      </c>
      <c r="G216" s="29" t="s">
        <v>23</v>
      </c>
      <c r="H216" s="30">
        <v>1405.35</v>
      </c>
      <c r="I216" s="30">
        <v>6786</v>
      </c>
      <c r="J216" s="30">
        <v>24433</v>
      </c>
      <c r="M216" s="28" t="s">
        <v>31</v>
      </c>
      <c r="N216" s="28">
        <v>8</v>
      </c>
      <c r="O216" s="36">
        <v>1</v>
      </c>
      <c r="P216" s="30" t="s">
        <v>25</v>
      </c>
      <c r="Q216" s="30" t="s">
        <v>30</v>
      </c>
      <c r="R216" s="29" t="s">
        <v>23</v>
      </c>
      <c r="S216" s="28">
        <f t="shared" si="20"/>
        <v>1</v>
      </c>
      <c r="T216" s="27">
        <f t="shared" si="21"/>
        <v>4.8286903618315726</v>
      </c>
      <c r="U216" s="27">
        <f t="shared" si="22"/>
        <v>17.385704628740172</v>
      </c>
    </row>
    <row r="217" spans="1:21" x14ac:dyDescent="0.25">
      <c r="A217" s="31" t="s">
        <v>27</v>
      </c>
      <c r="B217" s="30" t="s">
        <v>31</v>
      </c>
      <c r="C217" s="30">
        <v>9</v>
      </c>
      <c r="D217" s="30">
        <v>1</v>
      </c>
      <c r="E217" s="25" t="s">
        <v>25</v>
      </c>
      <c r="F217" s="30" t="s">
        <v>30</v>
      </c>
      <c r="G217" s="29" t="s">
        <v>23</v>
      </c>
      <c r="H217" s="30">
        <v>966.34999999999991</v>
      </c>
      <c r="I217" s="30">
        <v>5466</v>
      </c>
      <c r="J217" s="30">
        <v>23814</v>
      </c>
      <c r="M217" s="28" t="s">
        <v>31</v>
      </c>
      <c r="N217" s="28">
        <v>9</v>
      </c>
      <c r="O217" s="36">
        <v>1</v>
      </c>
      <c r="P217" s="30" t="s">
        <v>25</v>
      </c>
      <c r="Q217" s="30" t="s">
        <v>30</v>
      </c>
      <c r="R217" s="29" t="s">
        <v>23</v>
      </c>
      <c r="S217" s="28">
        <f t="shared" si="20"/>
        <v>1</v>
      </c>
      <c r="T217" s="27">
        <f t="shared" si="21"/>
        <v>5.6563356961763338</v>
      </c>
      <c r="U217" s="27">
        <f t="shared" si="22"/>
        <v>24.643245201014128</v>
      </c>
    </row>
    <row r="218" spans="1:21" x14ac:dyDescent="0.25">
      <c r="A218" s="31" t="s">
        <v>27</v>
      </c>
      <c r="B218" s="30" t="s">
        <v>31</v>
      </c>
      <c r="C218" s="30">
        <v>10</v>
      </c>
      <c r="D218" s="30">
        <v>1</v>
      </c>
      <c r="E218" s="25" t="s">
        <v>25</v>
      </c>
      <c r="F218" s="30" t="s">
        <v>30</v>
      </c>
      <c r="G218" s="29" t="s">
        <v>23</v>
      </c>
      <c r="H218" s="30">
        <v>998.34999999999991</v>
      </c>
      <c r="I218" s="30">
        <v>6005</v>
      </c>
      <c r="J218" s="30">
        <v>21574</v>
      </c>
      <c r="M218" s="30" t="s">
        <v>31</v>
      </c>
      <c r="N218" s="30">
        <v>10</v>
      </c>
      <c r="O218" s="30">
        <v>1</v>
      </c>
      <c r="P218" s="30" t="s">
        <v>25</v>
      </c>
      <c r="Q218" s="30" t="s">
        <v>30</v>
      </c>
      <c r="R218" s="29" t="s">
        <v>23</v>
      </c>
      <c r="S218" s="28">
        <f t="shared" si="20"/>
        <v>1</v>
      </c>
      <c r="T218" s="27">
        <f t="shared" si="21"/>
        <v>6.0149246256322941</v>
      </c>
      <c r="U218" s="27">
        <f t="shared" si="22"/>
        <v>21.609655932288277</v>
      </c>
    </row>
    <row r="219" spans="1:21" x14ac:dyDescent="0.25">
      <c r="A219" s="31" t="s">
        <v>27</v>
      </c>
      <c r="B219" s="30" t="s">
        <v>31</v>
      </c>
      <c r="C219" s="30">
        <v>11</v>
      </c>
      <c r="D219" s="30">
        <v>1</v>
      </c>
      <c r="E219" s="25" t="s">
        <v>25</v>
      </c>
      <c r="F219" s="30" t="s">
        <v>30</v>
      </c>
      <c r="G219" s="29" t="s">
        <v>23</v>
      </c>
      <c r="H219" s="30">
        <v>1563.35</v>
      </c>
      <c r="I219" s="30">
        <v>7858</v>
      </c>
      <c r="J219" s="30">
        <v>26979</v>
      </c>
      <c r="M219" s="30" t="s">
        <v>31</v>
      </c>
      <c r="N219" s="30">
        <v>11</v>
      </c>
      <c r="O219" s="30">
        <v>1</v>
      </c>
      <c r="P219" s="30" t="s">
        <v>25</v>
      </c>
      <c r="Q219" s="30" t="s">
        <v>30</v>
      </c>
      <c r="R219" s="29" t="s">
        <v>23</v>
      </c>
      <c r="S219" s="28">
        <f t="shared" si="20"/>
        <v>1</v>
      </c>
      <c r="T219" s="27">
        <f t="shared" si="21"/>
        <v>5.0263856462084631</v>
      </c>
      <c r="U219" s="27">
        <f t="shared" si="22"/>
        <v>17.257172098378483</v>
      </c>
    </row>
    <row r="220" spans="1:21" x14ac:dyDescent="0.25">
      <c r="A220" s="35" t="s">
        <v>29</v>
      </c>
      <c r="B220" s="25" t="s">
        <v>4</v>
      </c>
      <c r="C220" s="25">
        <v>2</v>
      </c>
      <c r="D220" s="25">
        <v>1</v>
      </c>
      <c r="E220" s="25" t="s">
        <v>25</v>
      </c>
      <c r="F220" s="28" t="s">
        <v>24</v>
      </c>
      <c r="G220" s="32" t="s">
        <v>23</v>
      </c>
      <c r="H220" s="25">
        <v>1751.575</v>
      </c>
      <c r="I220" s="25">
        <v>7245</v>
      </c>
      <c r="J220" s="25">
        <v>20067</v>
      </c>
      <c r="M220" s="25" t="s">
        <v>4</v>
      </c>
      <c r="N220" s="25">
        <v>2</v>
      </c>
      <c r="O220" s="25">
        <v>1</v>
      </c>
      <c r="P220" s="25" t="s">
        <v>25</v>
      </c>
      <c r="Q220" s="25" t="s">
        <v>24</v>
      </c>
      <c r="R220" s="32" t="s">
        <v>23</v>
      </c>
      <c r="S220" s="25">
        <f t="shared" si="20"/>
        <v>1</v>
      </c>
      <c r="T220" s="34">
        <f t="shared" si="21"/>
        <v>4.1362773503846535</v>
      </c>
      <c r="U220" s="34">
        <f t="shared" si="22"/>
        <v>11.456546251231035</v>
      </c>
    </row>
    <row r="221" spans="1:21" x14ac:dyDescent="0.25">
      <c r="A221" s="35" t="s">
        <v>29</v>
      </c>
      <c r="B221" s="25" t="s">
        <v>4</v>
      </c>
      <c r="C221" s="25">
        <v>3</v>
      </c>
      <c r="D221" s="25">
        <v>1</v>
      </c>
      <c r="E221" s="25" t="s">
        <v>25</v>
      </c>
      <c r="F221" s="28" t="s">
        <v>24</v>
      </c>
      <c r="G221" s="32" t="s">
        <v>23</v>
      </c>
      <c r="H221" s="25">
        <v>2112.5749999999998</v>
      </c>
      <c r="I221" s="25">
        <v>9083</v>
      </c>
      <c r="J221" s="25">
        <v>23718</v>
      </c>
      <c r="M221" s="25" t="s">
        <v>4</v>
      </c>
      <c r="N221" s="25">
        <v>3</v>
      </c>
      <c r="O221" s="25">
        <v>1</v>
      </c>
      <c r="P221" s="25" t="s">
        <v>25</v>
      </c>
      <c r="Q221" s="25" t="s">
        <v>24</v>
      </c>
      <c r="R221" s="32" t="s">
        <v>23</v>
      </c>
      <c r="S221" s="25">
        <f t="shared" si="20"/>
        <v>1</v>
      </c>
      <c r="T221" s="34">
        <f t="shared" si="21"/>
        <v>4.2994923257162467</v>
      </c>
      <c r="U221" s="34">
        <f t="shared" si="22"/>
        <v>11.227057027561152</v>
      </c>
    </row>
    <row r="222" spans="1:21" x14ac:dyDescent="0.25">
      <c r="A222" s="35" t="s">
        <v>29</v>
      </c>
      <c r="B222" s="25" t="s">
        <v>4</v>
      </c>
      <c r="C222" s="25">
        <v>4</v>
      </c>
      <c r="D222" s="25">
        <v>1</v>
      </c>
      <c r="E222" s="25" t="s">
        <v>25</v>
      </c>
      <c r="F222" s="28" t="s">
        <v>24</v>
      </c>
      <c r="G222" s="32" t="s">
        <v>23</v>
      </c>
      <c r="H222" s="25">
        <v>1620.575</v>
      </c>
      <c r="I222" s="25">
        <v>7337</v>
      </c>
      <c r="J222" s="25">
        <v>20913</v>
      </c>
      <c r="M222" s="25" t="s">
        <v>4</v>
      </c>
      <c r="N222" s="25">
        <v>4</v>
      </c>
      <c r="O222" s="25">
        <v>1</v>
      </c>
      <c r="P222" s="25" t="s">
        <v>25</v>
      </c>
      <c r="Q222" s="25" t="s">
        <v>24</v>
      </c>
      <c r="R222" s="32" t="s">
        <v>23</v>
      </c>
      <c r="S222" s="25">
        <f t="shared" ref="S222:S249" si="23">H222/H222</f>
        <v>1</v>
      </c>
      <c r="T222" s="34">
        <f t="shared" ref="T222:T249" si="24">I222/H222</f>
        <v>4.5274053962328189</v>
      </c>
      <c r="U222" s="34">
        <f t="shared" ref="U222:U249" si="25">J222/H222</f>
        <v>12.904678894836708</v>
      </c>
    </row>
    <row r="223" spans="1:21" x14ac:dyDescent="0.25">
      <c r="A223" s="35" t="s">
        <v>29</v>
      </c>
      <c r="B223" s="25" t="s">
        <v>4</v>
      </c>
      <c r="C223" s="25">
        <v>5</v>
      </c>
      <c r="D223" s="25">
        <v>1</v>
      </c>
      <c r="E223" s="25" t="s">
        <v>25</v>
      </c>
      <c r="F223" s="28" t="s">
        <v>24</v>
      </c>
      <c r="G223" s="32" t="s">
        <v>23</v>
      </c>
      <c r="H223" s="25">
        <v>1793.575</v>
      </c>
      <c r="I223" s="25">
        <v>8099</v>
      </c>
      <c r="J223" s="25">
        <v>21561</v>
      </c>
      <c r="M223" s="25" t="s">
        <v>4</v>
      </c>
      <c r="N223" s="25">
        <v>5</v>
      </c>
      <c r="O223" s="25">
        <v>1</v>
      </c>
      <c r="P223" s="25" t="s">
        <v>25</v>
      </c>
      <c r="Q223" s="25" t="s">
        <v>24</v>
      </c>
      <c r="R223" s="32" t="s">
        <v>23</v>
      </c>
      <c r="S223" s="25">
        <f t="shared" si="23"/>
        <v>1</v>
      </c>
      <c r="T223" s="34">
        <f t="shared" si="24"/>
        <v>4.5155624939018439</v>
      </c>
      <c r="U223" s="34">
        <f t="shared" si="25"/>
        <v>12.02124249055657</v>
      </c>
    </row>
    <row r="224" spans="1:21" x14ac:dyDescent="0.25">
      <c r="A224" s="35" t="s">
        <v>29</v>
      </c>
      <c r="B224" s="25" t="s">
        <v>4</v>
      </c>
      <c r="C224" s="25">
        <v>6</v>
      </c>
      <c r="D224" s="25">
        <v>1</v>
      </c>
      <c r="E224" s="25" t="s">
        <v>25</v>
      </c>
      <c r="F224" s="28" t="s">
        <v>24</v>
      </c>
      <c r="G224" s="32" t="s">
        <v>23</v>
      </c>
      <c r="H224" s="25">
        <v>2008.575</v>
      </c>
      <c r="I224" s="25">
        <v>7824</v>
      </c>
      <c r="J224" s="25">
        <v>21467</v>
      </c>
      <c r="M224" s="25" t="s">
        <v>4</v>
      </c>
      <c r="N224" s="25">
        <v>6</v>
      </c>
      <c r="O224" s="25">
        <v>1</v>
      </c>
      <c r="P224" s="25" t="s">
        <v>25</v>
      </c>
      <c r="Q224" s="25" t="s">
        <v>24</v>
      </c>
      <c r="R224" s="32" t="s">
        <v>23</v>
      </c>
      <c r="S224" s="25">
        <f t="shared" si="23"/>
        <v>1</v>
      </c>
      <c r="T224" s="34">
        <f t="shared" si="24"/>
        <v>3.8952989059407788</v>
      </c>
      <c r="U224" s="34">
        <f t="shared" si="25"/>
        <v>10.687676586634803</v>
      </c>
    </row>
    <row r="225" spans="1:21" x14ac:dyDescent="0.25">
      <c r="A225" s="35" t="s">
        <v>29</v>
      </c>
      <c r="B225" s="25" t="s">
        <v>4</v>
      </c>
      <c r="C225" s="25">
        <v>7</v>
      </c>
      <c r="D225" s="25">
        <v>1</v>
      </c>
      <c r="E225" s="25" t="s">
        <v>25</v>
      </c>
      <c r="F225" s="28" t="s">
        <v>24</v>
      </c>
      <c r="G225" s="32" t="s">
        <v>23</v>
      </c>
      <c r="H225" s="25">
        <v>1946.575</v>
      </c>
      <c r="I225" s="25">
        <v>8171</v>
      </c>
      <c r="J225" s="25">
        <v>22725</v>
      </c>
      <c r="M225" s="25" t="s">
        <v>4</v>
      </c>
      <c r="N225" s="25">
        <v>7</v>
      </c>
      <c r="O225" s="25">
        <v>1</v>
      </c>
      <c r="P225" s="25" t="s">
        <v>25</v>
      </c>
      <c r="Q225" s="25" t="s">
        <v>24</v>
      </c>
      <c r="R225" s="32" t="s">
        <v>23</v>
      </c>
      <c r="S225" s="25">
        <f t="shared" si="23"/>
        <v>1</v>
      </c>
      <c r="T225" s="34">
        <f t="shared" si="24"/>
        <v>4.1976291691817682</v>
      </c>
      <c r="U225" s="34">
        <f t="shared" si="25"/>
        <v>11.674351103861911</v>
      </c>
    </row>
    <row r="226" spans="1:21" x14ac:dyDescent="0.25">
      <c r="A226" s="35" t="s">
        <v>29</v>
      </c>
      <c r="B226" s="25" t="s">
        <v>4</v>
      </c>
      <c r="C226" s="25">
        <v>8</v>
      </c>
      <c r="D226" s="25">
        <v>1</v>
      </c>
      <c r="E226" s="25" t="s">
        <v>25</v>
      </c>
      <c r="F226" s="28" t="s">
        <v>24</v>
      </c>
      <c r="G226" s="32" t="s">
        <v>23</v>
      </c>
      <c r="H226" s="25">
        <v>2167.5749999999998</v>
      </c>
      <c r="I226" s="25">
        <v>9520</v>
      </c>
      <c r="J226" s="25">
        <v>24637</v>
      </c>
      <c r="M226" s="25" t="s">
        <v>4</v>
      </c>
      <c r="N226" s="25">
        <v>8</v>
      </c>
      <c r="O226" s="25">
        <v>1</v>
      </c>
      <c r="P226" s="25" t="s">
        <v>25</v>
      </c>
      <c r="Q226" s="25" t="s">
        <v>24</v>
      </c>
      <c r="R226" s="32" t="s">
        <v>23</v>
      </c>
      <c r="S226" s="25">
        <f t="shared" si="23"/>
        <v>1</v>
      </c>
      <c r="T226" s="34">
        <f t="shared" si="24"/>
        <v>4.3920048902575459</v>
      </c>
      <c r="U226" s="34">
        <f t="shared" si="25"/>
        <v>11.366158033747391</v>
      </c>
    </row>
    <row r="227" spans="1:21" x14ac:dyDescent="0.25">
      <c r="A227" s="35" t="s">
        <v>29</v>
      </c>
      <c r="B227" s="25" t="s">
        <v>4</v>
      </c>
      <c r="C227" s="25">
        <v>9</v>
      </c>
      <c r="D227" s="25">
        <v>1</v>
      </c>
      <c r="E227" s="25" t="s">
        <v>25</v>
      </c>
      <c r="F227" s="28" t="s">
        <v>24</v>
      </c>
      <c r="G227" s="32" t="s">
        <v>23</v>
      </c>
      <c r="H227" s="25">
        <v>2560.5749999999998</v>
      </c>
      <c r="I227" s="25">
        <v>9641</v>
      </c>
      <c r="J227" s="25">
        <v>23122</v>
      </c>
      <c r="M227" s="25" t="s">
        <v>4</v>
      </c>
      <c r="N227" s="25">
        <v>9</v>
      </c>
      <c r="O227" s="25">
        <v>1</v>
      </c>
      <c r="P227" s="25" t="s">
        <v>25</v>
      </c>
      <c r="Q227" s="25" t="s">
        <v>24</v>
      </c>
      <c r="R227" s="32" t="s">
        <v>23</v>
      </c>
      <c r="S227" s="25">
        <f t="shared" si="23"/>
        <v>1</v>
      </c>
      <c r="T227" s="34">
        <f t="shared" si="24"/>
        <v>3.7651699325346848</v>
      </c>
      <c r="U227" s="34">
        <f t="shared" si="25"/>
        <v>9.030003026663934</v>
      </c>
    </row>
    <row r="228" spans="1:21" x14ac:dyDescent="0.25">
      <c r="A228" s="35" t="s">
        <v>29</v>
      </c>
      <c r="B228" s="25" t="s">
        <v>4</v>
      </c>
      <c r="C228" s="25">
        <v>10</v>
      </c>
      <c r="D228" s="25">
        <v>1</v>
      </c>
      <c r="E228" s="25" t="s">
        <v>25</v>
      </c>
      <c r="F228" s="28" t="s">
        <v>24</v>
      </c>
      <c r="G228" s="32" t="s">
        <v>23</v>
      </c>
      <c r="H228" s="25">
        <v>1960.575</v>
      </c>
      <c r="I228" s="25">
        <v>8322</v>
      </c>
      <c r="J228" s="25">
        <v>24072</v>
      </c>
      <c r="M228" s="25" t="s">
        <v>4</v>
      </c>
      <c r="N228" s="25">
        <v>10</v>
      </c>
      <c r="O228" s="25">
        <v>1</v>
      </c>
      <c r="P228" s="25" t="s">
        <v>25</v>
      </c>
      <c r="Q228" s="25" t="s">
        <v>24</v>
      </c>
      <c r="R228" s="32" t="s">
        <v>23</v>
      </c>
      <c r="S228" s="25">
        <f t="shared" si="23"/>
        <v>1</v>
      </c>
      <c r="T228" s="34">
        <f t="shared" si="24"/>
        <v>4.2446731188554381</v>
      </c>
      <c r="U228" s="34">
        <f t="shared" si="25"/>
        <v>12.278030679775066</v>
      </c>
    </row>
    <row r="229" spans="1:21" x14ac:dyDescent="0.25">
      <c r="A229" s="35" t="s">
        <v>29</v>
      </c>
      <c r="B229" s="25" t="s">
        <v>4</v>
      </c>
      <c r="C229" s="25">
        <v>11</v>
      </c>
      <c r="D229" s="25">
        <v>1</v>
      </c>
      <c r="E229" s="25" t="s">
        <v>25</v>
      </c>
      <c r="F229" s="28" t="s">
        <v>24</v>
      </c>
      <c r="G229" s="32" t="s">
        <v>23</v>
      </c>
      <c r="H229" s="25">
        <v>1426.575</v>
      </c>
      <c r="I229" s="25">
        <v>7161</v>
      </c>
      <c r="J229" s="25">
        <v>21108</v>
      </c>
      <c r="M229" s="25" t="s">
        <v>4</v>
      </c>
      <c r="N229" s="25">
        <v>11</v>
      </c>
      <c r="O229" s="25">
        <v>1</v>
      </c>
      <c r="P229" s="25" t="s">
        <v>25</v>
      </c>
      <c r="Q229" s="25" t="s">
        <v>24</v>
      </c>
      <c r="R229" s="32" t="s">
        <v>23</v>
      </c>
      <c r="S229" s="25">
        <f t="shared" si="23"/>
        <v>1</v>
      </c>
      <c r="T229" s="34">
        <f t="shared" si="24"/>
        <v>5.0197150517848694</v>
      </c>
      <c r="U229" s="34">
        <f t="shared" si="25"/>
        <v>14.796277798223016</v>
      </c>
    </row>
    <row r="230" spans="1:21" x14ac:dyDescent="0.25">
      <c r="A230" s="33" t="s">
        <v>28</v>
      </c>
      <c r="B230" s="28" t="s">
        <v>4</v>
      </c>
      <c r="C230" s="28">
        <v>2</v>
      </c>
      <c r="D230" s="28">
        <v>1</v>
      </c>
      <c r="E230" s="25" t="s">
        <v>25</v>
      </c>
      <c r="F230" s="28" t="s">
        <v>24</v>
      </c>
      <c r="G230" s="32" t="s">
        <v>23</v>
      </c>
      <c r="H230" s="28">
        <v>728.90000000000009</v>
      </c>
      <c r="I230" s="28">
        <v>5585</v>
      </c>
      <c r="J230" s="28">
        <v>21605</v>
      </c>
      <c r="M230" s="28" t="s">
        <v>4</v>
      </c>
      <c r="N230" s="28">
        <v>2</v>
      </c>
      <c r="O230" s="28">
        <v>1</v>
      </c>
      <c r="P230" s="28" t="s">
        <v>25</v>
      </c>
      <c r="Q230" s="28" t="s">
        <v>24</v>
      </c>
      <c r="R230" s="32" t="s">
        <v>23</v>
      </c>
      <c r="S230" s="28">
        <f t="shared" si="23"/>
        <v>1</v>
      </c>
      <c r="T230" s="27">
        <f t="shared" si="24"/>
        <v>7.6622307586774578</v>
      </c>
      <c r="U230" s="27">
        <f t="shared" si="25"/>
        <v>29.640554259843597</v>
      </c>
    </row>
    <row r="231" spans="1:21" x14ac:dyDescent="0.25">
      <c r="A231" s="33" t="s">
        <v>28</v>
      </c>
      <c r="B231" s="28" t="s">
        <v>4</v>
      </c>
      <c r="C231" s="28">
        <v>3</v>
      </c>
      <c r="D231" s="28">
        <v>1</v>
      </c>
      <c r="E231" s="25" t="s">
        <v>25</v>
      </c>
      <c r="F231" s="28" t="s">
        <v>24</v>
      </c>
      <c r="G231" s="32" t="s">
        <v>23</v>
      </c>
      <c r="H231" s="28">
        <v>782.90000000000009</v>
      </c>
      <c r="I231" s="28">
        <v>6415</v>
      </c>
      <c r="J231" s="28">
        <v>22370</v>
      </c>
      <c r="M231" s="28" t="s">
        <v>4</v>
      </c>
      <c r="N231" s="28">
        <v>3</v>
      </c>
      <c r="O231" s="28">
        <v>1</v>
      </c>
      <c r="P231" s="28" t="s">
        <v>25</v>
      </c>
      <c r="Q231" s="28" t="s">
        <v>24</v>
      </c>
      <c r="R231" s="32" t="s">
        <v>23</v>
      </c>
      <c r="S231" s="28">
        <f t="shared" si="23"/>
        <v>1</v>
      </c>
      <c r="T231" s="27">
        <f t="shared" si="24"/>
        <v>8.1938944948269246</v>
      </c>
      <c r="U231" s="27">
        <f t="shared" si="25"/>
        <v>28.573253289053515</v>
      </c>
    </row>
    <row r="232" spans="1:21" x14ac:dyDescent="0.25">
      <c r="A232" s="33" t="s">
        <v>28</v>
      </c>
      <c r="B232" s="28" t="s">
        <v>4</v>
      </c>
      <c r="C232" s="28">
        <v>4</v>
      </c>
      <c r="D232" s="28">
        <v>1</v>
      </c>
      <c r="E232" s="25" t="s">
        <v>25</v>
      </c>
      <c r="F232" s="28" t="s">
        <v>24</v>
      </c>
      <c r="G232" s="32" t="s">
        <v>23</v>
      </c>
      <c r="H232" s="28">
        <v>755.90000000000009</v>
      </c>
      <c r="I232" s="28">
        <v>2570</v>
      </c>
      <c r="J232" s="28">
        <v>3539</v>
      </c>
      <c r="M232" s="28" t="s">
        <v>4</v>
      </c>
      <c r="N232" s="28">
        <v>4</v>
      </c>
      <c r="O232" s="28">
        <v>1</v>
      </c>
      <c r="P232" s="28" t="s">
        <v>25</v>
      </c>
      <c r="Q232" s="28" t="s">
        <v>24</v>
      </c>
      <c r="R232" s="32" t="s">
        <v>23</v>
      </c>
      <c r="S232" s="28">
        <f t="shared" si="23"/>
        <v>1</v>
      </c>
      <c r="T232" s="27">
        <f t="shared" si="24"/>
        <v>3.3999206244212195</v>
      </c>
      <c r="U232" s="27">
        <f t="shared" si="25"/>
        <v>4.6818362217224498</v>
      </c>
    </row>
    <row r="233" spans="1:21" x14ac:dyDescent="0.25">
      <c r="A233" s="33" t="s">
        <v>28</v>
      </c>
      <c r="B233" s="28" t="s">
        <v>4</v>
      </c>
      <c r="C233" s="28">
        <v>5</v>
      </c>
      <c r="D233" s="28">
        <v>1</v>
      </c>
      <c r="E233" s="25" t="s">
        <v>25</v>
      </c>
      <c r="F233" s="28" t="s">
        <v>24</v>
      </c>
      <c r="G233" s="32" t="s">
        <v>23</v>
      </c>
      <c r="H233" s="28">
        <v>451.90000000000009</v>
      </c>
      <c r="I233" s="28">
        <v>2533</v>
      </c>
      <c r="J233" s="28">
        <v>4969</v>
      </c>
      <c r="M233" s="28" t="s">
        <v>4</v>
      </c>
      <c r="N233" s="28">
        <v>5</v>
      </c>
      <c r="O233" s="28">
        <v>1</v>
      </c>
      <c r="P233" s="28" t="s">
        <v>25</v>
      </c>
      <c r="Q233" s="28" t="s">
        <v>24</v>
      </c>
      <c r="R233" s="32" t="s">
        <v>23</v>
      </c>
      <c r="S233" s="28">
        <f t="shared" si="23"/>
        <v>1</v>
      </c>
      <c r="T233" s="27">
        <f t="shared" si="24"/>
        <v>5.605222394335029</v>
      </c>
      <c r="U233" s="27">
        <f t="shared" si="25"/>
        <v>10.995795529984507</v>
      </c>
    </row>
    <row r="234" spans="1:21" x14ac:dyDescent="0.25">
      <c r="A234" s="33" t="s">
        <v>28</v>
      </c>
      <c r="B234" s="28" t="s">
        <v>4</v>
      </c>
      <c r="C234" s="28">
        <v>6</v>
      </c>
      <c r="D234" s="28">
        <v>1</v>
      </c>
      <c r="E234" s="25" t="s">
        <v>25</v>
      </c>
      <c r="F234" s="28" t="s">
        <v>24</v>
      </c>
      <c r="G234" s="32" t="s">
        <v>23</v>
      </c>
      <c r="H234" s="28">
        <v>631.90000000000009</v>
      </c>
      <c r="I234" s="28">
        <v>3230</v>
      </c>
      <c r="J234" s="28">
        <v>6097</v>
      </c>
      <c r="M234" s="28" t="s">
        <v>4</v>
      </c>
      <c r="N234" s="28">
        <v>6</v>
      </c>
      <c r="O234" s="28">
        <v>1</v>
      </c>
      <c r="P234" s="28" t="s">
        <v>25</v>
      </c>
      <c r="Q234" s="28" t="s">
        <v>24</v>
      </c>
      <c r="R234" s="32" t="s">
        <v>23</v>
      </c>
      <c r="S234" s="28">
        <f t="shared" si="23"/>
        <v>1</v>
      </c>
      <c r="T234" s="27">
        <f t="shared" si="24"/>
        <v>5.111568286121221</v>
      </c>
      <c r="U234" s="27">
        <f t="shared" si="25"/>
        <v>9.6486785883842359</v>
      </c>
    </row>
    <row r="235" spans="1:21" x14ac:dyDescent="0.25">
      <c r="A235" s="33" t="s">
        <v>28</v>
      </c>
      <c r="B235" s="28" t="s">
        <v>4</v>
      </c>
      <c r="C235" s="28">
        <v>7</v>
      </c>
      <c r="D235" s="28">
        <v>1</v>
      </c>
      <c r="E235" s="25" t="s">
        <v>25</v>
      </c>
      <c r="F235" s="28" t="s">
        <v>24</v>
      </c>
      <c r="G235" s="32" t="s">
        <v>23</v>
      </c>
      <c r="H235" s="28">
        <v>644.90000000000009</v>
      </c>
      <c r="I235" s="28">
        <v>2306</v>
      </c>
      <c r="J235" s="28">
        <v>3414</v>
      </c>
      <c r="M235" s="28" t="s">
        <v>4</v>
      </c>
      <c r="N235" s="28">
        <v>7</v>
      </c>
      <c r="O235" s="28">
        <v>1</v>
      </c>
      <c r="P235" s="28" t="s">
        <v>25</v>
      </c>
      <c r="Q235" s="28" t="s">
        <v>24</v>
      </c>
      <c r="R235" s="32" t="s">
        <v>23</v>
      </c>
      <c r="S235" s="28">
        <f t="shared" si="23"/>
        <v>1</v>
      </c>
      <c r="T235" s="27">
        <f t="shared" si="24"/>
        <v>3.5757481780120943</v>
      </c>
      <c r="U235" s="27">
        <f t="shared" si="25"/>
        <v>5.2938440068227628</v>
      </c>
    </row>
    <row r="236" spans="1:21" x14ac:dyDescent="0.25">
      <c r="A236" s="33" t="s">
        <v>28</v>
      </c>
      <c r="B236" s="28" t="s">
        <v>4</v>
      </c>
      <c r="C236" s="28">
        <v>8</v>
      </c>
      <c r="D236" s="28">
        <v>1</v>
      </c>
      <c r="E236" s="25" t="s">
        <v>25</v>
      </c>
      <c r="F236" s="28" t="s">
        <v>24</v>
      </c>
      <c r="G236" s="32" t="s">
        <v>23</v>
      </c>
      <c r="H236" s="28">
        <v>708.90000000000009</v>
      </c>
      <c r="I236" s="28">
        <v>2280</v>
      </c>
      <c r="J236" s="28">
        <v>3569</v>
      </c>
      <c r="M236" s="28" t="s">
        <v>4</v>
      </c>
      <c r="N236" s="28">
        <v>8</v>
      </c>
      <c r="O236" s="28">
        <v>1</v>
      </c>
      <c r="P236" s="28" t="s">
        <v>25</v>
      </c>
      <c r="Q236" s="28" t="s">
        <v>24</v>
      </c>
      <c r="R236" s="32" t="s">
        <v>23</v>
      </c>
      <c r="S236" s="28">
        <f t="shared" si="23"/>
        <v>1</v>
      </c>
      <c r="T236" s="27">
        <f t="shared" si="24"/>
        <v>3.2162505289885734</v>
      </c>
      <c r="U236" s="27">
        <f t="shared" si="25"/>
        <v>5.0345605868246572</v>
      </c>
    </row>
    <row r="237" spans="1:21" x14ac:dyDescent="0.25">
      <c r="A237" s="33" t="s">
        <v>28</v>
      </c>
      <c r="B237" s="28" t="s">
        <v>4</v>
      </c>
      <c r="C237" s="28">
        <v>9</v>
      </c>
      <c r="D237" s="28">
        <v>1</v>
      </c>
      <c r="E237" s="25" t="s">
        <v>25</v>
      </c>
      <c r="F237" s="28" t="s">
        <v>24</v>
      </c>
      <c r="G237" s="32" t="s">
        <v>23</v>
      </c>
      <c r="H237" s="28">
        <v>943.90000000000009</v>
      </c>
      <c r="I237" s="28">
        <v>4031</v>
      </c>
      <c r="J237" s="28">
        <v>7763</v>
      </c>
      <c r="M237" s="28" t="s">
        <v>4</v>
      </c>
      <c r="N237" s="28">
        <v>9</v>
      </c>
      <c r="O237" s="28">
        <v>1</v>
      </c>
      <c r="P237" s="28" t="s">
        <v>25</v>
      </c>
      <c r="Q237" s="28" t="s">
        <v>24</v>
      </c>
      <c r="R237" s="32" t="s">
        <v>23</v>
      </c>
      <c r="S237" s="28">
        <f t="shared" si="23"/>
        <v>1</v>
      </c>
      <c r="T237" s="27">
        <f t="shared" si="24"/>
        <v>4.2705795105413706</v>
      </c>
      <c r="U237" s="27">
        <f t="shared" si="25"/>
        <v>8.2243881767136333</v>
      </c>
    </row>
    <row r="238" spans="1:21" x14ac:dyDescent="0.25">
      <c r="A238" s="33" t="s">
        <v>28</v>
      </c>
      <c r="B238" s="28" t="s">
        <v>4</v>
      </c>
      <c r="C238" s="28">
        <v>10</v>
      </c>
      <c r="D238" s="28">
        <v>1</v>
      </c>
      <c r="E238" s="25" t="s">
        <v>25</v>
      </c>
      <c r="F238" s="28" t="s">
        <v>24</v>
      </c>
      <c r="G238" s="32" t="s">
        <v>23</v>
      </c>
      <c r="H238" s="28">
        <v>996.90000000000009</v>
      </c>
      <c r="I238" s="28">
        <v>7383</v>
      </c>
      <c r="J238" s="28">
        <v>23452</v>
      </c>
      <c r="M238" s="28" t="s">
        <v>4</v>
      </c>
      <c r="N238" s="28">
        <v>10</v>
      </c>
      <c r="O238" s="28">
        <v>1</v>
      </c>
      <c r="P238" s="28" t="s">
        <v>25</v>
      </c>
      <c r="Q238" s="28" t="s">
        <v>24</v>
      </c>
      <c r="R238" s="32" t="s">
        <v>23</v>
      </c>
      <c r="S238" s="28">
        <f t="shared" si="23"/>
        <v>1</v>
      </c>
      <c r="T238" s="27">
        <f t="shared" si="24"/>
        <v>7.4059584712609086</v>
      </c>
      <c r="U238" s="27">
        <f t="shared" si="25"/>
        <v>23.524927274551107</v>
      </c>
    </row>
    <row r="239" spans="1:21" x14ac:dyDescent="0.25">
      <c r="A239" s="33" t="s">
        <v>28</v>
      </c>
      <c r="B239" s="28" t="s">
        <v>4</v>
      </c>
      <c r="C239" s="28">
        <v>11</v>
      </c>
      <c r="D239" s="28">
        <v>1</v>
      </c>
      <c r="E239" s="25" t="s">
        <v>25</v>
      </c>
      <c r="F239" s="28" t="s">
        <v>24</v>
      </c>
      <c r="G239" s="32" t="s">
        <v>23</v>
      </c>
      <c r="H239" s="28">
        <v>952.90000000000009</v>
      </c>
      <c r="I239" s="28">
        <v>4563</v>
      </c>
      <c r="J239" s="28">
        <v>9415</v>
      </c>
      <c r="M239" s="28" t="s">
        <v>4</v>
      </c>
      <c r="N239" s="28">
        <v>11</v>
      </c>
      <c r="O239" s="28">
        <v>1</v>
      </c>
      <c r="P239" s="28" t="s">
        <v>25</v>
      </c>
      <c r="Q239" s="28" t="s">
        <v>24</v>
      </c>
      <c r="R239" s="32" t="s">
        <v>23</v>
      </c>
      <c r="S239" s="28">
        <f t="shared" si="23"/>
        <v>1</v>
      </c>
      <c r="T239" s="27">
        <f t="shared" si="24"/>
        <v>4.7885402455661659</v>
      </c>
      <c r="U239" s="27">
        <f t="shared" si="25"/>
        <v>9.880365200965473</v>
      </c>
    </row>
    <row r="240" spans="1:21" x14ac:dyDescent="0.25">
      <c r="A240" s="31" t="s">
        <v>27</v>
      </c>
      <c r="B240" s="30" t="s">
        <v>26</v>
      </c>
      <c r="C240" s="30">
        <v>2</v>
      </c>
      <c r="D240" s="30">
        <v>1</v>
      </c>
      <c r="E240" s="25" t="s">
        <v>25</v>
      </c>
      <c r="F240" s="28" t="s">
        <v>24</v>
      </c>
      <c r="G240" s="29" t="s">
        <v>23</v>
      </c>
      <c r="H240" s="30">
        <v>1478.35</v>
      </c>
      <c r="I240" s="30">
        <v>8869</v>
      </c>
      <c r="J240" s="30">
        <v>29723</v>
      </c>
      <c r="M240" s="30" t="s">
        <v>26</v>
      </c>
      <c r="N240" s="30">
        <v>2</v>
      </c>
      <c r="O240" s="30">
        <v>1</v>
      </c>
      <c r="P240" s="30" t="s">
        <v>25</v>
      </c>
      <c r="Q240" s="30" t="s">
        <v>24</v>
      </c>
      <c r="R240" s="29" t="s">
        <v>23</v>
      </c>
      <c r="S240" s="28">
        <f t="shared" si="23"/>
        <v>1</v>
      </c>
      <c r="T240" s="27">
        <f t="shared" si="24"/>
        <v>5.9992559272161534</v>
      </c>
      <c r="U240" s="27">
        <f t="shared" si="25"/>
        <v>20.105523049345557</v>
      </c>
    </row>
    <row r="241" spans="1:21" x14ac:dyDescent="0.25">
      <c r="A241" s="31" t="s">
        <v>27</v>
      </c>
      <c r="B241" s="30" t="s">
        <v>26</v>
      </c>
      <c r="C241" s="30">
        <v>3</v>
      </c>
      <c r="D241" s="30">
        <v>1</v>
      </c>
      <c r="E241" s="25" t="s">
        <v>25</v>
      </c>
      <c r="F241" s="28" t="s">
        <v>24</v>
      </c>
      <c r="G241" s="29" t="s">
        <v>23</v>
      </c>
      <c r="H241" s="30">
        <v>1391.35</v>
      </c>
      <c r="I241" s="30">
        <v>7886</v>
      </c>
      <c r="J241" s="30">
        <v>27157</v>
      </c>
      <c r="M241" s="30" t="s">
        <v>26</v>
      </c>
      <c r="N241" s="30">
        <v>3</v>
      </c>
      <c r="O241" s="30">
        <v>1</v>
      </c>
      <c r="P241" s="30" t="s">
        <v>25</v>
      </c>
      <c r="Q241" s="30" t="s">
        <v>24</v>
      </c>
      <c r="R241" s="29" t="s">
        <v>23</v>
      </c>
      <c r="S241" s="28">
        <f t="shared" si="23"/>
        <v>1</v>
      </c>
      <c r="T241" s="27">
        <f t="shared" si="24"/>
        <v>5.6678765228015964</v>
      </c>
      <c r="U241" s="27">
        <f t="shared" si="25"/>
        <v>19.518453300751069</v>
      </c>
    </row>
    <row r="242" spans="1:21" x14ac:dyDescent="0.25">
      <c r="A242" s="31" t="s">
        <v>27</v>
      </c>
      <c r="B242" s="30" t="s">
        <v>26</v>
      </c>
      <c r="C242" s="30">
        <v>4</v>
      </c>
      <c r="D242" s="30">
        <v>1</v>
      </c>
      <c r="E242" s="25" t="s">
        <v>25</v>
      </c>
      <c r="F242" s="28" t="s">
        <v>24</v>
      </c>
      <c r="G242" s="29" t="s">
        <v>23</v>
      </c>
      <c r="H242" s="30">
        <v>1321.35</v>
      </c>
      <c r="I242" s="30">
        <v>8436</v>
      </c>
      <c r="J242" s="30">
        <v>26810</v>
      </c>
      <c r="M242" s="30" t="s">
        <v>26</v>
      </c>
      <c r="N242" s="30">
        <v>4</v>
      </c>
      <c r="O242" s="30">
        <v>1</v>
      </c>
      <c r="P242" s="30" t="s">
        <v>25</v>
      </c>
      <c r="Q242" s="30" t="s">
        <v>24</v>
      </c>
      <c r="R242" s="29" t="s">
        <v>23</v>
      </c>
      <c r="S242" s="28">
        <f t="shared" si="23"/>
        <v>1</v>
      </c>
      <c r="T242" s="27">
        <f t="shared" si="24"/>
        <v>6.3843796117606999</v>
      </c>
      <c r="U242" s="27">
        <f t="shared" si="25"/>
        <v>20.289855072463769</v>
      </c>
    </row>
    <row r="243" spans="1:21" x14ac:dyDescent="0.25">
      <c r="A243" s="31" t="s">
        <v>27</v>
      </c>
      <c r="B243" s="30" t="s">
        <v>26</v>
      </c>
      <c r="C243" s="30">
        <v>5</v>
      </c>
      <c r="D243" s="30">
        <v>1</v>
      </c>
      <c r="E243" s="25" t="s">
        <v>25</v>
      </c>
      <c r="F243" s="28" t="s">
        <v>24</v>
      </c>
      <c r="G243" s="29" t="s">
        <v>23</v>
      </c>
      <c r="H243" s="30">
        <v>1416.35</v>
      </c>
      <c r="I243" s="30">
        <v>7734</v>
      </c>
      <c r="J243" s="30">
        <v>30140</v>
      </c>
      <c r="M243" s="30" t="s">
        <v>26</v>
      </c>
      <c r="N243" s="30">
        <v>5</v>
      </c>
      <c r="O243" s="30">
        <v>1</v>
      </c>
      <c r="P243" s="30" t="s">
        <v>25</v>
      </c>
      <c r="Q243" s="30" t="s">
        <v>24</v>
      </c>
      <c r="R243" s="29" t="s">
        <v>23</v>
      </c>
      <c r="S243" s="28">
        <f t="shared" si="23"/>
        <v>1</v>
      </c>
      <c r="T243" s="27">
        <f t="shared" si="24"/>
        <v>5.4605147032866173</v>
      </c>
      <c r="U243" s="27">
        <f t="shared" si="25"/>
        <v>21.280050834892506</v>
      </c>
    </row>
    <row r="244" spans="1:21" x14ac:dyDescent="0.25">
      <c r="A244" s="31" t="s">
        <v>27</v>
      </c>
      <c r="B244" s="30" t="s">
        <v>26</v>
      </c>
      <c r="C244" s="30">
        <v>6</v>
      </c>
      <c r="D244" s="30">
        <v>1</v>
      </c>
      <c r="E244" s="25" t="s">
        <v>25</v>
      </c>
      <c r="F244" s="28" t="s">
        <v>24</v>
      </c>
      <c r="G244" s="29" t="s">
        <v>23</v>
      </c>
      <c r="H244" s="30">
        <v>1100.3499999999999</v>
      </c>
      <c r="I244" s="30">
        <v>6059</v>
      </c>
      <c r="J244" s="30">
        <v>21740</v>
      </c>
      <c r="M244" s="30" t="s">
        <v>26</v>
      </c>
      <c r="N244" s="30">
        <v>6</v>
      </c>
      <c r="O244" s="30">
        <v>1</v>
      </c>
      <c r="P244" s="30" t="s">
        <v>25</v>
      </c>
      <c r="Q244" s="30" t="s">
        <v>24</v>
      </c>
      <c r="R244" s="29" t="s">
        <v>23</v>
      </c>
      <c r="S244" s="28">
        <f t="shared" si="23"/>
        <v>1</v>
      </c>
      <c r="T244" s="27">
        <f t="shared" si="24"/>
        <v>5.5064297723451636</v>
      </c>
      <c r="U244" s="27">
        <f t="shared" si="25"/>
        <v>19.757349934111875</v>
      </c>
    </row>
    <row r="245" spans="1:21" x14ac:dyDescent="0.25">
      <c r="A245" s="31" t="s">
        <v>27</v>
      </c>
      <c r="B245" s="30" t="s">
        <v>26</v>
      </c>
      <c r="C245" s="30">
        <v>7</v>
      </c>
      <c r="D245" s="30">
        <v>1</v>
      </c>
      <c r="E245" s="25" t="s">
        <v>25</v>
      </c>
      <c r="F245" s="28" t="s">
        <v>24</v>
      </c>
      <c r="G245" s="29" t="s">
        <v>23</v>
      </c>
      <c r="H245" s="30">
        <v>1178.3499999999999</v>
      </c>
      <c r="I245" s="30">
        <v>6327</v>
      </c>
      <c r="J245" s="30">
        <v>24384</v>
      </c>
      <c r="M245" s="30" t="s">
        <v>26</v>
      </c>
      <c r="N245" s="30">
        <v>7</v>
      </c>
      <c r="O245" s="30">
        <v>1</v>
      </c>
      <c r="P245" s="30" t="s">
        <v>25</v>
      </c>
      <c r="Q245" s="30" t="s">
        <v>24</v>
      </c>
      <c r="R245" s="29" t="s">
        <v>23</v>
      </c>
      <c r="S245" s="28">
        <f t="shared" si="23"/>
        <v>1</v>
      </c>
      <c r="T245" s="27">
        <f t="shared" si="24"/>
        <v>5.3693724275469945</v>
      </c>
      <c r="U245" s="27">
        <f t="shared" si="25"/>
        <v>20.693342385539104</v>
      </c>
    </row>
    <row r="246" spans="1:21" x14ac:dyDescent="0.25">
      <c r="A246" s="31" t="s">
        <v>27</v>
      </c>
      <c r="B246" s="30" t="s">
        <v>26</v>
      </c>
      <c r="C246" s="30">
        <v>8</v>
      </c>
      <c r="D246" s="30">
        <v>1</v>
      </c>
      <c r="E246" s="25" t="s">
        <v>25</v>
      </c>
      <c r="F246" s="28" t="s">
        <v>24</v>
      </c>
      <c r="G246" s="29" t="s">
        <v>23</v>
      </c>
      <c r="H246" s="30">
        <v>1251.3499999999999</v>
      </c>
      <c r="I246" s="30">
        <v>7396</v>
      </c>
      <c r="J246" s="30">
        <v>26978</v>
      </c>
      <c r="M246" s="30" t="s">
        <v>26</v>
      </c>
      <c r="N246" s="30">
        <v>8</v>
      </c>
      <c r="O246" s="30">
        <v>1</v>
      </c>
      <c r="P246" s="30" t="s">
        <v>25</v>
      </c>
      <c r="Q246" s="30" t="s">
        <v>24</v>
      </c>
      <c r="R246" s="29" t="s">
        <v>23</v>
      </c>
      <c r="S246" s="28">
        <f t="shared" si="23"/>
        <v>1</v>
      </c>
      <c r="T246" s="27">
        <f t="shared" si="24"/>
        <v>5.9104167499100972</v>
      </c>
      <c r="U246" s="27">
        <f t="shared" si="25"/>
        <v>21.559116154553084</v>
      </c>
    </row>
    <row r="247" spans="1:21" x14ac:dyDescent="0.25">
      <c r="A247" s="31" t="s">
        <v>27</v>
      </c>
      <c r="B247" s="30" t="s">
        <v>26</v>
      </c>
      <c r="C247" s="30">
        <v>9</v>
      </c>
      <c r="D247" s="30">
        <v>1</v>
      </c>
      <c r="E247" s="25" t="s">
        <v>25</v>
      </c>
      <c r="F247" s="28" t="s">
        <v>24</v>
      </c>
      <c r="G247" s="29" t="s">
        <v>23</v>
      </c>
      <c r="H247" s="30">
        <v>1308.3499999999999</v>
      </c>
      <c r="I247" s="30">
        <v>7341</v>
      </c>
      <c r="J247" s="30">
        <v>28802</v>
      </c>
      <c r="M247" s="30" t="s">
        <v>26</v>
      </c>
      <c r="N247" s="30">
        <v>9</v>
      </c>
      <c r="O247" s="30">
        <v>1</v>
      </c>
      <c r="P247" s="30" t="s">
        <v>25</v>
      </c>
      <c r="Q247" s="30" t="s">
        <v>24</v>
      </c>
      <c r="R247" s="29" t="s">
        <v>23</v>
      </c>
      <c r="S247" s="28">
        <f t="shared" si="23"/>
        <v>1</v>
      </c>
      <c r="T247" s="27">
        <f t="shared" si="24"/>
        <v>5.6108839377842328</v>
      </c>
      <c r="U247" s="27">
        <f t="shared" si="25"/>
        <v>22.013987082967098</v>
      </c>
    </row>
    <row r="248" spans="1:21" x14ac:dyDescent="0.25">
      <c r="A248" s="31" t="s">
        <v>27</v>
      </c>
      <c r="B248" s="30" t="s">
        <v>26</v>
      </c>
      <c r="C248" s="30">
        <v>10</v>
      </c>
      <c r="D248" s="30">
        <v>1</v>
      </c>
      <c r="E248" s="25" t="s">
        <v>25</v>
      </c>
      <c r="F248" s="28" t="s">
        <v>24</v>
      </c>
      <c r="G248" s="29" t="s">
        <v>23</v>
      </c>
      <c r="H248" s="30">
        <v>1329.35</v>
      </c>
      <c r="I248" s="30">
        <v>9066</v>
      </c>
      <c r="J248" s="30">
        <v>28275</v>
      </c>
      <c r="M248" s="30" t="s">
        <v>26</v>
      </c>
      <c r="N248" s="30">
        <v>10</v>
      </c>
      <c r="O248" s="30">
        <v>1</v>
      </c>
      <c r="P248" s="30" t="s">
        <v>25</v>
      </c>
      <c r="Q248" s="30" t="s">
        <v>24</v>
      </c>
      <c r="R248" s="29" t="s">
        <v>23</v>
      </c>
      <c r="S248" s="28">
        <f t="shared" si="23"/>
        <v>1</v>
      </c>
      <c r="T248" s="27">
        <f t="shared" si="24"/>
        <v>6.8198743746944004</v>
      </c>
      <c r="U248" s="27">
        <f t="shared" si="25"/>
        <v>21.269793508105465</v>
      </c>
    </row>
    <row r="249" spans="1:21" x14ac:dyDescent="0.25">
      <c r="A249" s="31" t="s">
        <v>27</v>
      </c>
      <c r="B249" s="30" t="s">
        <v>26</v>
      </c>
      <c r="C249" s="30">
        <v>11</v>
      </c>
      <c r="D249" s="30">
        <v>1</v>
      </c>
      <c r="E249" s="25" t="s">
        <v>25</v>
      </c>
      <c r="F249" s="28" t="s">
        <v>24</v>
      </c>
      <c r="G249" s="29" t="s">
        <v>23</v>
      </c>
      <c r="H249" s="30">
        <v>1710.35</v>
      </c>
      <c r="I249" s="30">
        <v>9446</v>
      </c>
      <c r="J249" s="30">
        <v>25860</v>
      </c>
      <c r="M249" s="30" t="s">
        <v>26</v>
      </c>
      <c r="N249" s="30">
        <v>11</v>
      </c>
      <c r="O249" s="30">
        <v>1</v>
      </c>
      <c r="P249" s="30" t="s">
        <v>25</v>
      </c>
      <c r="Q249" s="30" t="s">
        <v>24</v>
      </c>
      <c r="R249" s="29" t="s">
        <v>23</v>
      </c>
      <c r="S249" s="28">
        <f t="shared" si="23"/>
        <v>1</v>
      </c>
      <c r="T249" s="27">
        <f t="shared" si="24"/>
        <v>5.5228462010699566</v>
      </c>
      <c r="U249" s="27">
        <f t="shared" si="25"/>
        <v>15.119712339579619</v>
      </c>
    </row>
  </sheetData>
  <mergeCells count="10">
    <mergeCell ref="AG5:AH5"/>
    <mergeCell ref="AJ5:AK5"/>
    <mergeCell ref="AE19:AG19"/>
    <mergeCell ref="AE27:AG27"/>
    <mergeCell ref="M2:N2"/>
    <mergeCell ref="X7:X8"/>
    <mergeCell ref="X12:X13"/>
    <mergeCell ref="Z5:AA5"/>
    <mergeCell ref="AB5:AC5"/>
    <mergeCell ref="AD5:AE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3"/>
  <sheetViews>
    <sheetView topLeftCell="R1" zoomScale="110" zoomScaleNormal="110" workbookViewId="0">
      <selection activeCell="AI3" sqref="AI3:AT25"/>
    </sheetView>
  </sheetViews>
  <sheetFormatPr defaultRowHeight="15" x14ac:dyDescent="0.25"/>
  <cols>
    <col min="1" max="1" width="12.42578125" style="1" bestFit="1" customWidth="1"/>
    <col min="27" max="28" width="12.28515625" customWidth="1"/>
    <col min="41" max="52" width="9.140625" style="75"/>
  </cols>
  <sheetData>
    <row r="1" spans="1:63" x14ac:dyDescent="0.25">
      <c r="A1" s="85" t="s">
        <v>49</v>
      </c>
      <c r="P1" s="85" t="s">
        <v>48</v>
      </c>
      <c r="Q1" s="7"/>
      <c r="R1" s="7"/>
      <c r="S1" s="7"/>
      <c r="T1" s="76"/>
    </row>
    <row r="2" spans="1:63" x14ac:dyDescent="0.25">
      <c r="B2" s="124" t="s">
        <v>47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P2" s="1"/>
      <c r="Q2" s="124" t="s">
        <v>47</v>
      </c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</row>
    <row r="3" spans="1:63" x14ac:dyDescent="0.25">
      <c r="A3" s="1" t="s">
        <v>46</v>
      </c>
      <c r="B3" s="84">
        <v>75</v>
      </c>
      <c r="C3" s="84">
        <v>56.249999999999993</v>
      </c>
      <c r="D3" s="84">
        <v>42.1875</v>
      </c>
      <c r="E3" s="84">
        <v>31.640625</v>
      </c>
      <c r="F3" s="84">
        <v>23.73046875</v>
      </c>
      <c r="G3" s="84">
        <v>17.797851562499996</v>
      </c>
      <c r="H3" s="84">
        <v>13.348388671875</v>
      </c>
      <c r="I3" s="84">
        <v>10.01129150390625</v>
      </c>
      <c r="J3" s="84">
        <v>7.5084686279296875</v>
      </c>
      <c r="K3" s="84">
        <v>5.6313514709472656</v>
      </c>
      <c r="L3" s="84">
        <v>4.2235136032104492</v>
      </c>
      <c r="M3" s="84">
        <v>0</v>
      </c>
      <c r="P3" s="1" t="s">
        <v>46</v>
      </c>
      <c r="Q3" s="84">
        <v>75</v>
      </c>
      <c r="R3" s="84">
        <v>56.249999999999993</v>
      </c>
      <c r="S3" s="84">
        <v>42.1875</v>
      </c>
      <c r="T3" s="84">
        <v>31.640625</v>
      </c>
      <c r="U3" s="84">
        <v>23.73046875</v>
      </c>
      <c r="V3" s="84">
        <v>17.797851562499996</v>
      </c>
      <c r="W3" s="84">
        <v>13.348388671875</v>
      </c>
      <c r="X3" s="84">
        <v>10.01129150390625</v>
      </c>
      <c r="Y3" s="84">
        <v>7.5084686279296875</v>
      </c>
      <c r="Z3" s="84">
        <v>5.6313514709472656</v>
      </c>
      <c r="AA3" s="84">
        <v>4.2235136032104492</v>
      </c>
      <c r="AB3" s="84">
        <v>0</v>
      </c>
      <c r="AC3" s="1"/>
      <c r="AE3" s="1"/>
      <c r="AF3" s="83" t="s">
        <v>13</v>
      </c>
      <c r="AG3" s="83" t="s">
        <v>12</v>
      </c>
    </row>
    <row r="4" spans="1:63" x14ac:dyDescent="0.25">
      <c r="A4" s="1">
        <v>1</v>
      </c>
      <c r="B4">
        <v>6</v>
      </c>
      <c r="C4">
        <v>8</v>
      </c>
      <c r="D4">
        <v>8</v>
      </c>
      <c r="E4">
        <v>13</v>
      </c>
      <c r="F4">
        <v>13</v>
      </c>
      <c r="G4">
        <v>9</v>
      </c>
      <c r="H4">
        <v>13</v>
      </c>
      <c r="I4">
        <v>20</v>
      </c>
      <c r="J4">
        <v>47</v>
      </c>
      <c r="K4">
        <v>55</v>
      </c>
      <c r="L4">
        <v>52</v>
      </c>
      <c r="M4">
        <v>105</v>
      </c>
      <c r="P4" s="1">
        <v>1</v>
      </c>
      <c r="Q4" s="79">
        <f t="shared" ref="Q4:Q27" si="0">+B4/$M4</f>
        <v>5.7142857142857141E-2</v>
      </c>
      <c r="R4" s="79">
        <f t="shared" ref="R4:R27" si="1">+C4/$M4</f>
        <v>7.6190476190476197E-2</v>
      </c>
      <c r="S4" s="79">
        <f t="shared" ref="S4:S27" si="2">+D4/$M4</f>
        <v>7.6190476190476197E-2</v>
      </c>
      <c r="T4" s="79">
        <f t="shared" ref="T4:T27" si="3">+E4/$M4</f>
        <v>0.12380952380952381</v>
      </c>
      <c r="U4" s="79">
        <f t="shared" ref="U4:U27" si="4">+F4/$M4</f>
        <v>0.12380952380952381</v>
      </c>
      <c r="V4" s="79">
        <f t="shared" ref="V4:V27" si="5">+G4/$M4</f>
        <v>8.5714285714285715E-2</v>
      </c>
      <c r="W4" s="79">
        <f t="shared" ref="W4:W27" si="6">+H4/$M4</f>
        <v>0.12380952380952381</v>
      </c>
      <c r="X4" s="79">
        <f t="shared" ref="X4:X27" si="7">+I4/$M4</f>
        <v>0.19047619047619047</v>
      </c>
      <c r="Y4" s="79">
        <f t="shared" ref="Y4:Y27" si="8">+J4/$M4</f>
        <v>0.44761904761904764</v>
      </c>
      <c r="Z4" s="79">
        <f t="shared" ref="Z4:Z27" si="9">+K4/$M4</f>
        <v>0.52380952380952384</v>
      </c>
      <c r="AA4" s="79">
        <f t="shared" ref="AA4:AA27" si="10">+L4/$M4</f>
        <v>0.49523809523809526</v>
      </c>
      <c r="AB4" s="79">
        <f t="shared" ref="AB4:AB27" si="11">+M4/$M4</f>
        <v>1</v>
      </c>
      <c r="AC4" s="82"/>
      <c r="AE4" s="81">
        <v>0</v>
      </c>
      <c r="AF4" s="80">
        <f>AVERAGE(AB$4:AB$27)</f>
        <v>1</v>
      </c>
      <c r="AG4" s="80">
        <f>STDEV(AB$4:AB$27)</f>
        <v>0</v>
      </c>
      <c r="AO4" s="78">
        <v>1</v>
      </c>
      <c r="AP4" s="75">
        <v>2</v>
      </c>
      <c r="AQ4" s="78">
        <v>3</v>
      </c>
      <c r="AR4" s="75">
        <v>4</v>
      </c>
      <c r="AS4" s="78">
        <v>5</v>
      </c>
      <c r="AT4" s="75">
        <v>6</v>
      </c>
      <c r="AU4" s="78">
        <v>7</v>
      </c>
      <c r="AV4" s="75">
        <v>8</v>
      </c>
      <c r="AW4" s="78">
        <v>9</v>
      </c>
      <c r="AX4" s="75">
        <v>10</v>
      </c>
      <c r="AY4" s="78">
        <v>11</v>
      </c>
      <c r="AZ4" s="75">
        <v>12</v>
      </c>
      <c r="BA4" s="1"/>
      <c r="BC4" s="1"/>
      <c r="BE4" s="1"/>
      <c r="BG4" s="1"/>
      <c r="BI4" s="1"/>
      <c r="BK4" s="1"/>
    </row>
    <row r="5" spans="1:63" x14ac:dyDescent="0.25">
      <c r="A5" s="1">
        <v>2</v>
      </c>
      <c r="B5">
        <v>9</v>
      </c>
      <c r="C5">
        <v>2</v>
      </c>
      <c r="D5">
        <v>10</v>
      </c>
      <c r="E5">
        <v>16</v>
      </c>
      <c r="F5">
        <v>4</v>
      </c>
      <c r="G5">
        <v>9</v>
      </c>
      <c r="H5">
        <v>8</v>
      </c>
      <c r="I5">
        <v>19</v>
      </c>
      <c r="J5">
        <v>34</v>
      </c>
      <c r="K5">
        <v>40</v>
      </c>
      <c r="L5">
        <v>49</v>
      </c>
      <c r="M5">
        <v>73</v>
      </c>
      <c r="P5" s="1">
        <v>2</v>
      </c>
      <c r="Q5" s="79">
        <f t="shared" si="0"/>
        <v>0.12328767123287671</v>
      </c>
      <c r="R5" s="79">
        <f t="shared" si="1"/>
        <v>2.7397260273972601E-2</v>
      </c>
      <c r="S5" s="79">
        <f t="shared" si="2"/>
        <v>0.13698630136986301</v>
      </c>
      <c r="T5" s="79">
        <f t="shared" si="3"/>
        <v>0.21917808219178081</v>
      </c>
      <c r="U5" s="79">
        <f t="shared" si="4"/>
        <v>5.4794520547945202E-2</v>
      </c>
      <c r="V5" s="79">
        <f t="shared" si="5"/>
        <v>0.12328767123287671</v>
      </c>
      <c r="W5" s="79">
        <f t="shared" si="6"/>
        <v>0.1095890410958904</v>
      </c>
      <c r="X5" s="79">
        <f t="shared" si="7"/>
        <v>0.26027397260273971</v>
      </c>
      <c r="Y5" s="79">
        <f t="shared" si="8"/>
        <v>0.46575342465753422</v>
      </c>
      <c r="Z5" s="79">
        <f t="shared" si="9"/>
        <v>0.54794520547945202</v>
      </c>
      <c r="AA5" s="79">
        <f t="shared" si="10"/>
        <v>0.67123287671232879</v>
      </c>
      <c r="AB5" s="79">
        <f t="shared" si="11"/>
        <v>1</v>
      </c>
      <c r="AC5" s="82"/>
      <c r="AE5" s="81">
        <v>4.2235136032104492</v>
      </c>
      <c r="AF5" s="80">
        <f>AVERAGE(AA$4:AA$27)</f>
        <v>0.48791369637076171</v>
      </c>
      <c r="AG5" s="80">
        <f>STDEV(AA$4:AA$27)</f>
        <v>0.15471210275133968</v>
      </c>
      <c r="AO5" s="78">
        <v>1</v>
      </c>
      <c r="AP5" s="75">
        <v>2</v>
      </c>
      <c r="AQ5" s="78">
        <v>3</v>
      </c>
      <c r="AR5" s="75">
        <v>4</v>
      </c>
      <c r="AS5" s="78">
        <v>5</v>
      </c>
      <c r="AT5" s="75">
        <v>6</v>
      </c>
      <c r="AU5" s="78">
        <v>7</v>
      </c>
      <c r="AV5" s="75">
        <v>8</v>
      </c>
      <c r="AW5" s="78">
        <v>9</v>
      </c>
      <c r="AX5" s="75">
        <v>10</v>
      </c>
      <c r="AY5" s="78">
        <v>11</v>
      </c>
      <c r="AZ5" s="75">
        <v>12</v>
      </c>
      <c r="BA5" s="1"/>
      <c r="BC5" s="1"/>
      <c r="BE5" s="1"/>
      <c r="BG5" s="1"/>
      <c r="BI5" s="1"/>
      <c r="BK5" s="1"/>
    </row>
    <row r="6" spans="1:63" x14ac:dyDescent="0.25">
      <c r="A6" s="1">
        <v>3</v>
      </c>
      <c r="B6">
        <v>5</v>
      </c>
      <c r="C6">
        <v>6</v>
      </c>
      <c r="D6">
        <v>6</v>
      </c>
      <c r="E6">
        <v>8</v>
      </c>
      <c r="F6">
        <v>7</v>
      </c>
      <c r="G6">
        <v>14</v>
      </c>
      <c r="H6">
        <v>9</v>
      </c>
      <c r="I6">
        <v>15</v>
      </c>
      <c r="J6">
        <v>30</v>
      </c>
      <c r="K6">
        <v>32</v>
      </c>
      <c r="L6">
        <v>52</v>
      </c>
      <c r="M6">
        <v>117</v>
      </c>
      <c r="P6" s="1">
        <v>3</v>
      </c>
      <c r="Q6" s="79">
        <f t="shared" si="0"/>
        <v>4.2735042735042736E-2</v>
      </c>
      <c r="R6" s="79">
        <f t="shared" si="1"/>
        <v>5.128205128205128E-2</v>
      </c>
      <c r="S6" s="79">
        <f t="shared" si="2"/>
        <v>5.128205128205128E-2</v>
      </c>
      <c r="T6" s="79">
        <f t="shared" si="3"/>
        <v>6.8376068376068383E-2</v>
      </c>
      <c r="U6" s="79">
        <f t="shared" si="4"/>
        <v>5.9829059829059832E-2</v>
      </c>
      <c r="V6" s="79">
        <f t="shared" si="5"/>
        <v>0.11965811965811966</v>
      </c>
      <c r="W6" s="79">
        <f t="shared" si="6"/>
        <v>7.6923076923076927E-2</v>
      </c>
      <c r="X6" s="79">
        <f t="shared" si="7"/>
        <v>0.12820512820512819</v>
      </c>
      <c r="Y6" s="79">
        <f t="shared" si="8"/>
        <v>0.25641025641025639</v>
      </c>
      <c r="Z6" s="79">
        <f t="shared" si="9"/>
        <v>0.27350427350427353</v>
      </c>
      <c r="AA6" s="79">
        <f t="shared" si="10"/>
        <v>0.44444444444444442</v>
      </c>
      <c r="AB6" s="79">
        <f t="shared" si="11"/>
        <v>1</v>
      </c>
      <c r="AC6" s="82"/>
      <c r="AE6" s="81">
        <v>5.6313514709472656</v>
      </c>
      <c r="AF6" s="80">
        <f>AVERAGE(Z$4:Z$27)</f>
        <v>0.32650465535228862</v>
      </c>
      <c r="AG6" s="80">
        <f>STDEV(Z$4:Z$27)</f>
        <v>0.1004282544102751</v>
      </c>
      <c r="AO6" s="78">
        <v>1</v>
      </c>
      <c r="AP6" s="75">
        <v>2</v>
      </c>
      <c r="AQ6" s="78">
        <v>3</v>
      </c>
      <c r="AR6" s="75">
        <v>4</v>
      </c>
      <c r="AS6" s="78">
        <v>5</v>
      </c>
      <c r="AT6" s="75">
        <v>6</v>
      </c>
      <c r="AU6" s="78">
        <v>7</v>
      </c>
      <c r="AV6" s="75">
        <v>8</v>
      </c>
      <c r="AW6" s="78">
        <v>9</v>
      </c>
      <c r="AX6" s="75">
        <v>10</v>
      </c>
      <c r="AY6" s="78">
        <v>11</v>
      </c>
      <c r="AZ6" s="75">
        <v>12</v>
      </c>
      <c r="BA6" s="1"/>
      <c r="BC6" s="1"/>
      <c r="BE6" s="1"/>
      <c r="BG6" s="1"/>
      <c r="BI6" s="1"/>
      <c r="BK6" s="1"/>
    </row>
    <row r="7" spans="1:63" x14ac:dyDescent="0.25">
      <c r="A7" s="1">
        <v>4</v>
      </c>
      <c r="B7">
        <v>3</v>
      </c>
      <c r="C7">
        <v>5</v>
      </c>
      <c r="D7">
        <v>6</v>
      </c>
      <c r="E7">
        <v>9</v>
      </c>
      <c r="F7">
        <v>4</v>
      </c>
      <c r="G7">
        <v>3</v>
      </c>
      <c r="H7">
        <v>11</v>
      </c>
      <c r="I7">
        <v>22</v>
      </c>
      <c r="J7">
        <v>22</v>
      </c>
      <c r="K7">
        <v>29</v>
      </c>
      <c r="L7">
        <v>59</v>
      </c>
      <c r="M7">
        <v>78</v>
      </c>
      <c r="P7" s="1">
        <v>4</v>
      </c>
      <c r="Q7" s="79">
        <f t="shared" si="0"/>
        <v>3.8461538461538464E-2</v>
      </c>
      <c r="R7" s="79">
        <f t="shared" si="1"/>
        <v>6.4102564102564097E-2</v>
      </c>
      <c r="S7" s="79">
        <f t="shared" si="2"/>
        <v>7.6923076923076927E-2</v>
      </c>
      <c r="T7" s="79">
        <f t="shared" si="3"/>
        <v>0.11538461538461539</v>
      </c>
      <c r="U7" s="79">
        <f t="shared" si="4"/>
        <v>5.128205128205128E-2</v>
      </c>
      <c r="V7" s="79">
        <f t="shared" si="5"/>
        <v>3.8461538461538464E-2</v>
      </c>
      <c r="W7" s="79">
        <f t="shared" si="6"/>
        <v>0.14102564102564102</v>
      </c>
      <c r="X7" s="79">
        <f t="shared" si="7"/>
        <v>0.28205128205128205</v>
      </c>
      <c r="Y7" s="79">
        <f t="shared" si="8"/>
        <v>0.28205128205128205</v>
      </c>
      <c r="Z7" s="79">
        <f t="shared" si="9"/>
        <v>0.37179487179487181</v>
      </c>
      <c r="AA7" s="79">
        <f t="shared" si="10"/>
        <v>0.75641025641025639</v>
      </c>
      <c r="AB7" s="79">
        <f t="shared" si="11"/>
        <v>1</v>
      </c>
      <c r="AC7" s="82"/>
      <c r="AE7" s="81">
        <v>7.5084686279296875</v>
      </c>
      <c r="AF7" s="80">
        <f>AVERAGE(Y$4:Y$27)</f>
        <v>0.25549497918734099</v>
      </c>
      <c r="AG7" s="80">
        <f>STDEV(Y$4:Y$27)</f>
        <v>0.1051453662361112</v>
      </c>
      <c r="AO7" s="78">
        <v>1</v>
      </c>
      <c r="AP7" s="75">
        <v>2</v>
      </c>
      <c r="AQ7" s="78">
        <v>3</v>
      </c>
      <c r="AR7" s="75">
        <v>4</v>
      </c>
      <c r="AS7" s="78">
        <v>5</v>
      </c>
      <c r="AT7" s="75">
        <v>6</v>
      </c>
      <c r="AU7" s="78">
        <v>7</v>
      </c>
      <c r="AV7" s="75">
        <v>8</v>
      </c>
      <c r="AW7" s="78">
        <v>9</v>
      </c>
      <c r="AX7" s="75">
        <v>10</v>
      </c>
      <c r="AY7" s="78">
        <v>11</v>
      </c>
      <c r="AZ7" s="75">
        <v>12</v>
      </c>
      <c r="BA7" s="1"/>
      <c r="BC7" s="1"/>
      <c r="BE7" s="1"/>
      <c r="BG7" s="1"/>
      <c r="BI7" s="1"/>
      <c r="BK7" s="1"/>
    </row>
    <row r="8" spans="1:63" x14ac:dyDescent="0.25">
      <c r="A8" s="1">
        <v>5</v>
      </c>
      <c r="B8">
        <v>8</v>
      </c>
      <c r="C8">
        <v>7</v>
      </c>
      <c r="D8">
        <v>5</v>
      </c>
      <c r="E8">
        <v>16</v>
      </c>
      <c r="F8">
        <v>13</v>
      </c>
      <c r="G8">
        <v>3</v>
      </c>
      <c r="H8">
        <v>15</v>
      </c>
      <c r="I8">
        <v>19</v>
      </c>
      <c r="J8">
        <v>43</v>
      </c>
      <c r="K8">
        <v>52</v>
      </c>
      <c r="L8">
        <v>69</v>
      </c>
      <c r="M8">
        <v>108</v>
      </c>
      <c r="P8" s="1">
        <v>5</v>
      </c>
      <c r="Q8" s="79">
        <f t="shared" si="0"/>
        <v>7.407407407407407E-2</v>
      </c>
      <c r="R8" s="79">
        <f t="shared" si="1"/>
        <v>6.4814814814814811E-2</v>
      </c>
      <c r="S8" s="79">
        <f t="shared" si="2"/>
        <v>4.6296296296296294E-2</v>
      </c>
      <c r="T8" s="79">
        <f t="shared" si="3"/>
        <v>0.14814814814814814</v>
      </c>
      <c r="U8" s="79">
        <f t="shared" si="4"/>
        <v>0.12037037037037036</v>
      </c>
      <c r="V8" s="79">
        <f t="shared" si="5"/>
        <v>2.7777777777777776E-2</v>
      </c>
      <c r="W8" s="79">
        <f t="shared" si="6"/>
        <v>0.1388888888888889</v>
      </c>
      <c r="X8" s="79">
        <f t="shared" si="7"/>
        <v>0.17592592592592593</v>
      </c>
      <c r="Y8" s="79">
        <f t="shared" si="8"/>
        <v>0.39814814814814814</v>
      </c>
      <c r="Z8" s="79">
        <f t="shared" si="9"/>
        <v>0.48148148148148145</v>
      </c>
      <c r="AA8" s="79">
        <f t="shared" si="10"/>
        <v>0.63888888888888884</v>
      </c>
      <c r="AB8" s="79">
        <f t="shared" si="11"/>
        <v>1</v>
      </c>
      <c r="AC8" s="82"/>
      <c r="AE8" s="81">
        <v>10.01129150390625</v>
      </c>
      <c r="AF8" s="80">
        <f>AVERAGE(X$4:X$27)</f>
        <v>0.18848409940578489</v>
      </c>
      <c r="AG8" s="80">
        <f>STDEV(X$4:X$27)</f>
        <v>6.3619759554145047E-2</v>
      </c>
      <c r="AO8" s="78">
        <v>1</v>
      </c>
      <c r="AP8" s="75">
        <v>2</v>
      </c>
      <c r="AQ8" s="78">
        <v>3</v>
      </c>
      <c r="AR8" s="75">
        <v>4</v>
      </c>
      <c r="AS8" s="78">
        <v>5</v>
      </c>
      <c r="AT8" s="75">
        <v>6</v>
      </c>
      <c r="AU8" s="78">
        <v>7</v>
      </c>
      <c r="AV8" s="75">
        <v>8</v>
      </c>
      <c r="AW8" s="78">
        <v>9</v>
      </c>
      <c r="AX8" s="75">
        <v>10</v>
      </c>
      <c r="AY8" s="78">
        <v>11</v>
      </c>
      <c r="AZ8" s="75">
        <v>12</v>
      </c>
      <c r="BA8" s="1"/>
      <c r="BC8" s="1"/>
      <c r="BE8" s="1"/>
      <c r="BG8" s="1"/>
      <c r="BI8" s="1"/>
      <c r="BK8" s="1"/>
    </row>
    <row r="9" spans="1:63" x14ac:dyDescent="0.25">
      <c r="A9" s="1">
        <v>6</v>
      </c>
      <c r="B9">
        <v>8</v>
      </c>
      <c r="C9">
        <v>4</v>
      </c>
      <c r="D9">
        <v>8</v>
      </c>
      <c r="E9">
        <v>10</v>
      </c>
      <c r="F9">
        <v>8</v>
      </c>
      <c r="G9">
        <v>6</v>
      </c>
      <c r="H9">
        <v>14</v>
      </c>
      <c r="I9">
        <v>25</v>
      </c>
      <c r="J9">
        <v>22</v>
      </c>
      <c r="K9">
        <v>42</v>
      </c>
      <c r="L9">
        <v>78</v>
      </c>
      <c r="M9">
        <v>93</v>
      </c>
      <c r="P9" s="1">
        <v>6</v>
      </c>
      <c r="Q9" s="79">
        <f t="shared" si="0"/>
        <v>8.6021505376344093E-2</v>
      </c>
      <c r="R9" s="79">
        <f t="shared" si="1"/>
        <v>4.3010752688172046E-2</v>
      </c>
      <c r="S9" s="79">
        <f t="shared" si="2"/>
        <v>8.6021505376344093E-2</v>
      </c>
      <c r="T9" s="79">
        <f t="shared" si="3"/>
        <v>0.10752688172043011</v>
      </c>
      <c r="U9" s="79">
        <f t="shared" si="4"/>
        <v>8.6021505376344093E-2</v>
      </c>
      <c r="V9" s="79">
        <f t="shared" si="5"/>
        <v>6.4516129032258063E-2</v>
      </c>
      <c r="W9" s="79">
        <f t="shared" si="6"/>
        <v>0.15053763440860216</v>
      </c>
      <c r="X9" s="79">
        <f t="shared" si="7"/>
        <v>0.26881720430107525</v>
      </c>
      <c r="Y9" s="79">
        <f t="shared" si="8"/>
        <v>0.23655913978494625</v>
      </c>
      <c r="Z9" s="79">
        <f t="shared" si="9"/>
        <v>0.45161290322580644</v>
      </c>
      <c r="AA9" s="79">
        <f t="shared" si="10"/>
        <v>0.83870967741935487</v>
      </c>
      <c r="AB9" s="79">
        <f t="shared" si="11"/>
        <v>1</v>
      </c>
      <c r="AC9" s="82"/>
      <c r="AE9" s="81">
        <v>13.348388671875</v>
      </c>
      <c r="AF9" s="80">
        <f>AVERAGE(W$4:W$27)</f>
        <v>0.12760783229651326</v>
      </c>
      <c r="AG9" s="80">
        <f>STDEV(W$4:W$27)</f>
        <v>9.0877240106599005E-2</v>
      </c>
      <c r="AO9" s="78">
        <v>1</v>
      </c>
      <c r="AP9" s="75">
        <v>2</v>
      </c>
      <c r="AQ9" s="78">
        <v>3</v>
      </c>
      <c r="AR9" s="75">
        <v>4</v>
      </c>
      <c r="AS9" s="78">
        <v>5</v>
      </c>
      <c r="AT9" s="75">
        <v>6</v>
      </c>
      <c r="AU9" s="78">
        <v>7</v>
      </c>
      <c r="AV9" s="75">
        <v>8</v>
      </c>
      <c r="AW9" s="78">
        <v>9</v>
      </c>
      <c r="AX9" s="75">
        <v>10</v>
      </c>
      <c r="AY9" s="78">
        <v>11</v>
      </c>
      <c r="AZ9" s="75">
        <v>12</v>
      </c>
      <c r="BA9" s="1"/>
      <c r="BC9" s="1"/>
      <c r="BE9" s="1"/>
      <c r="BG9" s="1"/>
      <c r="BI9" s="1"/>
      <c r="BK9" s="1"/>
    </row>
    <row r="10" spans="1:63" x14ac:dyDescent="0.25">
      <c r="A10" s="1">
        <v>7</v>
      </c>
      <c r="B10">
        <v>13</v>
      </c>
      <c r="C10">
        <v>13</v>
      </c>
      <c r="D10">
        <v>10</v>
      </c>
      <c r="E10">
        <v>5</v>
      </c>
      <c r="F10">
        <v>14</v>
      </c>
      <c r="G10">
        <v>7</v>
      </c>
      <c r="H10">
        <v>7</v>
      </c>
      <c r="I10">
        <v>12</v>
      </c>
      <c r="J10">
        <v>19</v>
      </c>
      <c r="K10">
        <v>23</v>
      </c>
      <c r="L10">
        <v>30</v>
      </c>
      <c r="M10">
        <v>97</v>
      </c>
      <c r="P10" s="1">
        <v>7</v>
      </c>
      <c r="Q10" s="79">
        <f t="shared" si="0"/>
        <v>0.13402061855670103</v>
      </c>
      <c r="R10" s="79">
        <f t="shared" si="1"/>
        <v>0.13402061855670103</v>
      </c>
      <c r="S10" s="79">
        <f t="shared" si="2"/>
        <v>0.10309278350515463</v>
      </c>
      <c r="T10" s="79">
        <f t="shared" si="3"/>
        <v>5.1546391752577317E-2</v>
      </c>
      <c r="U10" s="79">
        <f t="shared" si="4"/>
        <v>0.14432989690721648</v>
      </c>
      <c r="V10" s="79">
        <f t="shared" si="5"/>
        <v>7.2164948453608241E-2</v>
      </c>
      <c r="W10" s="79">
        <f t="shared" si="6"/>
        <v>7.2164948453608241E-2</v>
      </c>
      <c r="X10" s="79">
        <f t="shared" si="7"/>
        <v>0.12371134020618557</v>
      </c>
      <c r="Y10" s="79">
        <f t="shared" si="8"/>
        <v>0.19587628865979381</v>
      </c>
      <c r="Z10" s="79">
        <f t="shared" si="9"/>
        <v>0.23711340206185566</v>
      </c>
      <c r="AA10" s="79">
        <f t="shared" si="10"/>
        <v>0.30927835051546393</v>
      </c>
      <c r="AB10" s="79">
        <f t="shared" si="11"/>
        <v>1</v>
      </c>
      <c r="AC10" s="82"/>
      <c r="AE10" s="81">
        <v>17.797851562499996</v>
      </c>
      <c r="AF10" s="80">
        <f>AVERAGE(V$4:V$27)</f>
        <v>8.7615011723349831E-2</v>
      </c>
      <c r="AG10" s="80">
        <f>STDEV(V$4:V$27)</f>
        <v>4.595342907676557E-2</v>
      </c>
      <c r="AO10" s="78">
        <v>1</v>
      </c>
      <c r="AP10" s="75">
        <v>2</v>
      </c>
      <c r="AQ10" s="78">
        <v>3</v>
      </c>
      <c r="AR10" s="75">
        <v>4</v>
      </c>
      <c r="AS10" s="78">
        <v>5</v>
      </c>
      <c r="AT10" s="75">
        <v>6</v>
      </c>
      <c r="AU10" s="78">
        <v>7</v>
      </c>
      <c r="AV10" s="75">
        <v>8</v>
      </c>
      <c r="AW10" s="78">
        <v>9</v>
      </c>
      <c r="AX10" s="75">
        <v>10</v>
      </c>
      <c r="AY10" s="78">
        <v>11</v>
      </c>
      <c r="AZ10" s="75">
        <v>12</v>
      </c>
      <c r="BA10" s="1"/>
      <c r="BC10" s="1"/>
      <c r="BE10" s="1"/>
      <c r="BG10" s="1"/>
      <c r="BI10" s="1"/>
      <c r="BK10" s="1"/>
    </row>
    <row r="11" spans="1:63" x14ac:dyDescent="0.25">
      <c r="A11" s="1">
        <v>8</v>
      </c>
      <c r="B11">
        <v>8</v>
      </c>
      <c r="C11">
        <v>7</v>
      </c>
      <c r="D11">
        <v>14</v>
      </c>
      <c r="E11">
        <v>7</v>
      </c>
      <c r="F11">
        <v>8</v>
      </c>
      <c r="G11">
        <v>4</v>
      </c>
      <c r="H11">
        <v>11</v>
      </c>
      <c r="I11">
        <v>17</v>
      </c>
      <c r="J11">
        <v>22</v>
      </c>
      <c r="K11">
        <v>28</v>
      </c>
      <c r="L11">
        <v>39</v>
      </c>
      <c r="M11">
        <v>85</v>
      </c>
      <c r="P11" s="1">
        <v>8</v>
      </c>
      <c r="Q11" s="79">
        <f t="shared" si="0"/>
        <v>9.4117647058823528E-2</v>
      </c>
      <c r="R11" s="79">
        <f t="shared" si="1"/>
        <v>8.2352941176470587E-2</v>
      </c>
      <c r="S11" s="79">
        <f t="shared" si="2"/>
        <v>0.16470588235294117</v>
      </c>
      <c r="T11" s="79">
        <f t="shared" si="3"/>
        <v>8.2352941176470587E-2</v>
      </c>
      <c r="U11" s="79">
        <f t="shared" si="4"/>
        <v>9.4117647058823528E-2</v>
      </c>
      <c r="V11" s="79">
        <f t="shared" si="5"/>
        <v>4.7058823529411764E-2</v>
      </c>
      <c r="W11" s="79">
        <f t="shared" si="6"/>
        <v>0.12941176470588237</v>
      </c>
      <c r="X11" s="79">
        <f t="shared" si="7"/>
        <v>0.2</v>
      </c>
      <c r="Y11" s="79">
        <f t="shared" si="8"/>
        <v>0.25882352941176473</v>
      </c>
      <c r="Z11" s="79">
        <f t="shared" si="9"/>
        <v>0.32941176470588235</v>
      </c>
      <c r="AA11" s="79">
        <f t="shared" si="10"/>
        <v>0.45882352941176469</v>
      </c>
      <c r="AB11" s="79">
        <f t="shared" si="11"/>
        <v>1</v>
      </c>
      <c r="AC11" s="82"/>
      <c r="AE11" s="81">
        <v>23.73046875</v>
      </c>
      <c r="AF11" s="80">
        <f>AVERAGE(U$4:U$27)</f>
        <v>0.12667666004568387</v>
      </c>
      <c r="AG11" s="80">
        <f>STDEV(U$4:U$27)</f>
        <v>0.15445918799017166</v>
      </c>
      <c r="AO11" s="78">
        <v>1</v>
      </c>
      <c r="AP11" s="75">
        <v>2</v>
      </c>
      <c r="AQ11" s="78">
        <v>3</v>
      </c>
      <c r="AR11" s="75">
        <v>4</v>
      </c>
      <c r="AS11" s="78">
        <v>5</v>
      </c>
      <c r="AT11" s="75">
        <v>6</v>
      </c>
      <c r="AU11" s="78">
        <v>7</v>
      </c>
      <c r="AV11" s="75">
        <v>8</v>
      </c>
      <c r="AW11" s="78">
        <v>9</v>
      </c>
      <c r="AX11" s="75">
        <v>10</v>
      </c>
      <c r="AY11" s="78">
        <v>11</v>
      </c>
      <c r="AZ11" s="75">
        <v>12</v>
      </c>
      <c r="BA11" s="1"/>
      <c r="BC11" s="1"/>
      <c r="BE11" s="1"/>
      <c r="BG11" s="1"/>
      <c r="BI11" s="1"/>
      <c r="BK11" s="1"/>
    </row>
    <row r="12" spans="1:63" x14ac:dyDescent="0.25">
      <c r="A12" s="1">
        <v>9</v>
      </c>
      <c r="B12">
        <v>4</v>
      </c>
      <c r="C12">
        <v>5</v>
      </c>
      <c r="D12">
        <v>4</v>
      </c>
      <c r="E12">
        <v>7</v>
      </c>
      <c r="F12">
        <v>10</v>
      </c>
      <c r="G12">
        <v>9</v>
      </c>
      <c r="H12">
        <v>14</v>
      </c>
      <c r="I12">
        <v>29</v>
      </c>
      <c r="J12">
        <v>42</v>
      </c>
      <c r="K12">
        <v>35</v>
      </c>
      <c r="L12">
        <v>40</v>
      </c>
      <c r="M12">
        <v>102</v>
      </c>
      <c r="P12" s="1">
        <v>9</v>
      </c>
      <c r="Q12" s="79">
        <f t="shared" si="0"/>
        <v>3.9215686274509803E-2</v>
      </c>
      <c r="R12" s="79">
        <f t="shared" si="1"/>
        <v>4.9019607843137254E-2</v>
      </c>
      <c r="S12" s="79">
        <f t="shared" si="2"/>
        <v>3.9215686274509803E-2</v>
      </c>
      <c r="T12" s="79">
        <f t="shared" si="3"/>
        <v>6.8627450980392163E-2</v>
      </c>
      <c r="U12" s="79">
        <f t="shared" si="4"/>
        <v>9.8039215686274508E-2</v>
      </c>
      <c r="V12" s="79">
        <f t="shared" si="5"/>
        <v>8.8235294117647065E-2</v>
      </c>
      <c r="W12" s="79">
        <f t="shared" si="6"/>
        <v>0.13725490196078433</v>
      </c>
      <c r="X12" s="79">
        <f t="shared" si="7"/>
        <v>0.28431372549019607</v>
      </c>
      <c r="Y12" s="79">
        <f t="shared" si="8"/>
        <v>0.41176470588235292</v>
      </c>
      <c r="Z12" s="79">
        <f t="shared" si="9"/>
        <v>0.34313725490196079</v>
      </c>
      <c r="AA12" s="79">
        <f t="shared" si="10"/>
        <v>0.39215686274509803</v>
      </c>
      <c r="AB12" s="79">
        <f t="shared" si="11"/>
        <v>1</v>
      </c>
      <c r="AC12" s="82"/>
      <c r="AE12" s="81">
        <v>31.640625</v>
      </c>
      <c r="AF12" s="80">
        <f>AVERAGE(T$4:T$27)</f>
        <v>9.0198048491195212E-2</v>
      </c>
      <c r="AG12" s="80">
        <f>STDEV(T$4:T$27)</f>
        <v>4.7647707913493424E-2</v>
      </c>
      <c r="AO12" s="78">
        <v>1</v>
      </c>
      <c r="AP12" s="75">
        <v>2</v>
      </c>
      <c r="AQ12" s="78">
        <v>3</v>
      </c>
      <c r="AR12" s="75">
        <v>4</v>
      </c>
      <c r="AS12" s="78">
        <v>5</v>
      </c>
      <c r="AT12" s="75">
        <v>6</v>
      </c>
      <c r="AU12" s="78">
        <v>7</v>
      </c>
      <c r="AV12" s="75">
        <v>8</v>
      </c>
      <c r="AW12" s="78">
        <v>9</v>
      </c>
      <c r="AX12" s="75">
        <v>10</v>
      </c>
      <c r="AY12" s="78">
        <v>11</v>
      </c>
      <c r="AZ12" s="75">
        <v>12</v>
      </c>
      <c r="BA12" s="1"/>
      <c r="BC12" s="1"/>
      <c r="BE12" s="1"/>
      <c r="BG12" s="1"/>
      <c r="BI12" s="1"/>
      <c r="BK12" s="1"/>
    </row>
    <row r="13" spans="1:63" x14ac:dyDescent="0.25">
      <c r="A13" s="1">
        <v>10</v>
      </c>
      <c r="B13">
        <v>5</v>
      </c>
      <c r="C13">
        <v>1</v>
      </c>
      <c r="D13">
        <v>6</v>
      </c>
      <c r="E13">
        <v>7</v>
      </c>
      <c r="F13">
        <v>46</v>
      </c>
      <c r="G13">
        <v>8</v>
      </c>
      <c r="H13">
        <v>12</v>
      </c>
      <c r="I13">
        <v>19</v>
      </c>
      <c r="J13">
        <v>17</v>
      </c>
      <c r="K13">
        <v>24</v>
      </c>
      <c r="L13">
        <v>33</v>
      </c>
      <c r="M13">
        <v>80</v>
      </c>
      <c r="P13" s="1">
        <v>10</v>
      </c>
      <c r="Q13" s="79">
        <f t="shared" si="0"/>
        <v>6.25E-2</v>
      </c>
      <c r="R13" s="79">
        <f t="shared" si="1"/>
        <v>1.2500000000000001E-2</v>
      </c>
      <c r="S13" s="79">
        <f t="shared" si="2"/>
        <v>7.4999999999999997E-2</v>
      </c>
      <c r="T13" s="79">
        <f t="shared" si="3"/>
        <v>8.7499999999999994E-2</v>
      </c>
      <c r="U13" s="79">
        <f t="shared" si="4"/>
        <v>0.57499999999999996</v>
      </c>
      <c r="V13" s="79">
        <f t="shared" si="5"/>
        <v>0.1</v>
      </c>
      <c r="W13" s="79">
        <f t="shared" si="6"/>
        <v>0.15</v>
      </c>
      <c r="X13" s="79">
        <f t="shared" si="7"/>
        <v>0.23749999999999999</v>
      </c>
      <c r="Y13" s="79">
        <f t="shared" si="8"/>
        <v>0.21249999999999999</v>
      </c>
      <c r="Z13" s="79">
        <f t="shared" si="9"/>
        <v>0.3</v>
      </c>
      <c r="AA13" s="79">
        <f t="shared" si="10"/>
        <v>0.41249999999999998</v>
      </c>
      <c r="AB13" s="79">
        <f t="shared" si="11"/>
        <v>1</v>
      </c>
      <c r="AC13" s="82"/>
      <c r="AE13" s="81">
        <v>42.1875</v>
      </c>
      <c r="AF13" s="80">
        <f>AVERAGE(S$4:S$27)</f>
        <v>8.0871742960692813E-2</v>
      </c>
      <c r="AG13" s="80">
        <f>STDEV(S$4:S$27)</f>
        <v>3.5046747347927155E-2</v>
      </c>
      <c r="AO13" s="78">
        <v>1</v>
      </c>
      <c r="AP13" s="75">
        <v>2</v>
      </c>
      <c r="AQ13" s="78">
        <v>3</v>
      </c>
      <c r="AR13" s="75">
        <v>4</v>
      </c>
      <c r="AS13" s="78">
        <v>5</v>
      </c>
      <c r="AT13" s="75">
        <v>6</v>
      </c>
      <c r="AU13" s="78">
        <v>7</v>
      </c>
      <c r="AV13" s="75">
        <v>8</v>
      </c>
      <c r="AW13" s="78">
        <v>9</v>
      </c>
      <c r="AX13" s="75">
        <v>10</v>
      </c>
      <c r="AY13" s="78">
        <v>11</v>
      </c>
      <c r="AZ13" s="75">
        <v>12</v>
      </c>
      <c r="BA13" s="1"/>
      <c r="BC13" s="1"/>
      <c r="BE13" s="1"/>
      <c r="BG13" s="1"/>
      <c r="BI13" s="1"/>
      <c r="BK13" s="1"/>
    </row>
    <row r="14" spans="1:63" x14ac:dyDescent="0.25">
      <c r="A14" s="1">
        <v>11</v>
      </c>
      <c r="B14">
        <v>6</v>
      </c>
      <c r="C14">
        <v>7</v>
      </c>
      <c r="D14">
        <v>6</v>
      </c>
      <c r="E14">
        <v>5</v>
      </c>
      <c r="F14">
        <v>18</v>
      </c>
      <c r="G14">
        <v>4</v>
      </c>
      <c r="H14">
        <v>9</v>
      </c>
      <c r="I14">
        <v>11</v>
      </c>
      <c r="J14">
        <v>21</v>
      </c>
      <c r="K14">
        <v>23</v>
      </c>
      <c r="L14">
        <v>32</v>
      </c>
      <c r="M14">
        <v>92</v>
      </c>
      <c r="P14" s="1">
        <v>11</v>
      </c>
      <c r="Q14" s="79">
        <f t="shared" si="0"/>
        <v>6.5217391304347824E-2</v>
      </c>
      <c r="R14" s="79">
        <f t="shared" si="1"/>
        <v>7.6086956521739135E-2</v>
      </c>
      <c r="S14" s="79">
        <f t="shared" si="2"/>
        <v>6.5217391304347824E-2</v>
      </c>
      <c r="T14" s="79">
        <f t="shared" si="3"/>
        <v>5.434782608695652E-2</v>
      </c>
      <c r="U14" s="79">
        <f t="shared" si="4"/>
        <v>0.19565217391304349</v>
      </c>
      <c r="V14" s="79">
        <f t="shared" si="5"/>
        <v>4.3478260869565216E-2</v>
      </c>
      <c r="W14" s="79">
        <f t="shared" si="6"/>
        <v>9.7826086956521743E-2</v>
      </c>
      <c r="X14" s="79">
        <f t="shared" si="7"/>
        <v>0.11956521739130435</v>
      </c>
      <c r="Y14" s="79">
        <f t="shared" si="8"/>
        <v>0.22826086956521738</v>
      </c>
      <c r="Z14" s="79">
        <f t="shared" si="9"/>
        <v>0.25</v>
      </c>
      <c r="AA14" s="79">
        <f t="shared" si="10"/>
        <v>0.34782608695652173</v>
      </c>
      <c r="AB14" s="79">
        <f t="shared" si="11"/>
        <v>1</v>
      </c>
      <c r="AC14" s="82"/>
      <c r="AE14" s="81">
        <v>56.249999999999993</v>
      </c>
      <c r="AF14" s="80">
        <f>AVERAGE(R$4:R$27)</f>
        <v>7.0521621156442935E-2</v>
      </c>
      <c r="AG14" s="80">
        <f>STDEV(R$4:R$27)</f>
        <v>3.2938205075610905E-2</v>
      </c>
      <c r="AO14" s="78">
        <v>1</v>
      </c>
      <c r="AP14" s="75">
        <v>2</v>
      </c>
      <c r="AQ14" s="78">
        <v>3</v>
      </c>
      <c r="AR14" s="75">
        <v>4</v>
      </c>
      <c r="AS14" s="78">
        <v>5</v>
      </c>
      <c r="AT14" s="75">
        <v>6</v>
      </c>
      <c r="AU14" s="78">
        <v>7</v>
      </c>
      <c r="AV14" s="75">
        <v>8</v>
      </c>
      <c r="AW14" s="78">
        <v>9</v>
      </c>
      <c r="AX14" s="75">
        <v>10</v>
      </c>
      <c r="AY14" s="78">
        <v>11</v>
      </c>
      <c r="AZ14" s="75">
        <v>12</v>
      </c>
      <c r="BA14" s="1"/>
      <c r="BC14" s="1"/>
      <c r="BE14" s="1"/>
      <c r="BG14" s="1"/>
      <c r="BI14" s="1"/>
      <c r="BK14" s="1"/>
    </row>
    <row r="15" spans="1:63" x14ac:dyDescent="0.25">
      <c r="A15" s="1">
        <v>12</v>
      </c>
      <c r="B15">
        <v>10</v>
      </c>
      <c r="C15">
        <v>6</v>
      </c>
      <c r="D15">
        <v>6</v>
      </c>
      <c r="E15">
        <v>9</v>
      </c>
      <c r="F15">
        <v>14</v>
      </c>
      <c r="G15">
        <v>7</v>
      </c>
      <c r="H15">
        <v>14</v>
      </c>
      <c r="I15">
        <v>19</v>
      </c>
      <c r="J15">
        <v>17</v>
      </c>
      <c r="K15">
        <v>24</v>
      </c>
      <c r="L15">
        <v>27</v>
      </c>
      <c r="M15">
        <v>76</v>
      </c>
      <c r="P15" s="1">
        <v>12</v>
      </c>
      <c r="Q15" s="79">
        <f t="shared" si="0"/>
        <v>0.13157894736842105</v>
      </c>
      <c r="R15" s="79">
        <f t="shared" si="1"/>
        <v>7.8947368421052627E-2</v>
      </c>
      <c r="S15" s="79">
        <f t="shared" si="2"/>
        <v>7.8947368421052627E-2</v>
      </c>
      <c r="T15" s="79">
        <f t="shared" si="3"/>
        <v>0.11842105263157894</v>
      </c>
      <c r="U15" s="79">
        <f t="shared" si="4"/>
        <v>0.18421052631578946</v>
      </c>
      <c r="V15" s="79">
        <f t="shared" si="5"/>
        <v>9.2105263157894732E-2</v>
      </c>
      <c r="W15" s="79">
        <f t="shared" si="6"/>
        <v>0.18421052631578946</v>
      </c>
      <c r="X15" s="79">
        <f t="shared" si="7"/>
        <v>0.25</v>
      </c>
      <c r="Y15" s="79">
        <f t="shared" si="8"/>
        <v>0.22368421052631579</v>
      </c>
      <c r="Z15" s="79">
        <f t="shared" si="9"/>
        <v>0.31578947368421051</v>
      </c>
      <c r="AA15" s="79">
        <f t="shared" si="10"/>
        <v>0.35526315789473684</v>
      </c>
      <c r="AB15" s="79">
        <f t="shared" si="11"/>
        <v>1</v>
      </c>
      <c r="AC15" s="82"/>
      <c r="AE15" s="81">
        <v>75</v>
      </c>
      <c r="AF15" s="80">
        <f>AVERAGE(Q$4:Q$27)</f>
        <v>7.666606043383388E-2</v>
      </c>
      <c r="AG15" s="80">
        <f>STDEV(Q$4:Q$27)</f>
        <v>3.106591010347047E-2</v>
      </c>
      <c r="AO15" s="78">
        <v>1</v>
      </c>
      <c r="AP15" s="75">
        <v>2</v>
      </c>
      <c r="AQ15" s="78">
        <v>3</v>
      </c>
      <c r="AR15" s="75">
        <v>4</v>
      </c>
      <c r="AS15" s="78">
        <v>5</v>
      </c>
      <c r="AT15" s="75">
        <v>6</v>
      </c>
      <c r="AU15" s="78">
        <v>7</v>
      </c>
      <c r="AV15" s="75">
        <v>8</v>
      </c>
      <c r="AW15" s="78">
        <v>9</v>
      </c>
      <c r="AX15" s="75">
        <v>10</v>
      </c>
      <c r="AY15" s="78">
        <v>11</v>
      </c>
      <c r="AZ15" s="75">
        <v>12</v>
      </c>
      <c r="BA15" s="1"/>
      <c r="BC15" s="1"/>
      <c r="BE15" s="1"/>
      <c r="BG15" s="1"/>
      <c r="BI15" s="1"/>
      <c r="BK15" s="1"/>
    </row>
    <row r="16" spans="1:63" x14ac:dyDescent="0.25">
      <c r="A16" s="1">
        <v>13</v>
      </c>
      <c r="B16">
        <v>7</v>
      </c>
      <c r="C16">
        <v>9</v>
      </c>
      <c r="D16">
        <v>6</v>
      </c>
      <c r="E16">
        <v>7</v>
      </c>
      <c r="F16">
        <v>7</v>
      </c>
      <c r="G16">
        <v>11</v>
      </c>
      <c r="H16">
        <v>8</v>
      </c>
      <c r="I16">
        <v>23</v>
      </c>
      <c r="J16">
        <v>13</v>
      </c>
      <c r="K16">
        <v>39</v>
      </c>
      <c r="L16">
        <v>48</v>
      </c>
      <c r="M16">
        <v>93</v>
      </c>
      <c r="P16" s="1">
        <v>13</v>
      </c>
      <c r="Q16" s="79">
        <f t="shared" si="0"/>
        <v>7.5268817204301078E-2</v>
      </c>
      <c r="R16" s="79">
        <f t="shared" si="1"/>
        <v>9.6774193548387094E-2</v>
      </c>
      <c r="S16" s="79">
        <f t="shared" si="2"/>
        <v>6.4516129032258063E-2</v>
      </c>
      <c r="T16" s="79">
        <f t="shared" si="3"/>
        <v>7.5268817204301078E-2</v>
      </c>
      <c r="U16" s="79">
        <f t="shared" si="4"/>
        <v>7.5268817204301078E-2</v>
      </c>
      <c r="V16" s="79">
        <f t="shared" si="5"/>
        <v>0.11827956989247312</v>
      </c>
      <c r="W16" s="79">
        <f t="shared" si="6"/>
        <v>8.6021505376344093E-2</v>
      </c>
      <c r="X16" s="79">
        <f t="shared" si="7"/>
        <v>0.24731182795698925</v>
      </c>
      <c r="Y16" s="79">
        <f t="shared" si="8"/>
        <v>0.13978494623655913</v>
      </c>
      <c r="Z16" s="79">
        <f t="shared" si="9"/>
        <v>0.41935483870967744</v>
      </c>
      <c r="AA16" s="79">
        <f t="shared" si="10"/>
        <v>0.5161290322580645</v>
      </c>
      <c r="AB16" s="79">
        <f t="shared" si="11"/>
        <v>1</v>
      </c>
      <c r="AO16" s="78">
        <v>1</v>
      </c>
      <c r="AP16" s="75">
        <v>2</v>
      </c>
      <c r="AQ16" s="78">
        <v>3</v>
      </c>
      <c r="AR16" s="75">
        <v>4</v>
      </c>
      <c r="AS16" s="78">
        <v>5</v>
      </c>
      <c r="AT16" s="75">
        <v>6</v>
      </c>
      <c r="AU16" s="78">
        <v>7</v>
      </c>
      <c r="AV16" s="75">
        <v>8</v>
      </c>
      <c r="AW16" s="78">
        <v>9</v>
      </c>
      <c r="AX16" s="75">
        <v>10</v>
      </c>
      <c r="AY16" s="78">
        <v>11</v>
      </c>
      <c r="AZ16" s="75">
        <v>12</v>
      </c>
      <c r="BA16" s="1"/>
      <c r="BC16" s="1"/>
      <c r="BE16" s="1"/>
      <c r="BG16" s="1"/>
      <c r="BI16" s="1"/>
      <c r="BK16" s="1"/>
    </row>
    <row r="17" spans="1:63" x14ac:dyDescent="0.25">
      <c r="A17" s="1">
        <v>14</v>
      </c>
      <c r="B17">
        <v>12</v>
      </c>
      <c r="C17">
        <v>7</v>
      </c>
      <c r="D17">
        <v>8</v>
      </c>
      <c r="E17">
        <v>1</v>
      </c>
      <c r="F17">
        <v>4</v>
      </c>
      <c r="G17">
        <v>5</v>
      </c>
      <c r="H17">
        <v>10</v>
      </c>
      <c r="I17">
        <v>11</v>
      </c>
      <c r="J17">
        <v>19</v>
      </c>
      <c r="K17">
        <v>30</v>
      </c>
      <c r="L17">
        <v>40</v>
      </c>
      <c r="M17">
        <v>100</v>
      </c>
      <c r="P17" s="1">
        <v>14</v>
      </c>
      <c r="Q17" s="79">
        <f t="shared" si="0"/>
        <v>0.12</v>
      </c>
      <c r="R17" s="79">
        <f t="shared" si="1"/>
        <v>7.0000000000000007E-2</v>
      </c>
      <c r="S17" s="79">
        <f t="shared" si="2"/>
        <v>0.08</v>
      </c>
      <c r="T17" s="79">
        <f t="shared" si="3"/>
        <v>0.01</v>
      </c>
      <c r="U17" s="79">
        <f t="shared" si="4"/>
        <v>0.04</v>
      </c>
      <c r="V17" s="79">
        <f t="shared" si="5"/>
        <v>0.05</v>
      </c>
      <c r="W17" s="79">
        <f t="shared" si="6"/>
        <v>0.1</v>
      </c>
      <c r="X17" s="79">
        <f t="shared" si="7"/>
        <v>0.11</v>
      </c>
      <c r="Y17" s="79">
        <f t="shared" si="8"/>
        <v>0.19</v>
      </c>
      <c r="Z17" s="79">
        <f t="shared" si="9"/>
        <v>0.3</v>
      </c>
      <c r="AA17" s="79">
        <f t="shared" si="10"/>
        <v>0.4</v>
      </c>
      <c r="AB17" s="79">
        <f t="shared" si="11"/>
        <v>1</v>
      </c>
      <c r="AO17" s="78">
        <v>1</v>
      </c>
      <c r="AP17" s="75">
        <v>2</v>
      </c>
      <c r="AQ17" s="78">
        <v>3</v>
      </c>
      <c r="AR17" s="75">
        <v>4</v>
      </c>
      <c r="AS17" s="78">
        <v>5</v>
      </c>
      <c r="AT17" s="75">
        <v>6</v>
      </c>
      <c r="AU17" s="78">
        <v>7</v>
      </c>
      <c r="AV17" s="75">
        <v>8</v>
      </c>
      <c r="AW17" s="78">
        <v>9</v>
      </c>
      <c r="AX17" s="75">
        <v>10</v>
      </c>
      <c r="AY17" s="78">
        <v>11</v>
      </c>
      <c r="AZ17" s="75">
        <v>12</v>
      </c>
      <c r="BA17" s="1"/>
      <c r="BC17" s="1"/>
      <c r="BE17" s="1"/>
      <c r="BG17" s="1"/>
      <c r="BI17" s="1"/>
      <c r="BK17" s="1"/>
    </row>
    <row r="18" spans="1:63" x14ac:dyDescent="0.25">
      <c r="A18" s="1">
        <v>15</v>
      </c>
      <c r="B18">
        <v>4</v>
      </c>
      <c r="C18">
        <v>6</v>
      </c>
      <c r="D18">
        <v>4</v>
      </c>
      <c r="E18">
        <v>3</v>
      </c>
      <c r="F18">
        <v>3</v>
      </c>
      <c r="G18">
        <v>5</v>
      </c>
      <c r="H18">
        <v>9</v>
      </c>
      <c r="I18">
        <v>11</v>
      </c>
      <c r="J18">
        <v>12</v>
      </c>
      <c r="K18">
        <v>21</v>
      </c>
      <c r="L18">
        <v>42</v>
      </c>
      <c r="M18">
        <v>78</v>
      </c>
      <c r="P18" s="1">
        <v>15</v>
      </c>
      <c r="Q18" s="79">
        <f t="shared" si="0"/>
        <v>5.128205128205128E-2</v>
      </c>
      <c r="R18" s="79">
        <f t="shared" si="1"/>
        <v>7.6923076923076927E-2</v>
      </c>
      <c r="S18" s="79">
        <f t="shared" si="2"/>
        <v>5.128205128205128E-2</v>
      </c>
      <c r="T18" s="79">
        <f t="shared" si="3"/>
        <v>3.8461538461538464E-2</v>
      </c>
      <c r="U18" s="79">
        <f t="shared" si="4"/>
        <v>3.8461538461538464E-2</v>
      </c>
      <c r="V18" s="79">
        <f t="shared" si="5"/>
        <v>6.4102564102564097E-2</v>
      </c>
      <c r="W18" s="79">
        <f t="shared" si="6"/>
        <v>0.11538461538461539</v>
      </c>
      <c r="X18" s="79">
        <f t="shared" si="7"/>
        <v>0.14102564102564102</v>
      </c>
      <c r="Y18" s="79">
        <f t="shared" si="8"/>
        <v>0.15384615384615385</v>
      </c>
      <c r="Z18" s="79">
        <f t="shared" si="9"/>
        <v>0.26923076923076922</v>
      </c>
      <c r="AA18" s="79">
        <f t="shared" si="10"/>
        <v>0.53846153846153844</v>
      </c>
      <c r="AB18" s="79">
        <f t="shared" si="11"/>
        <v>1</v>
      </c>
      <c r="AO18" s="78">
        <v>1</v>
      </c>
      <c r="AP18" s="75">
        <v>2</v>
      </c>
      <c r="AQ18" s="78">
        <v>3</v>
      </c>
      <c r="AR18" s="75">
        <v>4</v>
      </c>
      <c r="AS18" s="78">
        <v>5</v>
      </c>
      <c r="AT18" s="75">
        <v>6</v>
      </c>
      <c r="AU18" s="78">
        <v>7</v>
      </c>
      <c r="AV18" s="75">
        <v>8</v>
      </c>
      <c r="AW18" s="78">
        <v>9</v>
      </c>
      <c r="AX18" s="75">
        <v>10</v>
      </c>
      <c r="AY18" s="78">
        <v>11</v>
      </c>
      <c r="AZ18" s="75">
        <v>12</v>
      </c>
      <c r="BA18" s="1"/>
      <c r="BC18" s="1"/>
      <c r="BE18" s="1"/>
      <c r="BG18" s="1"/>
      <c r="BI18" s="1"/>
      <c r="BK18" s="1"/>
    </row>
    <row r="19" spans="1:63" x14ac:dyDescent="0.25">
      <c r="A19" s="1">
        <v>16</v>
      </c>
      <c r="B19">
        <v>7</v>
      </c>
      <c r="C19">
        <v>11</v>
      </c>
      <c r="D19">
        <v>5</v>
      </c>
      <c r="E19">
        <v>7</v>
      </c>
      <c r="F19">
        <v>5</v>
      </c>
      <c r="G19">
        <v>2</v>
      </c>
      <c r="H19">
        <v>8</v>
      </c>
      <c r="I19">
        <v>10</v>
      </c>
      <c r="J19">
        <v>17</v>
      </c>
      <c r="K19">
        <v>10</v>
      </c>
      <c r="L19">
        <v>23</v>
      </c>
      <c r="M19">
        <v>75</v>
      </c>
      <c r="P19" s="1">
        <v>16</v>
      </c>
      <c r="Q19" s="79">
        <f t="shared" si="0"/>
        <v>9.3333333333333338E-2</v>
      </c>
      <c r="R19" s="79">
        <f t="shared" si="1"/>
        <v>0.14666666666666667</v>
      </c>
      <c r="S19" s="79">
        <f t="shared" si="2"/>
        <v>6.6666666666666666E-2</v>
      </c>
      <c r="T19" s="79">
        <f t="shared" si="3"/>
        <v>9.3333333333333338E-2</v>
      </c>
      <c r="U19" s="79">
        <f t="shared" si="4"/>
        <v>6.6666666666666666E-2</v>
      </c>
      <c r="V19" s="79">
        <f t="shared" si="5"/>
        <v>2.6666666666666668E-2</v>
      </c>
      <c r="W19" s="79">
        <f t="shared" si="6"/>
        <v>0.10666666666666667</v>
      </c>
      <c r="X19" s="79">
        <f t="shared" si="7"/>
        <v>0.13333333333333333</v>
      </c>
      <c r="Y19" s="79">
        <f t="shared" si="8"/>
        <v>0.22666666666666666</v>
      </c>
      <c r="Z19" s="79">
        <f t="shared" si="9"/>
        <v>0.13333333333333333</v>
      </c>
      <c r="AA19" s="79">
        <f t="shared" si="10"/>
        <v>0.30666666666666664</v>
      </c>
      <c r="AB19" s="79">
        <f t="shared" si="11"/>
        <v>1</v>
      </c>
      <c r="AO19" s="78">
        <v>1</v>
      </c>
      <c r="AP19" s="75">
        <v>2</v>
      </c>
      <c r="AQ19" s="78">
        <v>3</v>
      </c>
      <c r="AR19" s="75">
        <v>4</v>
      </c>
      <c r="AS19" s="78">
        <v>5</v>
      </c>
      <c r="AT19" s="75">
        <v>6</v>
      </c>
      <c r="AU19" s="78">
        <v>7</v>
      </c>
      <c r="AV19" s="75">
        <v>8</v>
      </c>
      <c r="AW19" s="78">
        <v>9</v>
      </c>
      <c r="AX19" s="75">
        <v>10</v>
      </c>
      <c r="AY19" s="78">
        <v>11</v>
      </c>
      <c r="AZ19" s="75">
        <v>12</v>
      </c>
      <c r="BA19" s="1"/>
      <c r="BC19" s="1"/>
      <c r="BE19" s="1"/>
      <c r="BG19" s="1"/>
      <c r="BI19" s="1"/>
      <c r="BK19" s="1"/>
    </row>
    <row r="20" spans="1:63" x14ac:dyDescent="0.25">
      <c r="A20" s="1">
        <v>17</v>
      </c>
      <c r="B20">
        <v>6</v>
      </c>
      <c r="C20">
        <v>7</v>
      </c>
      <c r="D20">
        <v>7</v>
      </c>
      <c r="E20">
        <v>5</v>
      </c>
      <c r="F20">
        <v>10</v>
      </c>
      <c r="G20">
        <v>12</v>
      </c>
      <c r="H20">
        <v>51</v>
      </c>
      <c r="I20">
        <v>27</v>
      </c>
      <c r="J20">
        <v>21</v>
      </c>
      <c r="K20">
        <v>40</v>
      </c>
      <c r="L20">
        <v>40</v>
      </c>
      <c r="M20">
        <v>98</v>
      </c>
      <c r="P20" s="1">
        <v>17</v>
      </c>
      <c r="Q20" s="79">
        <f t="shared" si="0"/>
        <v>6.1224489795918366E-2</v>
      </c>
      <c r="R20" s="79">
        <f t="shared" si="1"/>
        <v>7.1428571428571425E-2</v>
      </c>
      <c r="S20" s="79">
        <f t="shared" si="2"/>
        <v>7.1428571428571425E-2</v>
      </c>
      <c r="T20" s="79">
        <f t="shared" si="3"/>
        <v>5.1020408163265307E-2</v>
      </c>
      <c r="U20" s="79">
        <f t="shared" si="4"/>
        <v>0.10204081632653061</v>
      </c>
      <c r="V20" s="79">
        <f t="shared" si="5"/>
        <v>0.12244897959183673</v>
      </c>
      <c r="W20" s="79">
        <f t="shared" si="6"/>
        <v>0.52040816326530615</v>
      </c>
      <c r="X20" s="79">
        <f t="shared" si="7"/>
        <v>0.27551020408163263</v>
      </c>
      <c r="Y20" s="79">
        <f t="shared" si="8"/>
        <v>0.21428571428571427</v>
      </c>
      <c r="Z20" s="79">
        <f t="shared" si="9"/>
        <v>0.40816326530612246</v>
      </c>
      <c r="AA20" s="79">
        <f t="shared" si="10"/>
        <v>0.40816326530612246</v>
      </c>
      <c r="AB20" s="79">
        <f t="shared" si="11"/>
        <v>1</v>
      </c>
      <c r="AO20" s="78">
        <v>1</v>
      </c>
      <c r="AP20" s="75">
        <v>2</v>
      </c>
      <c r="AQ20" s="78">
        <v>3</v>
      </c>
      <c r="AR20" s="75">
        <v>4</v>
      </c>
      <c r="AS20" s="78">
        <v>5</v>
      </c>
      <c r="AT20" s="75">
        <v>6</v>
      </c>
      <c r="AU20" s="78">
        <v>7</v>
      </c>
      <c r="AV20" s="75">
        <v>8</v>
      </c>
      <c r="AW20" s="78">
        <v>9</v>
      </c>
      <c r="AX20" s="75">
        <v>10</v>
      </c>
      <c r="AY20" s="78">
        <v>11</v>
      </c>
      <c r="AZ20" s="75">
        <v>12</v>
      </c>
      <c r="BA20" s="1"/>
      <c r="BC20" s="1"/>
      <c r="BE20" s="1"/>
      <c r="BG20" s="1"/>
      <c r="BI20" s="1"/>
      <c r="BK20" s="1"/>
    </row>
    <row r="21" spans="1:63" x14ac:dyDescent="0.25">
      <c r="A21" s="1">
        <v>18</v>
      </c>
      <c r="B21">
        <v>4</v>
      </c>
      <c r="C21">
        <v>4</v>
      </c>
      <c r="D21">
        <v>2</v>
      </c>
      <c r="E21">
        <v>13</v>
      </c>
      <c r="F21">
        <v>6</v>
      </c>
      <c r="G21">
        <v>9</v>
      </c>
      <c r="H21">
        <v>8</v>
      </c>
      <c r="I21">
        <v>10</v>
      </c>
      <c r="J21">
        <v>18</v>
      </c>
      <c r="K21">
        <v>20</v>
      </c>
      <c r="L21">
        <v>29</v>
      </c>
      <c r="M21">
        <v>76</v>
      </c>
      <c r="P21" s="1">
        <v>18</v>
      </c>
      <c r="Q21" s="79">
        <f t="shared" si="0"/>
        <v>5.2631578947368418E-2</v>
      </c>
      <c r="R21" s="79">
        <f t="shared" si="1"/>
        <v>5.2631578947368418E-2</v>
      </c>
      <c r="S21" s="79">
        <f t="shared" si="2"/>
        <v>2.6315789473684209E-2</v>
      </c>
      <c r="T21" s="79">
        <f t="shared" si="3"/>
        <v>0.17105263157894737</v>
      </c>
      <c r="U21" s="79">
        <f t="shared" si="4"/>
        <v>7.8947368421052627E-2</v>
      </c>
      <c r="V21" s="79">
        <f t="shared" si="5"/>
        <v>0.11842105263157894</v>
      </c>
      <c r="W21" s="79">
        <f t="shared" si="6"/>
        <v>0.10526315789473684</v>
      </c>
      <c r="X21" s="79">
        <f t="shared" si="7"/>
        <v>0.13157894736842105</v>
      </c>
      <c r="Y21" s="79">
        <f t="shared" si="8"/>
        <v>0.23684210526315788</v>
      </c>
      <c r="Z21" s="79">
        <f t="shared" si="9"/>
        <v>0.26315789473684209</v>
      </c>
      <c r="AA21" s="79">
        <f t="shared" si="10"/>
        <v>0.38157894736842107</v>
      </c>
      <c r="AB21" s="79">
        <f t="shared" si="11"/>
        <v>1</v>
      </c>
      <c r="AO21" s="78">
        <v>1</v>
      </c>
      <c r="AP21" s="75">
        <v>2</v>
      </c>
      <c r="AQ21" s="78">
        <v>3</v>
      </c>
      <c r="AR21" s="75">
        <v>4</v>
      </c>
      <c r="AS21" s="78">
        <v>5</v>
      </c>
      <c r="AT21" s="75">
        <v>6</v>
      </c>
      <c r="AU21" s="78">
        <v>7</v>
      </c>
      <c r="AV21" s="75">
        <v>8</v>
      </c>
      <c r="AW21" s="78">
        <v>9</v>
      </c>
      <c r="AX21" s="75">
        <v>10</v>
      </c>
      <c r="AY21" s="78">
        <v>11</v>
      </c>
      <c r="AZ21" s="75">
        <v>12</v>
      </c>
      <c r="BA21" s="1"/>
      <c r="BC21" s="1"/>
      <c r="BE21" s="1"/>
      <c r="BG21" s="1"/>
      <c r="BI21" s="1"/>
      <c r="BK21" s="1"/>
    </row>
    <row r="22" spans="1:63" x14ac:dyDescent="0.25">
      <c r="A22" s="1">
        <v>19</v>
      </c>
      <c r="B22">
        <v>9</v>
      </c>
      <c r="C22">
        <v>7</v>
      </c>
      <c r="D22">
        <v>7</v>
      </c>
      <c r="E22">
        <v>4</v>
      </c>
      <c r="F22">
        <v>5</v>
      </c>
      <c r="G22">
        <v>4</v>
      </c>
      <c r="H22">
        <v>2</v>
      </c>
      <c r="I22">
        <v>12</v>
      </c>
      <c r="J22">
        <v>18</v>
      </c>
      <c r="K22">
        <v>25</v>
      </c>
      <c r="L22">
        <v>35</v>
      </c>
      <c r="M22">
        <v>84</v>
      </c>
      <c r="P22" s="1">
        <v>19</v>
      </c>
      <c r="Q22" s="79">
        <f t="shared" si="0"/>
        <v>0.10714285714285714</v>
      </c>
      <c r="R22" s="79">
        <f t="shared" si="1"/>
        <v>8.3333333333333329E-2</v>
      </c>
      <c r="S22" s="79">
        <f t="shared" si="2"/>
        <v>8.3333333333333329E-2</v>
      </c>
      <c r="T22" s="79">
        <f t="shared" si="3"/>
        <v>4.7619047619047616E-2</v>
      </c>
      <c r="U22" s="79">
        <f t="shared" si="4"/>
        <v>5.9523809523809521E-2</v>
      </c>
      <c r="V22" s="79">
        <f t="shared" si="5"/>
        <v>4.7619047619047616E-2</v>
      </c>
      <c r="W22" s="79">
        <f t="shared" si="6"/>
        <v>2.3809523809523808E-2</v>
      </c>
      <c r="X22" s="79">
        <f t="shared" si="7"/>
        <v>0.14285714285714285</v>
      </c>
      <c r="Y22" s="79">
        <f t="shared" si="8"/>
        <v>0.21428571428571427</v>
      </c>
      <c r="Z22" s="79">
        <f t="shared" si="9"/>
        <v>0.29761904761904762</v>
      </c>
      <c r="AA22" s="79">
        <f t="shared" si="10"/>
        <v>0.41666666666666669</v>
      </c>
      <c r="AB22" s="79">
        <f t="shared" si="11"/>
        <v>1</v>
      </c>
      <c r="AO22" s="78">
        <v>1</v>
      </c>
      <c r="AP22" s="75">
        <v>2</v>
      </c>
      <c r="AQ22" s="78">
        <v>3</v>
      </c>
      <c r="AR22" s="75">
        <v>4</v>
      </c>
      <c r="AS22" s="78">
        <v>5</v>
      </c>
      <c r="AT22" s="75">
        <v>6</v>
      </c>
      <c r="AU22" s="78">
        <v>7</v>
      </c>
      <c r="AV22" s="75">
        <v>8</v>
      </c>
      <c r="AW22" s="78">
        <v>9</v>
      </c>
      <c r="AX22" s="75">
        <v>10</v>
      </c>
      <c r="AY22" s="78">
        <v>11</v>
      </c>
      <c r="AZ22" s="75">
        <v>12</v>
      </c>
      <c r="BA22" s="1"/>
      <c r="BC22" s="1"/>
      <c r="BE22" s="1"/>
      <c r="BG22" s="1"/>
      <c r="BI22" s="1"/>
      <c r="BK22" s="1"/>
    </row>
    <row r="23" spans="1:63" x14ac:dyDescent="0.25">
      <c r="A23" s="1">
        <v>20</v>
      </c>
      <c r="B23">
        <v>6</v>
      </c>
      <c r="C23">
        <v>7</v>
      </c>
      <c r="D23">
        <v>8</v>
      </c>
      <c r="E23">
        <v>9</v>
      </c>
      <c r="F23">
        <v>3</v>
      </c>
      <c r="G23">
        <v>8</v>
      </c>
      <c r="H23">
        <v>9</v>
      </c>
      <c r="I23">
        <v>12</v>
      </c>
      <c r="J23">
        <v>7</v>
      </c>
      <c r="K23">
        <v>22</v>
      </c>
      <c r="L23">
        <v>28</v>
      </c>
      <c r="M23">
        <v>75</v>
      </c>
      <c r="P23" s="1">
        <v>20</v>
      </c>
      <c r="Q23" s="79">
        <f t="shared" si="0"/>
        <v>0.08</v>
      </c>
      <c r="R23" s="79">
        <f t="shared" si="1"/>
        <v>9.3333333333333338E-2</v>
      </c>
      <c r="S23" s="79">
        <f t="shared" si="2"/>
        <v>0.10666666666666667</v>
      </c>
      <c r="T23" s="79">
        <f t="shared" si="3"/>
        <v>0.12</v>
      </c>
      <c r="U23" s="79">
        <f t="shared" si="4"/>
        <v>0.04</v>
      </c>
      <c r="V23" s="79">
        <f t="shared" si="5"/>
        <v>0.10666666666666667</v>
      </c>
      <c r="W23" s="79">
        <f t="shared" si="6"/>
        <v>0.12</v>
      </c>
      <c r="X23" s="79">
        <f t="shared" si="7"/>
        <v>0.16</v>
      </c>
      <c r="Y23" s="79">
        <f t="shared" si="8"/>
        <v>9.3333333333333338E-2</v>
      </c>
      <c r="Z23" s="79">
        <f t="shared" si="9"/>
        <v>0.29333333333333333</v>
      </c>
      <c r="AA23" s="79">
        <f t="shared" si="10"/>
        <v>0.37333333333333335</v>
      </c>
      <c r="AB23" s="79">
        <f t="shared" si="11"/>
        <v>1</v>
      </c>
      <c r="AO23" s="78">
        <v>1</v>
      </c>
      <c r="AP23" s="75">
        <v>2</v>
      </c>
      <c r="AQ23" s="78">
        <v>3</v>
      </c>
      <c r="AR23" s="75">
        <v>4</v>
      </c>
      <c r="AS23" s="78">
        <v>5</v>
      </c>
      <c r="AT23" s="75">
        <v>6</v>
      </c>
      <c r="AU23" s="78">
        <v>7</v>
      </c>
      <c r="AV23" s="75">
        <v>8</v>
      </c>
      <c r="AW23" s="78">
        <v>9</v>
      </c>
      <c r="AX23" s="75">
        <v>10</v>
      </c>
      <c r="AY23" s="78">
        <v>11</v>
      </c>
      <c r="AZ23" s="75">
        <v>12</v>
      </c>
      <c r="BA23" s="1"/>
      <c r="BC23" s="1"/>
      <c r="BE23" s="1"/>
      <c r="BG23" s="1"/>
      <c r="BI23" s="1"/>
      <c r="BK23" s="1"/>
    </row>
    <row r="24" spans="1:63" x14ac:dyDescent="0.25">
      <c r="A24" s="1">
        <v>21</v>
      </c>
      <c r="B24">
        <v>7</v>
      </c>
      <c r="C24">
        <v>6</v>
      </c>
      <c r="D24">
        <v>4</v>
      </c>
      <c r="E24">
        <v>9</v>
      </c>
      <c r="F24">
        <v>42</v>
      </c>
      <c r="G24">
        <v>10</v>
      </c>
      <c r="H24">
        <v>10</v>
      </c>
      <c r="I24">
        <v>16</v>
      </c>
      <c r="J24">
        <v>30</v>
      </c>
      <c r="K24">
        <v>19</v>
      </c>
      <c r="L24">
        <v>56</v>
      </c>
      <c r="M24">
        <v>66</v>
      </c>
      <c r="P24" s="1">
        <v>21</v>
      </c>
      <c r="Q24" s="79">
        <f t="shared" si="0"/>
        <v>0.10606060606060606</v>
      </c>
      <c r="R24" s="79">
        <f t="shared" si="1"/>
        <v>9.0909090909090912E-2</v>
      </c>
      <c r="S24" s="79">
        <f t="shared" si="2"/>
        <v>6.0606060606060608E-2</v>
      </c>
      <c r="T24" s="79">
        <f t="shared" si="3"/>
        <v>0.13636363636363635</v>
      </c>
      <c r="U24" s="79">
        <f t="shared" si="4"/>
        <v>0.63636363636363635</v>
      </c>
      <c r="V24" s="79">
        <f t="shared" si="5"/>
        <v>0.15151515151515152</v>
      </c>
      <c r="W24" s="79">
        <f t="shared" si="6"/>
        <v>0.15151515151515152</v>
      </c>
      <c r="X24" s="79">
        <f t="shared" si="7"/>
        <v>0.24242424242424243</v>
      </c>
      <c r="Y24" s="79">
        <f t="shared" si="8"/>
        <v>0.45454545454545453</v>
      </c>
      <c r="Z24" s="79">
        <f t="shared" si="9"/>
        <v>0.2878787878787879</v>
      </c>
      <c r="AA24" s="79">
        <f t="shared" si="10"/>
        <v>0.84848484848484851</v>
      </c>
      <c r="AB24" s="79">
        <f t="shared" si="11"/>
        <v>1</v>
      </c>
      <c r="AO24" s="78">
        <v>1</v>
      </c>
      <c r="AP24" s="75">
        <v>2</v>
      </c>
      <c r="AQ24" s="78">
        <v>3</v>
      </c>
      <c r="AR24" s="75">
        <v>4</v>
      </c>
      <c r="AS24" s="78">
        <v>5</v>
      </c>
      <c r="AT24" s="75">
        <v>6</v>
      </c>
      <c r="AU24" s="78">
        <v>7</v>
      </c>
      <c r="AV24" s="75">
        <v>8</v>
      </c>
      <c r="AW24" s="78">
        <v>9</v>
      </c>
      <c r="AX24" s="75">
        <v>10</v>
      </c>
      <c r="AY24" s="78">
        <v>11</v>
      </c>
      <c r="AZ24" s="75">
        <v>12</v>
      </c>
      <c r="BA24" s="1"/>
      <c r="BC24" s="1"/>
      <c r="BE24" s="1"/>
      <c r="BG24" s="1"/>
      <c r="BI24" s="1"/>
      <c r="BK24" s="1"/>
    </row>
    <row r="25" spans="1:63" x14ac:dyDescent="0.25">
      <c r="A25" s="1">
        <v>22</v>
      </c>
      <c r="B25">
        <v>3</v>
      </c>
      <c r="C25">
        <v>0</v>
      </c>
      <c r="D25">
        <v>8</v>
      </c>
      <c r="E25">
        <v>3</v>
      </c>
      <c r="F25">
        <v>4</v>
      </c>
      <c r="G25">
        <v>16</v>
      </c>
      <c r="H25">
        <v>6</v>
      </c>
      <c r="I25">
        <v>10</v>
      </c>
      <c r="J25">
        <v>19</v>
      </c>
      <c r="K25">
        <v>17</v>
      </c>
      <c r="L25">
        <v>31</v>
      </c>
      <c r="M25">
        <v>69</v>
      </c>
      <c r="P25" s="1">
        <v>22</v>
      </c>
      <c r="Q25" s="79">
        <f t="shared" si="0"/>
        <v>4.3478260869565216E-2</v>
      </c>
      <c r="R25" s="79">
        <f t="shared" si="1"/>
        <v>0</v>
      </c>
      <c r="S25" s="79">
        <f t="shared" si="2"/>
        <v>0.11594202898550725</v>
      </c>
      <c r="T25" s="79">
        <f t="shared" si="3"/>
        <v>4.3478260869565216E-2</v>
      </c>
      <c r="U25" s="79">
        <f t="shared" si="4"/>
        <v>5.7971014492753624E-2</v>
      </c>
      <c r="V25" s="79">
        <f t="shared" si="5"/>
        <v>0.2318840579710145</v>
      </c>
      <c r="W25" s="79">
        <f t="shared" si="6"/>
        <v>8.6956521739130432E-2</v>
      </c>
      <c r="X25" s="79">
        <f t="shared" si="7"/>
        <v>0.14492753623188406</v>
      </c>
      <c r="Y25" s="79">
        <f t="shared" si="8"/>
        <v>0.27536231884057971</v>
      </c>
      <c r="Z25" s="79">
        <f t="shared" si="9"/>
        <v>0.24637681159420291</v>
      </c>
      <c r="AA25" s="79">
        <f t="shared" si="10"/>
        <v>0.44927536231884058</v>
      </c>
      <c r="AB25" s="79">
        <f t="shared" si="11"/>
        <v>1</v>
      </c>
      <c r="AO25" s="78">
        <v>1</v>
      </c>
      <c r="AP25" s="75">
        <v>2</v>
      </c>
      <c r="AQ25" s="78">
        <v>3</v>
      </c>
      <c r="AR25" s="75">
        <v>4</v>
      </c>
      <c r="AS25" s="78">
        <v>5</v>
      </c>
      <c r="AT25" s="75">
        <v>6</v>
      </c>
      <c r="AU25" s="78">
        <v>7</v>
      </c>
      <c r="AV25" s="75">
        <v>8</v>
      </c>
      <c r="AW25" s="78">
        <v>9</v>
      </c>
      <c r="AX25" s="75">
        <v>10</v>
      </c>
      <c r="AY25" s="78">
        <v>11</v>
      </c>
      <c r="AZ25" s="75">
        <v>12</v>
      </c>
      <c r="BA25" s="1"/>
      <c r="BC25" s="1"/>
      <c r="BE25" s="1"/>
      <c r="BG25" s="1"/>
      <c r="BI25" s="1"/>
      <c r="BK25" s="1"/>
    </row>
    <row r="26" spans="1:63" x14ac:dyDescent="0.25">
      <c r="A26" s="1">
        <v>23</v>
      </c>
      <c r="B26">
        <v>2</v>
      </c>
      <c r="C26">
        <v>6</v>
      </c>
      <c r="D26">
        <v>10</v>
      </c>
      <c r="E26">
        <v>4</v>
      </c>
      <c r="F26">
        <v>1</v>
      </c>
      <c r="G26">
        <v>5</v>
      </c>
      <c r="H26">
        <v>5</v>
      </c>
      <c r="I26">
        <v>12</v>
      </c>
      <c r="J26">
        <v>12</v>
      </c>
      <c r="K26">
        <v>17</v>
      </c>
      <c r="L26">
        <v>31</v>
      </c>
      <c r="M26">
        <v>63</v>
      </c>
      <c r="P26" s="1">
        <v>23</v>
      </c>
      <c r="Q26" s="79">
        <f t="shared" si="0"/>
        <v>3.1746031746031744E-2</v>
      </c>
      <c r="R26" s="79">
        <f t="shared" si="1"/>
        <v>9.5238095238095233E-2</v>
      </c>
      <c r="S26" s="79">
        <f t="shared" si="2"/>
        <v>0.15873015873015872</v>
      </c>
      <c r="T26" s="79">
        <f t="shared" si="3"/>
        <v>6.3492063492063489E-2</v>
      </c>
      <c r="U26" s="79">
        <f t="shared" si="4"/>
        <v>1.5873015873015872E-2</v>
      </c>
      <c r="V26" s="79">
        <f t="shared" si="5"/>
        <v>7.9365079365079361E-2</v>
      </c>
      <c r="W26" s="79">
        <f t="shared" si="6"/>
        <v>7.9365079365079361E-2</v>
      </c>
      <c r="X26" s="79">
        <f t="shared" si="7"/>
        <v>0.19047619047619047</v>
      </c>
      <c r="Y26" s="79">
        <f t="shared" si="8"/>
        <v>0.19047619047619047</v>
      </c>
      <c r="Z26" s="79">
        <f t="shared" si="9"/>
        <v>0.26984126984126983</v>
      </c>
      <c r="AA26" s="79">
        <f t="shared" si="10"/>
        <v>0.49206349206349204</v>
      </c>
      <c r="AB26" s="79">
        <f t="shared" si="11"/>
        <v>1</v>
      </c>
      <c r="AO26" s="78">
        <v>1</v>
      </c>
      <c r="AP26" s="75">
        <v>2</v>
      </c>
      <c r="AQ26" s="78">
        <v>3</v>
      </c>
      <c r="AR26" s="75">
        <v>4</v>
      </c>
      <c r="AS26" s="78">
        <v>5</v>
      </c>
      <c r="AT26" s="75">
        <v>6</v>
      </c>
      <c r="AU26" s="78">
        <v>7</v>
      </c>
      <c r="AV26" s="75">
        <v>8</v>
      </c>
      <c r="AW26" s="78">
        <v>9</v>
      </c>
      <c r="AX26" s="75">
        <v>10</v>
      </c>
      <c r="AY26" s="78">
        <v>11</v>
      </c>
      <c r="AZ26" s="75">
        <v>12</v>
      </c>
      <c r="BA26" s="1"/>
      <c r="BC26" s="1"/>
      <c r="BE26" s="1"/>
      <c r="BG26" s="1"/>
      <c r="BI26" s="1"/>
      <c r="BK26" s="1"/>
    </row>
    <row r="27" spans="1:63" x14ac:dyDescent="0.25">
      <c r="A27" s="1">
        <v>24</v>
      </c>
      <c r="B27">
        <v>5</v>
      </c>
      <c r="C27">
        <v>4</v>
      </c>
      <c r="D27">
        <v>4</v>
      </c>
      <c r="E27">
        <v>5</v>
      </c>
      <c r="F27">
        <v>3</v>
      </c>
      <c r="G27">
        <v>6</v>
      </c>
      <c r="H27">
        <v>4</v>
      </c>
      <c r="I27">
        <v>6</v>
      </c>
      <c r="J27">
        <v>9</v>
      </c>
      <c r="K27">
        <v>16</v>
      </c>
      <c r="L27">
        <v>33</v>
      </c>
      <c r="M27">
        <v>72</v>
      </c>
      <c r="P27" s="1">
        <v>24</v>
      </c>
      <c r="Q27" s="79">
        <f t="shared" si="0"/>
        <v>6.9444444444444448E-2</v>
      </c>
      <c r="R27" s="79">
        <f t="shared" si="1"/>
        <v>5.5555555555555552E-2</v>
      </c>
      <c r="S27" s="79">
        <f t="shared" si="2"/>
        <v>5.5555555555555552E-2</v>
      </c>
      <c r="T27" s="79">
        <f t="shared" si="3"/>
        <v>6.9444444444444448E-2</v>
      </c>
      <c r="U27" s="79">
        <f t="shared" si="4"/>
        <v>4.1666666666666664E-2</v>
      </c>
      <c r="V27" s="79">
        <f t="shared" si="5"/>
        <v>8.3333333333333329E-2</v>
      </c>
      <c r="W27" s="79">
        <f t="shared" si="6"/>
        <v>5.5555555555555552E-2</v>
      </c>
      <c r="X27" s="79">
        <f t="shared" si="7"/>
        <v>8.3333333333333329E-2</v>
      </c>
      <c r="Y27" s="79">
        <f t="shared" si="8"/>
        <v>0.125</v>
      </c>
      <c r="Z27" s="79">
        <f t="shared" si="9"/>
        <v>0.22222222222222221</v>
      </c>
      <c r="AA27" s="79">
        <f t="shared" si="10"/>
        <v>0.45833333333333331</v>
      </c>
      <c r="AB27" s="79">
        <f t="shared" si="11"/>
        <v>1</v>
      </c>
      <c r="AO27" s="78">
        <v>1</v>
      </c>
      <c r="AP27" s="75">
        <v>2</v>
      </c>
      <c r="AQ27" s="78">
        <v>3</v>
      </c>
      <c r="AR27" s="75">
        <v>4</v>
      </c>
      <c r="AS27" s="78">
        <v>5</v>
      </c>
      <c r="AT27" s="75">
        <v>6</v>
      </c>
      <c r="AU27" s="78">
        <v>7</v>
      </c>
      <c r="AV27" s="75">
        <v>8</v>
      </c>
      <c r="AW27" s="78">
        <v>9</v>
      </c>
      <c r="AX27" s="75">
        <v>10</v>
      </c>
      <c r="AY27" s="78">
        <v>11</v>
      </c>
      <c r="AZ27" s="75">
        <v>12</v>
      </c>
      <c r="BA27" s="1"/>
      <c r="BC27" s="1"/>
      <c r="BE27" s="1"/>
      <c r="BG27" s="1"/>
      <c r="BI27" s="1"/>
      <c r="BK27" s="1"/>
    </row>
    <row r="28" spans="1:63" x14ac:dyDescent="0.25">
      <c r="E28" s="76"/>
      <c r="P28" s="1"/>
      <c r="T28" s="76"/>
    </row>
    <row r="29" spans="1:63" x14ac:dyDescent="0.25">
      <c r="A29" s="24" t="s">
        <v>45</v>
      </c>
      <c r="E29" s="76"/>
      <c r="P29" s="24" t="s">
        <v>45</v>
      </c>
      <c r="T29" s="76"/>
    </row>
    <row r="30" spans="1:63" x14ac:dyDescent="0.25">
      <c r="A30" s="77" t="s">
        <v>44</v>
      </c>
      <c r="E30" s="76"/>
      <c r="P30" s="77"/>
      <c r="T30" s="76"/>
    </row>
    <row r="31" spans="1:63" x14ac:dyDescent="0.25">
      <c r="E31" s="76"/>
    </row>
    <row r="32" spans="1:63" x14ac:dyDescent="0.25">
      <c r="E32" s="76"/>
    </row>
    <row r="33" spans="5:5" x14ac:dyDescent="0.25">
      <c r="E33" s="76"/>
    </row>
  </sheetData>
  <mergeCells count="2">
    <mergeCell ref="B2:M2"/>
    <mergeCell ref="Q2:AB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963"/>
  <sheetViews>
    <sheetView zoomScale="70" zoomScaleNormal="70" workbookViewId="0">
      <pane ySplit="3" topLeftCell="A4" activePane="bottomLeft" state="frozen"/>
      <selection activeCell="Y46" sqref="Y46"/>
      <selection pane="bottomLeft" activeCell="Y46" sqref="Y46"/>
    </sheetView>
  </sheetViews>
  <sheetFormatPr defaultRowHeight="15" x14ac:dyDescent="0.25"/>
  <cols>
    <col min="2" max="10" width="9.140625" style="1"/>
    <col min="13" max="21" width="9.140625" style="1"/>
    <col min="31" max="31" width="20" customWidth="1"/>
    <col min="32" max="33" width="12.42578125" style="1" customWidth="1"/>
    <col min="34" max="34" width="3.42578125" customWidth="1"/>
    <col min="35" max="36" width="15.42578125" customWidth="1"/>
  </cols>
  <sheetData>
    <row r="1" spans="2:36" x14ac:dyDescent="0.25">
      <c r="B1" s="114" t="s">
        <v>64</v>
      </c>
      <c r="C1" s="87"/>
      <c r="D1" s="87"/>
      <c r="E1" s="87"/>
      <c r="F1" s="87"/>
      <c r="G1" s="87"/>
      <c r="M1" s="114" t="s">
        <v>63</v>
      </c>
      <c r="N1" s="113"/>
      <c r="O1" s="113"/>
      <c r="P1" s="113"/>
      <c r="Q1" s="113"/>
      <c r="X1" s="127" t="s">
        <v>62</v>
      </c>
      <c r="Y1" s="127"/>
      <c r="Z1" s="127"/>
    </row>
    <row r="3" spans="2:36" ht="45" x14ac:dyDescent="0.25">
      <c r="B3" s="21" t="s">
        <v>21</v>
      </c>
      <c r="C3" s="21" t="s">
        <v>20</v>
      </c>
      <c r="D3" s="21" t="s">
        <v>19</v>
      </c>
      <c r="E3" s="21" t="s">
        <v>61</v>
      </c>
      <c r="F3" s="21" t="s">
        <v>60</v>
      </c>
      <c r="G3" s="21" t="s">
        <v>59</v>
      </c>
      <c r="H3" s="21" t="s">
        <v>16</v>
      </c>
      <c r="I3" s="21" t="s">
        <v>15</v>
      </c>
      <c r="J3" s="21" t="s">
        <v>58</v>
      </c>
      <c r="M3" s="21" t="s">
        <v>21</v>
      </c>
      <c r="N3" s="21" t="s">
        <v>20</v>
      </c>
      <c r="O3" s="21" t="s">
        <v>19</v>
      </c>
      <c r="P3" s="21" t="s">
        <v>61</v>
      </c>
      <c r="Q3" s="21" t="s">
        <v>60</v>
      </c>
      <c r="R3" s="21" t="s">
        <v>59</v>
      </c>
      <c r="S3" s="21" t="s">
        <v>16</v>
      </c>
      <c r="T3" s="21" t="s">
        <v>15</v>
      </c>
      <c r="U3" s="21" t="s">
        <v>58</v>
      </c>
      <c r="Y3" s="21" t="s">
        <v>53</v>
      </c>
      <c r="Z3" s="21" t="s">
        <v>51</v>
      </c>
    </row>
    <row r="4" spans="2:36" x14ac:dyDescent="0.25">
      <c r="B4" s="5" t="s">
        <v>2</v>
      </c>
      <c r="C4" s="5">
        <v>2</v>
      </c>
      <c r="D4" s="5">
        <v>1</v>
      </c>
      <c r="E4" s="1" t="s">
        <v>23</v>
      </c>
      <c r="F4" s="1" t="s">
        <v>53</v>
      </c>
      <c r="G4" s="100" t="s">
        <v>52</v>
      </c>
      <c r="H4" s="5">
        <v>4103</v>
      </c>
      <c r="I4" s="5">
        <v>16480</v>
      </c>
      <c r="J4" s="5">
        <v>13400</v>
      </c>
      <c r="M4" s="5" t="s">
        <v>2</v>
      </c>
      <c r="N4" s="5">
        <v>2</v>
      </c>
      <c r="O4" s="5">
        <v>1</v>
      </c>
      <c r="P4" s="1" t="s">
        <v>23</v>
      </c>
      <c r="Q4" s="1" t="s">
        <v>53</v>
      </c>
      <c r="R4" s="100" t="s">
        <v>52</v>
      </c>
      <c r="S4" s="5">
        <f t="shared" ref="S4:S35" si="0">+H4/$H4</f>
        <v>1</v>
      </c>
      <c r="T4" s="98">
        <f t="shared" ref="T4:T35" si="1">+I4/$H4</f>
        <v>4.0165732390933462</v>
      </c>
      <c r="U4" s="99">
        <f t="shared" ref="U4:U35" si="2">+J4/$H4</f>
        <v>3.2659029978064829</v>
      </c>
      <c r="X4" s="100" t="s">
        <v>52</v>
      </c>
      <c r="Y4" s="103">
        <f t="shared" ref="Y4:Y13" si="3">+U24</f>
        <v>0.17752918287937744</v>
      </c>
      <c r="Z4" s="102">
        <f t="shared" ref="Z4:Z13" si="4">+U64</f>
        <v>8.2087177855552015E-2</v>
      </c>
    </row>
    <row r="5" spans="2:36" x14ac:dyDescent="0.25">
      <c r="B5" s="5" t="s">
        <v>2</v>
      </c>
      <c r="C5" s="5">
        <v>3</v>
      </c>
      <c r="D5" s="5">
        <v>1</v>
      </c>
      <c r="E5" s="1" t="s">
        <v>23</v>
      </c>
      <c r="F5" s="1" t="s">
        <v>53</v>
      </c>
      <c r="G5" s="100" t="s">
        <v>52</v>
      </c>
      <c r="H5" s="5">
        <v>4073</v>
      </c>
      <c r="I5" s="5">
        <v>16950</v>
      </c>
      <c r="J5" s="5">
        <v>12749</v>
      </c>
      <c r="M5" s="5" t="s">
        <v>2</v>
      </c>
      <c r="N5" s="5">
        <v>3</v>
      </c>
      <c r="O5" s="5">
        <v>1</v>
      </c>
      <c r="P5" s="1" t="s">
        <v>23</v>
      </c>
      <c r="Q5" s="1" t="s">
        <v>53</v>
      </c>
      <c r="R5" s="100" t="s">
        <v>52</v>
      </c>
      <c r="S5" s="5">
        <f t="shared" si="0"/>
        <v>1</v>
      </c>
      <c r="T5" s="98">
        <f t="shared" si="1"/>
        <v>4.1615516818070217</v>
      </c>
      <c r="U5" s="99">
        <f t="shared" si="2"/>
        <v>3.1301252148293641</v>
      </c>
      <c r="X5" s="100" t="s">
        <v>52</v>
      </c>
      <c r="Y5" s="103">
        <f t="shared" si="3"/>
        <v>0.10998307952622674</v>
      </c>
      <c r="Z5" s="102">
        <f t="shared" si="4"/>
        <v>3.1563845050215207E-2</v>
      </c>
    </row>
    <row r="6" spans="2:36" ht="15.75" thickBot="1" x14ac:dyDescent="0.3">
      <c r="B6" s="5" t="s">
        <v>2</v>
      </c>
      <c r="C6" s="5">
        <v>4</v>
      </c>
      <c r="D6" s="5">
        <v>1</v>
      </c>
      <c r="E6" s="1" t="s">
        <v>23</v>
      </c>
      <c r="F6" s="1" t="s">
        <v>53</v>
      </c>
      <c r="G6" s="100" t="s">
        <v>52</v>
      </c>
      <c r="H6" s="5">
        <v>4176</v>
      </c>
      <c r="I6" s="5">
        <v>16882</v>
      </c>
      <c r="J6" s="5">
        <v>13831</v>
      </c>
      <c r="M6" s="5" t="s">
        <v>2</v>
      </c>
      <c r="N6" s="5">
        <v>4</v>
      </c>
      <c r="O6" s="5">
        <v>1</v>
      </c>
      <c r="P6" s="1" t="s">
        <v>23</v>
      </c>
      <c r="Q6" s="1" t="s">
        <v>53</v>
      </c>
      <c r="R6" s="100" t="s">
        <v>52</v>
      </c>
      <c r="S6" s="5">
        <f t="shared" si="0"/>
        <v>1</v>
      </c>
      <c r="T6" s="98">
        <f t="shared" si="1"/>
        <v>4.0426245210727974</v>
      </c>
      <c r="U6" s="99">
        <f t="shared" si="2"/>
        <v>3.3120210727969348</v>
      </c>
      <c r="X6" s="100" t="s">
        <v>52</v>
      </c>
      <c r="Y6" s="103">
        <f t="shared" si="3"/>
        <v>0.17202174987642116</v>
      </c>
      <c r="Z6" s="102">
        <f t="shared" si="4"/>
        <v>0.10905143620574483</v>
      </c>
    </row>
    <row r="7" spans="2:36" x14ac:dyDescent="0.25">
      <c r="B7" s="5" t="s">
        <v>2</v>
      </c>
      <c r="C7" s="5">
        <v>5</v>
      </c>
      <c r="D7" s="5">
        <v>1</v>
      </c>
      <c r="E7" s="1" t="s">
        <v>23</v>
      </c>
      <c r="F7" s="1" t="s">
        <v>53</v>
      </c>
      <c r="G7" s="100" t="s">
        <v>52</v>
      </c>
      <c r="H7" s="5">
        <v>3949</v>
      </c>
      <c r="I7" s="5">
        <v>16316</v>
      </c>
      <c r="J7" s="5">
        <v>10608</v>
      </c>
      <c r="M7" s="5" t="s">
        <v>2</v>
      </c>
      <c r="N7" s="5">
        <v>5</v>
      </c>
      <c r="O7" s="5">
        <v>1</v>
      </c>
      <c r="P7" s="1" t="s">
        <v>23</v>
      </c>
      <c r="Q7" s="1" t="s">
        <v>53</v>
      </c>
      <c r="R7" s="100" t="s">
        <v>52</v>
      </c>
      <c r="S7" s="5">
        <f t="shared" si="0"/>
        <v>1</v>
      </c>
      <c r="T7" s="98">
        <f t="shared" si="1"/>
        <v>4.1316789060521648</v>
      </c>
      <c r="U7" s="99">
        <f t="shared" si="2"/>
        <v>2.686249683464168</v>
      </c>
      <c r="X7" s="100" t="s">
        <v>52</v>
      </c>
      <c r="Y7" s="103">
        <f t="shared" si="3"/>
        <v>0.12740926157697122</v>
      </c>
      <c r="Z7" s="102">
        <f t="shared" si="4"/>
        <v>8.6647268024571608E-2</v>
      </c>
      <c r="AE7" s="112"/>
      <c r="AF7" s="125" t="s">
        <v>57</v>
      </c>
      <c r="AG7" s="125"/>
      <c r="AH7" s="111"/>
      <c r="AI7" s="125" t="s">
        <v>56</v>
      </c>
      <c r="AJ7" s="126"/>
    </row>
    <row r="8" spans="2:36" ht="15.75" thickBot="1" x14ac:dyDescent="0.3">
      <c r="B8" s="5" t="s">
        <v>2</v>
      </c>
      <c r="C8" s="5">
        <v>6</v>
      </c>
      <c r="D8" s="5">
        <v>1</v>
      </c>
      <c r="E8" s="1" t="s">
        <v>23</v>
      </c>
      <c r="F8" s="1" t="s">
        <v>53</v>
      </c>
      <c r="G8" s="100" t="s">
        <v>52</v>
      </c>
      <c r="H8" s="5">
        <v>4527</v>
      </c>
      <c r="I8" s="5">
        <v>17459</v>
      </c>
      <c r="J8" s="5">
        <v>13324</v>
      </c>
      <c r="M8" s="5" t="s">
        <v>2</v>
      </c>
      <c r="N8" s="5">
        <v>6</v>
      </c>
      <c r="O8" s="5">
        <v>1</v>
      </c>
      <c r="P8" s="1" t="s">
        <v>23</v>
      </c>
      <c r="Q8" s="1" t="s">
        <v>53</v>
      </c>
      <c r="R8" s="100" t="s">
        <v>52</v>
      </c>
      <c r="S8" s="5">
        <f t="shared" si="0"/>
        <v>1</v>
      </c>
      <c r="T8" s="98">
        <f t="shared" si="1"/>
        <v>3.8566379500773138</v>
      </c>
      <c r="U8" s="99">
        <f t="shared" si="2"/>
        <v>2.943229511817981</v>
      </c>
      <c r="X8" s="100" t="s">
        <v>52</v>
      </c>
      <c r="Y8" s="103">
        <f t="shared" si="3"/>
        <v>0.11739543726235742</v>
      </c>
      <c r="Z8" s="102">
        <f t="shared" si="4"/>
        <v>8.7816843826655763E-2</v>
      </c>
      <c r="AE8" s="13"/>
      <c r="AF8" s="110" t="s">
        <v>53</v>
      </c>
      <c r="AG8" s="110" t="s">
        <v>51</v>
      </c>
      <c r="AH8" s="107"/>
      <c r="AI8" s="110" t="s">
        <v>53</v>
      </c>
      <c r="AJ8" s="109" t="s">
        <v>51</v>
      </c>
    </row>
    <row r="9" spans="2:36" x14ac:dyDescent="0.25">
      <c r="B9" s="5" t="s">
        <v>2</v>
      </c>
      <c r="C9" s="5">
        <v>7</v>
      </c>
      <c r="D9" s="5">
        <v>1</v>
      </c>
      <c r="E9" s="1" t="s">
        <v>23</v>
      </c>
      <c r="F9" s="1" t="s">
        <v>53</v>
      </c>
      <c r="G9" s="100" t="s">
        <v>52</v>
      </c>
      <c r="H9" s="5">
        <v>4330</v>
      </c>
      <c r="I9" s="5">
        <v>16595</v>
      </c>
      <c r="J9" s="5">
        <v>10770</v>
      </c>
      <c r="M9" s="5" t="s">
        <v>2</v>
      </c>
      <c r="N9" s="5">
        <v>7</v>
      </c>
      <c r="O9" s="5">
        <v>1</v>
      </c>
      <c r="P9" s="1" t="s">
        <v>23</v>
      </c>
      <c r="Q9" s="1" t="s">
        <v>53</v>
      </c>
      <c r="R9" s="100" t="s">
        <v>52</v>
      </c>
      <c r="S9" s="5">
        <f t="shared" si="0"/>
        <v>1</v>
      </c>
      <c r="T9" s="98">
        <f t="shared" si="1"/>
        <v>3.8325635103926099</v>
      </c>
      <c r="U9" s="99">
        <f t="shared" si="2"/>
        <v>2.4872979214780599</v>
      </c>
      <c r="X9" s="100" t="s">
        <v>52</v>
      </c>
      <c r="Y9" s="103">
        <f t="shared" si="3"/>
        <v>0.10305343511450382</v>
      </c>
      <c r="Z9" s="102">
        <f t="shared" si="4"/>
        <v>7.2884395891081033E-2</v>
      </c>
      <c r="AE9" s="16" t="s">
        <v>55</v>
      </c>
      <c r="AF9" s="34">
        <f>+Y14</f>
        <v>0.14423127195153479</v>
      </c>
      <c r="AG9" s="34">
        <f>+Z14</f>
        <v>8.4751590397788401E-2</v>
      </c>
      <c r="AH9" s="24"/>
      <c r="AI9" s="34">
        <f>STDEV(Y4:Y13)</f>
        <v>2.8217133247619968E-2</v>
      </c>
      <c r="AJ9" s="108">
        <f>STDEV(Z4:Z13)</f>
        <v>2.7086080461497099E-2</v>
      </c>
    </row>
    <row r="10" spans="2:36" ht="15.75" thickBot="1" x14ac:dyDescent="0.3">
      <c r="B10" s="5" t="s">
        <v>2</v>
      </c>
      <c r="C10" s="5">
        <v>8</v>
      </c>
      <c r="D10" s="5">
        <v>1</v>
      </c>
      <c r="E10" s="1" t="s">
        <v>23</v>
      </c>
      <c r="F10" s="1" t="s">
        <v>53</v>
      </c>
      <c r="G10" s="100" t="s">
        <v>52</v>
      </c>
      <c r="H10" s="5">
        <v>4216</v>
      </c>
      <c r="I10" s="5">
        <v>16022</v>
      </c>
      <c r="J10" s="5">
        <v>12563</v>
      </c>
      <c r="M10" s="5" t="s">
        <v>2</v>
      </c>
      <c r="N10" s="5">
        <v>8</v>
      </c>
      <c r="O10" s="5">
        <v>1</v>
      </c>
      <c r="P10" s="1" t="s">
        <v>23</v>
      </c>
      <c r="Q10" s="1" t="s">
        <v>53</v>
      </c>
      <c r="R10" s="100" t="s">
        <v>52</v>
      </c>
      <c r="S10" s="5">
        <f t="shared" si="0"/>
        <v>1</v>
      </c>
      <c r="T10" s="98">
        <f t="shared" si="1"/>
        <v>3.8002846299810247</v>
      </c>
      <c r="U10" s="99">
        <f t="shared" si="2"/>
        <v>2.9798387096774195</v>
      </c>
      <c r="X10" s="100" t="s">
        <v>52</v>
      </c>
      <c r="Y10" s="103">
        <f t="shared" si="3"/>
        <v>0.15953307392996108</v>
      </c>
      <c r="Z10" s="102">
        <f t="shared" si="4"/>
        <v>8.833021912688975E-2</v>
      </c>
      <c r="AE10" s="13" t="s">
        <v>54</v>
      </c>
      <c r="AF10" s="106">
        <f>+Y27</f>
        <v>0.28734882977189347</v>
      </c>
      <c r="AG10" s="106">
        <f>+Z27</f>
        <v>0.12378233895754576</v>
      </c>
      <c r="AH10" s="107"/>
      <c r="AI10" s="106">
        <f>STDEV(Y17:Y26)</f>
        <v>4.4059693741724672E-2</v>
      </c>
      <c r="AJ10" s="105">
        <f>STDEV(Z17:Z26)</f>
        <v>3.3509055170214318E-2</v>
      </c>
    </row>
    <row r="11" spans="2:36" x14ac:dyDescent="0.25">
      <c r="B11" s="5" t="s">
        <v>2</v>
      </c>
      <c r="C11" s="5">
        <v>9</v>
      </c>
      <c r="D11" s="5">
        <v>1</v>
      </c>
      <c r="E11" s="1" t="s">
        <v>23</v>
      </c>
      <c r="F11" s="1" t="s">
        <v>53</v>
      </c>
      <c r="G11" s="100" t="s">
        <v>52</v>
      </c>
      <c r="H11" s="5">
        <v>4326</v>
      </c>
      <c r="I11" s="5">
        <v>17476</v>
      </c>
      <c r="J11" s="5">
        <v>15666</v>
      </c>
      <c r="M11" s="5" t="s">
        <v>2</v>
      </c>
      <c r="N11" s="5">
        <v>9</v>
      </c>
      <c r="O11" s="5">
        <v>1</v>
      </c>
      <c r="P11" s="1" t="s">
        <v>23</v>
      </c>
      <c r="Q11" s="1" t="s">
        <v>53</v>
      </c>
      <c r="R11" s="100" t="s">
        <v>52</v>
      </c>
      <c r="S11" s="5">
        <f t="shared" si="0"/>
        <v>1</v>
      </c>
      <c r="T11" s="98">
        <f t="shared" si="1"/>
        <v>4.0397595931576511</v>
      </c>
      <c r="U11" s="99">
        <f t="shared" si="2"/>
        <v>3.621359223300971</v>
      </c>
      <c r="X11" s="100" t="s">
        <v>52</v>
      </c>
      <c r="Y11" s="103">
        <f t="shared" si="3"/>
        <v>0.14123418538600568</v>
      </c>
      <c r="Z11" s="102">
        <f t="shared" si="4"/>
        <v>5.6404026379729258E-2</v>
      </c>
      <c r="AE11" t="s">
        <v>9</v>
      </c>
      <c r="AF11" s="104">
        <f>TTEST(Y4:Y13,Y17:Y26,2,2)</f>
        <v>7.9164294396598774E-8</v>
      </c>
      <c r="AG11" s="9">
        <f>TTEST(Z4:Z13,Z17:Z26,2,2)</f>
        <v>1.030366321875666E-2</v>
      </c>
    </row>
    <row r="12" spans="2:36" x14ac:dyDescent="0.25">
      <c r="B12" s="5" t="s">
        <v>2</v>
      </c>
      <c r="C12" s="5">
        <v>10</v>
      </c>
      <c r="D12" s="5">
        <v>1</v>
      </c>
      <c r="E12" s="1" t="s">
        <v>23</v>
      </c>
      <c r="F12" s="1" t="s">
        <v>53</v>
      </c>
      <c r="G12" s="100" t="s">
        <v>52</v>
      </c>
      <c r="H12" s="5">
        <v>4023</v>
      </c>
      <c r="I12" s="5">
        <v>17302</v>
      </c>
      <c r="J12" s="5">
        <v>16391</v>
      </c>
      <c r="M12" s="5" t="s">
        <v>2</v>
      </c>
      <c r="N12" s="5">
        <v>10</v>
      </c>
      <c r="O12" s="5">
        <v>1</v>
      </c>
      <c r="P12" s="1" t="s">
        <v>23</v>
      </c>
      <c r="Q12" s="1" t="s">
        <v>53</v>
      </c>
      <c r="R12" s="100" t="s">
        <v>52</v>
      </c>
      <c r="S12" s="5">
        <f t="shared" si="0"/>
        <v>1</v>
      </c>
      <c r="T12" s="98">
        <f t="shared" si="1"/>
        <v>4.3007705692269447</v>
      </c>
      <c r="U12" s="99">
        <f t="shared" si="2"/>
        <v>4.0743226447924439</v>
      </c>
      <c r="X12" s="100" t="s">
        <v>52</v>
      </c>
      <c r="Y12" s="103">
        <f t="shared" si="3"/>
        <v>0.15913461538461537</v>
      </c>
      <c r="Z12" s="102">
        <f t="shared" si="4"/>
        <v>0.10618413203420163</v>
      </c>
    </row>
    <row r="13" spans="2:36" x14ac:dyDescent="0.25">
      <c r="B13" s="5" t="s">
        <v>2</v>
      </c>
      <c r="C13" s="5">
        <v>11</v>
      </c>
      <c r="D13" s="5">
        <v>1</v>
      </c>
      <c r="E13" s="1" t="s">
        <v>23</v>
      </c>
      <c r="F13" s="1" t="s">
        <v>53</v>
      </c>
      <c r="G13" s="100" t="s">
        <v>52</v>
      </c>
      <c r="H13" s="5">
        <v>3995</v>
      </c>
      <c r="I13" s="5">
        <v>18448</v>
      </c>
      <c r="J13" s="5">
        <v>17919</v>
      </c>
      <c r="M13" s="5" t="s">
        <v>2</v>
      </c>
      <c r="N13" s="5">
        <v>11</v>
      </c>
      <c r="O13" s="5">
        <v>1</v>
      </c>
      <c r="P13" s="1" t="s">
        <v>23</v>
      </c>
      <c r="Q13" s="1" t="s">
        <v>53</v>
      </c>
      <c r="R13" s="100" t="s">
        <v>52</v>
      </c>
      <c r="S13" s="5">
        <f t="shared" si="0"/>
        <v>1</v>
      </c>
      <c r="T13" s="98">
        <f t="shared" si="1"/>
        <v>4.6177722152690865</v>
      </c>
      <c r="U13" s="99">
        <f t="shared" si="2"/>
        <v>4.4853566958698377</v>
      </c>
      <c r="X13" s="100" t="s">
        <v>52</v>
      </c>
      <c r="Y13" s="103">
        <f t="shared" si="3"/>
        <v>0.17501869857890801</v>
      </c>
      <c r="Z13" s="102">
        <f t="shared" si="4"/>
        <v>0.1265465595832429</v>
      </c>
    </row>
    <row r="14" spans="2:36" x14ac:dyDescent="0.25">
      <c r="B14" s="5" t="s">
        <v>4</v>
      </c>
      <c r="C14" s="5">
        <v>2</v>
      </c>
      <c r="D14" s="5">
        <v>1</v>
      </c>
      <c r="E14" s="1" t="s">
        <v>23</v>
      </c>
      <c r="F14" s="1" t="s">
        <v>53</v>
      </c>
      <c r="G14" s="1" t="s">
        <v>50</v>
      </c>
      <c r="H14" s="5">
        <v>4021</v>
      </c>
      <c r="I14" s="5">
        <v>17209</v>
      </c>
      <c r="J14" s="5">
        <v>13205</v>
      </c>
      <c r="M14" s="5" t="s">
        <v>4</v>
      </c>
      <c r="N14" s="5">
        <v>2</v>
      </c>
      <c r="O14" s="5">
        <v>1</v>
      </c>
      <c r="P14" s="1" t="s">
        <v>23</v>
      </c>
      <c r="Q14" s="1" t="s">
        <v>53</v>
      </c>
      <c r="R14" s="1" t="s">
        <v>50</v>
      </c>
      <c r="S14" s="5">
        <f t="shared" si="0"/>
        <v>1</v>
      </c>
      <c r="T14" s="98">
        <f t="shared" si="1"/>
        <v>4.2797811489679187</v>
      </c>
      <c r="U14" s="99">
        <f t="shared" si="2"/>
        <v>3.2840089529967669</v>
      </c>
      <c r="X14" s="83" t="s">
        <v>39</v>
      </c>
      <c r="Y14" s="101">
        <f>AVERAGE(Y4:Y13)</f>
        <v>0.14423127195153479</v>
      </c>
      <c r="Z14" s="101">
        <f>AVERAGE(Z4:Z13)</f>
        <v>8.4751590397788401E-2</v>
      </c>
    </row>
    <row r="15" spans="2:36" x14ac:dyDescent="0.25">
      <c r="B15" s="5" t="s">
        <v>4</v>
      </c>
      <c r="C15" s="5">
        <v>3</v>
      </c>
      <c r="D15" s="5">
        <v>1</v>
      </c>
      <c r="E15" s="1" t="s">
        <v>23</v>
      </c>
      <c r="F15" s="1" t="s">
        <v>53</v>
      </c>
      <c r="G15" s="1" t="s">
        <v>50</v>
      </c>
      <c r="H15" s="5">
        <v>3689</v>
      </c>
      <c r="I15" s="5">
        <v>16629</v>
      </c>
      <c r="J15" s="5">
        <v>13993</v>
      </c>
      <c r="M15" s="5" t="s">
        <v>4</v>
      </c>
      <c r="N15" s="5">
        <v>3</v>
      </c>
      <c r="O15" s="5">
        <v>1</v>
      </c>
      <c r="P15" s="1" t="s">
        <v>23</v>
      </c>
      <c r="Q15" s="1" t="s">
        <v>53</v>
      </c>
      <c r="R15" s="1" t="s">
        <v>50</v>
      </c>
      <c r="S15" s="5">
        <f t="shared" si="0"/>
        <v>1</v>
      </c>
      <c r="T15" s="98">
        <f t="shared" si="1"/>
        <v>4.5077256709135263</v>
      </c>
      <c r="U15" s="99">
        <f t="shared" si="2"/>
        <v>3.7931688804554078</v>
      </c>
    </row>
    <row r="16" spans="2:36" x14ac:dyDescent="0.25">
      <c r="B16" s="5" t="s">
        <v>4</v>
      </c>
      <c r="C16" s="5">
        <v>4</v>
      </c>
      <c r="D16" s="5">
        <v>1</v>
      </c>
      <c r="E16" s="1" t="s">
        <v>23</v>
      </c>
      <c r="F16" s="1" t="s">
        <v>53</v>
      </c>
      <c r="G16" s="1" t="s">
        <v>50</v>
      </c>
      <c r="H16" s="5">
        <v>3861</v>
      </c>
      <c r="I16" s="5">
        <v>16135</v>
      </c>
      <c r="J16" s="5">
        <v>13496</v>
      </c>
      <c r="M16" s="5" t="s">
        <v>4</v>
      </c>
      <c r="N16" s="5">
        <v>4</v>
      </c>
      <c r="O16" s="5">
        <v>1</v>
      </c>
      <c r="P16" s="1" t="s">
        <v>23</v>
      </c>
      <c r="Q16" s="1" t="s">
        <v>53</v>
      </c>
      <c r="R16" s="1" t="s">
        <v>50</v>
      </c>
      <c r="S16" s="5">
        <f t="shared" si="0"/>
        <v>1</v>
      </c>
      <c r="T16" s="98">
        <f t="shared" si="1"/>
        <v>4.1789691789691794</v>
      </c>
      <c r="U16" s="99">
        <f t="shared" si="2"/>
        <v>3.4954674954674956</v>
      </c>
    </row>
    <row r="17" spans="2:26" x14ac:dyDescent="0.25">
      <c r="B17" s="5" t="s">
        <v>4</v>
      </c>
      <c r="C17" s="5">
        <v>5</v>
      </c>
      <c r="D17" s="5">
        <v>1</v>
      </c>
      <c r="E17" s="1" t="s">
        <v>23</v>
      </c>
      <c r="F17" s="1" t="s">
        <v>53</v>
      </c>
      <c r="G17" s="1" t="s">
        <v>50</v>
      </c>
      <c r="H17" s="5">
        <v>3612</v>
      </c>
      <c r="I17" s="5">
        <v>14347</v>
      </c>
      <c r="J17" s="5">
        <v>14600</v>
      </c>
      <c r="M17" s="5" t="s">
        <v>4</v>
      </c>
      <c r="N17" s="5">
        <v>5</v>
      </c>
      <c r="O17" s="5">
        <v>1</v>
      </c>
      <c r="P17" s="1" t="s">
        <v>23</v>
      </c>
      <c r="Q17" s="1" t="s">
        <v>53</v>
      </c>
      <c r="R17" s="1" t="s">
        <v>50</v>
      </c>
      <c r="S17" s="5">
        <f t="shared" si="0"/>
        <v>1</v>
      </c>
      <c r="T17" s="98">
        <f t="shared" si="1"/>
        <v>3.9720376522702106</v>
      </c>
      <c r="U17" s="99">
        <f t="shared" si="2"/>
        <v>4.0420819490586934</v>
      </c>
      <c r="X17" s="1" t="s">
        <v>50</v>
      </c>
      <c r="Y17" s="103">
        <f t="shared" ref="Y17:Y26" si="5">+U34</f>
        <v>0.35906593406593407</v>
      </c>
      <c r="Z17" s="102">
        <f t="shared" ref="Z17:Z26" si="6">+U74</f>
        <v>0.16981532583315645</v>
      </c>
    </row>
    <row r="18" spans="2:26" x14ac:dyDescent="0.25">
      <c r="B18" s="5" t="s">
        <v>4</v>
      </c>
      <c r="C18" s="5">
        <v>6</v>
      </c>
      <c r="D18" s="5">
        <v>1</v>
      </c>
      <c r="E18" s="1" t="s">
        <v>23</v>
      </c>
      <c r="F18" s="1" t="s">
        <v>53</v>
      </c>
      <c r="G18" s="1" t="s">
        <v>50</v>
      </c>
      <c r="H18" s="5">
        <v>3535</v>
      </c>
      <c r="I18" s="5">
        <v>14594</v>
      </c>
      <c r="J18" s="5">
        <v>13038</v>
      </c>
      <c r="M18" s="5" t="s">
        <v>4</v>
      </c>
      <c r="N18" s="5">
        <v>6</v>
      </c>
      <c r="O18" s="5">
        <v>1</v>
      </c>
      <c r="P18" s="1" t="s">
        <v>23</v>
      </c>
      <c r="Q18" s="1" t="s">
        <v>53</v>
      </c>
      <c r="R18" s="1" t="s">
        <v>50</v>
      </c>
      <c r="S18" s="5">
        <f t="shared" si="0"/>
        <v>1</v>
      </c>
      <c r="T18" s="98">
        <f t="shared" si="1"/>
        <v>4.1284299858557283</v>
      </c>
      <c r="U18" s="99">
        <f t="shared" si="2"/>
        <v>3.6882602545968881</v>
      </c>
      <c r="X18" s="1" t="s">
        <v>50</v>
      </c>
      <c r="Y18" s="103">
        <f t="shared" si="5"/>
        <v>0.28780360407417083</v>
      </c>
      <c r="Z18" s="102">
        <f t="shared" si="6"/>
        <v>7.0237598999583165E-2</v>
      </c>
    </row>
    <row r="19" spans="2:26" x14ac:dyDescent="0.25">
      <c r="B19" s="5" t="s">
        <v>4</v>
      </c>
      <c r="C19" s="5">
        <v>7</v>
      </c>
      <c r="D19" s="5">
        <v>1</v>
      </c>
      <c r="E19" s="1" t="s">
        <v>23</v>
      </c>
      <c r="F19" s="1" t="s">
        <v>53</v>
      </c>
      <c r="G19" s="1" t="s">
        <v>50</v>
      </c>
      <c r="H19" s="5">
        <v>3459</v>
      </c>
      <c r="I19" s="5">
        <v>14486</v>
      </c>
      <c r="J19" s="5">
        <v>13017</v>
      </c>
      <c r="M19" s="5" t="s">
        <v>4</v>
      </c>
      <c r="N19" s="5">
        <v>7</v>
      </c>
      <c r="O19" s="5">
        <v>1</v>
      </c>
      <c r="P19" s="1" t="s">
        <v>23</v>
      </c>
      <c r="Q19" s="1" t="s">
        <v>53</v>
      </c>
      <c r="R19" s="1" t="s">
        <v>50</v>
      </c>
      <c r="S19" s="5">
        <f t="shared" si="0"/>
        <v>1</v>
      </c>
      <c r="T19" s="98">
        <f t="shared" si="1"/>
        <v>4.1879155825383059</v>
      </c>
      <c r="U19" s="99">
        <f t="shared" si="2"/>
        <v>3.7632263660017347</v>
      </c>
      <c r="X19" s="1" t="s">
        <v>50</v>
      </c>
      <c r="Y19" s="103">
        <f t="shared" si="5"/>
        <v>0.29630635524171645</v>
      </c>
      <c r="Z19" s="102">
        <f t="shared" si="6"/>
        <v>0.17912834866053579</v>
      </c>
    </row>
    <row r="20" spans="2:26" x14ac:dyDescent="0.25">
      <c r="B20" s="5" t="s">
        <v>4</v>
      </c>
      <c r="C20" s="5">
        <v>8</v>
      </c>
      <c r="D20" s="5">
        <v>1</v>
      </c>
      <c r="E20" s="1" t="s">
        <v>23</v>
      </c>
      <c r="F20" s="1" t="s">
        <v>53</v>
      </c>
      <c r="G20" s="1" t="s">
        <v>50</v>
      </c>
      <c r="H20" s="5">
        <v>3382</v>
      </c>
      <c r="I20" s="5">
        <v>14765</v>
      </c>
      <c r="J20" s="5">
        <v>13138</v>
      </c>
      <c r="M20" s="5" t="s">
        <v>4</v>
      </c>
      <c r="N20" s="5">
        <v>8</v>
      </c>
      <c r="O20" s="5">
        <v>1</v>
      </c>
      <c r="P20" s="1" t="s">
        <v>23</v>
      </c>
      <c r="Q20" s="1" t="s">
        <v>53</v>
      </c>
      <c r="R20" s="1" t="s">
        <v>50</v>
      </c>
      <c r="S20" s="5">
        <f t="shared" si="0"/>
        <v>1</v>
      </c>
      <c r="T20" s="98">
        <f t="shared" si="1"/>
        <v>4.3657599053814309</v>
      </c>
      <c r="U20" s="99">
        <f t="shared" si="2"/>
        <v>3.8846836191602603</v>
      </c>
      <c r="X20" s="1" t="s">
        <v>50</v>
      </c>
      <c r="Y20" s="103">
        <f t="shared" si="5"/>
        <v>0.29541185940434667</v>
      </c>
      <c r="Z20" s="102">
        <f t="shared" si="6"/>
        <v>0.14029556650246305</v>
      </c>
    </row>
    <row r="21" spans="2:26" x14ac:dyDescent="0.25">
      <c r="B21" s="5" t="s">
        <v>4</v>
      </c>
      <c r="C21" s="5">
        <v>9</v>
      </c>
      <c r="D21" s="5">
        <v>1</v>
      </c>
      <c r="E21" s="1" t="s">
        <v>23</v>
      </c>
      <c r="F21" s="1" t="s">
        <v>53</v>
      </c>
      <c r="G21" s="1" t="s">
        <v>50</v>
      </c>
      <c r="H21" s="5">
        <v>3231</v>
      </c>
      <c r="I21" s="5">
        <v>15190</v>
      </c>
      <c r="J21" s="5">
        <v>14170</v>
      </c>
      <c r="M21" s="5" t="s">
        <v>4</v>
      </c>
      <c r="N21" s="5">
        <v>9</v>
      </c>
      <c r="O21" s="5">
        <v>1</v>
      </c>
      <c r="P21" s="1" t="s">
        <v>23</v>
      </c>
      <c r="Q21" s="1" t="s">
        <v>53</v>
      </c>
      <c r="R21" s="1" t="s">
        <v>50</v>
      </c>
      <c r="S21" s="5">
        <f t="shared" si="0"/>
        <v>1</v>
      </c>
      <c r="T21" s="98">
        <f t="shared" si="1"/>
        <v>4.7013308573197152</v>
      </c>
      <c r="U21" s="99">
        <f t="shared" si="2"/>
        <v>4.3856391210151653</v>
      </c>
      <c r="X21" s="1" t="s">
        <v>50</v>
      </c>
      <c r="Y21" s="103">
        <f t="shared" si="5"/>
        <v>0.26731539782484259</v>
      </c>
      <c r="Z21" s="102">
        <f t="shared" si="6"/>
        <v>0.12235708692247454</v>
      </c>
    </row>
    <row r="22" spans="2:26" x14ac:dyDescent="0.25">
      <c r="B22" s="5" t="s">
        <v>4</v>
      </c>
      <c r="C22" s="5">
        <v>10</v>
      </c>
      <c r="D22" s="5">
        <v>1</v>
      </c>
      <c r="E22" s="1" t="s">
        <v>23</v>
      </c>
      <c r="F22" s="1" t="s">
        <v>53</v>
      </c>
      <c r="G22" s="1" t="s">
        <v>50</v>
      </c>
      <c r="H22" s="5">
        <v>3041</v>
      </c>
      <c r="I22" s="5">
        <v>14101</v>
      </c>
      <c r="J22" s="5">
        <v>15488</v>
      </c>
      <c r="M22" s="5" t="s">
        <v>4</v>
      </c>
      <c r="N22" s="5">
        <v>10</v>
      </c>
      <c r="O22" s="5">
        <v>1</v>
      </c>
      <c r="P22" s="1" t="s">
        <v>23</v>
      </c>
      <c r="Q22" s="1" t="s">
        <v>53</v>
      </c>
      <c r="R22" s="1" t="s">
        <v>50</v>
      </c>
      <c r="S22" s="5">
        <f t="shared" si="0"/>
        <v>1</v>
      </c>
      <c r="T22" s="98">
        <f t="shared" si="1"/>
        <v>4.6369615258138772</v>
      </c>
      <c r="U22" s="99">
        <f t="shared" si="2"/>
        <v>5.0930614929299569</v>
      </c>
      <c r="X22" s="1" t="s">
        <v>50</v>
      </c>
      <c r="Y22" s="103">
        <f t="shared" si="5"/>
        <v>0.21716738197424892</v>
      </c>
      <c r="Z22" s="102">
        <f t="shared" si="6"/>
        <v>0.10500681862458601</v>
      </c>
    </row>
    <row r="23" spans="2:26" x14ac:dyDescent="0.25">
      <c r="B23" s="5" t="s">
        <v>4</v>
      </c>
      <c r="C23" s="5">
        <v>11</v>
      </c>
      <c r="D23" s="5">
        <v>1</v>
      </c>
      <c r="E23" s="1" t="s">
        <v>23</v>
      </c>
      <c r="F23" s="1" t="s">
        <v>53</v>
      </c>
      <c r="G23" s="1" t="s">
        <v>50</v>
      </c>
      <c r="H23" s="5">
        <v>3062</v>
      </c>
      <c r="I23" s="5">
        <v>13677</v>
      </c>
      <c r="J23" s="5">
        <v>15592</v>
      </c>
      <c r="M23" s="5" t="s">
        <v>4</v>
      </c>
      <c r="N23" s="5">
        <v>11</v>
      </c>
      <c r="O23" s="5">
        <v>1</v>
      </c>
      <c r="P23" s="1" t="s">
        <v>23</v>
      </c>
      <c r="Q23" s="1" t="s">
        <v>53</v>
      </c>
      <c r="R23" s="1" t="s">
        <v>50</v>
      </c>
      <c r="S23" s="5">
        <f t="shared" si="0"/>
        <v>1</v>
      </c>
      <c r="T23" s="98">
        <f t="shared" si="1"/>
        <v>4.4666884389288048</v>
      </c>
      <c r="U23" s="99">
        <f t="shared" si="2"/>
        <v>5.0920966688438929</v>
      </c>
      <c r="X23" s="1" t="s">
        <v>50</v>
      </c>
      <c r="Y23" s="103">
        <f t="shared" si="5"/>
        <v>0.31315240083507306</v>
      </c>
      <c r="Z23" s="102">
        <f t="shared" si="6"/>
        <v>0.10760432111840712</v>
      </c>
    </row>
    <row r="24" spans="2:26" x14ac:dyDescent="0.25">
      <c r="B24" s="5" t="s">
        <v>2</v>
      </c>
      <c r="C24" s="5">
        <v>2</v>
      </c>
      <c r="D24" s="5">
        <v>2</v>
      </c>
      <c r="E24" s="1" t="s">
        <v>1</v>
      </c>
      <c r="F24" s="1" t="s">
        <v>53</v>
      </c>
      <c r="G24" s="100" t="s">
        <v>52</v>
      </c>
      <c r="H24" s="5">
        <v>4112</v>
      </c>
      <c r="I24" s="5">
        <v>3731</v>
      </c>
      <c r="J24" s="5">
        <v>730</v>
      </c>
      <c r="M24" s="5" t="s">
        <v>2</v>
      </c>
      <c r="N24" s="5">
        <v>2</v>
      </c>
      <c r="O24" s="5">
        <v>2</v>
      </c>
      <c r="P24" s="1" t="s">
        <v>1</v>
      </c>
      <c r="Q24" s="1" t="s">
        <v>53</v>
      </c>
      <c r="R24" s="100" t="s">
        <v>52</v>
      </c>
      <c r="S24" s="5">
        <f t="shared" si="0"/>
        <v>1</v>
      </c>
      <c r="T24" s="98">
        <f t="shared" si="1"/>
        <v>0.90734435797665369</v>
      </c>
      <c r="U24" s="99">
        <f t="shared" si="2"/>
        <v>0.17752918287937744</v>
      </c>
      <c r="X24" s="1" t="s">
        <v>50</v>
      </c>
      <c r="Y24" s="103">
        <f t="shared" si="5"/>
        <v>0.21594493834241468</v>
      </c>
      <c r="Z24" s="102">
        <f t="shared" si="6"/>
        <v>9.0646293619657231E-2</v>
      </c>
    </row>
    <row r="25" spans="2:26" x14ac:dyDescent="0.25">
      <c r="B25" s="5" t="s">
        <v>2</v>
      </c>
      <c r="C25" s="5">
        <v>3</v>
      </c>
      <c r="D25" s="5">
        <v>2</v>
      </c>
      <c r="E25" s="1" t="s">
        <v>1</v>
      </c>
      <c r="F25" s="1" t="s">
        <v>53</v>
      </c>
      <c r="G25" s="100" t="s">
        <v>52</v>
      </c>
      <c r="H25" s="5">
        <v>4137</v>
      </c>
      <c r="I25" s="5">
        <v>3344</v>
      </c>
      <c r="J25" s="5">
        <v>455</v>
      </c>
      <c r="M25" s="5" t="s">
        <v>2</v>
      </c>
      <c r="N25" s="5">
        <v>3</v>
      </c>
      <c r="O25" s="5">
        <v>2</v>
      </c>
      <c r="P25" s="1" t="s">
        <v>1</v>
      </c>
      <c r="Q25" s="1" t="s">
        <v>53</v>
      </c>
      <c r="R25" s="100" t="s">
        <v>52</v>
      </c>
      <c r="S25" s="5">
        <f t="shared" si="0"/>
        <v>1</v>
      </c>
      <c r="T25" s="98">
        <f t="shared" si="1"/>
        <v>0.8083152042542906</v>
      </c>
      <c r="U25" s="99">
        <f t="shared" si="2"/>
        <v>0.10998307952622674</v>
      </c>
      <c r="X25" s="1" t="s">
        <v>50</v>
      </c>
      <c r="Y25" s="103">
        <f t="shared" si="5"/>
        <v>0.30915111378687538</v>
      </c>
      <c r="Z25" s="102">
        <f t="shared" si="6"/>
        <v>0.12106788079470199</v>
      </c>
    </row>
    <row r="26" spans="2:26" x14ac:dyDescent="0.25">
      <c r="B26" s="5" t="s">
        <v>2</v>
      </c>
      <c r="C26" s="5">
        <v>4</v>
      </c>
      <c r="D26" s="5">
        <v>2</v>
      </c>
      <c r="E26" s="1" t="s">
        <v>1</v>
      </c>
      <c r="F26" s="1" t="s">
        <v>53</v>
      </c>
      <c r="G26" s="100" t="s">
        <v>52</v>
      </c>
      <c r="H26" s="5">
        <v>4046</v>
      </c>
      <c r="I26" s="5">
        <v>3482</v>
      </c>
      <c r="J26" s="5">
        <v>696</v>
      </c>
      <c r="M26" s="5" t="s">
        <v>2</v>
      </c>
      <c r="N26" s="5">
        <v>4</v>
      </c>
      <c r="O26" s="5">
        <v>2</v>
      </c>
      <c r="P26" s="1" t="s">
        <v>1</v>
      </c>
      <c r="Q26" s="1" t="s">
        <v>53</v>
      </c>
      <c r="R26" s="100" t="s">
        <v>52</v>
      </c>
      <c r="S26" s="5">
        <f t="shared" si="0"/>
        <v>1</v>
      </c>
      <c r="T26" s="98">
        <f t="shared" si="1"/>
        <v>0.8606030647553139</v>
      </c>
      <c r="U26" s="99">
        <f t="shared" si="2"/>
        <v>0.17202174987642116</v>
      </c>
      <c r="X26" s="1" t="s">
        <v>50</v>
      </c>
      <c r="Y26" s="103">
        <f t="shared" si="5"/>
        <v>0.31216931216931215</v>
      </c>
      <c r="Z26" s="102">
        <f t="shared" si="6"/>
        <v>0.13166414849989208</v>
      </c>
    </row>
    <row r="27" spans="2:26" x14ac:dyDescent="0.25">
      <c r="B27" s="5" t="s">
        <v>2</v>
      </c>
      <c r="C27" s="5">
        <v>5</v>
      </c>
      <c r="D27" s="5">
        <v>2</v>
      </c>
      <c r="E27" s="1" t="s">
        <v>1</v>
      </c>
      <c r="F27" s="1" t="s">
        <v>53</v>
      </c>
      <c r="G27" s="100" t="s">
        <v>52</v>
      </c>
      <c r="H27" s="5">
        <v>3995</v>
      </c>
      <c r="I27" s="5">
        <v>3319</v>
      </c>
      <c r="J27" s="5">
        <v>509</v>
      </c>
      <c r="M27" s="5" t="s">
        <v>2</v>
      </c>
      <c r="N27" s="5">
        <v>5</v>
      </c>
      <c r="O27" s="5">
        <v>2</v>
      </c>
      <c r="P27" s="1" t="s">
        <v>1</v>
      </c>
      <c r="Q27" s="1" t="s">
        <v>53</v>
      </c>
      <c r="R27" s="100" t="s">
        <v>52</v>
      </c>
      <c r="S27" s="5">
        <f t="shared" si="0"/>
        <v>1</v>
      </c>
      <c r="T27" s="98">
        <f t="shared" si="1"/>
        <v>0.8307884856070088</v>
      </c>
      <c r="U27" s="99">
        <f t="shared" si="2"/>
        <v>0.12740926157697122</v>
      </c>
      <c r="X27" s="83" t="s">
        <v>39</v>
      </c>
      <c r="Y27" s="101">
        <f>AVERAGE(Y17:Y26)</f>
        <v>0.28734882977189347</v>
      </c>
      <c r="Z27" s="101">
        <f>AVERAGE(Z17:Z26)</f>
        <v>0.12378233895754576</v>
      </c>
    </row>
    <row r="28" spans="2:26" x14ac:dyDescent="0.25">
      <c r="B28" s="5" t="s">
        <v>2</v>
      </c>
      <c r="C28" s="5">
        <v>6</v>
      </c>
      <c r="D28" s="5">
        <v>2</v>
      </c>
      <c r="E28" s="1" t="s">
        <v>1</v>
      </c>
      <c r="F28" s="1" t="s">
        <v>53</v>
      </c>
      <c r="G28" s="100" t="s">
        <v>52</v>
      </c>
      <c r="H28" s="5">
        <v>4208</v>
      </c>
      <c r="I28" s="5">
        <v>3951</v>
      </c>
      <c r="J28" s="5">
        <v>494</v>
      </c>
      <c r="M28" s="5" t="s">
        <v>2</v>
      </c>
      <c r="N28" s="5">
        <v>6</v>
      </c>
      <c r="O28" s="5">
        <v>2</v>
      </c>
      <c r="P28" s="1" t="s">
        <v>1</v>
      </c>
      <c r="Q28" s="1" t="s">
        <v>53</v>
      </c>
      <c r="R28" s="100" t="s">
        <v>52</v>
      </c>
      <c r="S28" s="5">
        <f t="shared" si="0"/>
        <v>1</v>
      </c>
      <c r="T28" s="98">
        <f t="shared" si="1"/>
        <v>0.93892585551330798</v>
      </c>
      <c r="U28" s="99">
        <f t="shared" si="2"/>
        <v>0.11739543726235742</v>
      </c>
    </row>
    <row r="29" spans="2:26" x14ac:dyDescent="0.25">
      <c r="B29" s="5" t="s">
        <v>2</v>
      </c>
      <c r="C29" s="5">
        <v>7</v>
      </c>
      <c r="D29" s="5">
        <v>2</v>
      </c>
      <c r="E29" s="1" t="s">
        <v>1</v>
      </c>
      <c r="F29" s="1" t="s">
        <v>53</v>
      </c>
      <c r="G29" s="100" t="s">
        <v>52</v>
      </c>
      <c r="H29" s="5">
        <v>4192</v>
      </c>
      <c r="I29" s="5">
        <v>3670</v>
      </c>
      <c r="J29" s="5">
        <v>432</v>
      </c>
      <c r="M29" s="5" t="s">
        <v>2</v>
      </c>
      <c r="N29" s="5">
        <v>7</v>
      </c>
      <c r="O29" s="5">
        <v>2</v>
      </c>
      <c r="P29" s="1" t="s">
        <v>1</v>
      </c>
      <c r="Q29" s="1" t="s">
        <v>53</v>
      </c>
      <c r="R29" s="100" t="s">
        <v>52</v>
      </c>
      <c r="S29" s="5">
        <f t="shared" si="0"/>
        <v>1</v>
      </c>
      <c r="T29" s="98">
        <f t="shared" si="1"/>
        <v>0.87547709923664119</v>
      </c>
      <c r="U29" s="99">
        <f t="shared" si="2"/>
        <v>0.10305343511450382</v>
      </c>
    </row>
    <row r="30" spans="2:26" x14ac:dyDescent="0.25">
      <c r="B30" s="5" t="s">
        <v>2</v>
      </c>
      <c r="C30" s="5">
        <v>8</v>
      </c>
      <c r="D30" s="5">
        <v>2</v>
      </c>
      <c r="E30" s="1" t="s">
        <v>1</v>
      </c>
      <c r="F30" s="1" t="s">
        <v>53</v>
      </c>
      <c r="G30" s="100" t="s">
        <v>52</v>
      </c>
      <c r="H30" s="5">
        <v>4112</v>
      </c>
      <c r="I30" s="5">
        <v>4357</v>
      </c>
      <c r="J30" s="5">
        <v>656</v>
      </c>
      <c r="M30" s="5" t="s">
        <v>2</v>
      </c>
      <c r="N30" s="5">
        <v>8</v>
      </c>
      <c r="O30" s="5">
        <v>2</v>
      </c>
      <c r="P30" s="1" t="s">
        <v>1</v>
      </c>
      <c r="Q30" s="1" t="s">
        <v>53</v>
      </c>
      <c r="R30" s="100" t="s">
        <v>52</v>
      </c>
      <c r="S30" s="5">
        <f t="shared" si="0"/>
        <v>1</v>
      </c>
      <c r="T30" s="98">
        <f t="shared" si="1"/>
        <v>1.0595817120622568</v>
      </c>
      <c r="U30" s="99">
        <f t="shared" si="2"/>
        <v>0.15953307392996108</v>
      </c>
      <c r="X30" s="1"/>
      <c r="Y30" s="103"/>
      <c r="Z30" s="102"/>
    </row>
    <row r="31" spans="2:26" x14ac:dyDescent="0.25">
      <c r="B31" s="5" t="s">
        <v>2</v>
      </c>
      <c r="C31" s="5">
        <v>9</v>
      </c>
      <c r="D31" s="5">
        <v>2</v>
      </c>
      <c r="E31" s="1" t="s">
        <v>1</v>
      </c>
      <c r="F31" s="1" t="s">
        <v>53</v>
      </c>
      <c r="G31" s="100" t="s">
        <v>52</v>
      </c>
      <c r="H31" s="5">
        <v>3873</v>
      </c>
      <c r="I31" s="5">
        <v>3485</v>
      </c>
      <c r="J31" s="5">
        <v>547</v>
      </c>
      <c r="M31" s="5" t="s">
        <v>2</v>
      </c>
      <c r="N31" s="5">
        <v>9</v>
      </c>
      <c r="O31" s="5">
        <v>2</v>
      </c>
      <c r="P31" s="1" t="s">
        <v>1</v>
      </c>
      <c r="Q31" s="1" t="s">
        <v>53</v>
      </c>
      <c r="R31" s="100" t="s">
        <v>52</v>
      </c>
      <c r="S31" s="5">
        <f t="shared" si="0"/>
        <v>1</v>
      </c>
      <c r="T31" s="98">
        <f t="shared" si="1"/>
        <v>0.89981926155435066</v>
      </c>
      <c r="U31" s="99">
        <f t="shared" si="2"/>
        <v>0.14123418538600568</v>
      </c>
      <c r="X31" s="1"/>
      <c r="Y31" s="103"/>
      <c r="Z31" s="102"/>
    </row>
    <row r="32" spans="2:26" x14ac:dyDescent="0.25">
      <c r="B32" s="5" t="s">
        <v>2</v>
      </c>
      <c r="C32" s="5">
        <v>10</v>
      </c>
      <c r="D32" s="5">
        <v>2</v>
      </c>
      <c r="E32" s="1" t="s">
        <v>1</v>
      </c>
      <c r="F32" s="1" t="s">
        <v>53</v>
      </c>
      <c r="G32" s="100" t="s">
        <v>52</v>
      </c>
      <c r="H32" s="5">
        <v>4160</v>
      </c>
      <c r="I32" s="5">
        <v>4223</v>
      </c>
      <c r="J32" s="5">
        <v>662</v>
      </c>
      <c r="M32" s="5" t="s">
        <v>2</v>
      </c>
      <c r="N32" s="5">
        <v>10</v>
      </c>
      <c r="O32" s="5">
        <v>2</v>
      </c>
      <c r="P32" s="1" t="s">
        <v>1</v>
      </c>
      <c r="Q32" s="1" t="s">
        <v>53</v>
      </c>
      <c r="R32" s="100" t="s">
        <v>52</v>
      </c>
      <c r="S32" s="5">
        <f t="shared" si="0"/>
        <v>1</v>
      </c>
      <c r="T32" s="98">
        <f t="shared" si="1"/>
        <v>1.0151442307692307</v>
      </c>
      <c r="U32" s="99">
        <f t="shared" si="2"/>
        <v>0.15913461538461537</v>
      </c>
      <c r="X32" s="1"/>
      <c r="Y32" s="103"/>
      <c r="Z32" s="102"/>
    </row>
    <row r="33" spans="2:26" x14ac:dyDescent="0.25">
      <c r="B33" s="5" t="s">
        <v>2</v>
      </c>
      <c r="C33" s="5">
        <v>11</v>
      </c>
      <c r="D33" s="5">
        <v>2</v>
      </c>
      <c r="E33" s="1" t="s">
        <v>1</v>
      </c>
      <c r="F33" s="1" t="s">
        <v>53</v>
      </c>
      <c r="G33" s="100" t="s">
        <v>52</v>
      </c>
      <c r="H33" s="5">
        <v>4011</v>
      </c>
      <c r="I33" s="5">
        <v>3614</v>
      </c>
      <c r="J33" s="5">
        <v>702</v>
      </c>
      <c r="M33" s="5" t="s">
        <v>2</v>
      </c>
      <c r="N33" s="5">
        <v>11</v>
      </c>
      <c r="O33" s="5">
        <v>2</v>
      </c>
      <c r="P33" s="1" t="s">
        <v>1</v>
      </c>
      <c r="Q33" s="1" t="s">
        <v>53</v>
      </c>
      <c r="R33" s="100" t="s">
        <v>52</v>
      </c>
      <c r="S33" s="5">
        <f t="shared" si="0"/>
        <v>1</v>
      </c>
      <c r="T33" s="98">
        <f t="shared" si="1"/>
        <v>0.90102218898030417</v>
      </c>
      <c r="U33" s="99">
        <f t="shared" si="2"/>
        <v>0.17501869857890801</v>
      </c>
      <c r="X33" s="1"/>
      <c r="Y33" s="103"/>
      <c r="Z33" s="102"/>
    </row>
    <row r="34" spans="2:26" x14ac:dyDescent="0.25">
      <c r="B34" s="5" t="s">
        <v>4</v>
      </c>
      <c r="C34" s="5">
        <v>2</v>
      </c>
      <c r="D34" s="5">
        <v>2</v>
      </c>
      <c r="E34" s="1" t="s">
        <v>1</v>
      </c>
      <c r="F34" s="1" t="s">
        <v>53</v>
      </c>
      <c r="G34" s="1" t="s">
        <v>50</v>
      </c>
      <c r="H34" s="5">
        <v>3640</v>
      </c>
      <c r="I34" s="5">
        <v>3760</v>
      </c>
      <c r="J34" s="5">
        <v>1307</v>
      </c>
      <c r="M34" s="5" t="s">
        <v>4</v>
      </c>
      <c r="N34" s="5">
        <v>2</v>
      </c>
      <c r="O34" s="5">
        <v>2</v>
      </c>
      <c r="P34" s="1" t="s">
        <v>1</v>
      </c>
      <c r="Q34" s="1" t="s">
        <v>53</v>
      </c>
      <c r="R34" s="1" t="s">
        <v>50</v>
      </c>
      <c r="S34" s="5">
        <f t="shared" si="0"/>
        <v>1</v>
      </c>
      <c r="T34" s="98">
        <f t="shared" si="1"/>
        <v>1.0329670329670331</v>
      </c>
      <c r="U34" s="99">
        <f t="shared" si="2"/>
        <v>0.35906593406593407</v>
      </c>
      <c r="X34" s="1"/>
      <c r="Y34" s="103"/>
      <c r="Z34" s="102"/>
    </row>
    <row r="35" spans="2:26" x14ac:dyDescent="0.25">
      <c r="B35" s="5" t="s">
        <v>4</v>
      </c>
      <c r="C35" s="5">
        <v>3</v>
      </c>
      <c r="D35" s="5">
        <v>2</v>
      </c>
      <c r="E35" s="1" t="s">
        <v>1</v>
      </c>
      <c r="F35" s="1" t="s">
        <v>53</v>
      </c>
      <c r="G35" s="1" t="s">
        <v>50</v>
      </c>
      <c r="H35" s="5">
        <v>3829</v>
      </c>
      <c r="I35" s="5">
        <v>3401</v>
      </c>
      <c r="J35" s="5">
        <v>1102</v>
      </c>
      <c r="M35" s="5" t="s">
        <v>4</v>
      </c>
      <c r="N35" s="5">
        <v>3</v>
      </c>
      <c r="O35" s="5">
        <v>2</v>
      </c>
      <c r="P35" s="1" t="s">
        <v>1</v>
      </c>
      <c r="Q35" s="1" t="s">
        <v>53</v>
      </c>
      <c r="R35" s="1" t="s">
        <v>50</v>
      </c>
      <c r="S35" s="5">
        <f t="shared" si="0"/>
        <v>1</v>
      </c>
      <c r="T35" s="98">
        <f t="shared" si="1"/>
        <v>0.88822146774614785</v>
      </c>
      <c r="U35" s="99">
        <f t="shared" si="2"/>
        <v>0.28780360407417083</v>
      </c>
      <c r="X35" s="1"/>
      <c r="Y35" s="103"/>
      <c r="Z35" s="102"/>
    </row>
    <row r="36" spans="2:26" x14ac:dyDescent="0.25">
      <c r="B36" s="5" t="s">
        <v>4</v>
      </c>
      <c r="C36" s="5">
        <v>4</v>
      </c>
      <c r="D36" s="5">
        <v>2</v>
      </c>
      <c r="E36" s="1" t="s">
        <v>1</v>
      </c>
      <c r="F36" s="1" t="s">
        <v>53</v>
      </c>
      <c r="G36" s="1" t="s">
        <v>50</v>
      </c>
      <c r="H36" s="5">
        <v>3682</v>
      </c>
      <c r="I36" s="5">
        <v>3407</v>
      </c>
      <c r="J36" s="5">
        <v>1091</v>
      </c>
      <c r="M36" s="5" t="s">
        <v>4</v>
      </c>
      <c r="N36" s="5">
        <v>4</v>
      </c>
      <c r="O36" s="5">
        <v>2</v>
      </c>
      <c r="P36" s="1" t="s">
        <v>1</v>
      </c>
      <c r="Q36" s="1" t="s">
        <v>53</v>
      </c>
      <c r="R36" s="1" t="s">
        <v>50</v>
      </c>
      <c r="S36" s="5">
        <f t="shared" ref="S36:S67" si="7">+H36/$H36</f>
        <v>1</v>
      </c>
      <c r="T36" s="98">
        <f t="shared" ref="T36:T67" si="8">+I36/$H36</f>
        <v>0.92531233025529602</v>
      </c>
      <c r="U36" s="99">
        <f t="shared" ref="U36:U67" si="9">+J36/$H36</f>
        <v>0.29630635524171645</v>
      </c>
      <c r="X36" s="1"/>
      <c r="Y36" s="103"/>
      <c r="Z36" s="102"/>
    </row>
    <row r="37" spans="2:26" x14ac:dyDescent="0.25">
      <c r="B37" s="5" t="s">
        <v>4</v>
      </c>
      <c r="C37" s="5">
        <v>5</v>
      </c>
      <c r="D37" s="5">
        <v>2</v>
      </c>
      <c r="E37" s="1" t="s">
        <v>1</v>
      </c>
      <c r="F37" s="1" t="s">
        <v>53</v>
      </c>
      <c r="G37" s="1" t="s">
        <v>50</v>
      </c>
      <c r="H37" s="5">
        <v>3727</v>
      </c>
      <c r="I37" s="5">
        <v>3496</v>
      </c>
      <c r="J37" s="5">
        <v>1101</v>
      </c>
      <c r="M37" s="5" t="s">
        <v>4</v>
      </c>
      <c r="N37" s="5">
        <v>5</v>
      </c>
      <c r="O37" s="5">
        <v>2</v>
      </c>
      <c r="P37" s="1" t="s">
        <v>1</v>
      </c>
      <c r="Q37" s="1" t="s">
        <v>53</v>
      </c>
      <c r="R37" s="1" t="s">
        <v>50</v>
      </c>
      <c r="S37" s="5">
        <f t="shared" si="7"/>
        <v>1</v>
      </c>
      <c r="T37" s="98">
        <f t="shared" si="8"/>
        <v>0.93801985511134967</v>
      </c>
      <c r="U37" s="99">
        <f t="shared" si="9"/>
        <v>0.29541185940434667</v>
      </c>
      <c r="X37" s="1"/>
      <c r="Y37" s="103"/>
      <c r="Z37" s="102"/>
    </row>
    <row r="38" spans="2:26" x14ac:dyDescent="0.25">
      <c r="B38" s="5" t="s">
        <v>4</v>
      </c>
      <c r="C38" s="5">
        <v>6</v>
      </c>
      <c r="D38" s="5">
        <v>2</v>
      </c>
      <c r="E38" s="1" t="s">
        <v>1</v>
      </c>
      <c r="F38" s="1" t="s">
        <v>53</v>
      </c>
      <c r="G38" s="1" t="s">
        <v>50</v>
      </c>
      <c r="H38" s="5">
        <v>3494</v>
      </c>
      <c r="I38" s="5">
        <v>3778</v>
      </c>
      <c r="J38" s="5">
        <v>934</v>
      </c>
      <c r="M38" s="5" t="s">
        <v>4</v>
      </c>
      <c r="N38" s="5">
        <v>6</v>
      </c>
      <c r="O38" s="5">
        <v>2</v>
      </c>
      <c r="P38" s="1" t="s">
        <v>1</v>
      </c>
      <c r="Q38" s="1" t="s">
        <v>53</v>
      </c>
      <c r="R38" s="1" t="s">
        <v>50</v>
      </c>
      <c r="S38" s="5">
        <f t="shared" si="7"/>
        <v>1</v>
      </c>
      <c r="T38" s="98">
        <f t="shared" si="8"/>
        <v>1.0812821980538065</v>
      </c>
      <c r="U38" s="99">
        <f t="shared" si="9"/>
        <v>0.26731539782484259</v>
      </c>
      <c r="X38" s="1"/>
      <c r="Y38" s="103"/>
      <c r="Z38" s="102"/>
    </row>
    <row r="39" spans="2:26" x14ac:dyDescent="0.25">
      <c r="B39" s="5" t="s">
        <v>4</v>
      </c>
      <c r="C39" s="5">
        <v>7</v>
      </c>
      <c r="D39" s="5">
        <v>2</v>
      </c>
      <c r="E39" s="1" t="s">
        <v>1</v>
      </c>
      <c r="F39" s="1" t="s">
        <v>53</v>
      </c>
      <c r="G39" s="1" t="s">
        <v>50</v>
      </c>
      <c r="H39" s="5">
        <v>3495</v>
      </c>
      <c r="I39" s="5">
        <v>3401</v>
      </c>
      <c r="J39" s="5">
        <v>759</v>
      </c>
      <c r="M39" s="5" t="s">
        <v>4</v>
      </c>
      <c r="N39" s="5">
        <v>7</v>
      </c>
      <c r="O39" s="5">
        <v>2</v>
      </c>
      <c r="P39" s="1" t="s">
        <v>1</v>
      </c>
      <c r="Q39" s="1" t="s">
        <v>53</v>
      </c>
      <c r="R39" s="1" t="s">
        <v>50</v>
      </c>
      <c r="S39" s="5">
        <f t="shared" si="7"/>
        <v>1</v>
      </c>
      <c r="T39" s="98">
        <f t="shared" si="8"/>
        <v>0.97310443490701004</v>
      </c>
      <c r="U39" s="99">
        <f t="shared" si="9"/>
        <v>0.21716738197424892</v>
      </c>
      <c r="X39" s="1"/>
      <c r="Y39" s="103"/>
      <c r="Z39" s="102"/>
    </row>
    <row r="40" spans="2:26" x14ac:dyDescent="0.25">
      <c r="B40" s="5" t="s">
        <v>4</v>
      </c>
      <c r="C40" s="5">
        <v>8</v>
      </c>
      <c r="D40" s="5">
        <v>2</v>
      </c>
      <c r="E40" s="1" t="s">
        <v>1</v>
      </c>
      <c r="F40" s="1" t="s">
        <v>53</v>
      </c>
      <c r="G40" s="1" t="s">
        <v>50</v>
      </c>
      <c r="H40" s="5">
        <v>3353</v>
      </c>
      <c r="I40" s="5">
        <v>3996</v>
      </c>
      <c r="J40" s="5">
        <v>1050</v>
      </c>
      <c r="M40" s="5" t="s">
        <v>4</v>
      </c>
      <c r="N40" s="5">
        <v>8</v>
      </c>
      <c r="O40" s="5">
        <v>2</v>
      </c>
      <c r="P40" s="1" t="s">
        <v>1</v>
      </c>
      <c r="Q40" s="1" t="s">
        <v>53</v>
      </c>
      <c r="R40" s="1" t="s">
        <v>50</v>
      </c>
      <c r="S40" s="5">
        <f t="shared" si="7"/>
        <v>1</v>
      </c>
      <c r="T40" s="98">
        <f t="shared" si="8"/>
        <v>1.1917685654637638</v>
      </c>
      <c r="U40" s="99">
        <f t="shared" si="9"/>
        <v>0.31315240083507306</v>
      </c>
      <c r="X40" s="83"/>
      <c r="Y40" s="101"/>
      <c r="Z40" s="101"/>
    </row>
    <row r="41" spans="2:26" x14ac:dyDescent="0.25">
      <c r="B41" s="5" t="s">
        <v>4</v>
      </c>
      <c r="C41" s="5">
        <v>9</v>
      </c>
      <c r="D41" s="5">
        <v>2</v>
      </c>
      <c r="E41" s="1" t="s">
        <v>1</v>
      </c>
      <c r="F41" s="1" t="s">
        <v>53</v>
      </c>
      <c r="G41" s="1" t="s">
        <v>50</v>
      </c>
      <c r="H41" s="5">
        <v>3487</v>
      </c>
      <c r="I41" s="5">
        <v>3588</v>
      </c>
      <c r="J41" s="5">
        <v>753</v>
      </c>
      <c r="M41" s="5" t="s">
        <v>4</v>
      </c>
      <c r="N41" s="5">
        <v>9</v>
      </c>
      <c r="O41" s="5">
        <v>2</v>
      </c>
      <c r="P41" s="1" t="s">
        <v>1</v>
      </c>
      <c r="Q41" s="1" t="s">
        <v>53</v>
      </c>
      <c r="R41" s="1" t="s">
        <v>50</v>
      </c>
      <c r="S41" s="5">
        <f t="shared" si="7"/>
        <v>1</v>
      </c>
      <c r="T41" s="98">
        <f t="shared" si="8"/>
        <v>1.0289647261256094</v>
      </c>
      <c r="U41" s="99">
        <f t="shared" si="9"/>
        <v>0.21594493834241468</v>
      </c>
    </row>
    <row r="42" spans="2:26" x14ac:dyDescent="0.25">
      <c r="B42" s="5" t="s">
        <v>4</v>
      </c>
      <c r="C42" s="5">
        <v>10</v>
      </c>
      <c r="D42" s="5">
        <v>2</v>
      </c>
      <c r="E42" s="1" t="s">
        <v>1</v>
      </c>
      <c r="F42" s="1" t="s">
        <v>53</v>
      </c>
      <c r="G42" s="1" t="s">
        <v>50</v>
      </c>
      <c r="H42" s="5">
        <v>3322</v>
      </c>
      <c r="I42" s="5">
        <v>3507</v>
      </c>
      <c r="J42" s="5">
        <v>1027</v>
      </c>
      <c r="M42" s="5" t="s">
        <v>4</v>
      </c>
      <c r="N42" s="5">
        <v>10</v>
      </c>
      <c r="O42" s="5">
        <v>2</v>
      </c>
      <c r="P42" s="1" t="s">
        <v>1</v>
      </c>
      <c r="Q42" s="1" t="s">
        <v>53</v>
      </c>
      <c r="R42" s="1" t="s">
        <v>50</v>
      </c>
      <c r="S42" s="5">
        <f t="shared" si="7"/>
        <v>1</v>
      </c>
      <c r="T42" s="98">
        <f t="shared" si="8"/>
        <v>1.055689343768814</v>
      </c>
      <c r="U42" s="99">
        <f t="shared" si="9"/>
        <v>0.30915111378687538</v>
      </c>
    </row>
    <row r="43" spans="2:26" x14ac:dyDescent="0.25">
      <c r="B43" s="5" t="s">
        <v>4</v>
      </c>
      <c r="C43" s="5">
        <v>11</v>
      </c>
      <c r="D43" s="5">
        <v>2</v>
      </c>
      <c r="E43" s="1" t="s">
        <v>1</v>
      </c>
      <c r="F43" s="1" t="s">
        <v>53</v>
      </c>
      <c r="G43" s="1" t="s">
        <v>50</v>
      </c>
      <c r="H43" s="5">
        <v>3213</v>
      </c>
      <c r="I43" s="5">
        <v>3123</v>
      </c>
      <c r="J43" s="5">
        <v>1003</v>
      </c>
      <c r="M43" s="5" t="s">
        <v>4</v>
      </c>
      <c r="N43" s="5">
        <v>11</v>
      </c>
      <c r="O43" s="5">
        <v>2</v>
      </c>
      <c r="P43" s="1" t="s">
        <v>1</v>
      </c>
      <c r="Q43" s="1" t="s">
        <v>53</v>
      </c>
      <c r="R43" s="1" t="s">
        <v>50</v>
      </c>
      <c r="S43" s="5">
        <f t="shared" si="7"/>
        <v>1</v>
      </c>
      <c r="T43" s="98">
        <f t="shared" si="8"/>
        <v>0.97198879551820727</v>
      </c>
      <c r="U43" s="99">
        <f t="shared" si="9"/>
        <v>0.31216931216931215</v>
      </c>
      <c r="X43" s="1"/>
      <c r="Y43" s="103"/>
      <c r="Z43" s="102"/>
    </row>
    <row r="44" spans="2:26" x14ac:dyDescent="0.25">
      <c r="B44" s="5" t="s">
        <v>2</v>
      </c>
      <c r="C44" s="5">
        <v>2</v>
      </c>
      <c r="D44" s="5">
        <v>3</v>
      </c>
      <c r="E44" s="1" t="s">
        <v>23</v>
      </c>
      <c r="F44" s="1" t="s">
        <v>51</v>
      </c>
      <c r="G44" s="100" t="s">
        <v>52</v>
      </c>
      <c r="H44" s="5">
        <v>6260</v>
      </c>
      <c r="I44" s="5">
        <v>13119</v>
      </c>
      <c r="J44" s="5">
        <v>11638</v>
      </c>
      <c r="M44" s="5" t="s">
        <v>2</v>
      </c>
      <c r="N44" s="5">
        <v>2</v>
      </c>
      <c r="O44" s="5">
        <v>3</v>
      </c>
      <c r="P44" s="1" t="s">
        <v>23</v>
      </c>
      <c r="Q44" s="1" t="s">
        <v>51</v>
      </c>
      <c r="R44" s="100" t="s">
        <v>52</v>
      </c>
      <c r="S44" s="5">
        <f t="shared" si="7"/>
        <v>1</v>
      </c>
      <c r="T44" s="98">
        <f t="shared" si="8"/>
        <v>2.0956869009584667</v>
      </c>
      <c r="U44" s="99">
        <f t="shared" si="9"/>
        <v>1.8591054313099042</v>
      </c>
      <c r="X44" s="1"/>
      <c r="Y44" s="103"/>
      <c r="Z44" s="102"/>
    </row>
    <row r="45" spans="2:26" x14ac:dyDescent="0.25">
      <c r="B45" s="5" t="s">
        <v>2</v>
      </c>
      <c r="C45" s="5">
        <v>3</v>
      </c>
      <c r="D45" s="5">
        <v>3</v>
      </c>
      <c r="E45" s="1" t="s">
        <v>23</v>
      </c>
      <c r="F45" s="1" t="s">
        <v>51</v>
      </c>
      <c r="G45" s="100" t="s">
        <v>52</v>
      </c>
      <c r="H45" s="5">
        <v>6251</v>
      </c>
      <c r="I45" s="5">
        <v>13729</v>
      </c>
      <c r="J45" s="5">
        <v>13469</v>
      </c>
      <c r="M45" s="5" t="s">
        <v>2</v>
      </c>
      <c r="N45" s="5">
        <v>3</v>
      </c>
      <c r="O45" s="5">
        <v>3</v>
      </c>
      <c r="P45" s="1" t="s">
        <v>23</v>
      </c>
      <c r="Q45" s="1" t="s">
        <v>51</v>
      </c>
      <c r="R45" s="100" t="s">
        <v>52</v>
      </c>
      <c r="S45" s="5">
        <f t="shared" si="7"/>
        <v>1</v>
      </c>
      <c r="T45" s="98">
        <f t="shared" si="8"/>
        <v>2.1962885938249879</v>
      </c>
      <c r="U45" s="99">
        <f t="shared" si="9"/>
        <v>2.1546952487601985</v>
      </c>
      <c r="X45" s="1"/>
      <c r="Y45" s="103"/>
      <c r="Z45" s="102"/>
    </row>
    <row r="46" spans="2:26" x14ac:dyDescent="0.25">
      <c r="B46" s="5" t="s">
        <v>2</v>
      </c>
      <c r="C46" s="5">
        <v>4</v>
      </c>
      <c r="D46" s="5">
        <v>3</v>
      </c>
      <c r="E46" s="1" t="s">
        <v>23</v>
      </c>
      <c r="F46" s="1" t="s">
        <v>51</v>
      </c>
      <c r="G46" s="100" t="s">
        <v>52</v>
      </c>
      <c r="H46" s="5">
        <v>5945</v>
      </c>
      <c r="I46" s="5">
        <v>15781</v>
      </c>
      <c r="J46" s="5">
        <v>14098</v>
      </c>
      <c r="M46" s="5" t="s">
        <v>2</v>
      </c>
      <c r="N46" s="5">
        <v>4</v>
      </c>
      <c r="O46" s="5">
        <v>3</v>
      </c>
      <c r="P46" s="1" t="s">
        <v>23</v>
      </c>
      <c r="Q46" s="1" t="s">
        <v>51</v>
      </c>
      <c r="R46" s="100" t="s">
        <v>52</v>
      </c>
      <c r="S46" s="5">
        <f t="shared" si="7"/>
        <v>1</v>
      </c>
      <c r="T46" s="98">
        <f t="shared" si="8"/>
        <v>2.6544995794785535</v>
      </c>
      <c r="U46" s="99">
        <f t="shared" si="9"/>
        <v>2.3714045416316232</v>
      </c>
      <c r="X46" s="1"/>
      <c r="Y46" s="103"/>
      <c r="Z46" s="102"/>
    </row>
    <row r="47" spans="2:26" x14ac:dyDescent="0.25">
      <c r="B47" s="5" t="s">
        <v>2</v>
      </c>
      <c r="C47" s="5">
        <v>5</v>
      </c>
      <c r="D47" s="5">
        <v>3</v>
      </c>
      <c r="E47" s="1" t="s">
        <v>23</v>
      </c>
      <c r="F47" s="1" t="s">
        <v>51</v>
      </c>
      <c r="G47" s="100" t="s">
        <v>52</v>
      </c>
      <c r="H47" s="5">
        <v>6267</v>
      </c>
      <c r="I47" s="5">
        <v>15130</v>
      </c>
      <c r="J47" s="5">
        <v>11182</v>
      </c>
      <c r="M47" s="5" t="s">
        <v>2</v>
      </c>
      <c r="N47" s="5">
        <v>5</v>
      </c>
      <c r="O47" s="5">
        <v>3</v>
      </c>
      <c r="P47" s="1" t="s">
        <v>23</v>
      </c>
      <c r="Q47" s="1" t="s">
        <v>51</v>
      </c>
      <c r="R47" s="100" t="s">
        <v>52</v>
      </c>
      <c r="S47" s="5">
        <f t="shared" si="7"/>
        <v>1</v>
      </c>
      <c r="T47" s="98">
        <f t="shared" si="8"/>
        <v>2.4142332854635393</v>
      </c>
      <c r="U47" s="99">
        <f t="shared" si="9"/>
        <v>1.784266794319451</v>
      </c>
      <c r="X47" s="1"/>
      <c r="Y47" s="103"/>
      <c r="Z47" s="102"/>
    </row>
    <row r="48" spans="2:26" x14ac:dyDescent="0.25">
      <c r="B48" s="5" t="s">
        <v>2</v>
      </c>
      <c r="C48" s="5">
        <v>6</v>
      </c>
      <c r="D48" s="5">
        <v>3</v>
      </c>
      <c r="E48" s="1" t="s">
        <v>23</v>
      </c>
      <c r="F48" s="1" t="s">
        <v>51</v>
      </c>
      <c r="G48" s="100" t="s">
        <v>52</v>
      </c>
      <c r="H48" s="5">
        <v>6036</v>
      </c>
      <c r="I48" s="5">
        <v>14468</v>
      </c>
      <c r="J48" s="5">
        <v>12403</v>
      </c>
      <c r="M48" s="5" t="s">
        <v>2</v>
      </c>
      <c r="N48" s="5">
        <v>6</v>
      </c>
      <c r="O48" s="5">
        <v>3</v>
      </c>
      <c r="P48" s="1" t="s">
        <v>23</v>
      </c>
      <c r="Q48" s="1" t="s">
        <v>51</v>
      </c>
      <c r="R48" s="100" t="s">
        <v>52</v>
      </c>
      <c r="S48" s="5">
        <f t="shared" si="7"/>
        <v>1</v>
      </c>
      <c r="T48" s="98">
        <f t="shared" si="8"/>
        <v>2.3969516235917827</v>
      </c>
      <c r="U48" s="99">
        <f t="shared" si="9"/>
        <v>2.0548376408217361</v>
      </c>
      <c r="X48" s="1"/>
      <c r="Y48" s="103"/>
      <c r="Z48" s="102"/>
    </row>
    <row r="49" spans="2:26" x14ac:dyDescent="0.25">
      <c r="B49" s="5" t="s">
        <v>2</v>
      </c>
      <c r="C49" s="5">
        <v>7</v>
      </c>
      <c r="D49" s="5">
        <v>3</v>
      </c>
      <c r="E49" s="1" t="s">
        <v>23</v>
      </c>
      <c r="F49" s="1" t="s">
        <v>51</v>
      </c>
      <c r="G49" s="100" t="s">
        <v>52</v>
      </c>
      <c r="H49" s="5">
        <v>6223</v>
      </c>
      <c r="I49" s="5">
        <v>13847</v>
      </c>
      <c r="J49" s="5">
        <v>13645</v>
      </c>
      <c r="M49" s="5" t="s">
        <v>2</v>
      </c>
      <c r="N49" s="5">
        <v>7</v>
      </c>
      <c r="O49" s="5">
        <v>3</v>
      </c>
      <c r="P49" s="1" t="s">
        <v>23</v>
      </c>
      <c r="Q49" s="1" t="s">
        <v>51</v>
      </c>
      <c r="R49" s="100" t="s">
        <v>52</v>
      </c>
      <c r="S49" s="5">
        <f t="shared" si="7"/>
        <v>1</v>
      </c>
      <c r="T49" s="98">
        <f t="shared" si="8"/>
        <v>2.2251325727141249</v>
      </c>
      <c r="U49" s="99">
        <f t="shared" si="9"/>
        <v>2.1926723445283627</v>
      </c>
      <c r="X49" s="1"/>
      <c r="Y49" s="103"/>
      <c r="Z49" s="102"/>
    </row>
    <row r="50" spans="2:26" x14ac:dyDescent="0.25">
      <c r="B50" s="5" t="s">
        <v>2</v>
      </c>
      <c r="C50" s="5">
        <v>8</v>
      </c>
      <c r="D50" s="5">
        <v>3</v>
      </c>
      <c r="E50" s="1" t="s">
        <v>23</v>
      </c>
      <c r="F50" s="1" t="s">
        <v>51</v>
      </c>
      <c r="G50" s="100" t="s">
        <v>52</v>
      </c>
      <c r="H50" s="5">
        <v>6357</v>
      </c>
      <c r="I50" s="5">
        <v>14637</v>
      </c>
      <c r="J50" s="5">
        <v>13584</v>
      </c>
      <c r="M50" s="5" t="s">
        <v>2</v>
      </c>
      <c r="N50" s="5">
        <v>8</v>
      </c>
      <c r="O50" s="5">
        <v>3</v>
      </c>
      <c r="P50" s="1" t="s">
        <v>23</v>
      </c>
      <c r="Q50" s="1" t="s">
        <v>51</v>
      </c>
      <c r="R50" s="100" t="s">
        <v>52</v>
      </c>
      <c r="S50" s="5">
        <f t="shared" si="7"/>
        <v>1</v>
      </c>
      <c r="T50" s="98">
        <f t="shared" si="8"/>
        <v>2.3025011798017934</v>
      </c>
      <c r="U50" s="99">
        <f t="shared" si="9"/>
        <v>2.1368570080226523</v>
      </c>
      <c r="X50" s="1"/>
      <c r="Y50" s="103"/>
      <c r="Z50" s="102"/>
    </row>
    <row r="51" spans="2:26" x14ac:dyDescent="0.25">
      <c r="B51" s="5" t="s">
        <v>2</v>
      </c>
      <c r="C51" s="5">
        <v>9</v>
      </c>
      <c r="D51" s="5">
        <v>3</v>
      </c>
      <c r="E51" s="1" t="s">
        <v>23</v>
      </c>
      <c r="F51" s="1" t="s">
        <v>51</v>
      </c>
      <c r="G51" s="100" t="s">
        <v>52</v>
      </c>
      <c r="H51" s="5">
        <v>5788</v>
      </c>
      <c r="I51" s="5">
        <v>15314</v>
      </c>
      <c r="J51" s="5">
        <v>12352</v>
      </c>
      <c r="M51" s="5" t="s">
        <v>2</v>
      </c>
      <c r="N51" s="5">
        <v>9</v>
      </c>
      <c r="O51" s="5">
        <v>3</v>
      </c>
      <c r="P51" s="1" t="s">
        <v>23</v>
      </c>
      <c r="Q51" s="1" t="s">
        <v>51</v>
      </c>
      <c r="R51" s="100" t="s">
        <v>52</v>
      </c>
      <c r="S51" s="5">
        <f t="shared" si="7"/>
        <v>1</v>
      </c>
      <c r="T51" s="98">
        <f t="shared" si="8"/>
        <v>2.6458189357290949</v>
      </c>
      <c r="U51" s="99">
        <f t="shared" si="9"/>
        <v>2.1340704906703523</v>
      </c>
      <c r="X51" s="1"/>
      <c r="Y51" s="103"/>
      <c r="Z51" s="102"/>
    </row>
    <row r="52" spans="2:26" x14ac:dyDescent="0.25">
      <c r="B52" s="5" t="s">
        <v>2</v>
      </c>
      <c r="C52" s="5">
        <v>10</v>
      </c>
      <c r="D52" s="5">
        <v>3</v>
      </c>
      <c r="E52" s="1" t="s">
        <v>23</v>
      </c>
      <c r="F52" s="1" t="s">
        <v>51</v>
      </c>
      <c r="G52" s="100" t="s">
        <v>52</v>
      </c>
      <c r="H52" s="5">
        <v>5286</v>
      </c>
      <c r="I52" s="5">
        <v>16290</v>
      </c>
      <c r="J52" s="5">
        <v>14635</v>
      </c>
      <c r="M52" s="5" t="s">
        <v>2</v>
      </c>
      <c r="N52" s="5">
        <v>10</v>
      </c>
      <c r="O52" s="5">
        <v>3</v>
      </c>
      <c r="P52" s="1" t="s">
        <v>23</v>
      </c>
      <c r="Q52" s="1" t="s">
        <v>51</v>
      </c>
      <c r="R52" s="100" t="s">
        <v>52</v>
      </c>
      <c r="S52" s="5">
        <f t="shared" si="7"/>
        <v>1</v>
      </c>
      <c r="T52" s="98">
        <f t="shared" si="8"/>
        <v>3.0817253121452897</v>
      </c>
      <c r="U52" s="99">
        <f t="shared" si="9"/>
        <v>2.7686341278849791</v>
      </c>
      <c r="X52" s="1"/>
      <c r="Y52" s="103"/>
      <c r="Z52" s="102"/>
    </row>
    <row r="53" spans="2:26" x14ac:dyDescent="0.25">
      <c r="B53" s="5" t="s">
        <v>2</v>
      </c>
      <c r="C53" s="5">
        <v>11</v>
      </c>
      <c r="D53" s="5">
        <v>3</v>
      </c>
      <c r="E53" s="1" t="s">
        <v>23</v>
      </c>
      <c r="F53" s="1" t="s">
        <v>51</v>
      </c>
      <c r="G53" s="100" t="s">
        <v>52</v>
      </c>
      <c r="H53" s="5">
        <v>4576</v>
      </c>
      <c r="I53" s="5">
        <v>18989</v>
      </c>
      <c r="J53" s="5">
        <v>16931</v>
      </c>
      <c r="M53" s="5" t="s">
        <v>2</v>
      </c>
      <c r="N53" s="5">
        <v>11</v>
      </c>
      <c r="O53" s="5">
        <v>3</v>
      </c>
      <c r="P53" s="1" t="s">
        <v>23</v>
      </c>
      <c r="Q53" s="1" t="s">
        <v>51</v>
      </c>
      <c r="R53" s="100" t="s">
        <v>52</v>
      </c>
      <c r="S53" s="5">
        <f t="shared" si="7"/>
        <v>1</v>
      </c>
      <c r="T53" s="98">
        <f t="shared" si="8"/>
        <v>4.1496940559440558</v>
      </c>
      <c r="U53" s="99">
        <f t="shared" si="9"/>
        <v>3.6999562937062938</v>
      </c>
      <c r="X53" s="83"/>
      <c r="Y53" s="101"/>
      <c r="Z53" s="101"/>
    </row>
    <row r="54" spans="2:26" x14ac:dyDescent="0.25">
      <c r="B54" s="5" t="s">
        <v>4</v>
      </c>
      <c r="C54" s="5">
        <v>2</v>
      </c>
      <c r="D54" s="5">
        <v>3</v>
      </c>
      <c r="E54" s="1" t="s">
        <v>23</v>
      </c>
      <c r="F54" s="1" t="s">
        <v>51</v>
      </c>
      <c r="G54" s="1" t="s">
        <v>50</v>
      </c>
      <c r="H54" s="5">
        <v>4972</v>
      </c>
      <c r="I54" s="5">
        <v>15658</v>
      </c>
      <c r="J54" s="5">
        <v>13630</v>
      </c>
      <c r="M54" s="5" t="s">
        <v>4</v>
      </c>
      <c r="N54" s="5">
        <v>2</v>
      </c>
      <c r="O54" s="5">
        <v>3</v>
      </c>
      <c r="P54" s="1" t="s">
        <v>23</v>
      </c>
      <c r="Q54" s="1" t="s">
        <v>51</v>
      </c>
      <c r="R54" s="1" t="s">
        <v>50</v>
      </c>
      <c r="S54" s="5">
        <f t="shared" si="7"/>
        <v>1</v>
      </c>
      <c r="T54" s="98">
        <f t="shared" si="8"/>
        <v>3.1492357200321801</v>
      </c>
      <c r="U54" s="99">
        <f t="shared" si="9"/>
        <v>2.741351568785197</v>
      </c>
    </row>
    <row r="55" spans="2:26" x14ac:dyDescent="0.25">
      <c r="B55" s="5" t="s">
        <v>4</v>
      </c>
      <c r="C55" s="5">
        <v>3</v>
      </c>
      <c r="D55" s="5">
        <v>3</v>
      </c>
      <c r="E55" s="1" t="s">
        <v>23</v>
      </c>
      <c r="F55" s="1" t="s">
        <v>51</v>
      </c>
      <c r="G55" s="1" t="s">
        <v>50</v>
      </c>
      <c r="H55" s="5">
        <v>4871</v>
      </c>
      <c r="I55" s="5">
        <v>14772</v>
      </c>
      <c r="J55" s="5">
        <v>13341</v>
      </c>
      <c r="M55" s="5" t="s">
        <v>4</v>
      </c>
      <c r="N55" s="5">
        <v>3</v>
      </c>
      <c r="O55" s="5">
        <v>3</v>
      </c>
      <c r="P55" s="1" t="s">
        <v>23</v>
      </c>
      <c r="Q55" s="1" t="s">
        <v>51</v>
      </c>
      <c r="R55" s="1" t="s">
        <v>50</v>
      </c>
      <c r="S55" s="5">
        <f t="shared" si="7"/>
        <v>1</v>
      </c>
      <c r="T55" s="98">
        <f t="shared" si="8"/>
        <v>3.0326421679326625</v>
      </c>
      <c r="U55" s="99">
        <f t="shared" si="9"/>
        <v>2.7388626565386982</v>
      </c>
    </row>
    <row r="56" spans="2:26" x14ac:dyDescent="0.25">
      <c r="B56" s="5" t="s">
        <v>4</v>
      </c>
      <c r="C56" s="5">
        <v>4</v>
      </c>
      <c r="D56" s="5">
        <v>3</v>
      </c>
      <c r="E56" s="1" t="s">
        <v>23</v>
      </c>
      <c r="F56" s="1" t="s">
        <v>51</v>
      </c>
      <c r="G56" s="1" t="s">
        <v>50</v>
      </c>
      <c r="H56" s="5">
        <v>4789</v>
      </c>
      <c r="I56" s="5">
        <v>15166</v>
      </c>
      <c r="J56" s="5">
        <v>12738</v>
      </c>
      <c r="M56" s="5" t="s">
        <v>4</v>
      </c>
      <c r="N56" s="5">
        <v>4</v>
      </c>
      <c r="O56" s="5">
        <v>3</v>
      </c>
      <c r="P56" s="1" t="s">
        <v>23</v>
      </c>
      <c r="Q56" s="1" t="s">
        <v>51</v>
      </c>
      <c r="R56" s="1" t="s">
        <v>50</v>
      </c>
      <c r="S56" s="5">
        <f t="shared" si="7"/>
        <v>1</v>
      </c>
      <c r="T56" s="98">
        <f t="shared" si="8"/>
        <v>3.1668406765504282</v>
      </c>
      <c r="U56" s="99">
        <f t="shared" si="9"/>
        <v>2.65984547922322</v>
      </c>
    </row>
    <row r="57" spans="2:26" x14ac:dyDescent="0.25">
      <c r="B57" s="5" t="s">
        <v>4</v>
      </c>
      <c r="C57" s="5">
        <v>5</v>
      </c>
      <c r="D57" s="5">
        <v>3</v>
      </c>
      <c r="E57" s="1" t="s">
        <v>23</v>
      </c>
      <c r="F57" s="1" t="s">
        <v>51</v>
      </c>
      <c r="G57" s="1" t="s">
        <v>50</v>
      </c>
      <c r="H57" s="5">
        <v>4716</v>
      </c>
      <c r="I57" s="5">
        <v>14753</v>
      </c>
      <c r="J57" s="5">
        <v>12208</v>
      </c>
      <c r="M57" s="5" t="s">
        <v>4</v>
      </c>
      <c r="N57" s="5">
        <v>5</v>
      </c>
      <c r="O57" s="5">
        <v>3</v>
      </c>
      <c r="P57" s="1" t="s">
        <v>23</v>
      </c>
      <c r="Q57" s="1" t="s">
        <v>51</v>
      </c>
      <c r="R57" s="1" t="s">
        <v>50</v>
      </c>
      <c r="S57" s="5">
        <f t="shared" si="7"/>
        <v>1</v>
      </c>
      <c r="T57" s="98">
        <f t="shared" si="8"/>
        <v>3.1282866836301952</v>
      </c>
      <c r="U57" s="99">
        <f t="shared" si="9"/>
        <v>2.5886344359626801</v>
      </c>
    </row>
    <row r="58" spans="2:26" x14ac:dyDescent="0.25">
      <c r="B58" s="5" t="s">
        <v>4</v>
      </c>
      <c r="C58" s="5">
        <v>6</v>
      </c>
      <c r="D58" s="5">
        <v>3</v>
      </c>
      <c r="E58" s="1" t="s">
        <v>23</v>
      </c>
      <c r="F58" s="1" t="s">
        <v>51</v>
      </c>
      <c r="G58" s="1" t="s">
        <v>50</v>
      </c>
      <c r="H58" s="5">
        <v>4699</v>
      </c>
      <c r="I58" s="5">
        <v>15731</v>
      </c>
      <c r="J58" s="5">
        <v>12928</v>
      </c>
      <c r="M58" s="5" t="s">
        <v>4</v>
      </c>
      <c r="N58" s="5">
        <v>6</v>
      </c>
      <c r="O58" s="5">
        <v>3</v>
      </c>
      <c r="P58" s="1" t="s">
        <v>23</v>
      </c>
      <c r="Q58" s="1" t="s">
        <v>51</v>
      </c>
      <c r="R58" s="1" t="s">
        <v>50</v>
      </c>
      <c r="S58" s="5">
        <f t="shared" si="7"/>
        <v>1</v>
      </c>
      <c r="T58" s="98">
        <f t="shared" si="8"/>
        <v>3.3477335603319855</v>
      </c>
      <c r="U58" s="99">
        <f t="shared" si="9"/>
        <v>2.7512236646094914</v>
      </c>
    </row>
    <row r="59" spans="2:26" x14ac:dyDescent="0.25">
      <c r="B59" s="5" t="s">
        <v>4</v>
      </c>
      <c r="C59" s="5">
        <v>7</v>
      </c>
      <c r="D59" s="5">
        <v>3</v>
      </c>
      <c r="E59" s="1" t="s">
        <v>23</v>
      </c>
      <c r="F59" s="1" t="s">
        <v>51</v>
      </c>
      <c r="G59" s="1" t="s">
        <v>50</v>
      </c>
      <c r="H59" s="5">
        <v>4729</v>
      </c>
      <c r="I59" s="5">
        <v>15398</v>
      </c>
      <c r="J59" s="5">
        <v>13222</v>
      </c>
      <c r="M59" s="5" t="s">
        <v>4</v>
      </c>
      <c r="N59" s="5">
        <v>7</v>
      </c>
      <c r="O59" s="5">
        <v>3</v>
      </c>
      <c r="P59" s="1" t="s">
        <v>23</v>
      </c>
      <c r="Q59" s="1" t="s">
        <v>51</v>
      </c>
      <c r="R59" s="1" t="s">
        <v>50</v>
      </c>
      <c r="S59" s="5">
        <f t="shared" si="7"/>
        <v>1</v>
      </c>
      <c r="T59" s="98">
        <f t="shared" si="8"/>
        <v>3.2560795094100232</v>
      </c>
      <c r="U59" s="99">
        <f t="shared" si="9"/>
        <v>2.795939945020089</v>
      </c>
    </row>
    <row r="60" spans="2:26" x14ac:dyDescent="0.25">
      <c r="B60" s="5" t="s">
        <v>4</v>
      </c>
      <c r="C60" s="5">
        <v>8</v>
      </c>
      <c r="D60" s="5">
        <v>3</v>
      </c>
      <c r="E60" s="1" t="s">
        <v>23</v>
      </c>
      <c r="F60" s="1" t="s">
        <v>51</v>
      </c>
      <c r="G60" s="1" t="s">
        <v>50</v>
      </c>
      <c r="H60" s="5">
        <v>4803</v>
      </c>
      <c r="I60" s="5">
        <v>15424</v>
      </c>
      <c r="J60" s="5">
        <v>14639</v>
      </c>
      <c r="M60" s="5" t="s">
        <v>4</v>
      </c>
      <c r="N60" s="5">
        <v>8</v>
      </c>
      <c r="O60" s="5">
        <v>3</v>
      </c>
      <c r="P60" s="1" t="s">
        <v>23</v>
      </c>
      <c r="Q60" s="1" t="s">
        <v>51</v>
      </c>
      <c r="R60" s="1" t="s">
        <v>50</v>
      </c>
      <c r="S60" s="5">
        <f t="shared" si="7"/>
        <v>1</v>
      </c>
      <c r="T60" s="98">
        <f t="shared" si="8"/>
        <v>3.2113262544243182</v>
      </c>
      <c r="U60" s="99">
        <f t="shared" si="9"/>
        <v>3.047886737455757</v>
      </c>
    </row>
    <row r="61" spans="2:26" x14ac:dyDescent="0.25">
      <c r="B61" s="5" t="s">
        <v>4</v>
      </c>
      <c r="C61" s="5">
        <v>9</v>
      </c>
      <c r="D61" s="5">
        <v>3</v>
      </c>
      <c r="E61" s="1" t="s">
        <v>23</v>
      </c>
      <c r="F61" s="1" t="s">
        <v>51</v>
      </c>
      <c r="G61" s="1" t="s">
        <v>50</v>
      </c>
      <c r="H61" s="5">
        <v>4784</v>
      </c>
      <c r="I61" s="5">
        <v>16319</v>
      </c>
      <c r="J61" s="5">
        <v>14060</v>
      </c>
      <c r="M61" s="5" t="s">
        <v>4</v>
      </c>
      <c r="N61" s="5">
        <v>9</v>
      </c>
      <c r="O61" s="5">
        <v>3</v>
      </c>
      <c r="P61" s="1" t="s">
        <v>23</v>
      </c>
      <c r="Q61" s="1" t="s">
        <v>51</v>
      </c>
      <c r="R61" s="1" t="s">
        <v>50</v>
      </c>
      <c r="S61" s="5">
        <f t="shared" si="7"/>
        <v>1</v>
      </c>
      <c r="T61" s="98">
        <f t="shared" si="8"/>
        <v>3.4111622073578594</v>
      </c>
      <c r="U61" s="99">
        <f t="shared" si="9"/>
        <v>2.9389632107023411</v>
      </c>
    </row>
    <row r="62" spans="2:26" x14ac:dyDescent="0.25">
      <c r="B62" s="5" t="s">
        <v>4</v>
      </c>
      <c r="C62" s="5">
        <v>10</v>
      </c>
      <c r="D62" s="5">
        <v>3</v>
      </c>
      <c r="E62" s="1" t="s">
        <v>23</v>
      </c>
      <c r="F62" s="1" t="s">
        <v>51</v>
      </c>
      <c r="G62" s="1" t="s">
        <v>50</v>
      </c>
      <c r="H62" s="5">
        <v>4943</v>
      </c>
      <c r="I62" s="5">
        <v>15998</v>
      </c>
      <c r="J62" s="5">
        <v>13746</v>
      </c>
      <c r="M62" s="5" t="s">
        <v>4</v>
      </c>
      <c r="N62" s="5">
        <v>10</v>
      </c>
      <c r="O62" s="5">
        <v>3</v>
      </c>
      <c r="P62" s="1" t="s">
        <v>23</v>
      </c>
      <c r="Q62" s="1" t="s">
        <v>51</v>
      </c>
      <c r="R62" s="1" t="s">
        <v>50</v>
      </c>
      <c r="S62" s="5">
        <f t="shared" si="7"/>
        <v>1</v>
      </c>
      <c r="T62" s="98">
        <f t="shared" si="8"/>
        <v>3.2364960550273114</v>
      </c>
      <c r="U62" s="99">
        <f t="shared" si="9"/>
        <v>2.7809022860610964</v>
      </c>
    </row>
    <row r="63" spans="2:26" x14ac:dyDescent="0.25">
      <c r="B63" s="5" t="s">
        <v>4</v>
      </c>
      <c r="C63" s="5">
        <v>11</v>
      </c>
      <c r="D63" s="5">
        <v>3</v>
      </c>
      <c r="E63" s="1" t="s">
        <v>23</v>
      </c>
      <c r="F63" s="1" t="s">
        <v>51</v>
      </c>
      <c r="G63" s="1" t="s">
        <v>50</v>
      </c>
      <c r="H63" s="5">
        <v>4633</v>
      </c>
      <c r="I63" s="5">
        <v>16812</v>
      </c>
      <c r="J63" s="5">
        <v>16034</v>
      </c>
      <c r="M63" s="5" t="s">
        <v>4</v>
      </c>
      <c r="N63" s="5">
        <v>11</v>
      </c>
      <c r="O63" s="5">
        <v>3</v>
      </c>
      <c r="P63" s="1" t="s">
        <v>23</v>
      </c>
      <c r="Q63" s="1" t="s">
        <v>51</v>
      </c>
      <c r="R63" s="1" t="s">
        <v>50</v>
      </c>
      <c r="S63" s="5">
        <f t="shared" si="7"/>
        <v>1</v>
      </c>
      <c r="T63" s="98">
        <f t="shared" si="8"/>
        <v>3.6287502698035832</v>
      </c>
      <c r="U63" s="99">
        <f t="shared" si="9"/>
        <v>3.4608245197496221</v>
      </c>
    </row>
    <row r="64" spans="2:26" x14ac:dyDescent="0.25">
      <c r="B64" s="5" t="s">
        <v>2</v>
      </c>
      <c r="C64" s="5">
        <v>2</v>
      </c>
      <c r="D64" s="5">
        <v>4</v>
      </c>
      <c r="E64" s="1" t="s">
        <v>1</v>
      </c>
      <c r="F64" s="1" t="s">
        <v>51</v>
      </c>
      <c r="G64" s="100" t="s">
        <v>52</v>
      </c>
      <c r="H64" s="5">
        <v>6286</v>
      </c>
      <c r="I64" s="5">
        <v>4913</v>
      </c>
      <c r="J64" s="5">
        <v>516</v>
      </c>
      <c r="M64" s="5" t="s">
        <v>2</v>
      </c>
      <c r="N64" s="5">
        <v>2</v>
      </c>
      <c r="O64" s="5">
        <v>4</v>
      </c>
      <c r="P64" s="1" t="s">
        <v>1</v>
      </c>
      <c r="Q64" s="1" t="s">
        <v>51</v>
      </c>
      <c r="R64" s="100" t="s">
        <v>52</v>
      </c>
      <c r="S64" s="5">
        <f t="shared" si="7"/>
        <v>1</v>
      </c>
      <c r="T64" s="98">
        <f t="shared" si="8"/>
        <v>0.78157811008590516</v>
      </c>
      <c r="U64" s="99">
        <f t="shared" si="9"/>
        <v>8.2087177855552015E-2</v>
      </c>
    </row>
    <row r="65" spans="2:21" x14ac:dyDescent="0.25">
      <c r="B65" s="5" t="s">
        <v>2</v>
      </c>
      <c r="C65" s="5">
        <v>3</v>
      </c>
      <c r="D65" s="5">
        <v>4</v>
      </c>
      <c r="E65" s="1" t="s">
        <v>1</v>
      </c>
      <c r="F65" s="1" t="s">
        <v>51</v>
      </c>
      <c r="G65" s="100" t="s">
        <v>52</v>
      </c>
      <c r="H65" s="5">
        <v>6273</v>
      </c>
      <c r="I65" s="5">
        <v>5706</v>
      </c>
      <c r="J65" s="5">
        <v>198</v>
      </c>
      <c r="M65" s="5" t="s">
        <v>2</v>
      </c>
      <c r="N65" s="5">
        <v>3</v>
      </c>
      <c r="O65" s="5">
        <v>4</v>
      </c>
      <c r="P65" s="1" t="s">
        <v>1</v>
      </c>
      <c r="Q65" s="1" t="s">
        <v>51</v>
      </c>
      <c r="R65" s="100" t="s">
        <v>52</v>
      </c>
      <c r="S65" s="5">
        <f t="shared" si="7"/>
        <v>1</v>
      </c>
      <c r="T65" s="98">
        <f t="shared" si="8"/>
        <v>0.90961262553802014</v>
      </c>
      <c r="U65" s="99">
        <f t="shared" si="9"/>
        <v>3.1563845050215207E-2</v>
      </c>
    </row>
    <row r="66" spans="2:21" x14ac:dyDescent="0.25">
      <c r="B66" s="5" t="s">
        <v>2</v>
      </c>
      <c r="C66" s="5">
        <v>4</v>
      </c>
      <c r="D66" s="5">
        <v>4</v>
      </c>
      <c r="E66" s="1" t="s">
        <v>1</v>
      </c>
      <c r="F66" s="1" t="s">
        <v>51</v>
      </c>
      <c r="G66" s="100" t="s">
        <v>52</v>
      </c>
      <c r="H66" s="5">
        <v>5988</v>
      </c>
      <c r="I66" s="5">
        <v>5638</v>
      </c>
      <c r="J66" s="5">
        <v>653</v>
      </c>
      <c r="M66" s="5" t="s">
        <v>2</v>
      </c>
      <c r="N66" s="5">
        <v>4</v>
      </c>
      <c r="O66" s="5">
        <v>4</v>
      </c>
      <c r="P66" s="1" t="s">
        <v>1</v>
      </c>
      <c r="Q66" s="1" t="s">
        <v>51</v>
      </c>
      <c r="R66" s="100" t="s">
        <v>52</v>
      </c>
      <c r="S66" s="5">
        <f t="shared" si="7"/>
        <v>1</v>
      </c>
      <c r="T66" s="98">
        <f t="shared" si="8"/>
        <v>0.94154976619906483</v>
      </c>
      <c r="U66" s="99">
        <f t="shared" si="9"/>
        <v>0.10905143620574483</v>
      </c>
    </row>
    <row r="67" spans="2:21" x14ac:dyDescent="0.25">
      <c r="B67" s="5" t="s">
        <v>2</v>
      </c>
      <c r="C67" s="5">
        <v>5</v>
      </c>
      <c r="D67" s="5">
        <v>4</v>
      </c>
      <c r="E67" s="1" t="s">
        <v>1</v>
      </c>
      <c r="F67" s="1" t="s">
        <v>51</v>
      </c>
      <c r="G67" s="100" t="s">
        <v>52</v>
      </c>
      <c r="H67" s="5">
        <v>6186</v>
      </c>
      <c r="I67" s="5">
        <v>5164</v>
      </c>
      <c r="J67" s="5">
        <v>536</v>
      </c>
      <c r="M67" s="5" t="s">
        <v>2</v>
      </c>
      <c r="N67" s="5">
        <v>5</v>
      </c>
      <c r="O67" s="5">
        <v>4</v>
      </c>
      <c r="P67" s="1" t="s">
        <v>1</v>
      </c>
      <c r="Q67" s="1" t="s">
        <v>51</v>
      </c>
      <c r="R67" s="100" t="s">
        <v>52</v>
      </c>
      <c r="S67" s="5">
        <f t="shared" si="7"/>
        <v>1</v>
      </c>
      <c r="T67" s="98">
        <f t="shared" si="8"/>
        <v>0.83478823149046233</v>
      </c>
      <c r="U67" s="99">
        <f t="shared" si="9"/>
        <v>8.6647268024571608E-2</v>
      </c>
    </row>
    <row r="68" spans="2:21" x14ac:dyDescent="0.25">
      <c r="B68" s="5" t="s">
        <v>2</v>
      </c>
      <c r="C68" s="5">
        <v>6</v>
      </c>
      <c r="D68" s="5">
        <v>4</v>
      </c>
      <c r="E68" s="1" t="s">
        <v>1</v>
      </c>
      <c r="F68" s="1" t="s">
        <v>51</v>
      </c>
      <c r="G68" s="100" t="s">
        <v>52</v>
      </c>
      <c r="H68" s="5">
        <v>6115</v>
      </c>
      <c r="I68" s="5">
        <v>5528</v>
      </c>
      <c r="J68" s="5">
        <v>537</v>
      </c>
      <c r="M68" s="5" t="s">
        <v>2</v>
      </c>
      <c r="N68" s="5">
        <v>6</v>
      </c>
      <c r="O68" s="5">
        <v>4</v>
      </c>
      <c r="P68" s="1" t="s">
        <v>1</v>
      </c>
      <c r="Q68" s="1" t="s">
        <v>51</v>
      </c>
      <c r="R68" s="100" t="s">
        <v>52</v>
      </c>
      <c r="S68" s="5">
        <f t="shared" ref="S68:S83" si="10">+H68/$H68</f>
        <v>1</v>
      </c>
      <c r="T68" s="98">
        <f t="shared" ref="T68:T83" si="11">+I68/$H68</f>
        <v>0.90400654129190516</v>
      </c>
      <c r="U68" s="99">
        <f t="shared" ref="U68:U83" si="12">+J68/$H68</f>
        <v>8.7816843826655763E-2</v>
      </c>
    </row>
    <row r="69" spans="2:21" x14ac:dyDescent="0.25">
      <c r="B69" s="5" t="s">
        <v>2</v>
      </c>
      <c r="C69" s="5">
        <v>7</v>
      </c>
      <c r="D69" s="5">
        <v>4</v>
      </c>
      <c r="E69" s="1" t="s">
        <v>1</v>
      </c>
      <c r="F69" s="1" t="s">
        <v>51</v>
      </c>
      <c r="G69" s="100" t="s">
        <v>52</v>
      </c>
      <c r="H69" s="5">
        <v>6133</v>
      </c>
      <c r="I69" s="5">
        <v>6416</v>
      </c>
      <c r="J69" s="5">
        <v>447</v>
      </c>
      <c r="M69" s="5" t="s">
        <v>2</v>
      </c>
      <c r="N69" s="5">
        <v>7</v>
      </c>
      <c r="O69" s="5">
        <v>4</v>
      </c>
      <c r="P69" s="1" t="s">
        <v>1</v>
      </c>
      <c r="Q69" s="1" t="s">
        <v>51</v>
      </c>
      <c r="R69" s="100" t="s">
        <v>52</v>
      </c>
      <c r="S69" s="5">
        <f t="shared" si="10"/>
        <v>1</v>
      </c>
      <c r="T69" s="98">
        <f t="shared" si="11"/>
        <v>1.0461438121637046</v>
      </c>
      <c r="U69" s="99">
        <f t="shared" si="12"/>
        <v>7.2884395891081033E-2</v>
      </c>
    </row>
    <row r="70" spans="2:21" x14ac:dyDescent="0.25">
      <c r="B70" s="5" t="s">
        <v>2</v>
      </c>
      <c r="C70" s="5">
        <v>8</v>
      </c>
      <c r="D70" s="5">
        <v>4</v>
      </c>
      <c r="E70" s="1" t="s">
        <v>1</v>
      </c>
      <c r="F70" s="1" t="s">
        <v>51</v>
      </c>
      <c r="G70" s="100" t="s">
        <v>52</v>
      </c>
      <c r="H70" s="5">
        <v>5887</v>
      </c>
      <c r="I70" s="5">
        <v>6348</v>
      </c>
      <c r="J70" s="5">
        <v>520</v>
      </c>
      <c r="M70" s="5" t="s">
        <v>2</v>
      </c>
      <c r="N70" s="5">
        <v>8</v>
      </c>
      <c r="O70" s="5">
        <v>4</v>
      </c>
      <c r="P70" s="1" t="s">
        <v>1</v>
      </c>
      <c r="Q70" s="1" t="s">
        <v>51</v>
      </c>
      <c r="R70" s="100" t="s">
        <v>52</v>
      </c>
      <c r="S70" s="5">
        <f t="shared" si="10"/>
        <v>1</v>
      </c>
      <c r="T70" s="98">
        <f t="shared" si="11"/>
        <v>1.0783081365721081</v>
      </c>
      <c r="U70" s="99">
        <f t="shared" si="12"/>
        <v>8.833021912688975E-2</v>
      </c>
    </row>
    <row r="71" spans="2:21" x14ac:dyDescent="0.25">
      <c r="B71" s="5" t="s">
        <v>2</v>
      </c>
      <c r="C71" s="5">
        <v>9</v>
      </c>
      <c r="D71" s="5">
        <v>4</v>
      </c>
      <c r="E71" s="1" t="s">
        <v>1</v>
      </c>
      <c r="F71" s="1" t="s">
        <v>51</v>
      </c>
      <c r="G71" s="100" t="s">
        <v>52</v>
      </c>
      <c r="H71" s="5">
        <v>5762</v>
      </c>
      <c r="I71" s="5">
        <v>5814</v>
      </c>
      <c r="J71" s="5">
        <v>325</v>
      </c>
      <c r="M71" s="5" t="s">
        <v>2</v>
      </c>
      <c r="N71" s="5">
        <v>9</v>
      </c>
      <c r="O71" s="5">
        <v>4</v>
      </c>
      <c r="P71" s="1" t="s">
        <v>1</v>
      </c>
      <c r="Q71" s="1" t="s">
        <v>51</v>
      </c>
      <c r="R71" s="100" t="s">
        <v>52</v>
      </c>
      <c r="S71" s="5">
        <f t="shared" si="10"/>
        <v>1</v>
      </c>
      <c r="T71" s="98">
        <f t="shared" si="11"/>
        <v>1.0090246442207567</v>
      </c>
      <c r="U71" s="99">
        <f t="shared" si="12"/>
        <v>5.6404026379729258E-2</v>
      </c>
    </row>
    <row r="72" spans="2:21" x14ac:dyDescent="0.25">
      <c r="B72" s="5" t="s">
        <v>2</v>
      </c>
      <c r="C72" s="5">
        <v>10</v>
      </c>
      <c r="D72" s="5">
        <v>4</v>
      </c>
      <c r="E72" s="1" t="s">
        <v>1</v>
      </c>
      <c r="F72" s="1" t="s">
        <v>51</v>
      </c>
      <c r="G72" s="100" t="s">
        <v>52</v>
      </c>
      <c r="H72" s="5">
        <v>5029</v>
      </c>
      <c r="I72" s="5">
        <v>5365</v>
      </c>
      <c r="J72" s="5">
        <v>534</v>
      </c>
      <c r="M72" s="5" t="s">
        <v>2</v>
      </c>
      <c r="N72" s="5">
        <v>10</v>
      </c>
      <c r="O72" s="5">
        <v>4</v>
      </c>
      <c r="P72" s="1" t="s">
        <v>1</v>
      </c>
      <c r="Q72" s="1" t="s">
        <v>51</v>
      </c>
      <c r="R72" s="100" t="s">
        <v>52</v>
      </c>
      <c r="S72" s="5">
        <f t="shared" si="10"/>
        <v>1</v>
      </c>
      <c r="T72" s="98">
        <f t="shared" si="11"/>
        <v>1.0668124875720819</v>
      </c>
      <c r="U72" s="99">
        <f t="shared" si="12"/>
        <v>0.10618413203420163</v>
      </c>
    </row>
    <row r="73" spans="2:21" x14ac:dyDescent="0.25">
      <c r="B73" s="5" t="s">
        <v>2</v>
      </c>
      <c r="C73" s="5">
        <v>11</v>
      </c>
      <c r="D73" s="5">
        <v>4</v>
      </c>
      <c r="E73" s="1" t="s">
        <v>1</v>
      </c>
      <c r="F73" s="1" t="s">
        <v>51</v>
      </c>
      <c r="G73" s="100" t="s">
        <v>52</v>
      </c>
      <c r="H73" s="5">
        <v>4607</v>
      </c>
      <c r="I73" s="5">
        <v>4846</v>
      </c>
      <c r="J73" s="5">
        <v>583</v>
      </c>
      <c r="M73" s="5" t="s">
        <v>2</v>
      </c>
      <c r="N73" s="5">
        <v>11</v>
      </c>
      <c r="O73" s="5">
        <v>4</v>
      </c>
      <c r="P73" s="1" t="s">
        <v>1</v>
      </c>
      <c r="Q73" s="1" t="s">
        <v>51</v>
      </c>
      <c r="R73" s="100" t="s">
        <v>52</v>
      </c>
      <c r="S73" s="5">
        <f t="shared" si="10"/>
        <v>1</v>
      </c>
      <c r="T73" s="98">
        <f t="shared" si="11"/>
        <v>1.0518775775993054</v>
      </c>
      <c r="U73" s="99">
        <f t="shared" si="12"/>
        <v>0.1265465595832429</v>
      </c>
    </row>
    <row r="74" spans="2:21" x14ac:dyDescent="0.25">
      <c r="B74" s="5" t="s">
        <v>4</v>
      </c>
      <c r="C74" s="5">
        <v>2</v>
      </c>
      <c r="D74" s="5">
        <v>4</v>
      </c>
      <c r="E74" s="1" t="s">
        <v>1</v>
      </c>
      <c r="F74" s="1" t="s">
        <v>51</v>
      </c>
      <c r="G74" s="1" t="s">
        <v>50</v>
      </c>
      <c r="H74" s="5">
        <v>4711</v>
      </c>
      <c r="I74" s="5">
        <v>3960</v>
      </c>
      <c r="J74" s="5">
        <v>800</v>
      </c>
      <c r="M74" s="5" t="s">
        <v>4</v>
      </c>
      <c r="N74" s="5">
        <v>2</v>
      </c>
      <c r="O74" s="5">
        <v>4</v>
      </c>
      <c r="P74" s="1" t="s">
        <v>1</v>
      </c>
      <c r="Q74" s="1" t="s">
        <v>51</v>
      </c>
      <c r="R74" s="1" t="s">
        <v>50</v>
      </c>
      <c r="S74" s="5">
        <f t="shared" si="10"/>
        <v>1</v>
      </c>
      <c r="T74" s="98">
        <f t="shared" si="11"/>
        <v>0.8405858628741244</v>
      </c>
      <c r="U74" s="99">
        <f t="shared" si="12"/>
        <v>0.16981532583315645</v>
      </c>
    </row>
    <row r="75" spans="2:21" x14ac:dyDescent="0.25">
      <c r="B75" s="5" t="s">
        <v>4</v>
      </c>
      <c r="C75" s="5">
        <v>3</v>
      </c>
      <c r="D75" s="5">
        <v>4</v>
      </c>
      <c r="E75" s="1" t="s">
        <v>1</v>
      </c>
      <c r="F75" s="1" t="s">
        <v>51</v>
      </c>
      <c r="G75" s="1" t="s">
        <v>50</v>
      </c>
      <c r="H75" s="5">
        <v>4798</v>
      </c>
      <c r="I75" s="5">
        <v>4585</v>
      </c>
      <c r="J75" s="5">
        <v>337</v>
      </c>
      <c r="M75" s="5" t="s">
        <v>4</v>
      </c>
      <c r="N75" s="5">
        <v>3</v>
      </c>
      <c r="O75" s="5">
        <v>4</v>
      </c>
      <c r="P75" s="1" t="s">
        <v>1</v>
      </c>
      <c r="Q75" s="1" t="s">
        <v>51</v>
      </c>
      <c r="R75" s="1" t="s">
        <v>50</v>
      </c>
      <c r="S75" s="5">
        <f t="shared" si="10"/>
        <v>1</v>
      </c>
      <c r="T75" s="98">
        <f t="shared" si="11"/>
        <v>0.95560650270946224</v>
      </c>
      <c r="U75" s="99">
        <f t="shared" si="12"/>
        <v>7.0237598999583165E-2</v>
      </c>
    </row>
    <row r="76" spans="2:21" x14ac:dyDescent="0.25">
      <c r="B76" s="5" t="s">
        <v>4</v>
      </c>
      <c r="C76" s="5">
        <v>4</v>
      </c>
      <c r="D76" s="5">
        <v>4</v>
      </c>
      <c r="E76" s="1" t="s">
        <v>1</v>
      </c>
      <c r="F76" s="1" t="s">
        <v>51</v>
      </c>
      <c r="G76" s="1" t="s">
        <v>50</v>
      </c>
      <c r="H76" s="5">
        <v>5002</v>
      </c>
      <c r="I76" s="5">
        <v>4846</v>
      </c>
      <c r="J76" s="5">
        <v>896</v>
      </c>
      <c r="M76" s="5" t="s">
        <v>4</v>
      </c>
      <c r="N76" s="5">
        <v>4</v>
      </c>
      <c r="O76" s="5">
        <v>4</v>
      </c>
      <c r="P76" s="1" t="s">
        <v>1</v>
      </c>
      <c r="Q76" s="1" t="s">
        <v>51</v>
      </c>
      <c r="R76" s="1" t="s">
        <v>50</v>
      </c>
      <c r="S76" s="5">
        <f t="shared" si="10"/>
        <v>1</v>
      </c>
      <c r="T76" s="98">
        <f t="shared" si="11"/>
        <v>0.96881247500999601</v>
      </c>
      <c r="U76" s="99">
        <f t="shared" si="12"/>
        <v>0.17912834866053579</v>
      </c>
    </row>
    <row r="77" spans="2:21" x14ac:dyDescent="0.25">
      <c r="B77" s="5" t="s">
        <v>4</v>
      </c>
      <c r="C77" s="5">
        <v>5</v>
      </c>
      <c r="D77" s="5">
        <v>4</v>
      </c>
      <c r="E77" s="1" t="s">
        <v>1</v>
      </c>
      <c r="F77" s="1" t="s">
        <v>51</v>
      </c>
      <c r="G77" s="1" t="s">
        <v>50</v>
      </c>
      <c r="H77" s="5">
        <v>5075</v>
      </c>
      <c r="I77" s="5">
        <v>5022</v>
      </c>
      <c r="J77" s="5">
        <v>712</v>
      </c>
      <c r="M77" s="5" t="s">
        <v>4</v>
      </c>
      <c r="N77" s="5">
        <v>5</v>
      </c>
      <c r="O77" s="5">
        <v>4</v>
      </c>
      <c r="P77" s="1" t="s">
        <v>1</v>
      </c>
      <c r="Q77" s="1" t="s">
        <v>51</v>
      </c>
      <c r="R77" s="1" t="s">
        <v>50</v>
      </c>
      <c r="S77" s="5">
        <f t="shared" si="10"/>
        <v>1</v>
      </c>
      <c r="T77" s="98">
        <f t="shared" si="11"/>
        <v>0.98955665024630546</v>
      </c>
      <c r="U77" s="99">
        <f t="shared" si="12"/>
        <v>0.14029556650246305</v>
      </c>
    </row>
    <row r="78" spans="2:21" x14ac:dyDescent="0.25">
      <c r="B78" s="5" t="s">
        <v>4</v>
      </c>
      <c r="C78" s="5">
        <v>6</v>
      </c>
      <c r="D78" s="5">
        <v>4</v>
      </c>
      <c r="E78" s="1" t="s">
        <v>1</v>
      </c>
      <c r="F78" s="1" t="s">
        <v>51</v>
      </c>
      <c r="G78" s="1" t="s">
        <v>50</v>
      </c>
      <c r="H78" s="5">
        <v>5108</v>
      </c>
      <c r="I78" s="5">
        <v>5200</v>
      </c>
      <c r="J78" s="5">
        <v>625</v>
      </c>
      <c r="M78" s="5" t="s">
        <v>4</v>
      </c>
      <c r="N78" s="5">
        <v>6</v>
      </c>
      <c r="O78" s="5">
        <v>4</v>
      </c>
      <c r="P78" s="1" t="s">
        <v>1</v>
      </c>
      <c r="Q78" s="1" t="s">
        <v>51</v>
      </c>
      <c r="R78" s="1" t="s">
        <v>50</v>
      </c>
      <c r="S78" s="5">
        <f t="shared" si="10"/>
        <v>1</v>
      </c>
      <c r="T78" s="98">
        <f t="shared" si="11"/>
        <v>1.0180109631949883</v>
      </c>
      <c r="U78" s="99">
        <f t="shared" si="12"/>
        <v>0.12235708692247454</v>
      </c>
    </row>
    <row r="79" spans="2:21" x14ac:dyDescent="0.25">
      <c r="B79" s="5" t="s">
        <v>4</v>
      </c>
      <c r="C79" s="5">
        <v>7</v>
      </c>
      <c r="D79" s="5">
        <v>4</v>
      </c>
      <c r="E79" s="1" t="s">
        <v>1</v>
      </c>
      <c r="F79" s="1" t="s">
        <v>51</v>
      </c>
      <c r="G79" s="1" t="s">
        <v>50</v>
      </c>
      <c r="H79" s="5">
        <v>5133</v>
      </c>
      <c r="I79" s="5">
        <v>5787</v>
      </c>
      <c r="J79" s="5">
        <v>539</v>
      </c>
      <c r="M79" s="5" t="s">
        <v>4</v>
      </c>
      <c r="N79" s="5">
        <v>7</v>
      </c>
      <c r="O79" s="5">
        <v>4</v>
      </c>
      <c r="P79" s="1" t="s">
        <v>1</v>
      </c>
      <c r="Q79" s="1" t="s">
        <v>51</v>
      </c>
      <c r="R79" s="1" t="s">
        <v>50</v>
      </c>
      <c r="S79" s="5">
        <f t="shared" si="10"/>
        <v>1</v>
      </c>
      <c r="T79" s="98">
        <f t="shared" si="11"/>
        <v>1.1274108708357686</v>
      </c>
      <c r="U79" s="99">
        <f t="shared" si="12"/>
        <v>0.10500681862458601</v>
      </c>
    </row>
    <row r="80" spans="2:21" x14ac:dyDescent="0.25">
      <c r="B80" s="5" t="s">
        <v>4</v>
      </c>
      <c r="C80" s="5">
        <v>8</v>
      </c>
      <c r="D80" s="5">
        <v>4</v>
      </c>
      <c r="E80" s="1" t="s">
        <v>1</v>
      </c>
      <c r="F80" s="1" t="s">
        <v>51</v>
      </c>
      <c r="G80" s="1" t="s">
        <v>50</v>
      </c>
      <c r="H80" s="5">
        <v>4721</v>
      </c>
      <c r="I80" s="5">
        <v>5342</v>
      </c>
      <c r="J80" s="5">
        <v>508</v>
      </c>
      <c r="M80" s="5" t="s">
        <v>4</v>
      </c>
      <c r="N80" s="5">
        <v>8</v>
      </c>
      <c r="O80" s="5">
        <v>4</v>
      </c>
      <c r="P80" s="1" t="s">
        <v>1</v>
      </c>
      <c r="Q80" s="1" t="s">
        <v>51</v>
      </c>
      <c r="R80" s="1" t="s">
        <v>50</v>
      </c>
      <c r="S80" s="5">
        <f t="shared" si="10"/>
        <v>1</v>
      </c>
      <c r="T80" s="98">
        <f t="shared" si="11"/>
        <v>1.1315399279813598</v>
      </c>
      <c r="U80" s="99">
        <f t="shared" si="12"/>
        <v>0.10760432111840712</v>
      </c>
    </row>
    <row r="81" spans="2:21" x14ac:dyDescent="0.25">
      <c r="B81" s="5" t="s">
        <v>4</v>
      </c>
      <c r="C81" s="5">
        <v>9</v>
      </c>
      <c r="D81" s="5">
        <v>4</v>
      </c>
      <c r="E81" s="1" t="s">
        <v>1</v>
      </c>
      <c r="F81" s="1" t="s">
        <v>51</v>
      </c>
      <c r="G81" s="1" t="s">
        <v>50</v>
      </c>
      <c r="H81" s="5">
        <v>4843</v>
      </c>
      <c r="I81" s="5">
        <v>5573</v>
      </c>
      <c r="J81" s="5">
        <v>439</v>
      </c>
      <c r="M81" s="5" t="s">
        <v>4</v>
      </c>
      <c r="N81" s="5">
        <v>9</v>
      </c>
      <c r="O81" s="5">
        <v>4</v>
      </c>
      <c r="P81" s="1" t="s">
        <v>1</v>
      </c>
      <c r="Q81" s="1" t="s">
        <v>51</v>
      </c>
      <c r="R81" s="1" t="s">
        <v>50</v>
      </c>
      <c r="S81" s="5">
        <f t="shared" si="10"/>
        <v>1</v>
      </c>
      <c r="T81" s="98">
        <f t="shared" si="11"/>
        <v>1.1507330167251704</v>
      </c>
      <c r="U81" s="99">
        <f t="shared" si="12"/>
        <v>9.0646293619657231E-2</v>
      </c>
    </row>
    <row r="82" spans="2:21" x14ac:dyDescent="0.25">
      <c r="B82" s="5" t="s">
        <v>4</v>
      </c>
      <c r="C82" s="5">
        <v>10</v>
      </c>
      <c r="D82" s="5">
        <v>4</v>
      </c>
      <c r="E82" s="1" t="s">
        <v>1</v>
      </c>
      <c r="F82" s="1" t="s">
        <v>51</v>
      </c>
      <c r="G82" s="1" t="s">
        <v>50</v>
      </c>
      <c r="H82" s="5">
        <v>4832</v>
      </c>
      <c r="I82" s="5">
        <v>5162</v>
      </c>
      <c r="J82" s="5">
        <v>585</v>
      </c>
      <c r="M82" s="5" t="s">
        <v>4</v>
      </c>
      <c r="N82" s="5">
        <v>10</v>
      </c>
      <c r="O82" s="5">
        <v>4</v>
      </c>
      <c r="P82" s="1" t="s">
        <v>1</v>
      </c>
      <c r="Q82" s="1" t="s">
        <v>51</v>
      </c>
      <c r="R82" s="1" t="s">
        <v>50</v>
      </c>
      <c r="S82" s="5">
        <f t="shared" si="10"/>
        <v>1</v>
      </c>
      <c r="T82" s="98">
        <f t="shared" si="11"/>
        <v>1.068294701986755</v>
      </c>
      <c r="U82" s="99">
        <f t="shared" si="12"/>
        <v>0.12106788079470199</v>
      </c>
    </row>
    <row r="83" spans="2:21" x14ac:dyDescent="0.25">
      <c r="B83" s="5" t="s">
        <v>4</v>
      </c>
      <c r="C83" s="5">
        <v>11</v>
      </c>
      <c r="D83" s="5">
        <v>4</v>
      </c>
      <c r="E83" s="1" t="s">
        <v>1</v>
      </c>
      <c r="F83" s="1" t="s">
        <v>51</v>
      </c>
      <c r="G83" s="1" t="s">
        <v>50</v>
      </c>
      <c r="H83" s="5">
        <v>4633</v>
      </c>
      <c r="I83" s="5">
        <v>5291</v>
      </c>
      <c r="J83" s="5">
        <v>610</v>
      </c>
      <c r="M83" s="5" t="s">
        <v>4</v>
      </c>
      <c r="N83" s="5">
        <v>11</v>
      </c>
      <c r="O83" s="5">
        <v>4</v>
      </c>
      <c r="P83" s="1" t="s">
        <v>1</v>
      </c>
      <c r="Q83" s="1" t="s">
        <v>51</v>
      </c>
      <c r="R83" s="1" t="s">
        <v>50</v>
      </c>
      <c r="S83" s="5">
        <f t="shared" si="10"/>
        <v>1</v>
      </c>
      <c r="T83" s="98">
        <f t="shared" si="11"/>
        <v>1.1420246060867689</v>
      </c>
      <c r="U83" s="99">
        <f t="shared" si="12"/>
        <v>0.13166414849989208</v>
      </c>
    </row>
    <row r="154" spans="2:21" x14ac:dyDescent="0.25">
      <c r="B154" s="5"/>
      <c r="C154" s="5"/>
      <c r="D154" s="5"/>
      <c r="H154" s="5"/>
      <c r="I154" s="5"/>
      <c r="J154" s="5"/>
      <c r="M154" s="5"/>
      <c r="N154" s="5"/>
      <c r="O154" s="5"/>
      <c r="S154" s="5"/>
      <c r="T154" s="98"/>
      <c r="U154" s="98"/>
    </row>
    <row r="155" spans="2:21" x14ac:dyDescent="0.25">
      <c r="B155" s="5"/>
      <c r="C155" s="5"/>
      <c r="D155" s="5"/>
      <c r="H155" s="5"/>
      <c r="I155" s="5"/>
      <c r="J155" s="5"/>
      <c r="M155" s="5"/>
      <c r="N155" s="5"/>
      <c r="O155" s="5"/>
      <c r="S155" s="5"/>
      <c r="T155" s="98"/>
      <c r="U155" s="98"/>
    </row>
    <row r="156" spans="2:21" x14ac:dyDescent="0.25">
      <c r="B156" s="5"/>
      <c r="C156" s="5"/>
      <c r="D156" s="5"/>
      <c r="H156" s="5"/>
      <c r="I156" s="5"/>
      <c r="J156" s="5"/>
      <c r="M156" s="5"/>
      <c r="N156" s="5"/>
      <c r="O156" s="5"/>
      <c r="S156" s="5"/>
      <c r="T156" s="98"/>
      <c r="U156" s="98"/>
    </row>
    <row r="157" spans="2:21" x14ac:dyDescent="0.25">
      <c r="B157" s="5"/>
      <c r="C157" s="5"/>
      <c r="D157" s="5"/>
      <c r="H157" s="5"/>
      <c r="I157" s="5"/>
      <c r="J157" s="5"/>
      <c r="M157" s="5"/>
      <c r="N157" s="5"/>
      <c r="O157" s="5"/>
      <c r="S157" s="5"/>
      <c r="T157" s="98"/>
      <c r="U157" s="98"/>
    </row>
    <row r="158" spans="2:21" x14ac:dyDescent="0.25">
      <c r="B158" s="88"/>
      <c r="C158" s="88"/>
      <c r="D158" s="88"/>
      <c r="E158" s="87"/>
      <c r="F158" s="87"/>
      <c r="G158" s="87"/>
      <c r="H158" s="88"/>
      <c r="I158" s="88"/>
      <c r="J158" s="88"/>
      <c r="M158" s="5"/>
      <c r="N158" s="5"/>
      <c r="O158" s="5"/>
      <c r="S158" s="5"/>
      <c r="T158" s="98"/>
      <c r="U158" s="98"/>
    </row>
    <row r="159" spans="2:21" x14ac:dyDescent="0.25">
      <c r="B159" s="88"/>
      <c r="C159" s="88"/>
      <c r="D159" s="88"/>
      <c r="E159" s="87"/>
      <c r="F159" s="87"/>
      <c r="G159" s="87"/>
      <c r="H159" s="88"/>
      <c r="I159" s="88"/>
      <c r="J159" s="88"/>
      <c r="M159" s="5"/>
      <c r="N159" s="5"/>
      <c r="O159" s="5"/>
      <c r="S159" s="5"/>
      <c r="T159" s="98"/>
      <c r="U159" s="98"/>
    </row>
    <row r="160" spans="2:21" x14ac:dyDescent="0.25">
      <c r="B160" s="88"/>
      <c r="C160" s="88"/>
      <c r="D160" s="88"/>
      <c r="E160" s="87"/>
      <c r="F160" s="87"/>
      <c r="G160" s="87"/>
      <c r="H160" s="88"/>
      <c r="I160" s="88"/>
      <c r="J160" s="88"/>
      <c r="M160" s="5"/>
      <c r="N160" s="5"/>
      <c r="O160" s="5"/>
      <c r="S160" s="5"/>
      <c r="T160" s="98"/>
      <c r="U160" s="98"/>
    </row>
    <row r="161" spans="2:21" x14ac:dyDescent="0.25">
      <c r="B161" s="88"/>
      <c r="C161" s="88"/>
      <c r="D161" s="88"/>
      <c r="E161" s="87"/>
      <c r="F161" s="87"/>
      <c r="G161" s="87"/>
      <c r="H161" s="88"/>
      <c r="I161" s="88"/>
      <c r="J161" s="88"/>
      <c r="M161" s="5"/>
      <c r="N161" s="5"/>
      <c r="O161" s="5"/>
      <c r="S161" s="5"/>
      <c r="T161" s="98"/>
      <c r="U161" s="98"/>
    </row>
    <row r="162" spans="2:21" x14ac:dyDescent="0.25">
      <c r="B162" s="88"/>
      <c r="C162" s="88"/>
      <c r="D162" s="88"/>
      <c r="E162" s="87"/>
      <c r="F162" s="87"/>
      <c r="G162" s="87"/>
      <c r="H162" s="88"/>
      <c r="I162" s="88"/>
      <c r="J162" s="88"/>
      <c r="M162" s="5"/>
      <c r="N162" s="5"/>
      <c r="O162" s="5"/>
      <c r="S162" s="5"/>
      <c r="T162" s="98"/>
      <c r="U162" s="98"/>
    </row>
    <row r="163" spans="2:21" x14ac:dyDescent="0.25">
      <c r="B163" s="88"/>
      <c r="C163" s="88"/>
      <c r="D163" s="88"/>
      <c r="E163" s="87"/>
      <c r="F163" s="87"/>
      <c r="G163" s="87"/>
      <c r="H163" s="88"/>
      <c r="I163" s="88"/>
      <c r="J163" s="88"/>
      <c r="M163" s="5"/>
      <c r="N163" s="5"/>
      <c r="O163" s="5"/>
      <c r="S163" s="5"/>
      <c r="T163" s="98"/>
      <c r="U163" s="98"/>
    </row>
    <row r="164" spans="2:21" x14ac:dyDescent="0.25">
      <c r="B164" s="88"/>
      <c r="C164" s="88"/>
      <c r="D164" s="88"/>
      <c r="E164" s="87"/>
      <c r="F164" s="87"/>
      <c r="G164" s="87"/>
      <c r="H164" s="88"/>
      <c r="I164" s="88"/>
      <c r="J164" s="88"/>
      <c r="M164" s="86"/>
      <c r="N164" s="86"/>
      <c r="O164" s="86"/>
      <c r="P164" s="44"/>
      <c r="Q164" s="44"/>
      <c r="R164" s="44"/>
      <c r="S164" s="86"/>
      <c r="T164" s="89"/>
      <c r="U164" s="89"/>
    </row>
    <row r="165" spans="2:21" x14ac:dyDescent="0.25">
      <c r="B165" s="88"/>
      <c r="C165" s="88"/>
      <c r="D165" s="88"/>
      <c r="E165" s="87"/>
      <c r="F165" s="87"/>
      <c r="G165" s="87"/>
      <c r="H165" s="88"/>
      <c r="I165" s="88"/>
      <c r="J165" s="88"/>
      <c r="M165" s="86"/>
      <c r="N165" s="86"/>
      <c r="O165" s="86"/>
      <c r="P165" s="44"/>
      <c r="Q165" s="44"/>
      <c r="R165" s="44"/>
      <c r="S165" s="86"/>
      <c r="T165" s="89"/>
      <c r="U165" s="89"/>
    </row>
    <row r="166" spans="2:21" x14ac:dyDescent="0.25">
      <c r="B166" s="88"/>
      <c r="C166" s="88"/>
      <c r="D166" s="88"/>
      <c r="E166" s="87"/>
      <c r="F166" s="87"/>
      <c r="G166" s="87"/>
      <c r="H166" s="88"/>
      <c r="I166" s="88"/>
      <c r="J166" s="88"/>
      <c r="M166" s="86"/>
      <c r="N166" s="86"/>
      <c r="O166" s="86"/>
      <c r="P166" s="44"/>
      <c r="Q166" s="44"/>
      <c r="R166" s="44"/>
      <c r="S166" s="86"/>
      <c r="T166" s="89"/>
      <c r="U166" s="89"/>
    </row>
    <row r="167" spans="2:21" x14ac:dyDescent="0.25">
      <c r="B167" s="88"/>
      <c r="C167" s="88"/>
      <c r="D167" s="88"/>
      <c r="E167" s="87"/>
      <c r="F167" s="87"/>
      <c r="G167" s="87"/>
      <c r="H167" s="88"/>
      <c r="I167" s="88"/>
      <c r="J167" s="88"/>
      <c r="M167" s="86"/>
      <c r="N167" s="86"/>
      <c r="O167" s="86"/>
      <c r="P167" s="44"/>
      <c r="Q167" s="44"/>
      <c r="R167" s="44"/>
      <c r="S167" s="86"/>
      <c r="T167" s="89"/>
      <c r="U167" s="89"/>
    </row>
    <row r="168" spans="2:21" x14ac:dyDescent="0.25">
      <c r="B168" s="88"/>
      <c r="C168" s="88"/>
      <c r="D168" s="88"/>
      <c r="E168" s="87"/>
      <c r="F168" s="87"/>
      <c r="G168" s="87"/>
      <c r="H168" s="88"/>
      <c r="I168" s="88"/>
      <c r="J168" s="88"/>
      <c r="M168" s="86"/>
      <c r="N168" s="86"/>
      <c r="O168" s="86"/>
      <c r="P168" s="44"/>
      <c r="Q168" s="44"/>
      <c r="R168" s="44"/>
      <c r="S168" s="86"/>
      <c r="T168" s="89"/>
      <c r="U168" s="89"/>
    </row>
    <row r="169" spans="2:21" x14ac:dyDescent="0.25">
      <c r="B169" s="88"/>
      <c r="C169" s="88"/>
      <c r="D169" s="88"/>
      <c r="E169" s="87"/>
      <c r="F169" s="87"/>
      <c r="G169" s="87"/>
      <c r="H169" s="88"/>
      <c r="I169" s="88"/>
      <c r="J169" s="88"/>
      <c r="M169" s="86"/>
      <c r="N169" s="86"/>
      <c r="O169" s="86"/>
      <c r="P169" s="44"/>
      <c r="Q169" s="44"/>
      <c r="R169" s="44"/>
      <c r="S169" s="86"/>
      <c r="T169" s="89"/>
      <c r="U169" s="89"/>
    </row>
    <row r="170" spans="2:21" x14ac:dyDescent="0.25">
      <c r="B170" s="88"/>
      <c r="C170" s="88"/>
      <c r="D170" s="88"/>
      <c r="E170" s="87"/>
      <c r="F170" s="87"/>
      <c r="G170" s="87"/>
      <c r="H170" s="88"/>
      <c r="I170" s="88"/>
      <c r="J170" s="88"/>
      <c r="M170" s="86"/>
      <c r="N170" s="86"/>
      <c r="O170" s="86"/>
      <c r="P170" s="44"/>
      <c r="Q170" s="44"/>
      <c r="R170" s="44"/>
      <c r="S170" s="86"/>
      <c r="T170" s="89"/>
      <c r="U170" s="89"/>
    </row>
    <row r="171" spans="2:21" x14ac:dyDescent="0.25">
      <c r="B171" s="88"/>
      <c r="C171" s="88"/>
      <c r="D171" s="88"/>
      <c r="E171" s="87"/>
      <c r="F171" s="87"/>
      <c r="G171" s="87"/>
      <c r="H171" s="88"/>
      <c r="I171" s="88"/>
      <c r="J171" s="88"/>
      <c r="M171" s="86"/>
      <c r="N171" s="86"/>
      <c r="O171" s="86"/>
      <c r="P171" s="44"/>
      <c r="Q171" s="44"/>
      <c r="R171" s="44"/>
      <c r="S171" s="86"/>
      <c r="T171" s="89"/>
      <c r="U171" s="89"/>
    </row>
    <row r="172" spans="2:21" x14ac:dyDescent="0.25">
      <c r="B172" s="88"/>
      <c r="C172" s="88"/>
      <c r="D172" s="88"/>
      <c r="E172" s="87"/>
      <c r="F172" s="87"/>
      <c r="G172" s="87"/>
      <c r="H172" s="88"/>
      <c r="I172" s="88"/>
      <c r="J172" s="88"/>
      <c r="M172" s="86"/>
      <c r="N172" s="86"/>
      <c r="O172" s="86"/>
      <c r="P172" s="44"/>
      <c r="Q172" s="44"/>
      <c r="R172" s="44"/>
      <c r="S172" s="86"/>
      <c r="T172" s="89"/>
      <c r="U172" s="89"/>
    </row>
    <row r="173" spans="2:21" x14ac:dyDescent="0.25">
      <c r="B173" s="88"/>
      <c r="C173" s="88"/>
      <c r="D173" s="88"/>
      <c r="E173" s="87"/>
      <c r="F173" s="87"/>
      <c r="G173" s="87"/>
      <c r="H173" s="88"/>
      <c r="I173" s="88"/>
      <c r="J173" s="88"/>
      <c r="M173" s="86"/>
      <c r="N173" s="86"/>
      <c r="O173" s="86"/>
      <c r="P173" s="44"/>
      <c r="Q173" s="44"/>
      <c r="R173" s="44"/>
      <c r="S173" s="86"/>
      <c r="T173" s="89"/>
      <c r="U173" s="89"/>
    </row>
    <row r="174" spans="2:21" x14ac:dyDescent="0.25">
      <c r="B174" s="88"/>
      <c r="C174" s="88"/>
      <c r="D174" s="88"/>
      <c r="E174" s="87"/>
      <c r="F174" s="87"/>
      <c r="G174" s="87"/>
      <c r="H174" s="88"/>
      <c r="I174" s="88"/>
      <c r="J174" s="88"/>
      <c r="M174" s="86"/>
      <c r="N174" s="86"/>
      <c r="O174" s="86"/>
      <c r="P174" s="44"/>
      <c r="Q174" s="44"/>
      <c r="R174" s="44"/>
      <c r="S174" s="86"/>
      <c r="T174" s="89"/>
      <c r="U174" s="89"/>
    </row>
    <row r="175" spans="2:21" x14ac:dyDescent="0.25">
      <c r="B175" s="88"/>
      <c r="C175" s="88"/>
      <c r="D175" s="88"/>
      <c r="E175" s="87"/>
      <c r="F175" s="87"/>
      <c r="G175" s="87"/>
      <c r="H175" s="88"/>
      <c r="I175" s="88"/>
      <c r="J175" s="88"/>
      <c r="M175" s="86"/>
      <c r="N175" s="86"/>
      <c r="O175" s="86"/>
      <c r="P175" s="44"/>
      <c r="Q175" s="44"/>
      <c r="R175" s="44"/>
      <c r="S175" s="86"/>
      <c r="T175" s="89"/>
      <c r="U175" s="89"/>
    </row>
    <row r="176" spans="2:21" x14ac:dyDescent="0.25">
      <c r="B176" s="88"/>
      <c r="C176" s="88"/>
      <c r="D176" s="88"/>
      <c r="E176" s="87"/>
      <c r="F176" s="87"/>
      <c r="G176" s="87"/>
      <c r="H176" s="88"/>
      <c r="I176" s="88"/>
      <c r="J176" s="88"/>
      <c r="M176" s="86"/>
      <c r="N176" s="86"/>
      <c r="O176" s="86"/>
      <c r="P176" s="44"/>
      <c r="Q176" s="44"/>
      <c r="R176" s="44"/>
      <c r="S176" s="86"/>
      <c r="T176" s="89"/>
      <c r="U176" s="89"/>
    </row>
    <row r="177" spans="2:21" x14ac:dyDescent="0.25">
      <c r="B177" s="88"/>
      <c r="C177" s="88"/>
      <c r="D177" s="88"/>
      <c r="E177" s="87"/>
      <c r="F177" s="87"/>
      <c r="G177" s="87"/>
      <c r="H177" s="88"/>
      <c r="I177" s="88"/>
      <c r="J177" s="88"/>
      <c r="M177" s="86"/>
      <c r="N177" s="86"/>
      <c r="O177" s="86"/>
      <c r="P177" s="44"/>
      <c r="Q177" s="44"/>
      <c r="R177" s="44"/>
      <c r="S177" s="86"/>
      <c r="T177" s="89"/>
      <c r="U177" s="89"/>
    </row>
    <row r="178" spans="2:21" x14ac:dyDescent="0.25">
      <c r="B178" s="88"/>
      <c r="C178" s="88"/>
      <c r="D178" s="88"/>
      <c r="E178" s="87"/>
      <c r="F178" s="87"/>
      <c r="G178" s="87"/>
      <c r="H178" s="88"/>
      <c r="I178" s="88"/>
      <c r="J178" s="88"/>
      <c r="M178" s="86"/>
      <c r="N178" s="86"/>
      <c r="O178" s="86"/>
      <c r="P178" s="44"/>
      <c r="Q178" s="44"/>
      <c r="R178" s="44"/>
      <c r="S178" s="86"/>
      <c r="T178" s="89"/>
      <c r="U178" s="89"/>
    </row>
    <row r="179" spans="2:21" x14ac:dyDescent="0.25">
      <c r="B179" s="88"/>
      <c r="C179" s="88"/>
      <c r="D179" s="88"/>
      <c r="E179" s="87"/>
      <c r="F179" s="87"/>
      <c r="G179" s="87"/>
      <c r="H179" s="88"/>
      <c r="I179" s="88"/>
      <c r="J179" s="88"/>
      <c r="M179" s="86"/>
      <c r="N179" s="86"/>
      <c r="O179" s="86"/>
      <c r="P179" s="44"/>
      <c r="Q179" s="44"/>
      <c r="R179" s="44"/>
      <c r="S179" s="86"/>
      <c r="T179" s="89"/>
      <c r="U179" s="89"/>
    </row>
    <row r="180" spans="2:21" x14ac:dyDescent="0.25">
      <c r="B180" s="88"/>
      <c r="C180" s="88"/>
      <c r="D180" s="88"/>
      <c r="E180" s="87"/>
      <c r="F180" s="87"/>
      <c r="G180" s="87"/>
      <c r="H180" s="88"/>
      <c r="I180" s="88"/>
      <c r="J180" s="88"/>
      <c r="M180" s="86"/>
      <c r="N180" s="86"/>
      <c r="O180" s="86"/>
      <c r="P180" s="44"/>
      <c r="Q180" s="44"/>
      <c r="R180" s="44"/>
      <c r="S180" s="86"/>
      <c r="T180" s="89"/>
      <c r="U180" s="89"/>
    </row>
    <row r="181" spans="2:21" x14ac:dyDescent="0.25">
      <c r="B181" s="88"/>
      <c r="C181" s="88"/>
      <c r="D181" s="88"/>
      <c r="E181" s="87"/>
      <c r="F181" s="87"/>
      <c r="G181" s="87"/>
      <c r="H181" s="88"/>
      <c r="I181" s="88"/>
      <c r="J181" s="88"/>
      <c r="M181" s="86"/>
      <c r="N181" s="86"/>
      <c r="O181" s="86"/>
      <c r="P181" s="44"/>
      <c r="Q181" s="44"/>
      <c r="R181" s="44"/>
      <c r="S181" s="86"/>
      <c r="T181" s="89"/>
      <c r="U181" s="89"/>
    </row>
    <row r="182" spans="2:21" x14ac:dyDescent="0.25">
      <c r="B182" s="88"/>
      <c r="C182" s="88"/>
      <c r="D182" s="88"/>
      <c r="E182" s="87"/>
      <c r="F182" s="87"/>
      <c r="G182" s="87"/>
      <c r="H182" s="88"/>
      <c r="I182" s="88"/>
      <c r="J182" s="88"/>
      <c r="M182" s="86"/>
      <c r="N182" s="86"/>
      <c r="O182" s="86"/>
      <c r="P182" s="44"/>
      <c r="Q182" s="44"/>
      <c r="R182" s="44"/>
      <c r="S182" s="86"/>
      <c r="T182" s="89"/>
      <c r="U182" s="89"/>
    </row>
    <row r="183" spans="2:21" x14ac:dyDescent="0.25">
      <c r="B183" s="88"/>
      <c r="C183" s="88"/>
      <c r="D183" s="88"/>
      <c r="E183" s="87"/>
      <c r="F183" s="87"/>
      <c r="G183" s="87"/>
      <c r="H183" s="88"/>
      <c r="I183" s="88"/>
      <c r="J183" s="88"/>
      <c r="M183" s="86"/>
      <c r="N183" s="86"/>
      <c r="O183" s="86"/>
      <c r="P183" s="44"/>
      <c r="Q183" s="44"/>
      <c r="R183" s="44"/>
      <c r="S183" s="86"/>
      <c r="T183" s="89"/>
      <c r="U183" s="89"/>
    </row>
    <row r="184" spans="2:21" x14ac:dyDescent="0.25">
      <c r="B184" s="88"/>
      <c r="C184" s="88"/>
      <c r="D184" s="88"/>
      <c r="E184" s="87"/>
      <c r="F184" s="87"/>
      <c r="G184" s="87"/>
      <c r="H184" s="88"/>
      <c r="I184" s="88"/>
      <c r="J184" s="88"/>
      <c r="M184" s="86"/>
      <c r="N184" s="86"/>
      <c r="O184" s="86"/>
      <c r="P184" s="44"/>
      <c r="Q184" s="44"/>
      <c r="R184" s="44"/>
      <c r="S184" s="86"/>
      <c r="T184" s="89"/>
      <c r="U184" s="89"/>
    </row>
    <row r="185" spans="2:21" x14ac:dyDescent="0.25">
      <c r="B185" s="88"/>
      <c r="C185" s="88"/>
      <c r="D185" s="88"/>
      <c r="E185" s="87"/>
      <c r="F185" s="87"/>
      <c r="G185" s="87"/>
      <c r="H185" s="88"/>
      <c r="I185" s="88"/>
      <c r="J185" s="88"/>
      <c r="M185" s="86"/>
      <c r="N185" s="86"/>
      <c r="O185" s="86"/>
      <c r="P185" s="44"/>
      <c r="Q185" s="44"/>
      <c r="R185" s="44"/>
      <c r="S185" s="86"/>
      <c r="T185" s="89"/>
      <c r="U185" s="89"/>
    </row>
    <row r="186" spans="2:21" x14ac:dyDescent="0.25">
      <c r="B186" s="88"/>
      <c r="C186" s="88"/>
      <c r="D186" s="88"/>
      <c r="E186" s="87"/>
      <c r="F186" s="87"/>
      <c r="G186" s="87"/>
      <c r="H186" s="88"/>
      <c r="I186" s="88"/>
      <c r="J186" s="88"/>
      <c r="M186" s="86"/>
      <c r="N186" s="86"/>
      <c r="O186" s="86"/>
      <c r="P186" s="44"/>
      <c r="Q186" s="44"/>
      <c r="R186" s="44"/>
      <c r="S186" s="86"/>
      <c r="T186" s="89"/>
      <c r="U186" s="89"/>
    </row>
    <row r="187" spans="2:21" x14ac:dyDescent="0.25">
      <c r="B187" s="88"/>
      <c r="C187" s="88"/>
      <c r="D187" s="88"/>
      <c r="E187" s="87"/>
      <c r="F187" s="87"/>
      <c r="G187" s="87"/>
      <c r="H187" s="88"/>
      <c r="I187" s="88"/>
      <c r="J187" s="88"/>
      <c r="M187" s="86"/>
      <c r="N187" s="86"/>
      <c r="O187" s="86"/>
      <c r="P187" s="44"/>
      <c r="Q187" s="44"/>
      <c r="R187" s="44"/>
      <c r="S187" s="86"/>
      <c r="T187" s="89"/>
      <c r="U187" s="89"/>
    </row>
    <row r="188" spans="2:21" x14ac:dyDescent="0.25">
      <c r="B188" s="88"/>
      <c r="C188" s="88"/>
      <c r="D188" s="88"/>
      <c r="E188" s="87"/>
      <c r="F188" s="87"/>
      <c r="G188" s="87"/>
      <c r="H188" s="88"/>
      <c r="I188" s="88"/>
      <c r="J188" s="88"/>
      <c r="M188" s="86"/>
      <c r="N188" s="86"/>
      <c r="O188" s="86"/>
      <c r="P188" s="44"/>
      <c r="Q188" s="44"/>
      <c r="R188" s="44"/>
      <c r="S188" s="86"/>
      <c r="T188" s="89"/>
      <c r="U188" s="89"/>
    </row>
    <row r="189" spans="2:21" x14ac:dyDescent="0.25">
      <c r="B189" s="88"/>
      <c r="C189" s="88"/>
      <c r="D189" s="88"/>
      <c r="E189" s="87"/>
      <c r="F189" s="87"/>
      <c r="G189" s="87"/>
      <c r="H189" s="88"/>
      <c r="I189" s="88"/>
      <c r="J189" s="88"/>
      <c r="M189" s="86"/>
      <c r="N189" s="86"/>
      <c r="O189" s="86"/>
      <c r="P189" s="44"/>
      <c r="Q189" s="44"/>
      <c r="R189" s="44"/>
      <c r="S189" s="86"/>
      <c r="T189" s="89"/>
      <c r="U189" s="89"/>
    </row>
    <row r="190" spans="2:21" x14ac:dyDescent="0.25">
      <c r="B190" s="88"/>
      <c r="C190" s="88"/>
      <c r="D190" s="88"/>
      <c r="E190" s="87"/>
      <c r="F190" s="87"/>
      <c r="G190" s="87"/>
      <c r="H190" s="88"/>
      <c r="I190" s="88"/>
      <c r="J190" s="88"/>
      <c r="M190" s="86"/>
      <c r="N190" s="86"/>
      <c r="O190" s="86"/>
      <c r="P190" s="44"/>
      <c r="Q190" s="44"/>
      <c r="R190" s="44"/>
      <c r="S190" s="86"/>
      <c r="T190" s="89"/>
      <c r="U190" s="89"/>
    </row>
    <row r="191" spans="2:21" x14ac:dyDescent="0.25">
      <c r="B191" s="88"/>
      <c r="C191" s="88"/>
      <c r="D191" s="88"/>
      <c r="E191" s="87"/>
      <c r="F191" s="87"/>
      <c r="G191" s="87"/>
      <c r="H191" s="88"/>
      <c r="I191" s="88"/>
      <c r="J191" s="88"/>
      <c r="M191" s="86"/>
      <c r="N191" s="86"/>
      <c r="O191" s="86"/>
      <c r="P191" s="44"/>
      <c r="Q191" s="44"/>
      <c r="R191" s="44"/>
      <c r="S191" s="86"/>
      <c r="T191" s="89"/>
      <c r="U191" s="89"/>
    </row>
    <row r="192" spans="2:21" x14ac:dyDescent="0.25">
      <c r="B192" s="88"/>
      <c r="C192" s="88"/>
      <c r="D192" s="88"/>
      <c r="E192" s="87"/>
      <c r="F192" s="87"/>
      <c r="G192" s="87"/>
      <c r="H192" s="88"/>
      <c r="I192" s="88"/>
      <c r="J192" s="88"/>
      <c r="M192" s="86"/>
      <c r="N192" s="86"/>
      <c r="O192" s="86"/>
      <c r="P192" s="44"/>
      <c r="Q192" s="44"/>
      <c r="R192" s="44"/>
      <c r="S192" s="86"/>
      <c r="T192" s="89"/>
      <c r="U192" s="89"/>
    </row>
    <row r="193" spans="2:21" x14ac:dyDescent="0.25">
      <c r="B193" s="88"/>
      <c r="C193" s="88"/>
      <c r="D193" s="88"/>
      <c r="E193" s="87"/>
      <c r="F193" s="87"/>
      <c r="G193" s="87"/>
      <c r="H193" s="88"/>
      <c r="I193" s="88"/>
      <c r="J193" s="88"/>
      <c r="M193" s="86"/>
      <c r="N193" s="86"/>
      <c r="O193" s="86"/>
      <c r="P193" s="44"/>
      <c r="Q193" s="44"/>
      <c r="R193" s="44"/>
      <c r="S193" s="86"/>
      <c r="T193" s="89"/>
      <c r="U193" s="89"/>
    </row>
    <row r="194" spans="2:21" x14ac:dyDescent="0.25">
      <c r="B194" s="88"/>
      <c r="C194" s="88"/>
      <c r="D194" s="88"/>
      <c r="E194" s="87"/>
      <c r="F194" s="87"/>
      <c r="G194" s="87"/>
      <c r="H194" s="88"/>
      <c r="I194" s="88"/>
      <c r="J194" s="88"/>
      <c r="M194" s="86"/>
      <c r="N194" s="86"/>
      <c r="O194" s="86"/>
      <c r="P194" s="44"/>
      <c r="Q194" s="44"/>
      <c r="R194" s="44"/>
      <c r="S194" s="86"/>
      <c r="T194" s="89"/>
      <c r="U194" s="89"/>
    </row>
    <row r="195" spans="2:21" x14ac:dyDescent="0.25">
      <c r="B195" s="88"/>
      <c r="C195" s="88"/>
      <c r="D195" s="88"/>
      <c r="E195" s="87"/>
      <c r="F195" s="87"/>
      <c r="G195" s="87"/>
      <c r="H195" s="88"/>
      <c r="I195" s="88"/>
      <c r="J195" s="88"/>
      <c r="M195" s="86"/>
      <c r="N195" s="86"/>
      <c r="O195" s="86"/>
      <c r="P195" s="44"/>
      <c r="Q195" s="44"/>
      <c r="R195" s="44"/>
      <c r="S195" s="86"/>
      <c r="T195" s="89"/>
      <c r="U195" s="89"/>
    </row>
    <row r="196" spans="2:21" x14ac:dyDescent="0.25">
      <c r="B196" s="88"/>
      <c r="C196" s="88"/>
      <c r="D196" s="88"/>
      <c r="E196" s="87"/>
      <c r="F196" s="87"/>
      <c r="G196" s="87"/>
      <c r="H196" s="88"/>
      <c r="I196" s="88"/>
      <c r="J196" s="88"/>
      <c r="M196" s="86"/>
      <c r="N196" s="86"/>
      <c r="O196" s="86"/>
      <c r="P196" s="44"/>
      <c r="Q196" s="44"/>
      <c r="R196" s="44"/>
      <c r="S196" s="86"/>
      <c r="T196" s="89"/>
      <c r="U196" s="89"/>
    </row>
    <row r="197" spans="2:21" x14ac:dyDescent="0.25">
      <c r="B197" s="88"/>
      <c r="C197" s="88"/>
      <c r="D197" s="88"/>
      <c r="E197" s="87"/>
      <c r="F197" s="87"/>
      <c r="G197" s="87"/>
      <c r="H197" s="88"/>
      <c r="I197" s="88"/>
      <c r="J197" s="88"/>
      <c r="M197" s="86"/>
      <c r="N197" s="86"/>
      <c r="O197" s="86"/>
      <c r="P197" s="44"/>
      <c r="Q197" s="44"/>
      <c r="R197" s="44"/>
      <c r="S197" s="86"/>
      <c r="T197" s="89"/>
      <c r="U197" s="89"/>
    </row>
    <row r="198" spans="2:21" x14ac:dyDescent="0.25">
      <c r="B198" s="88"/>
      <c r="C198" s="88"/>
      <c r="D198" s="88"/>
      <c r="E198" s="87"/>
      <c r="F198" s="87"/>
      <c r="G198" s="87"/>
      <c r="H198" s="88"/>
      <c r="I198" s="88"/>
      <c r="J198" s="88"/>
      <c r="M198" s="86"/>
      <c r="N198" s="86"/>
      <c r="O198" s="86"/>
      <c r="P198" s="44"/>
      <c r="Q198" s="44"/>
      <c r="R198" s="44"/>
      <c r="S198" s="86"/>
      <c r="T198" s="89"/>
      <c r="U198" s="89"/>
    </row>
    <row r="199" spans="2:21" x14ac:dyDescent="0.25">
      <c r="B199" s="88"/>
      <c r="C199" s="88"/>
      <c r="D199" s="88"/>
      <c r="E199" s="87"/>
      <c r="F199" s="87"/>
      <c r="G199" s="87"/>
      <c r="H199" s="88"/>
      <c r="I199" s="88"/>
      <c r="J199" s="88"/>
      <c r="M199" s="86"/>
      <c r="N199" s="86"/>
      <c r="O199" s="86"/>
      <c r="P199" s="44"/>
      <c r="Q199" s="44"/>
      <c r="R199" s="44"/>
      <c r="S199" s="86"/>
      <c r="T199" s="89"/>
      <c r="U199" s="89"/>
    </row>
    <row r="200" spans="2:21" x14ac:dyDescent="0.25">
      <c r="B200" s="88"/>
      <c r="C200" s="88"/>
      <c r="D200" s="88"/>
      <c r="E200" s="87"/>
      <c r="F200" s="87"/>
      <c r="G200" s="87"/>
      <c r="H200" s="88"/>
      <c r="I200" s="88"/>
      <c r="J200" s="88"/>
      <c r="M200" s="86"/>
      <c r="N200" s="86"/>
      <c r="O200" s="86"/>
      <c r="P200" s="44"/>
      <c r="Q200" s="44"/>
      <c r="R200" s="44"/>
      <c r="S200" s="86"/>
      <c r="T200" s="89"/>
      <c r="U200" s="89"/>
    </row>
    <row r="201" spans="2:21" x14ac:dyDescent="0.25">
      <c r="B201" s="88"/>
      <c r="C201" s="88"/>
      <c r="D201" s="88"/>
      <c r="E201" s="87"/>
      <c r="F201" s="87"/>
      <c r="G201" s="87"/>
      <c r="H201" s="88"/>
      <c r="I201" s="88"/>
      <c r="J201" s="88"/>
      <c r="M201" s="86"/>
      <c r="N201" s="86"/>
      <c r="O201" s="86"/>
      <c r="P201" s="44"/>
      <c r="Q201" s="44"/>
      <c r="R201" s="44"/>
      <c r="S201" s="86"/>
      <c r="T201" s="89"/>
      <c r="U201" s="89"/>
    </row>
    <row r="202" spans="2:21" x14ac:dyDescent="0.25">
      <c r="B202" s="88"/>
      <c r="C202" s="88"/>
      <c r="D202" s="88"/>
      <c r="E202" s="87"/>
      <c r="F202" s="87"/>
      <c r="G202" s="87"/>
      <c r="H202" s="88"/>
      <c r="I202" s="88"/>
      <c r="J202" s="88"/>
      <c r="M202" s="86"/>
      <c r="N202" s="86"/>
      <c r="O202" s="86"/>
      <c r="P202" s="44"/>
      <c r="Q202" s="44"/>
      <c r="R202" s="44"/>
      <c r="S202" s="86"/>
      <c r="T202" s="89"/>
      <c r="U202" s="89"/>
    </row>
    <row r="203" spans="2:21" x14ac:dyDescent="0.25">
      <c r="B203" s="88"/>
      <c r="C203" s="88"/>
      <c r="D203" s="88"/>
      <c r="E203" s="87"/>
      <c r="F203" s="87"/>
      <c r="G203" s="87"/>
      <c r="H203" s="88"/>
      <c r="I203" s="88"/>
      <c r="J203" s="88"/>
      <c r="M203" s="86"/>
      <c r="N203" s="86"/>
      <c r="O203" s="86"/>
      <c r="P203" s="44"/>
      <c r="Q203" s="44"/>
      <c r="R203" s="44"/>
      <c r="S203" s="86"/>
      <c r="T203" s="89"/>
      <c r="U203" s="89"/>
    </row>
    <row r="204" spans="2:21" x14ac:dyDescent="0.25">
      <c r="B204" s="88"/>
      <c r="C204" s="88"/>
      <c r="D204" s="88"/>
      <c r="E204" s="87"/>
      <c r="F204" s="87"/>
      <c r="G204" s="87"/>
      <c r="H204" s="88"/>
      <c r="I204" s="88"/>
      <c r="J204" s="88"/>
      <c r="M204" s="86"/>
      <c r="N204" s="86"/>
      <c r="O204" s="86"/>
      <c r="P204" s="44"/>
      <c r="Q204" s="44"/>
      <c r="R204" s="44"/>
      <c r="S204" s="86"/>
      <c r="T204" s="89"/>
      <c r="U204" s="89"/>
    </row>
    <row r="205" spans="2:21" x14ac:dyDescent="0.25">
      <c r="B205" s="88"/>
      <c r="C205" s="88"/>
      <c r="D205" s="88"/>
      <c r="E205" s="87"/>
      <c r="F205" s="87"/>
      <c r="G205" s="87"/>
      <c r="H205" s="88"/>
      <c r="I205" s="88"/>
      <c r="J205" s="88"/>
      <c r="M205" s="86"/>
      <c r="N205" s="86"/>
      <c r="O205" s="86"/>
      <c r="P205" s="44"/>
      <c r="Q205" s="44"/>
      <c r="R205" s="44"/>
      <c r="S205" s="86"/>
      <c r="T205" s="89"/>
      <c r="U205" s="89"/>
    </row>
    <row r="206" spans="2:21" x14ac:dyDescent="0.25">
      <c r="B206" s="88"/>
      <c r="C206" s="88"/>
      <c r="D206" s="88"/>
      <c r="E206" s="87"/>
      <c r="F206" s="87"/>
      <c r="G206" s="87"/>
      <c r="H206" s="88"/>
      <c r="I206" s="88"/>
      <c r="J206" s="88"/>
      <c r="M206" s="86"/>
      <c r="N206" s="86"/>
      <c r="O206" s="86"/>
      <c r="P206" s="44"/>
      <c r="Q206" s="44"/>
      <c r="R206" s="44"/>
      <c r="S206" s="86"/>
      <c r="T206" s="89"/>
      <c r="U206" s="89"/>
    </row>
    <row r="207" spans="2:21" x14ac:dyDescent="0.25">
      <c r="B207" s="88"/>
      <c r="C207" s="88"/>
      <c r="D207" s="88"/>
      <c r="E207" s="87"/>
      <c r="F207" s="87"/>
      <c r="G207" s="87"/>
      <c r="H207" s="88"/>
      <c r="I207" s="88"/>
      <c r="J207" s="88"/>
      <c r="M207" s="86"/>
      <c r="N207" s="86"/>
      <c r="O207" s="86"/>
      <c r="P207" s="44"/>
      <c r="Q207" s="44"/>
      <c r="R207" s="44"/>
      <c r="S207" s="86"/>
      <c r="T207" s="89"/>
      <c r="U207" s="89"/>
    </row>
    <row r="208" spans="2:21" x14ac:dyDescent="0.25">
      <c r="B208" s="88"/>
      <c r="C208" s="88"/>
      <c r="D208" s="88"/>
      <c r="E208" s="87"/>
      <c r="F208" s="87"/>
      <c r="G208" s="87"/>
      <c r="H208" s="88"/>
      <c r="I208" s="88"/>
      <c r="J208" s="88"/>
      <c r="M208" s="86"/>
      <c r="N208" s="86"/>
      <c r="O208" s="86"/>
      <c r="P208" s="44"/>
      <c r="Q208" s="44"/>
      <c r="R208" s="44"/>
      <c r="S208" s="86"/>
      <c r="T208" s="89"/>
      <c r="U208" s="89"/>
    </row>
    <row r="209" spans="2:21" x14ac:dyDescent="0.25">
      <c r="B209" s="88"/>
      <c r="C209" s="88"/>
      <c r="D209" s="88"/>
      <c r="E209" s="87"/>
      <c r="F209" s="87"/>
      <c r="G209" s="87"/>
      <c r="H209" s="88"/>
      <c r="I209" s="88"/>
      <c r="J209" s="88"/>
      <c r="M209" s="86"/>
      <c r="N209" s="86"/>
      <c r="O209" s="86"/>
      <c r="P209" s="44"/>
      <c r="Q209" s="44"/>
      <c r="R209" s="44"/>
      <c r="S209" s="86"/>
      <c r="T209" s="89"/>
      <c r="U209" s="89"/>
    </row>
    <row r="210" spans="2:21" x14ac:dyDescent="0.25">
      <c r="B210" s="88"/>
      <c r="C210" s="88"/>
      <c r="D210" s="88"/>
      <c r="E210" s="87"/>
      <c r="F210" s="87"/>
      <c r="G210" s="87"/>
      <c r="H210" s="88"/>
      <c r="I210" s="88"/>
      <c r="J210" s="88"/>
      <c r="M210" s="86"/>
      <c r="N210" s="86"/>
      <c r="O210" s="86"/>
      <c r="P210" s="44"/>
      <c r="Q210" s="44"/>
      <c r="R210" s="44"/>
      <c r="S210" s="86"/>
      <c r="T210" s="89"/>
      <c r="U210" s="89"/>
    </row>
    <row r="211" spans="2:21" x14ac:dyDescent="0.25">
      <c r="B211" s="88"/>
      <c r="C211" s="88"/>
      <c r="D211" s="88"/>
      <c r="E211" s="87"/>
      <c r="F211" s="87"/>
      <c r="G211" s="87"/>
      <c r="H211" s="88"/>
      <c r="I211" s="88"/>
      <c r="J211" s="88"/>
      <c r="M211" s="86"/>
      <c r="N211" s="86"/>
      <c r="O211" s="86"/>
      <c r="P211" s="44"/>
      <c r="Q211" s="44"/>
      <c r="R211" s="44"/>
      <c r="S211" s="86"/>
      <c r="T211" s="89"/>
      <c r="U211" s="89"/>
    </row>
    <row r="212" spans="2:21" x14ac:dyDescent="0.25">
      <c r="B212" s="88"/>
      <c r="C212" s="88"/>
      <c r="D212" s="88"/>
      <c r="E212" s="87"/>
      <c r="F212" s="87"/>
      <c r="G212" s="87"/>
      <c r="H212" s="88"/>
      <c r="I212" s="88"/>
      <c r="J212" s="88"/>
      <c r="M212" s="86"/>
      <c r="N212" s="86"/>
      <c r="O212" s="86"/>
      <c r="P212" s="44"/>
      <c r="Q212" s="44"/>
      <c r="R212" s="44"/>
      <c r="S212" s="86"/>
      <c r="T212" s="89"/>
      <c r="U212" s="89"/>
    </row>
    <row r="213" spans="2:21" x14ac:dyDescent="0.25">
      <c r="B213" s="88"/>
      <c r="C213" s="88"/>
      <c r="D213" s="88"/>
      <c r="E213" s="87"/>
      <c r="F213" s="87"/>
      <c r="G213" s="87"/>
      <c r="H213" s="88"/>
      <c r="I213" s="88"/>
      <c r="J213" s="88"/>
      <c r="M213" s="86"/>
      <c r="N213" s="86"/>
      <c r="O213" s="86"/>
      <c r="P213" s="44"/>
      <c r="Q213" s="44"/>
      <c r="R213" s="44"/>
      <c r="S213" s="86"/>
      <c r="T213" s="89"/>
      <c r="U213" s="89"/>
    </row>
    <row r="214" spans="2:21" x14ac:dyDescent="0.25">
      <c r="B214" s="88"/>
      <c r="C214" s="88"/>
      <c r="D214" s="88"/>
      <c r="E214" s="87"/>
      <c r="F214" s="87"/>
      <c r="G214" s="87"/>
      <c r="H214" s="88"/>
      <c r="I214" s="88"/>
      <c r="J214" s="88"/>
      <c r="M214" s="86"/>
      <c r="N214" s="86"/>
      <c r="O214" s="86"/>
      <c r="P214" s="44"/>
      <c r="Q214" s="44"/>
      <c r="R214" s="44"/>
      <c r="S214" s="86"/>
      <c r="T214" s="89"/>
      <c r="U214" s="89"/>
    </row>
    <row r="215" spans="2:21" x14ac:dyDescent="0.25">
      <c r="B215" s="88"/>
      <c r="C215" s="88"/>
      <c r="D215" s="88"/>
      <c r="E215" s="87"/>
      <c r="F215" s="87"/>
      <c r="G215" s="87"/>
      <c r="H215" s="88"/>
      <c r="I215" s="88"/>
      <c r="J215" s="88"/>
      <c r="M215" s="86"/>
      <c r="N215" s="86"/>
      <c r="O215" s="86"/>
      <c r="P215" s="44"/>
      <c r="Q215" s="44"/>
      <c r="R215" s="44"/>
      <c r="S215" s="86"/>
      <c r="T215" s="89"/>
      <c r="U215" s="89"/>
    </row>
    <row r="216" spans="2:21" x14ac:dyDescent="0.25">
      <c r="B216" s="88"/>
      <c r="C216" s="88"/>
      <c r="D216" s="88"/>
      <c r="E216" s="87"/>
      <c r="F216" s="87"/>
      <c r="G216" s="87"/>
      <c r="H216" s="88"/>
      <c r="I216" s="88"/>
      <c r="J216" s="88"/>
      <c r="M216" s="86"/>
      <c r="N216" s="86"/>
      <c r="O216" s="86"/>
      <c r="P216" s="44"/>
      <c r="Q216" s="44"/>
      <c r="R216" s="44"/>
      <c r="S216" s="86"/>
      <c r="T216" s="89"/>
      <c r="U216" s="89"/>
    </row>
    <row r="217" spans="2:21" x14ac:dyDescent="0.25">
      <c r="B217" s="88"/>
      <c r="C217" s="88"/>
      <c r="D217" s="88"/>
      <c r="E217" s="87"/>
      <c r="F217" s="87"/>
      <c r="G217" s="87"/>
      <c r="H217" s="88"/>
      <c r="I217" s="88"/>
      <c r="J217" s="88"/>
      <c r="M217" s="86"/>
      <c r="N217" s="86"/>
      <c r="O217" s="86"/>
      <c r="P217" s="44"/>
      <c r="Q217" s="44"/>
      <c r="R217" s="44"/>
      <c r="S217" s="86"/>
      <c r="T217" s="89"/>
      <c r="U217" s="89"/>
    </row>
    <row r="218" spans="2:21" x14ac:dyDescent="0.25">
      <c r="B218" s="88"/>
      <c r="C218" s="88"/>
      <c r="D218" s="88"/>
      <c r="E218" s="87"/>
      <c r="F218" s="87"/>
      <c r="G218" s="87"/>
      <c r="H218" s="88"/>
      <c r="I218" s="88"/>
      <c r="J218" s="88"/>
      <c r="M218" s="86"/>
      <c r="N218" s="86"/>
      <c r="O218" s="86"/>
      <c r="P218" s="44"/>
      <c r="Q218" s="44"/>
      <c r="R218" s="44"/>
      <c r="S218" s="86"/>
      <c r="T218" s="89"/>
      <c r="U218" s="89"/>
    </row>
    <row r="219" spans="2:21" x14ac:dyDescent="0.25">
      <c r="B219" s="88"/>
      <c r="C219" s="88"/>
      <c r="D219" s="88"/>
      <c r="E219" s="87"/>
      <c r="F219" s="87"/>
      <c r="G219" s="87"/>
      <c r="H219" s="88"/>
      <c r="I219" s="88"/>
      <c r="J219" s="88"/>
      <c r="M219" s="86"/>
      <c r="N219" s="86"/>
      <c r="O219" s="86"/>
      <c r="P219" s="44"/>
      <c r="Q219" s="44"/>
      <c r="R219" s="44"/>
      <c r="S219" s="86"/>
      <c r="T219" s="89"/>
      <c r="U219" s="89"/>
    </row>
    <row r="220" spans="2:21" x14ac:dyDescent="0.25">
      <c r="B220" s="88"/>
      <c r="C220" s="88"/>
      <c r="D220" s="88"/>
      <c r="E220" s="87"/>
      <c r="F220" s="87"/>
      <c r="G220" s="87"/>
      <c r="H220" s="88"/>
      <c r="I220" s="88"/>
      <c r="J220" s="88"/>
      <c r="M220" s="86"/>
      <c r="N220" s="86"/>
      <c r="O220" s="86"/>
      <c r="P220" s="44"/>
      <c r="Q220" s="44"/>
      <c r="R220" s="44"/>
      <c r="S220" s="86"/>
      <c r="T220" s="89"/>
      <c r="U220" s="89"/>
    </row>
    <row r="221" spans="2:21" x14ac:dyDescent="0.25">
      <c r="B221" s="88"/>
      <c r="C221" s="88"/>
      <c r="D221" s="88"/>
      <c r="E221" s="87"/>
      <c r="F221" s="87"/>
      <c r="G221" s="87"/>
      <c r="H221" s="88"/>
      <c r="I221" s="88"/>
      <c r="J221" s="88"/>
      <c r="M221" s="86"/>
      <c r="N221" s="86"/>
      <c r="O221" s="86"/>
      <c r="P221" s="44"/>
      <c r="Q221" s="44"/>
      <c r="R221" s="44"/>
      <c r="S221" s="86"/>
      <c r="T221" s="89"/>
      <c r="U221" s="89"/>
    </row>
    <row r="222" spans="2:21" x14ac:dyDescent="0.25">
      <c r="B222" s="88"/>
      <c r="C222" s="88"/>
      <c r="D222" s="88"/>
      <c r="E222" s="87"/>
      <c r="F222" s="87"/>
      <c r="G222" s="87"/>
      <c r="H222" s="88"/>
      <c r="I222" s="88"/>
      <c r="J222" s="88"/>
      <c r="M222" s="86"/>
      <c r="N222" s="86"/>
      <c r="O222" s="86"/>
      <c r="P222" s="44"/>
      <c r="Q222" s="44"/>
      <c r="R222" s="44"/>
      <c r="S222" s="86"/>
      <c r="T222" s="89"/>
      <c r="U222" s="89"/>
    </row>
    <row r="223" spans="2:21" x14ac:dyDescent="0.25">
      <c r="B223" s="88"/>
      <c r="C223" s="88"/>
      <c r="D223" s="88"/>
      <c r="E223" s="87"/>
      <c r="F223" s="87"/>
      <c r="G223" s="87"/>
      <c r="H223" s="88"/>
      <c r="I223" s="88"/>
      <c r="J223" s="88"/>
      <c r="M223" s="86"/>
      <c r="N223" s="86"/>
      <c r="O223" s="86"/>
      <c r="P223" s="44"/>
      <c r="Q223" s="44"/>
      <c r="R223" s="44"/>
      <c r="S223" s="86"/>
      <c r="T223" s="89"/>
      <c r="U223" s="89"/>
    </row>
    <row r="224" spans="2:21" x14ac:dyDescent="0.25">
      <c r="B224" s="88"/>
      <c r="C224" s="88"/>
      <c r="D224" s="88"/>
      <c r="E224" s="87"/>
      <c r="F224" s="87"/>
      <c r="G224" s="87"/>
      <c r="H224" s="88"/>
      <c r="I224" s="88"/>
      <c r="J224" s="88"/>
      <c r="M224" s="86"/>
      <c r="N224" s="86"/>
      <c r="O224" s="86"/>
      <c r="P224" s="44"/>
      <c r="Q224" s="44"/>
      <c r="R224" s="44"/>
      <c r="S224" s="86"/>
      <c r="T224" s="89"/>
      <c r="U224" s="89"/>
    </row>
    <row r="225" spans="2:21" x14ac:dyDescent="0.25">
      <c r="B225" s="88"/>
      <c r="C225" s="88"/>
      <c r="D225" s="88"/>
      <c r="E225" s="87"/>
      <c r="F225" s="87"/>
      <c r="G225" s="87"/>
      <c r="H225" s="88"/>
      <c r="I225" s="88"/>
      <c r="J225" s="88"/>
      <c r="M225" s="86"/>
      <c r="N225" s="86"/>
      <c r="O225" s="86"/>
      <c r="P225" s="44"/>
      <c r="Q225" s="44"/>
      <c r="R225" s="44"/>
      <c r="S225" s="86"/>
      <c r="T225" s="89"/>
      <c r="U225" s="89"/>
    </row>
    <row r="226" spans="2:21" x14ac:dyDescent="0.25">
      <c r="B226" s="88"/>
      <c r="C226" s="88"/>
      <c r="D226" s="88"/>
      <c r="E226" s="87"/>
      <c r="F226" s="87"/>
      <c r="G226" s="87"/>
      <c r="H226" s="88"/>
      <c r="I226" s="88"/>
      <c r="J226" s="88"/>
      <c r="M226" s="86"/>
      <c r="N226" s="86"/>
      <c r="O226" s="86"/>
      <c r="P226" s="44"/>
      <c r="Q226" s="44"/>
      <c r="R226" s="44"/>
      <c r="S226" s="86"/>
      <c r="T226" s="89"/>
      <c r="U226" s="89"/>
    </row>
    <row r="227" spans="2:21" x14ac:dyDescent="0.25">
      <c r="B227" s="88"/>
      <c r="C227" s="88"/>
      <c r="D227" s="88"/>
      <c r="E227" s="87"/>
      <c r="F227" s="87"/>
      <c r="G227" s="87"/>
      <c r="H227" s="88"/>
      <c r="I227" s="88"/>
      <c r="J227" s="88"/>
      <c r="M227" s="86"/>
      <c r="N227" s="86"/>
      <c r="O227" s="86"/>
      <c r="P227" s="44"/>
      <c r="Q227" s="44"/>
      <c r="R227" s="44"/>
      <c r="S227" s="86"/>
      <c r="T227" s="89"/>
      <c r="U227" s="89"/>
    </row>
    <row r="228" spans="2:21" x14ac:dyDescent="0.25">
      <c r="B228" s="88"/>
      <c r="C228" s="88"/>
      <c r="D228" s="88"/>
      <c r="E228" s="87"/>
      <c r="F228" s="87"/>
      <c r="G228" s="87"/>
      <c r="H228" s="88"/>
      <c r="I228" s="88"/>
      <c r="J228" s="88"/>
      <c r="M228" s="86"/>
      <c r="N228" s="86"/>
      <c r="O228" s="86"/>
      <c r="P228" s="44"/>
      <c r="Q228" s="44"/>
      <c r="R228" s="44"/>
      <c r="S228" s="86"/>
      <c r="T228" s="89"/>
      <c r="U228" s="89"/>
    </row>
    <row r="229" spans="2:21" x14ac:dyDescent="0.25">
      <c r="B229" s="88"/>
      <c r="C229" s="88"/>
      <c r="D229" s="88"/>
      <c r="E229" s="87"/>
      <c r="F229" s="87"/>
      <c r="G229" s="87"/>
      <c r="H229" s="88"/>
      <c r="I229" s="88"/>
      <c r="J229" s="88"/>
      <c r="M229" s="86"/>
      <c r="N229" s="86"/>
      <c r="O229" s="86"/>
      <c r="P229" s="44"/>
      <c r="Q229" s="44"/>
      <c r="R229" s="44"/>
      <c r="S229" s="86"/>
      <c r="T229" s="89"/>
      <c r="U229" s="89"/>
    </row>
    <row r="230" spans="2:21" x14ac:dyDescent="0.25">
      <c r="B230" s="88"/>
      <c r="C230" s="88"/>
      <c r="D230" s="88"/>
      <c r="E230" s="87"/>
      <c r="F230" s="87"/>
      <c r="G230" s="87"/>
      <c r="H230" s="88"/>
      <c r="I230" s="88"/>
      <c r="J230" s="88"/>
      <c r="M230" s="86"/>
      <c r="N230" s="86"/>
      <c r="O230" s="86"/>
      <c r="P230" s="44"/>
      <c r="Q230" s="44"/>
      <c r="R230" s="44"/>
      <c r="S230" s="86"/>
      <c r="T230" s="89"/>
      <c r="U230" s="89"/>
    </row>
    <row r="231" spans="2:21" x14ac:dyDescent="0.25">
      <c r="B231" s="88"/>
      <c r="C231" s="88"/>
      <c r="D231" s="88"/>
      <c r="E231" s="87"/>
      <c r="F231" s="87"/>
      <c r="G231" s="87"/>
      <c r="H231" s="88"/>
      <c r="I231" s="88"/>
      <c r="J231" s="88"/>
      <c r="M231" s="86"/>
      <c r="N231" s="86"/>
      <c r="O231" s="86"/>
      <c r="P231" s="44"/>
      <c r="Q231" s="44"/>
      <c r="R231" s="44"/>
      <c r="S231" s="86"/>
      <c r="T231" s="89"/>
      <c r="U231" s="89"/>
    </row>
    <row r="232" spans="2:21" x14ac:dyDescent="0.25">
      <c r="B232" s="88"/>
      <c r="C232" s="88"/>
      <c r="D232" s="88"/>
      <c r="E232" s="87"/>
      <c r="F232" s="87"/>
      <c r="G232" s="87"/>
      <c r="H232" s="88"/>
      <c r="I232" s="88"/>
      <c r="J232" s="88"/>
      <c r="M232" s="86"/>
      <c r="N232" s="86"/>
      <c r="O232" s="86"/>
      <c r="P232" s="44"/>
      <c r="Q232" s="44"/>
      <c r="R232" s="44"/>
      <c r="S232" s="86"/>
      <c r="T232" s="89"/>
      <c r="U232" s="89"/>
    </row>
    <row r="233" spans="2:21" x14ac:dyDescent="0.25">
      <c r="B233" s="88"/>
      <c r="C233" s="88"/>
      <c r="D233" s="88"/>
      <c r="E233" s="87"/>
      <c r="F233" s="87"/>
      <c r="G233" s="87"/>
      <c r="H233" s="88"/>
      <c r="I233" s="88"/>
      <c r="J233" s="88"/>
      <c r="M233" s="86"/>
      <c r="N233" s="86"/>
      <c r="O233" s="86"/>
      <c r="P233" s="44"/>
      <c r="Q233" s="44"/>
      <c r="R233" s="44"/>
      <c r="S233" s="86"/>
      <c r="T233" s="89"/>
      <c r="U233" s="89"/>
    </row>
    <row r="234" spans="2:21" x14ac:dyDescent="0.25">
      <c r="B234" s="88"/>
      <c r="C234" s="88"/>
      <c r="D234" s="88"/>
      <c r="E234" s="87"/>
      <c r="F234" s="87"/>
      <c r="G234" s="87"/>
      <c r="H234" s="88"/>
      <c r="I234" s="88"/>
      <c r="J234" s="88"/>
      <c r="M234" s="86"/>
      <c r="N234" s="86"/>
      <c r="O234" s="86"/>
      <c r="P234" s="44"/>
      <c r="Q234" s="44"/>
      <c r="R234" s="44"/>
      <c r="S234" s="86"/>
      <c r="T234" s="89"/>
      <c r="U234" s="89"/>
    </row>
    <row r="235" spans="2:21" x14ac:dyDescent="0.25">
      <c r="B235" s="88"/>
      <c r="C235" s="88"/>
      <c r="D235" s="88"/>
      <c r="E235" s="87"/>
      <c r="F235" s="87"/>
      <c r="G235" s="87"/>
      <c r="H235" s="88"/>
      <c r="I235" s="88"/>
      <c r="J235" s="88"/>
      <c r="M235" s="86"/>
      <c r="N235" s="86"/>
      <c r="O235" s="86"/>
      <c r="P235" s="44"/>
      <c r="Q235" s="44"/>
      <c r="R235" s="44"/>
      <c r="S235" s="86"/>
      <c r="T235" s="89"/>
      <c r="U235" s="89"/>
    </row>
    <row r="236" spans="2:21" x14ac:dyDescent="0.25">
      <c r="B236" s="88"/>
      <c r="C236" s="88"/>
      <c r="D236" s="88"/>
      <c r="E236" s="87"/>
      <c r="F236" s="87"/>
      <c r="G236" s="87"/>
      <c r="H236" s="88"/>
      <c r="I236" s="88"/>
      <c r="J236" s="88"/>
      <c r="M236" s="86"/>
      <c r="N236" s="86"/>
      <c r="O236" s="86"/>
      <c r="P236" s="44"/>
      <c r="Q236" s="44"/>
      <c r="R236" s="44"/>
      <c r="S236" s="86"/>
      <c r="T236" s="89"/>
      <c r="U236" s="89"/>
    </row>
    <row r="237" spans="2:21" x14ac:dyDescent="0.25">
      <c r="B237" s="88"/>
      <c r="C237" s="88"/>
      <c r="D237" s="88"/>
      <c r="E237" s="87"/>
      <c r="F237" s="87"/>
      <c r="G237" s="87"/>
      <c r="H237" s="88"/>
      <c r="I237" s="88"/>
      <c r="J237" s="88"/>
      <c r="M237" s="86"/>
      <c r="N237" s="86"/>
      <c r="O237" s="86"/>
      <c r="P237" s="44"/>
      <c r="Q237" s="44"/>
      <c r="R237" s="44"/>
      <c r="S237" s="86"/>
      <c r="T237" s="89"/>
      <c r="U237" s="89"/>
    </row>
    <row r="238" spans="2:21" x14ac:dyDescent="0.25">
      <c r="B238" s="88"/>
      <c r="C238" s="88"/>
      <c r="D238" s="88"/>
      <c r="E238" s="87"/>
      <c r="F238" s="87"/>
      <c r="G238" s="87"/>
      <c r="H238" s="88"/>
      <c r="I238" s="88"/>
      <c r="J238" s="88"/>
      <c r="M238" s="86"/>
      <c r="N238" s="86"/>
      <c r="O238" s="86"/>
      <c r="P238" s="44"/>
      <c r="Q238" s="44"/>
      <c r="R238" s="44"/>
      <c r="S238" s="86"/>
      <c r="T238" s="89"/>
      <c r="U238" s="89"/>
    </row>
    <row r="239" spans="2:21" x14ac:dyDescent="0.25">
      <c r="B239" s="88"/>
      <c r="C239" s="88"/>
      <c r="D239" s="88"/>
      <c r="E239" s="87"/>
      <c r="F239" s="87"/>
      <c r="G239" s="87"/>
      <c r="H239" s="88"/>
      <c r="I239" s="88"/>
      <c r="J239" s="88"/>
      <c r="M239" s="86"/>
      <c r="N239" s="86"/>
      <c r="O239" s="86"/>
      <c r="P239" s="44"/>
      <c r="Q239" s="44"/>
      <c r="R239" s="44"/>
      <c r="S239" s="86"/>
      <c r="T239" s="89"/>
      <c r="U239" s="89"/>
    </row>
    <row r="240" spans="2:21" x14ac:dyDescent="0.25">
      <c r="B240" s="88"/>
      <c r="C240" s="88"/>
      <c r="D240" s="88"/>
      <c r="E240" s="87"/>
      <c r="F240" s="87"/>
      <c r="G240" s="87"/>
      <c r="H240" s="88"/>
      <c r="I240" s="88"/>
      <c r="J240" s="88"/>
      <c r="M240" s="86"/>
      <c r="N240" s="86"/>
      <c r="O240" s="86"/>
      <c r="P240" s="44"/>
      <c r="Q240" s="44"/>
      <c r="R240" s="44"/>
      <c r="S240" s="86"/>
      <c r="T240" s="89"/>
      <c r="U240" s="89"/>
    </row>
    <row r="241" spans="2:21" x14ac:dyDescent="0.25">
      <c r="B241" s="88"/>
      <c r="C241" s="88"/>
      <c r="D241" s="88"/>
      <c r="E241" s="87"/>
      <c r="F241" s="87"/>
      <c r="G241" s="87"/>
      <c r="H241" s="88"/>
      <c r="I241" s="88"/>
      <c r="J241" s="88"/>
      <c r="M241" s="86"/>
      <c r="N241" s="86"/>
      <c r="O241" s="86"/>
      <c r="P241" s="44"/>
      <c r="Q241" s="44"/>
      <c r="R241" s="44"/>
      <c r="S241" s="86"/>
      <c r="T241" s="89"/>
      <c r="U241" s="89"/>
    </row>
    <row r="242" spans="2:21" x14ac:dyDescent="0.25">
      <c r="B242" s="88"/>
      <c r="C242" s="88"/>
      <c r="D242" s="88"/>
      <c r="E242" s="87"/>
      <c r="F242" s="87"/>
      <c r="G242" s="87"/>
      <c r="H242" s="88"/>
      <c r="I242" s="88"/>
      <c r="J242" s="88"/>
      <c r="M242" s="86"/>
      <c r="N242" s="86"/>
      <c r="O242" s="86"/>
      <c r="P242" s="44"/>
      <c r="Q242" s="44"/>
      <c r="R242" s="44"/>
      <c r="S242" s="86"/>
      <c r="T242" s="89"/>
      <c r="U242" s="89"/>
    </row>
    <row r="243" spans="2:21" x14ac:dyDescent="0.25">
      <c r="B243" s="88"/>
      <c r="C243" s="88"/>
      <c r="D243" s="88"/>
      <c r="E243" s="87"/>
      <c r="F243" s="87"/>
      <c r="G243" s="87"/>
      <c r="H243" s="88"/>
      <c r="I243" s="88"/>
      <c r="J243" s="88"/>
      <c r="M243" s="86"/>
      <c r="N243" s="86"/>
      <c r="O243" s="86"/>
      <c r="P243" s="44"/>
      <c r="Q243" s="44"/>
      <c r="R243" s="44"/>
      <c r="S243" s="86"/>
      <c r="T243" s="89"/>
      <c r="U243" s="89"/>
    </row>
    <row r="244" spans="2:21" x14ac:dyDescent="0.25">
      <c r="B244" s="88"/>
      <c r="C244" s="88"/>
      <c r="D244" s="88"/>
      <c r="E244" s="87"/>
      <c r="F244" s="87"/>
      <c r="G244" s="87"/>
      <c r="H244" s="88"/>
      <c r="I244" s="88"/>
      <c r="J244" s="88"/>
      <c r="M244" s="86"/>
      <c r="N244" s="86"/>
      <c r="O244" s="86"/>
      <c r="P244" s="44"/>
      <c r="Q244" s="44"/>
      <c r="R244" s="44"/>
      <c r="S244" s="86"/>
      <c r="T244" s="89"/>
      <c r="U244" s="89"/>
    </row>
    <row r="245" spans="2:21" x14ac:dyDescent="0.25">
      <c r="B245" s="88"/>
      <c r="C245" s="88"/>
      <c r="D245" s="88"/>
      <c r="E245" s="87"/>
      <c r="F245" s="87"/>
      <c r="G245" s="87"/>
      <c r="H245" s="88"/>
      <c r="I245" s="88"/>
      <c r="J245" s="88"/>
      <c r="M245" s="86"/>
      <c r="N245" s="86"/>
      <c r="O245" s="86"/>
      <c r="P245" s="44"/>
      <c r="Q245" s="44"/>
      <c r="R245" s="44"/>
      <c r="S245" s="86"/>
      <c r="T245" s="89"/>
      <c r="U245" s="89"/>
    </row>
    <row r="246" spans="2:21" x14ac:dyDescent="0.25">
      <c r="B246" s="88"/>
      <c r="C246" s="88"/>
      <c r="D246" s="88"/>
      <c r="E246" s="87"/>
      <c r="F246" s="87"/>
      <c r="G246" s="87"/>
      <c r="H246" s="88"/>
      <c r="I246" s="88"/>
      <c r="J246" s="88"/>
      <c r="M246" s="86"/>
      <c r="N246" s="86"/>
      <c r="O246" s="86"/>
      <c r="P246" s="44"/>
      <c r="Q246" s="44"/>
      <c r="R246" s="44"/>
      <c r="S246" s="86"/>
      <c r="T246" s="89"/>
      <c r="U246" s="89"/>
    </row>
    <row r="247" spans="2:21" x14ac:dyDescent="0.25">
      <c r="B247" s="88"/>
      <c r="C247" s="88"/>
      <c r="D247" s="88"/>
      <c r="E247" s="87"/>
      <c r="F247" s="87"/>
      <c r="G247" s="87"/>
      <c r="H247" s="88"/>
      <c r="I247" s="88"/>
      <c r="J247" s="88"/>
      <c r="M247" s="86"/>
      <c r="N247" s="86"/>
      <c r="O247" s="86"/>
      <c r="P247" s="44"/>
      <c r="Q247" s="44"/>
      <c r="R247" s="44"/>
      <c r="S247" s="86"/>
      <c r="T247" s="89"/>
      <c r="U247" s="89"/>
    </row>
    <row r="248" spans="2:21" x14ac:dyDescent="0.25">
      <c r="B248" s="88"/>
      <c r="C248" s="88"/>
      <c r="D248" s="88"/>
      <c r="E248" s="87"/>
      <c r="F248" s="87"/>
      <c r="G248" s="87"/>
      <c r="H248" s="88"/>
      <c r="I248" s="88"/>
      <c r="J248" s="88"/>
      <c r="M248" s="86"/>
      <c r="N248" s="86"/>
      <c r="O248" s="86"/>
      <c r="P248" s="44"/>
      <c r="Q248" s="44"/>
      <c r="R248" s="44"/>
      <c r="S248" s="86"/>
      <c r="T248" s="89"/>
      <c r="U248" s="89"/>
    </row>
    <row r="249" spans="2:21" x14ac:dyDescent="0.25">
      <c r="B249" s="88"/>
      <c r="C249" s="88"/>
      <c r="D249" s="88"/>
      <c r="E249" s="87"/>
      <c r="F249" s="87"/>
      <c r="G249" s="87"/>
      <c r="H249" s="88"/>
      <c r="I249" s="88"/>
      <c r="J249" s="88"/>
      <c r="M249" s="86"/>
      <c r="N249" s="86"/>
      <c r="O249" s="86"/>
      <c r="P249" s="44"/>
      <c r="Q249" s="44"/>
      <c r="R249" s="44"/>
      <c r="S249" s="86"/>
      <c r="T249" s="89"/>
      <c r="U249" s="89"/>
    </row>
    <row r="250" spans="2:21" x14ac:dyDescent="0.25">
      <c r="B250" s="88"/>
      <c r="C250" s="88"/>
      <c r="D250" s="88"/>
      <c r="E250" s="87"/>
      <c r="F250" s="87"/>
      <c r="G250" s="87"/>
      <c r="H250" s="88"/>
      <c r="I250" s="88"/>
      <c r="J250" s="88"/>
      <c r="M250" s="86"/>
      <c r="N250" s="86"/>
      <c r="O250" s="86"/>
      <c r="P250" s="44"/>
      <c r="Q250" s="44"/>
      <c r="R250" s="44"/>
      <c r="S250" s="86"/>
      <c r="T250" s="89"/>
      <c r="U250" s="89"/>
    </row>
    <row r="251" spans="2:21" x14ac:dyDescent="0.25">
      <c r="B251" s="88"/>
      <c r="C251" s="88"/>
      <c r="D251" s="88"/>
      <c r="E251" s="87"/>
      <c r="F251" s="87"/>
      <c r="G251" s="87"/>
      <c r="H251" s="88"/>
      <c r="I251" s="88"/>
      <c r="J251" s="88"/>
      <c r="M251" s="86"/>
      <c r="N251" s="86"/>
      <c r="O251" s="86"/>
      <c r="P251" s="44"/>
      <c r="Q251" s="44"/>
      <c r="R251" s="44"/>
      <c r="S251" s="86"/>
      <c r="T251" s="89"/>
      <c r="U251" s="89"/>
    </row>
    <row r="252" spans="2:21" x14ac:dyDescent="0.25">
      <c r="B252" s="88"/>
      <c r="C252" s="88"/>
      <c r="D252" s="88"/>
      <c r="E252" s="87"/>
      <c r="F252" s="87"/>
      <c r="G252" s="87"/>
      <c r="H252" s="88"/>
      <c r="I252" s="88"/>
      <c r="J252" s="88"/>
      <c r="M252" s="86"/>
      <c r="N252" s="86"/>
      <c r="O252" s="86"/>
      <c r="P252" s="44"/>
      <c r="Q252" s="44"/>
      <c r="R252" s="44"/>
      <c r="S252" s="86"/>
      <c r="T252" s="89"/>
      <c r="U252" s="89"/>
    </row>
    <row r="253" spans="2:21" x14ac:dyDescent="0.25">
      <c r="B253" s="88"/>
      <c r="C253" s="88"/>
      <c r="D253" s="88"/>
      <c r="E253" s="87"/>
      <c r="F253" s="87"/>
      <c r="G253" s="87"/>
      <c r="H253" s="88"/>
      <c r="I253" s="88"/>
      <c r="J253" s="88"/>
      <c r="M253" s="86"/>
      <c r="N253" s="86"/>
      <c r="O253" s="86"/>
      <c r="P253" s="44"/>
      <c r="Q253" s="44"/>
      <c r="R253" s="44"/>
      <c r="S253" s="86"/>
      <c r="T253" s="89"/>
      <c r="U253" s="89"/>
    </row>
    <row r="254" spans="2:21" x14ac:dyDescent="0.25">
      <c r="B254" s="88"/>
      <c r="C254" s="88"/>
      <c r="D254" s="88"/>
      <c r="E254" s="87"/>
      <c r="F254" s="87"/>
      <c r="G254" s="87"/>
      <c r="H254" s="88"/>
      <c r="I254" s="88"/>
      <c r="J254" s="88"/>
      <c r="M254" s="86"/>
      <c r="N254" s="86"/>
      <c r="O254" s="86"/>
      <c r="P254" s="44"/>
      <c r="Q254" s="44"/>
      <c r="R254" s="44"/>
      <c r="S254" s="86"/>
      <c r="T254" s="89"/>
      <c r="U254" s="89"/>
    </row>
    <row r="255" spans="2:21" x14ac:dyDescent="0.25">
      <c r="B255" s="88"/>
      <c r="C255" s="88"/>
      <c r="D255" s="88"/>
      <c r="E255" s="87"/>
      <c r="F255" s="87"/>
      <c r="G255" s="87"/>
      <c r="H255" s="88"/>
      <c r="I255" s="88"/>
      <c r="J255" s="88"/>
      <c r="M255" s="86"/>
      <c r="N255" s="86"/>
      <c r="O255" s="86"/>
      <c r="P255" s="44"/>
      <c r="Q255" s="44"/>
      <c r="R255" s="44"/>
      <c r="S255" s="86"/>
      <c r="T255" s="89"/>
      <c r="U255" s="89"/>
    </row>
    <row r="256" spans="2:21" x14ac:dyDescent="0.25">
      <c r="B256" s="88"/>
      <c r="C256" s="88"/>
      <c r="D256" s="88"/>
      <c r="E256" s="87"/>
      <c r="F256" s="87"/>
      <c r="G256" s="87"/>
      <c r="H256" s="88"/>
      <c r="I256" s="88"/>
      <c r="J256" s="88"/>
      <c r="M256" s="86"/>
      <c r="N256" s="86"/>
      <c r="O256" s="86"/>
      <c r="P256" s="44"/>
      <c r="Q256" s="44"/>
      <c r="R256" s="44"/>
      <c r="S256" s="86"/>
      <c r="T256" s="89"/>
      <c r="U256" s="89"/>
    </row>
    <row r="257" spans="2:33" x14ac:dyDescent="0.25">
      <c r="B257" s="88"/>
      <c r="C257" s="88"/>
      <c r="D257" s="88"/>
      <c r="E257" s="87"/>
      <c r="F257" s="87"/>
      <c r="G257" s="87"/>
      <c r="H257" s="88"/>
      <c r="I257" s="88"/>
      <c r="J257" s="88"/>
      <c r="M257" s="86"/>
      <c r="N257" s="86"/>
      <c r="O257" s="86"/>
      <c r="P257" s="44"/>
      <c r="Q257" s="44"/>
      <c r="R257" s="44"/>
      <c r="S257" s="86"/>
      <c r="T257" s="89"/>
      <c r="U257" s="89"/>
    </row>
    <row r="258" spans="2:33" x14ac:dyDescent="0.25">
      <c r="B258" s="88"/>
      <c r="C258" s="88"/>
      <c r="D258" s="88"/>
      <c r="E258" s="87"/>
      <c r="F258" s="87"/>
      <c r="G258" s="87"/>
      <c r="H258" s="88"/>
      <c r="I258" s="88"/>
      <c r="J258" s="88"/>
      <c r="M258" s="86"/>
      <c r="N258" s="86"/>
      <c r="O258" s="86"/>
      <c r="P258" s="44"/>
      <c r="Q258" s="44"/>
      <c r="R258" s="44"/>
      <c r="S258" s="86"/>
      <c r="T258" s="89"/>
      <c r="U258" s="89"/>
    </row>
    <row r="259" spans="2:33" x14ac:dyDescent="0.25">
      <c r="B259" s="88"/>
      <c r="C259" s="88"/>
      <c r="D259" s="88"/>
      <c r="E259" s="87"/>
      <c r="F259" s="87"/>
      <c r="G259" s="87"/>
      <c r="H259" s="88"/>
      <c r="I259" s="88"/>
      <c r="J259" s="88"/>
      <c r="M259" s="86"/>
      <c r="N259" s="86"/>
      <c r="O259" s="86"/>
      <c r="P259" s="44"/>
      <c r="Q259" s="44"/>
      <c r="R259" s="44"/>
      <c r="S259" s="86"/>
      <c r="T259" s="89"/>
      <c r="U259" s="89"/>
    </row>
    <row r="260" spans="2:33" x14ac:dyDescent="0.25">
      <c r="B260" s="88"/>
      <c r="C260" s="88"/>
      <c r="D260" s="88"/>
      <c r="E260" s="87"/>
      <c r="F260" s="87"/>
      <c r="G260" s="87"/>
      <c r="H260" s="88"/>
      <c r="I260" s="88"/>
      <c r="J260" s="88"/>
      <c r="M260" s="86"/>
      <c r="N260" s="86"/>
      <c r="O260" s="86"/>
      <c r="P260" s="44"/>
      <c r="Q260" s="44"/>
      <c r="R260" s="44"/>
      <c r="S260" s="86"/>
      <c r="T260" s="89"/>
      <c r="U260" s="89"/>
    </row>
    <row r="261" spans="2:33" x14ac:dyDescent="0.25">
      <c r="B261" s="88"/>
      <c r="C261" s="88"/>
      <c r="D261" s="88"/>
      <c r="E261" s="87"/>
      <c r="F261" s="87"/>
      <c r="G261" s="87"/>
      <c r="H261" s="88"/>
      <c r="I261" s="88"/>
      <c r="J261" s="88"/>
      <c r="M261" s="86"/>
      <c r="N261" s="86"/>
      <c r="O261" s="86"/>
      <c r="P261" s="44"/>
      <c r="Q261" s="44"/>
      <c r="R261" s="44"/>
      <c r="S261" s="86"/>
      <c r="T261" s="89"/>
      <c r="U261" s="89"/>
    </row>
    <row r="262" spans="2:33" x14ac:dyDescent="0.25">
      <c r="B262" s="88"/>
      <c r="C262" s="88"/>
      <c r="D262" s="88"/>
      <c r="E262" s="87"/>
      <c r="F262" s="87"/>
      <c r="G262" s="87"/>
      <c r="H262" s="88"/>
      <c r="I262" s="88"/>
      <c r="J262" s="88"/>
      <c r="M262" s="86"/>
      <c r="N262" s="86"/>
      <c r="O262" s="86"/>
      <c r="P262" s="44"/>
      <c r="Q262" s="44"/>
      <c r="R262" s="44"/>
      <c r="S262" s="86"/>
      <c r="T262" s="89"/>
      <c r="U262" s="89"/>
    </row>
    <row r="263" spans="2:33" x14ac:dyDescent="0.25">
      <c r="B263" s="88"/>
      <c r="C263" s="88"/>
      <c r="D263" s="88"/>
      <c r="E263" s="87"/>
      <c r="F263" s="87"/>
      <c r="G263" s="87"/>
      <c r="H263" s="88"/>
      <c r="I263" s="88"/>
      <c r="J263" s="88"/>
      <c r="M263" s="86"/>
      <c r="N263" s="86"/>
      <c r="O263" s="86"/>
      <c r="P263" s="44"/>
      <c r="Q263" s="44"/>
      <c r="R263" s="44"/>
      <c r="S263" s="86"/>
      <c r="T263" s="89"/>
      <c r="U263" s="89"/>
    </row>
    <row r="264" spans="2:33" s="90" customFormat="1" x14ac:dyDescent="0.25">
      <c r="B264" s="95"/>
      <c r="C264" s="95"/>
      <c r="D264" s="95"/>
      <c r="E264" s="97"/>
      <c r="F264" s="97"/>
      <c r="G264" s="97"/>
      <c r="H264" s="96"/>
      <c r="I264" s="95"/>
      <c r="J264" s="95"/>
      <c r="M264" s="93"/>
      <c r="N264" s="93"/>
      <c r="O264" s="93"/>
      <c r="P264" s="94"/>
      <c r="Q264" s="94"/>
      <c r="R264" s="94"/>
      <c r="S264" s="93"/>
      <c r="T264" s="92"/>
      <c r="U264" s="92"/>
      <c r="AF264" s="91"/>
      <c r="AG264" s="91"/>
    </row>
    <row r="265" spans="2:33" s="90" customFormat="1" x14ac:dyDescent="0.25">
      <c r="B265" s="95"/>
      <c r="C265" s="95"/>
      <c r="D265" s="95"/>
      <c r="E265" s="97"/>
      <c r="F265" s="97"/>
      <c r="G265" s="97"/>
      <c r="H265" s="96"/>
      <c r="I265" s="95"/>
      <c r="J265" s="95"/>
      <c r="M265" s="93"/>
      <c r="N265" s="93"/>
      <c r="O265" s="93"/>
      <c r="P265" s="94"/>
      <c r="Q265" s="94"/>
      <c r="R265" s="94"/>
      <c r="S265" s="93"/>
      <c r="T265" s="92"/>
      <c r="U265" s="92"/>
      <c r="AF265" s="91"/>
      <c r="AG265" s="91"/>
    </row>
    <row r="266" spans="2:33" s="90" customFormat="1" x14ac:dyDescent="0.25">
      <c r="B266" s="95"/>
      <c r="C266" s="95"/>
      <c r="D266" s="95"/>
      <c r="E266" s="97"/>
      <c r="F266" s="97"/>
      <c r="G266" s="97"/>
      <c r="H266" s="96"/>
      <c r="I266" s="95"/>
      <c r="J266" s="95"/>
      <c r="M266" s="93"/>
      <c r="N266" s="93"/>
      <c r="O266" s="93"/>
      <c r="P266" s="94"/>
      <c r="Q266" s="94"/>
      <c r="R266" s="94"/>
      <c r="S266" s="93"/>
      <c r="T266" s="92"/>
      <c r="U266" s="92"/>
      <c r="AF266" s="91"/>
      <c r="AG266" s="91"/>
    </row>
    <row r="267" spans="2:33" s="90" customFormat="1" x14ac:dyDescent="0.25">
      <c r="B267" s="95"/>
      <c r="C267" s="95"/>
      <c r="D267" s="95"/>
      <c r="E267" s="97"/>
      <c r="F267" s="97"/>
      <c r="G267" s="97"/>
      <c r="H267" s="96"/>
      <c r="I267" s="95"/>
      <c r="J267" s="95"/>
      <c r="M267" s="93"/>
      <c r="N267" s="93"/>
      <c r="O267" s="93"/>
      <c r="P267" s="94"/>
      <c r="Q267" s="94"/>
      <c r="R267" s="94"/>
      <c r="S267" s="93"/>
      <c r="T267" s="92"/>
      <c r="U267" s="92"/>
      <c r="AF267" s="91"/>
      <c r="AG267" s="91"/>
    </row>
    <row r="268" spans="2:33" x14ac:dyDescent="0.25">
      <c r="B268" s="88"/>
      <c r="C268" s="88"/>
      <c r="D268" s="88"/>
      <c r="E268" s="87"/>
      <c r="F268" s="87"/>
      <c r="G268" s="87"/>
      <c r="H268" s="88"/>
      <c r="I268" s="88"/>
      <c r="J268" s="88"/>
      <c r="M268" s="86"/>
      <c r="N268" s="86"/>
      <c r="O268" s="86"/>
      <c r="P268" s="44"/>
      <c r="Q268" s="44"/>
      <c r="R268" s="44"/>
      <c r="S268" s="86"/>
      <c r="T268" s="89"/>
      <c r="U268" s="89"/>
    </row>
    <row r="269" spans="2:33" s="90" customFormat="1" x14ac:dyDescent="0.25">
      <c r="B269" s="95"/>
      <c r="C269" s="95"/>
      <c r="D269" s="95"/>
      <c r="E269" s="97"/>
      <c r="F269" s="97"/>
      <c r="G269" s="97"/>
      <c r="H269" s="96"/>
      <c r="I269" s="95"/>
      <c r="J269" s="95"/>
      <c r="M269" s="93"/>
      <c r="N269" s="93"/>
      <c r="O269" s="93"/>
      <c r="P269" s="94"/>
      <c r="Q269" s="94"/>
      <c r="R269" s="94"/>
      <c r="S269" s="93"/>
      <c r="T269" s="92"/>
      <c r="U269" s="92"/>
      <c r="AF269" s="91"/>
      <c r="AG269" s="91"/>
    </row>
    <row r="270" spans="2:33" x14ac:dyDescent="0.25">
      <c r="B270" s="88"/>
      <c r="C270" s="88"/>
      <c r="D270" s="88"/>
      <c r="E270" s="87"/>
      <c r="F270" s="87"/>
      <c r="G270" s="87"/>
      <c r="H270" s="88"/>
      <c r="I270" s="88"/>
      <c r="J270" s="88"/>
      <c r="M270" s="86"/>
      <c r="N270" s="86"/>
      <c r="O270" s="86"/>
      <c r="P270" s="44"/>
      <c r="Q270" s="44"/>
      <c r="R270" s="44"/>
      <c r="S270" s="86"/>
      <c r="T270" s="89"/>
      <c r="U270" s="89"/>
    </row>
    <row r="271" spans="2:33" x14ac:dyDescent="0.25">
      <c r="B271" s="88"/>
      <c r="C271" s="88"/>
      <c r="D271" s="88"/>
      <c r="E271" s="87"/>
      <c r="F271" s="87"/>
      <c r="G271" s="87"/>
      <c r="H271" s="88"/>
      <c r="I271" s="88"/>
      <c r="J271" s="88"/>
      <c r="M271" s="86"/>
      <c r="N271" s="86"/>
      <c r="O271" s="86"/>
      <c r="P271" s="44"/>
      <c r="Q271" s="44"/>
      <c r="R271" s="44"/>
      <c r="S271" s="86"/>
      <c r="T271" s="89"/>
      <c r="U271" s="89"/>
    </row>
    <row r="272" spans="2:33" s="90" customFormat="1" x14ac:dyDescent="0.25">
      <c r="B272" s="95"/>
      <c r="C272" s="95"/>
      <c r="D272" s="95"/>
      <c r="E272" s="97"/>
      <c r="F272" s="97"/>
      <c r="G272" s="97"/>
      <c r="H272" s="96"/>
      <c r="I272" s="95"/>
      <c r="J272" s="95"/>
      <c r="M272" s="93"/>
      <c r="N272" s="93"/>
      <c r="O272" s="93"/>
      <c r="P272" s="94"/>
      <c r="Q272" s="94"/>
      <c r="R272" s="94"/>
      <c r="S272" s="93"/>
      <c r="T272" s="92"/>
      <c r="U272" s="92"/>
      <c r="AF272" s="91"/>
      <c r="AG272" s="91"/>
    </row>
    <row r="273" spans="2:33" s="90" customFormat="1" x14ac:dyDescent="0.25">
      <c r="B273" s="95"/>
      <c r="C273" s="95"/>
      <c r="D273" s="95"/>
      <c r="E273" s="97"/>
      <c r="F273" s="97"/>
      <c r="G273" s="97"/>
      <c r="H273" s="96"/>
      <c r="I273" s="95"/>
      <c r="J273" s="95"/>
      <c r="M273" s="93"/>
      <c r="N273" s="93"/>
      <c r="O273" s="93"/>
      <c r="P273" s="94"/>
      <c r="Q273" s="94"/>
      <c r="R273" s="94"/>
      <c r="S273" s="93"/>
      <c r="T273" s="92"/>
      <c r="U273" s="92"/>
      <c r="AF273" s="91"/>
      <c r="AG273" s="91"/>
    </row>
    <row r="274" spans="2:33" s="90" customFormat="1" x14ac:dyDescent="0.25">
      <c r="B274" s="95"/>
      <c r="C274" s="95"/>
      <c r="D274" s="95"/>
      <c r="E274" s="97"/>
      <c r="F274" s="97"/>
      <c r="G274" s="97"/>
      <c r="H274" s="96"/>
      <c r="I274" s="95"/>
      <c r="J274" s="95"/>
      <c r="M274" s="93"/>
      <c r="N274" s="93"/>
      <c r="O274" s="93"/>
      <c r="P274" s="94"/>
      <c r="Q274" s="94"/>
      <c r="R274" s="94"/>
      <c r="S274" s="93"/>
      <c r="T274" s="92"/>
      <c r="U274" s="92"/>
      <c r="AF274" s="91"/>
      <c r="AG274" s="91"/>
    </row>
    <row r="275" spans="2:33" x14ac:dyDescent="0.25">
      <c r="B275" s="88"/>
      <c r="C275" s="88"/>
      <c r="D275" s="88"/>
      <c r="E275" s="87"/>
      <c r="F275" s="87"/>
      <c r="G275" s="87"/>
      <c r="H275" s="88"/>
      <c r="I275" s="88"/>
      <c r="J275" s="88"/>
      <c r="M275" s="86"/>
      <c r="N275" s="86"/>
      <c r="O275" s="86"/>
      <c r="P275" s="44"/>
      <c r="Q275" s="44"/>
      <c r="R275" s="44"/>
      <c r="S275" s="86"/>
      <c r="T275" s="89"/>
      <c r="U275" s="89"/>
    </row>
    <row r="276" spans="2:33" x14ac:dyDescent="0.25">
      <c r="B276" s="88"/>
      <c r="C276" s="88"/>
      <c r="D276" s="88"/>
      <c r="E276" s="87"/>
      <c r="F276" s="87"/>
      <c r="G276" s="87"/>
      <c r="H276" s="88"/>
      <c r="I276" s="88"/>
      <c r="J276" s="88"/>
      <c r="M276" s="86"/>
      <c r="N276" s="86"/>
      <c r="O276" s="86"/>
      <c r="P276" s="44"/>
      <c r="Q276" s="44"/>
      <c r="R276" s="44"/>
      <c r="S276" s="86"/>
      <c r="T276" s="89"/>
      <c r="U276" s="89"/>
    </row>
    <row r="277" spans="2:33" x14ac:dyDescent="0.25">
      <c r="B277" s="88"/>
      <c r="C277" s="88"/>
      <c r="D277" s="88"/>
      <c r="E277" s="87"/>
      <c r="F277" s="87"/>
      <c r="G277" s="87"/>
      <c r="H277" s="88"/>
      <c r="I277" s="88"/>
      <c r="J277" s="88"/>
      <c r="M277" s="86"/>
      <c r="N277" s="86"/>
      <c r="O277" s="86"/>
      <c r="P277" s="44"/>
      <c r="Q277" s="44"/>
      <c r="R277" s="44"/>
      <c r="S277" s="86"/>
      <c r="T277" s="89"/>
      <c r="U277" s="89"/>
    </row>
    <row r="278" spans="2:33" x14ac:dyDescent="0.25">
      <c r="B278" s="88"/>
      <c r="C278" s="88"/>
      <c r="D278" s="88"/>
      <c r="E278" s="87"/>
      <c r="F278" s="87"/>
      <c r="G278" s="87"/>
      <c r="H278" s="88"/>
      <c r="I278" s="88"/>
      <c r="J278" s="88"/>
      <c r="M278" s="86"/>
      <c r="N278" s="86"/>
      <c r="O278" s="86"/>
      <c r="P278" s="44"/>
      <c r="Q278" s="44"/>
      <c r="R278" s="44"/>
      <c r="S278" s="86"/>
      <c r="T278" s="89"/>
      <c r="U278" s="89"/>
    </row>
    <row r="279" spans="2:33" x14ac:dyDescent="0.25">
      <c r="B279" s="88"/>
      <c r="C279" s="88"/>
      <c r="D279" s="88"/>
      <c r="E279" s="87"/>
      <c r="F279" s="87"/>
      <c r="G279" s="87"/>
      <c r="H279" s="88"/>
      <c r="I279" s="88"/>
      <c r="J279" s="88"/>
      <c r="M279" s="86"/>
      <c r="N279" s="86"/>
      <c r="O279" s="86"/>
      <c r="P279" s="44"/>
      <c r="Q279" s="44"/>
      <c r="R279" s="44"/>
      <c r="S279" s="86"/>
      <c r="T279" s="89"/>
      <c r="U279" s="89"/>
    </row>
    <row r="280" spans="2:33" x14ac:dyDescent="0.25">
      <c r="B280" s="88"/>
      <c r="C280" s="88"/>
      <c r="D280" s="88"/>
      <c r="E280" s="87"/>
      <c r="F280" s="87"/>
      <c r="G280" s="87"/>
      <c r="H280" s="88"/>
      <c r="I280" s="88"/>
      <c r="J280" s="88"/>
      <c r="M280" s="86"/>
      <c r="N280" s="86"/>
      <c r="O280" s="86"/>
      <c r="P280" s="44"/>
      <c r="Q280" s="44"/>
      <c r="R280" s="44"/>
      <c r="S280" s="86"/>
      <c r="T280" s="89"/>
      <c r="U280" s="89"/>
    </row>
    <row r="281" spans="2:33" x14ac:dyDescent="0.25">
      <c r="B281" s="88"/>
      <c r="C281" s="88"/>
      <c r="D281" s="88"/>
      <c r="E281" s="87"/>
      <c r="F281" s="87"/>
      <c r="G281" s="87"/>
      <c r="H281" s="88"/>
      <c r="I281" s="88"/>
      <c r="J281" s="88"/>
      <c r="M281" s="86"/>
      <c r="N281" s="86"/>
      <c r="O281" s="86"/>
      <c r="P281" s="44"/>
      <c r="Q281" s="44"/>
      <c r="R281" s="44"/>
      <c r="S281" s="86"/>
      <c r="T281" s="89"/>
      <c r="U281" s="89"/>
    </row>
    <row r="282" spans="2:33" x14ac:dyDescent="0.25">
      <c r="B282" s="88"/>
      <c r="C282" s="88"/>
      <c r="D282" s="88"/>
      <c r="E282" s="87"/>
      <c r="F282" s="87"/>
      <c r="G282" s="87"/>
      <c r="H282" s="88"/>
      <c r="I282" s="88"/>
      <c r="J282" s="88"/>
      <c r="M282" s="86"/>
      <c r="N282" s="86"/>
      <c r="O282" s="86"/>
      <c r="P282" s="44"/>
      <c r="Q282" s="44"/>
      <c r="R282" s="44"/>
      <c r="S282" s="86"/>
      <c r="T282" s="89"/>
      <c r="U282" s="89"/>
    </row>
    <row r="283" spans="2:33" x14ac:dyDescent="0.25">
      <c r="B283" s="88"/>
      <c r="C283" s="88"/>
      <c r="D283" s="88"/>
      <c r="E283" s="87"/>
      <c r="F283" s="87"/>
      <c r="G283" s="87"/>
      <c r="H283" s="88"/>
      <c r="I283" s="88"/>
      <c r="J283" s="88"/>
      <c r="M283" s="86"/>
      <c r="N283" s="86"/>
      <c r="O283" s="86"/>
      <c r="P283" s="44"/>
      <c r="Q283" s="44"/>
      <c r="R283" s="44"/>
      <c r="S283" s="86"/>
      <c r="T283" s="89"/>
      <c r="U283" s="89"/>
    </row>
    <row r="284" spans="2:33" x14ac:dyDescent="0.25">
      <c r="B284" s="88"/>
      <c r="C284" s="88"/>
      <c r="D284" s="88"/>
      <c r="E284" s="87"/>
      <c r="F284" s="87"/>
      <c r="G284" s="87"/>
      <c r="H284" s="88"/>
      <c r="I284" s="88"/>
      <c r="J284" s="88"/>
      <c r="M284" s="86"/>
      <c r="N284" s="86"/>
      <c r="O284" s="86"/>
      <c r="P284" s="44"/>
      <c r="Q284" s="44"/>
      <c r="R284" s="44"/>
      <c r="S284" s="86"/>
      <c r="T284" s="89"/>
      <c r="U284" s="89"/>
    </row>
    <row r="285" spans="2:33" x14ac:dyDescent="0.25">
      <c r="B285" s="88"/>
      <c r="C285" s="88"/>
      <c r="D285" s="88"/>
      <c r="E285" s="87"/>
      <c r="F285" s="87"/>
      <c r="G285" s="87"/>
      <c r="H285" s="88"/>
      <c r="I285" s="88"/>
      <c r="J285" s="88"/>
      <c r="M285" s="86"/>
      <c r="N285" s="86"/>
      <c r="O285" s="86"/>
      <c r="P285" s="44"/>
      <c r="Q285" s="44"/>
      <c r="R285" s="44"/>
      <c r="S285" s="86"/>
      <c r="T285" s="89"/>
      <c r="U285" s="89"/>
    </row>
    <row r="286" spans="2:33" x14ac:dyDescent="0.25">
      <c r="B286" s="88"/>
      <c r="C286" s="88"/>
      <c r="D286" s="88"/>
      <c r="E286" s="87"/>
      <c r="F286" s="87"/>
      <c r="G286" s="87"/>
      <c r="H286" s="88"/>
      <c r="I286" s="88"/>
      <c r="J286" s="88"/>
      <c r="M286" s="86"/>
      <c r="N286" s="86"/>
      <c r="O286" s="86"/>
      <c r="P286" s="44"/>
      <c r="Q286" s="44"/>
      <c r="R286" s="44"/>
      <c r="S286" s="86"/>
      <c r="T286" s="89"/>
      <c r="U286" s="89"/>
    </row>
    <row r="287" spans="2:33" x14ac:dyDescent="0.25">
      <c r="B287" s="88"/>
      <c r="C287" s="88"/>
      <c r="D287" s="88"/>
      <c r="E287" s="87"/>
      <c r="F287" s="87"/>
      <c r="G287" s="87"/>
      <c r="H287" s="88"/>
      <c r="I287" s="88"/>
      <c r="J287" s="88"/>
      <c r="M287" s="86"/>
      <c r="N287" s="86"/>
      <c r="O287" s="86"/>
      <c r="P287" s="44"/>
      <c r="Q287" s="44"/>
      <c r="R287" s="44"/>
      <c r="S287" s="86"/>
      <c r="T287" s="89"/>
      <c r="U287" s="89"/>
    </row>
    <row r="288" spans="2:33" x14ac:dyDescent="0.25">
      <c r="B288" s="88"/>
      <c r="C288" s="88"/>
      <c r="D288" s="88"/>
      <c r="E288" s="87"/>
      <c r="F288" s="87"/>
      <c r="G288" s="87"/>
      <c r="H288" s="88"/>
      <c r="I288" s="88"/>
      <c r="J288" s="88"/>
      <c r="M288" s="86"/>
      <c r="N288" s="86"/>
      <c r="O288" s="86"/>
      <c r="P288" s="44"/>
      <c r="Q288" s="44"/>
      <c r="R288" s="44"/>
      <c r="S288" s="86"/>
      <c r="T288" s="89"/>
      <c r="U288" s="89"/>
    </row>
    <row r="289" spans="2:33" x14ac:dyDescent="0.25">
      <c r="B289" s="88"/>
      <c r="C289" s="88"/>
      <c r="D289" s="88"/>
      <c r="E289" s="87"/>
      <c r="F289" s="87"/>
      <c r="G289" s="87"/>
      <c r="H289" s="88"/>
      <c r="I289" s="88"/>
      <c r="J289" s="88"/>
      <c r="M289" s="86"/>
      <c r="N289" s="86"/>
      <c r="O289" s="86"/>
      <c r="P289" s="44"/>
      <c r="Q289" s="44"/>
      <c r="R289" s="44"/>
      <c r="S289" s="86"/>
      <c r="T289" s="89"/>
      <c r="U289" s="89"/>
    </row>
    <row r="290" spans="2:33" x14ac:dyDescent="0.25">
      <c r="B290" s="88"/>
      <c r="C290" s="88"/>
      <c r="D290" s="88"/>
      <c r="E290" s="87"/>
      <c r="F290" s="87"/>
      <c r="G290" s="87"/>
      <c r="H290" s="88"/>
      <c r="I290" s="88"/>
      <c r="J290" s="88"/>
      <c r="M290" s="86"/>
      <c r="N290" s="86"/>
      <c r="O290" s="86"/>
      <c r="P290" s="44"/>
      <c r="Q290" s="44"/>
      <c r="R290" s="44"/>
      <c r="S290" s="86"/>
      <c r="T290" s="89"/>
      <c r="U290" s="89"/>
    </row>
    <row r="291" spans="2:33" x14ac:dyDescent="0.25">
      <c r="B291" s="88"/>
      <c r="C291" s="88"/>
      <c r="D291" s="88"/>
      <c r="E291" s="87"/>
      <c r="F291" s="87"/>
      <c r="G291" s="87"/>
      <c r="H291" s="88"/>
      <c r="I291" s="88"/>
      <c r="J291" s="88"/>
      <c r="M291" s="86"/>
      <c r="N291" s="86"/>
      <c r="O291" s="86"/>
      <c r="P291" s="44"/>
      <c r="Q291" s="44"/>
      <c r="R291" s="44"/>
      <c r="S291" s="86"/>
      <c r="T291" s="89"/>
      <c r="U291" s="89"/>
    </row>
    <row r="292" spans="2:33" x14ac:dyDescent="0.25">
      <c r="B292" s="88"/>
      <c r="C292" s="88"/>
      <c r="D292" s="88"/>
      <c r="E292" s="87"/>
      <c r="F292" s="87"/>
      <c r="G292" s="87"/>
      <c r="H292" s="88"/>
      <c r="I292" s="88"/>
      <c r="J292" s="88"/>
      <c r="M292" s="86"/>
      <c r="N292" s="86"/>
      <c r="O292" s="86"/>
      <c r="P292" s="44"/>
      <c r="Q292" s="44"/>
      <c r="R292" s="44"/>
      <c r="S292" s="86"/>
      <c r="T292" s="89"/>
      <c r="U292" s="89"/>
    </row>
    <row r="293" spans="2:33" x14ac:dyDescent="0.25">
      <c r="B293" s="88"/>
      <c r="C293" s="88"/>
      <c r="D293" s="88"/>
      <c r="E293" s="87"/>
      <c r="F293" s="87"/>
      <c r="G293" s="87"/>
      <c r="H293" s="88"/>
      <c r="I293" s="88"/>
      <c r="J293" s="88"/>
      <c r="M293" s="86"/>
      <c r="N293" s="86"/>
      <c r="O293" s="86"/>
      <c r="P293" s="44"/>
      <c r="Q293" s="44"/>
      <c r="R293" s="44"/>
      <c r="S293" s="86"/>
      <c r="T293" s="89"/>
      <c r="U293" s="89"/>
    </row>
    <row r="294" spans="2:33" x14ac:dyDescent="0.25">
      <c r="B294" s="88"/>
      <c r="C294" s="88"/>
      <c r="D294" s="88"/>
      <c r="E294" s="87"/>
      <c r="F294" s="87"/>
      <c r="G294" s="87"/>
      <c r="H294" s="88"/>
      <c r="I294" s="88"/>
      <c r="J294" s="88"/>
      <c r="M294" s="86"/>
      <c r="N294" s="86"/>
      <c r="O294" s="86"/>
      <c r="P294" s="44"/>
      <c r="Q294" s="44"/>
      <c r="R294" s="44"/>
      <c r="S294" s="86"/>
      <c r="T294" s="89"/>
      <c r="U294" s="89"/>
    </row>
    <row r="295" spans="2:33" x14ac:dyDescent="0.25">
      <c r="B295" s="88"/>
      <c r="C295" s="88"/>
      <c r="D295" s="88"/>
      <c r="E295" s="87"/>
      <c r="F295" s="87"/>
      <c r="G295" s="87"/>
      <c r="H295" s="88"/>
      <c r="I295" s="88"/>
      <c r="J295" s="88"/>
      <c r="M295" s="86"/>
      <c r="N295" s="86"/>
      <c r="O295" s="86"/>
      <c r="P295" s="44"/>
      <c r="Q295" s="44"/>
      <c r="R295" s="44"/>
      <c r="S295" s="86"/>
      <c r="T295" s="89"/>
      <c r="U295" s="89"/>
    </row>
    <row r="296" spans="2:33" x14ac:dyDescent="0.25">
      <c r="B296" s="88"/>
      <c r="C296" s="88"/>
      <c r="D296" s="88"/>
      <c r="E296" s="87"/>
      <c r="F296" s="87"/>
      <c r="G296" s="87"/>
      <c r="H296" s="88"/>
      <c r="I296" s="88"/>
      <c r="J296" s="88"/>
      <c r="M296" s="86"/>
      <c r="N296" s="86"/>
      <c r="O296" s="86"/>
      <c r="P296" s="44"/>
      <c r="Q296" s="44"/>
      <c r="R296" s="44"/>
      <c r="S296" s="86"/>
      <c r="T296" s="89"/>
      <c r="U296" s="89"/>
    </row>
    <row r="297" spans="2:33" x14ac:dyDescent="0.25">
      <c r="B297" s="88"/>
      <c r="C297" s="88"/>
      <c r="D297" s="88"/>
      <c r="E297" s="87"/>
      <c r="F297" s="87"/>
      <c r="G297" s="87"/>
      <c r="H297" s="88"/>
      <c r="I297" s="88"/>
      <c r="J297" s="88"/>
      <c r="M297" s="86"/>
      <c r="N297" s="86"/>
      <c r="O297" s="86"/>
      <c r="P297" s="44"/>
      <c r="Q297" s="44"/>
      <c r="R297" s="44"/>
      <c r="S297" s="86"/>
      <c r="T297" s="89"/>
      <c r="U297" s="89"/>
    </row>
    <row r="298" spans="2:33" x14ac:dyDescent="0.25">
      <c r="B298" s="88"/>
      <c r="C298" s="88"/>
      <c r="D298" s="88"/>
      <c r="E298" s="87"/>
      <c r="F298" s="87"/>
      <c r="G298" s="87"/>
      <c r="H298" s="88"/>
      <c r="I298" s="88"/>
      <c r="J298" s="88"/>
      <c r="M298" s="86"/>
      <c r="N298" s="86"/>
      <c r="O298" s="86"/>
      <c r="P298" s="44"/>
      <c r="Q298" s="44"/>
      <c r="R298" s="44"/>
      <c r="S298" s="86"/>
      <c r="T298" s="89"/>
      <c r="U298" s="89"/>
    </row>
    <row r="299" spans="2:33" x14ac:dyDescent="0.25">
      <c r="B299" s="88"/>
      <c r="C299" s="88"/>
      <c r="D299" s="88"/>
      <c r="E299" s="87"/>
      <c r="F299" s="87"/>
      <c r="G299" s="87"/>
      <c r="H299" s="88"/>
      <c r="I299" s="88"/>
      <c r="J299" s="88"/>
      <c r="M299" s="86"/>
      <c r="N299" s="86"/>
      <c r="O299" s="86"/>
      <c r="P299" s="44"/>
      <c r="Q299" s="44"/>
      <c r="R299" s="44"/>
      <c r="S299" s="86"/>
      <c r="T299" s="89"/>
      <c r="U299" s="89"/>
    </row>
    <row r="300" spans="2:33" x14ac:dyDescent="0.25">
      <c r="B300" s="88"/>
      <c r="C300" s="88"/>
      <c r="D300" s="88"/>
      <c r="E300" s="87"/>
      <c r="F300" s="87"/>
      <c r="G300" s="87"/>
      <c r="H300" s="88"/>
      <c r="I300" s="88"/>
      <c r="J300" s="88"/>
      <c r="M300" s="86"/>
      <c r="N300" s="86"/>
      <c r="O300" s="86"/>
      <c r="P300" s="44"/>
      <c r="Q300" s="44"/>
      <c r="R300" s="44"/>
      <c r="S300" s="86"/>
      <c r="T300" s="89"/>
      <c r="U300" s="89"/>
    </row>
    <row r="301" spans="2:33" x14ac:dyDescent="0.25">
      <c r="B301" s="88"/>
      <c r="C301" s="88"/>
      <c r="D301" s="88"/>
      <c r="E301" s="87"/>
      <c r="F301" s="87"/>
      <c r="G301" s="87"/>
      <c r="H301" s="88"/>
      <c r="I301" s="88"/>
      <c r="J301" s="88"/>
      <c r="M301" s="86"/>
      <c r="N301" s="86"/>
      <c r="O301" s="86"/>
      <c r="P301" s="44"/>
      <c r="Q301" s="44"/>
      <c r="R301" s="44"/>
      <c r="S301" s="86"/>
      <c r="T301" s="89"/>
      <c r="U301" s="89"/>
    </row>
    <row r="302" spans="2:33" x14ac:dyDescent="0.25">
      <c r="B302" s="88"/>
      <c r="C302" s="88"/>
      <c r="D302" s="88"/>
      <c r="E302" s="87"/>
      <c r="F302" s="87"/>
      <c r="G302" s="87"/>
      <c r="H302" s="88"/>
      <c r="I302" s="88"/>
      <c r="J302" s="88"/>
      <c r="M302" s="86"/>
      <c r="N302" s="86"/>
      <c r="O302" s="86"/>
      <c r="P302" s="44"/>
      <c r="Q302" s="44"/>
      <c r="R302" s="44"/>
      <c r="S302" s="86"/>
      <c r="T302" s="89"/>
      <c r="U302" s="89"/>
    </row>
    <row r="303" spans="2:33" x14ac:dyDescent="0.25">
      <c r="B303" s="88"/>
      <c r="C303" s="88"/>
      <c r="D303" s="88"/>
      <c r="E303" s="87"/>
      <c r="F303" s="87"/>
      <c r="G303" s="87"/>
      <c r="H303" s="88"/>
      <c r="I303" s="88"/>
      <c r="J303" s="88"/>
      <c r="M303" s="86"/>
      <c r="N303" s="86"/>
      <c r="O303" s="86"/>
      <c r="P303" s="44"/>
      <c r="Q303" s="44"/>
      <c r="R303" s="44"/>
      <c r="S303" s="86"/>
      <c r="T303" s="89"/>
      <c r="U303" s="89"/>
    </row>
    <row r="304" spans="2:33" s="90" customFormat="1" x14ac:dyDescent="0.25">
      <c r="B304" s="95"/>
      <c r="C304" s="95"/>
      <c r="D304" s="95"/>
      <c r="E304" s="97"/>
      <c r="F304" s="97"/>
      <c r="G304" s="97"/>
      <c r="H304" s="96"/>
      <c r="I304" s="95"/>
      <c r="J304" s="95"/>
      <c r="M304" s="93"/>
      <c r="N304" s="93"/>
      <c r="O304" s="93"/>
      <c r="P304" s="94"/>
      <c r="Q304" s="94"/>
      <c r="R304" s="94"/>
      <c r="S304" s="93"/>
      <c r="T304" s="92"/>
      <c r="U304" s="92"/>
      <c r="AF304" s="91"/>
      <c r="AG304" s="91"/>
    </row>
    <row r="305" spans="2:33" s="90" customFormat="1" x14ac:dyDescent="0.25">
      <c r="B305" s="95"/>
      <c r="C305" s="95"/>
      <c r="D305" s="95"/>
      <c r="E305" s="97"/>
      <c r="F305" s="97"/>
      <c r="G305" s="97"/>
      <c r="H305" s="96"/>
      <c r="I305" s="95"/>
      <c r="J305" s="95"/>
      <c r="M305" s="93"/>
      <c r="N305" s="93"/>
      <c r="O305" s="93"/>
      <c r="P305" s="94"/>
      <c r="Q305" s="94"/>
      <c r="R305" s="94"/>
      <c r="S305" s="93"/>
      <c r="T305" s="92"/>
      <c r="U305" s="92"/>
      <c r="AF305" s="91"/>
      <c r="AG305" s="91"/>
    </row>
    <row r="306" spans="2:33" s="90" customFormat="1" x14ac:dyDescent="0.25">
      <c r="B306" s="95"/>
      <c r="C306" s="95"/>
      <c r="D306" s="95"/>
      <c r="E306" s="97"/>
      <c r="F306" s="97"/>
      <c r="G306" s="97"/>
      <c r="H306" s="96"/>
      <c r="I306" s="95"/>
      <c r="J306" s="95"/>
      <c r="M306" s="93"/>
      <c r="N306" s="93"/>
      <c r="O306" s="93"/>
      <c r="P306" s="94"/>
      <c r="Q306" s="94"/>
      <c r="R306" s="94"/>
      <c r="S306" s="93"/>
      <c r="T306" s="92"/>
      <c r="U306" s="92"/>
      <c r="AF306" s="91"/>
      <c r="AG306" s="91"/>
    </row>
    <row r="307" spans="2:33" s="90" customFormat="1" x14ac:dyDescent="0.25">
      <c r="B307" s="95"/>
      <c r="C307" s="95"/>
      <c r="D307" s="95"/>
      <c r="E307" s="97"/>
      <c r="F307" s="97"/>
      <c r="G307" s="97"/>
      <c r="H307" s="96"/>
      <c r="I307" s="95"/>
      <c r="J307" s="95"/>
      <c r="M307" s="93"/>
      <c r="N307" s="93"/>
      <c r="O307" s="93"/>
      <c r="P307" s="94"/>
      <c r="Q307" s="94"/>
      <c r="R307" s="94"/>
      <c r="S307" s="93"/>
      <c r="T307" s="92"/>
      <c r="U307" s="92"/>
      <c r="AF307" s="91"/>
      <c r="AG307" s="91"/>
    </row>
    <row r="308" spans="2:33" x14ac:dyDescent="0.25">
      <c r="B308" s="88"/>
      <c r="C308" s="88"/>
      <c r="D308" s="88"/>
      <c r="E308" s="87"/>
      <c r="F308" s="87"/>
      <c r="G308" s="87"/>
      <c r="H308" s="88"/>
      <c r="I308" s="88"/>
      <c r="J308" s="88"/>
      <c r="M308" s="86"/>
      <c r="N308" s="86"/>
      <c r="O308" s="86"/>
      <c r="P308" s="44"/>
      <c r="Q308" s="44"/>
      <c r="R308" s="44"/>
      <c r="S308" s="86"/>
      <c r="T308" s="89"/>
      <c r="U308" s="89"/>
    </row>
    <row r="309" spans="2:33" s="90" customFormat="1" x14ac:dyDescent="0.25">
      <c r="B309" s="95"/>
      <c r="C309" s="95"/>
      <c r="D309" s="95"/>
      <c r="E309" s="97"/>
      <c r="F309" s="97"/>
      <c r="G309" s="97"/>
      <c r="H309" s="96"/>
      <c r="I309" s="95"/>
      <c r="J309" s="95"/>
      <c r="M309" s="93"/>
      <c r="N309" s="93"/>
      <c r="O309" s="93"/>
      <c r="P309" s="94"/>
      <c r="Q309" s="94"/>
      <c r="R309" s="94"/>
      <c r="S309" s="93"/>
      <c r="T309" s="92"/>
      <c r="U309" s="92"/>
      <c r="AF309" s="91"/>
      <c r="AG309" s="91"/>
    </row>
    <row r="310" spans="2:33" s="90" customFormat="1" x14ac:dyDescent="0.25">
      <c r="B310" s="95"/>
      <c r="C310" s="95"/>
      <c r="D310" s="95"/>
      <c r="E310" s="97"/>
      <c r="F310" s="97"/>
      <c r="G310" s="97"/>
      <c r="H310" s="96"/>
      <c r="I310" s="95"/>
      <c r="J310" s="95"/>
      <c r="M310" s="93"/>
      <c r="N310" s="93"/>
      <c r="O310" s="93"/>
      <c r="P310" s="94"/>
      <c r="Q310" s="94"/>
      <c r="R310" s="94"/>
      <c r="S310" s="93"/>
      <c r="T310" s="92"/>
      <c r="U310" s="92"/>
      <c r="AF310" s="91"/>
      <c r="AG310" s="91"/>
    </row>
    <row r="311" spans="2:33" x14ac:dyDescent="0.25">
      <c r="B311" s="88"/>
      <c r="C311" s="88"/>
      <c r="D311" s="88"/>
      <c r="E311" s="87"/>
      <c r="F311" s="87"/>
      <c r="G311" s="87"/>
      <c r="H311" s="88"/>
      <c r="I311" s="88"/>
      <c r="J311" s="88"/>
      <c r="M311" s="86"/>
      <c r="N311" s="86"/>
      <c r="O311" s="86"/>
      <c r="P311" s="44"/>
      <c r="Q311" s="44"/>
      <c r="R311" s="44"/>
      <c r="S311" s="86"/>
      <c r="T311" s="89"/>
      <c r="U311" s="89"/>
    </row>
    <row r="312" spans="2:33" x14ac:dyDescent="0.25">
      <c r="B312" s="88"/>
      <c r="C312" s="88"/>
      <c r="D312" s="88"/>
      <c r="E312" s="87"/>
      <c r="F312" s="87"/>
      <c r="G312" s="87"/>
      <c r="H312" s="88"/>
      <c r="I312" s="88"/>
      <c r="J312" s="88"/>
      <c r="M312" s="86"/>
      <c r="N312" s="86"/>
      <c r="O312" s="86"/>
      <c r="P312" s="44"/>
      <c r="Q312" s="44"/>
      <c r="R312" s="44"/>
      <c r="S312" s="86"/>
      <c r="T312" s="89"/>
      <c r="U312" s="89"/>
    </row>
    <row r="313" spans="2:33" s="90" customFormat="1" x14ac:dyDescent="0.25">
      <c r="B313" s="95"/>
      <c r="C313" s="95"/>
      <c r="D313" s="95"/>
      <c r="E313" s="97"/>
      <c r="F313" s="97"/>
      <c r="G313" s="97"/>
      <c r="H313" s="96"/>
      <c r="I313" s="95"/>
      <c r="J313" s="95"/>
      <c r="M313" s="93"/>
      <c r="N313" s="93"/>
      <c r="O313" s="93"/>
      <c r="P313" s="94"/>
      <c r="Q313" s="94"/>
      <c r="R313" s="94"/>
      <c r="S313" s="93"/>
      <c r="T313" s="92"/>
      <c r="U313" s="92"/>
      <c r="AF313" s="91"/>
      <c r="AG313" s="91"/>
    </row>
    <row r="314" spans="2:33" s="90" customFormat="1" x14ac:dyDescent="0.25">
      <c r="B314" s="95"/>
      <c r="C314" s="95"/>
      <c r="D314" s="95"/>
      <c r="E314" s="97"/>
      <c r="F314" s="97"/>
      <c r="G314" s="97"/>
      <c r="H314" s="96"/>
      <c r="I314" s="95"/>
      <c r="J314" s="95"/>
      <c r="M314" s="93"/>
      <c r="N314" s="93"/>
      <c r="O314" s="93"/>
      <c r="P314" s="94"/>
      <c r="Q314" s="94"/>
      <c r="R314" s="94"/>
      <c r="S314" s="93"/>
      <c r="T314" s="92"/>
      <c r="U314" s="92"/>
      <c r="AF314" s="91"/>
      <c r="AG314" s="91"/>
    </row>
    <row r="315" spans="2:33" x14ac:dyDescent="0.25">
      <c r="B315" s="88"/>
      <c r="C315" s="88"/>
      <c r="D315" s="88"/>
      <c r="E315" s="87"/>
      <c r="F315" s="87"/>
      <c r="G315" s="87"/>
      <c r="H315" s="88"/>
      <c r="I315" s="88"/>
      <c r="J315" s="88"/>
      <c r="M315" s="86"/>
      <c r="N315" s="86"/>
      <c r="O315" s="86"/>
      <c r="P315" s="44"/>
      <c r="Q315" s="44"/>
      <c r="R315" s="44"/>
      <c r="S315" s="86"/>
      <c r="T315" s="89"/>
      <c r="U315" s="89"/>
    </row>
    <row r="316" spans="2:33" x14ac:dyDescent="0.25">
      <c r="B316" s="88"/>
      <c r="C316" s="88"/>
      <c r="D316" s="88"/>
      <c r="E316" s="87"/>
      <c r="F316" s="87"/>
      <c r="G316" s="87"/>
      <c r="H316" s="88"/>
      <c r="I316" s="88"/>
      <c r="J316" s="88"/>
      <c r="M316" s="86"/>
      <c r="N316" s="86"/>
      <c r="O316" s="86"/>
      <c r="P316" s="44"/>
      <c r="Q316" s="44"/>
      <c r="R316" s="44"/>
      <c r="S316" s="86"/>
      <c r="T316" s="89"/>
      <c r="U316" s="89"/>
    </row>
    <row r="317" spans="2:33" x14ac:dyDescent="0.25">
      <c r="B317" s="88"/>
      <c r="C317" s="88"/>
      <c r="D317" s="88"/>
      <c r="E317" s="87"/>
      <c r="F317" s="87"/>
      <c r="G317" s="87"/>
      <c r="H317" s="88"/>
      <c r="I317" s="88"/>
      <c r="J317" s="88"/>
      <c r="M317" s="86"/>
      <c r="N317" s="86"/>
      <c r="O317" s="86"/>
      <c r="P317" s="44"/>
      <c r="Q317" s="44"/>
      <c r="R317" s="44"/>
      <c r="S317" s="86"/>
      <c r="T317" s="89"/>
      <c r="U317" s="89"/>
    </row>
    <row r="318" spans="2:33" x14ac:dyDescent="0.25">
      <c r="B318" s="88"/>
      <c r="C318" s="88"/>
      <c r="D318" s="88"/>
      <c r="E318" s="87"/>
      <c r="F318" s="87"/>
      <c r="G318" s="87"/>
      <c r="H318" s="88"/>
      <c r="I318" s="88"/>
      <c r="J318" s="88"/>
      <c r="M318" s="86"/>
      <c r="N318" s="86"/>
      <c r="O318" s="86"/>
      <c r="P318" s="44"/>
      <c r="Q318" s="44"/>
      <c r="R318" s="44"/>
      <c r="S318" s="86"/>
      <c r="T318" s="89"/>
      <c r="U318" s="89"/>
    </row>
    <row r="319" spans="2:33" x14ac:dyDescent="0.25">
      <c r="B319" s="88"/>
      <c r="C319" s="88"/>
      <c r="D319" s="88"/>
      <c r="E319" s="87"/>
      <c r="F319" s="87"/>
      <c r="G319" s="87"/>
      <c r="H319" s="88"/>
      <c r="I319" s="88"/>
      <c r="J319" s="88"/>
      <c r="M319" s="86"/>
      <c r="N319" s="86"/>
      <c r="O319" s="86"/>
      <c r="P319" s="44"/>
      <c r="Q319" s="44"/>
      <c r="R319" s="44"/>
      <c r="S319" s="86"/>
      <c r="T319" s="89"/>
      <c r="U319" s="89"/>
    </row>
    <row r="320" spans="2:33" x14ac:dyDescent="0.25">
      <c r="B320" s="88"/>
      <c r="C320" s="88"/>
      <c r="D320" s="88"/>
      <c r="E320" s="87"/>
      <c r="F320" s="87"/>
      <c r="G320" s="87"/>
      <c r="H320" s="88"/>
      <c r="I320" s="88"/>
      <c r="J320" s="88"/>
      <c r="M320" s="86"/>
      <c r="N320" s="86"/>
      <c r="O320" s="86"/>
      <c r="P320" s="44"/>
      <c r="Q320" s="44"/>
      <c r="R320" s="44"/>
      <c r="S320" s="86"/>
      <c r="T320" s="89"/>
      <c r="U320" s="89"/>
    </row>
    <row r="321" spans="2:21" x14ac:dyDescent="0.25">
      <c r="B321" s="88"/>
      <c r="C321" s="88"/>
      <c r="D321" s="88"/>
      <c r="E321" s="87"/>
      <c r="F321" s="87"/>
      <c r="G321" s="87"/>
      <c r="H321" s="88"/>
      <c r="I321" s="88"/>
      <c r="J321" s="88"/>
      <c r="M321" s="86"/>
      <c r="N321" s="86"/>
      <c r="O321" s="86"/>
      <c r="P321" s="44"/>
      <c r="Q321" s="44"/>
      <c r="R321" s="44"/>
      <c r="S321" s="86"/>
      <c r="T321" s="89"/>
      <c r="U321" s="89"/>
    </row>
    <row r="322" spans="2:21" x14ac:dyDescent="0.25">
      <c r="B322" s="88"/>
      <c r="C322" s="88"/>
      <c r="D322" s="88"/>
      <c r="E322" s="87"/>
      <c r="F322" s="87"/>
      <c r="G322" s="87"/>
      <c r="H322" s="88"/>
      <c r="I322" s="88"/>
      <c r="J322" s="88"/>
      <c r="M322" s="86"/>
      <c r="N322" s="86"/>
      <c r="O322" s="86"/>
      <c r="P322" s="44"/>
      <c r="Q322" s="44"/>
      <c r="R322" s="44"/>
      <c r="S322" s="86"/>
      <c r="T322" s="89"/>
      <c r="U322" s="89"/>
    </row>
    <row r="323" spans="2:21" x14ac:dyDescent="0.25">
      <c r="B323" s="88"/>
      <c r="C323" s="88"/>
      <c r="D323" s="88"/>
      <c r="E323" s="87"/>
      <c r="F323" s="87"/>
      <c r="G323" s="87"/>
      <c r="H323" s="88"/>
      <c r="I323" s="88"/>
      <c r="J323" s="88"/>
      <c r="M323" s="86"/>
      <c r="N323" s="86"/>
      <c r="O323" s="86"/>
      <c r="P323" s="44"/>
      <c r="Q323" s="44"/>
      <c r="R323" s="44"/>
      <c r="S323" s="86"/>
      <c r="T323" s="89"/>
      <c r="U323" s="89"/>
    </row>
    <row r="324" spans="2:21" x14ac:dyDescent="0.25">
      <c r="B324" s="88"/>
      <c r="C324" s="88"/>
      <c r="D324" s="88"/>
      <c r="E324" s="87"/>
      <c r="F324" s="87"/>
      <c r="G324" s="87"/>
      <c r="H324" s="87"/>
      <c r="I324" s="87"/>
      <c r="J324" s="87"/>
      <c r="M324" s="86"/>
      <c r="N324" s="86"/>
      <c r="O324" s="86"/>
      <c r="P324" s="44"/>
      <c r="Q324" s="44"/>
      <c r="R324" s="44"/>
      <c r="S324" s="44"/>
      <c r="T324" s="44"/>
      <c r="U324" s="44"/>
    </row>
    <row r="325" spans="2:21" x14ac:dyDescent="0.25">
      <c r="B325" s="88"/>
      <c r="C325" s="88"/>
      <c r="D325" s="88"/>
      <c r="E325" s="87"/>
      <c r="F325" s="87"/>
      <c r="G325" s="87"/>
      <c r="H325" s="87"/>
      <c r="I325" s="87"/>
      <c r="J325" s="87"/>
      <c r="M325" s="86"/>
      <c r="N325" s="86"/>
      <c r="O325" s="86"/>
      <c r="P325" s="44"/>
      <c r="Q325" s="44"/>
      <c r="R325" s="44"/>
      <c r="S325" s="44"/>
      <c r="T325" s="44"/>
      <c r="U325" s="44"/>
    </row>
    <row r="326" spans="2:21" x14ac:dyDescent="0.25">
      <c r="B326" s="88"/>
      <c r="C326" s="88"/>
      <c r="D326" s="88"/>
      <c r="E326" s="87"/>
      <c r="F326" s="87"/>
      <c r="G326" s="87"/>
      <c r="H326" s="87"/>
      <c r="I326" s="87"/>
      <c r="J326" s="87"/>
      <c r="M326" s="86"/>
      <c r="N326" s="86"/>
      <c r="O326" s="86"/>
      <c r="P326" s="44"/>
      <c r="Q326" s="44"/>
      <c r="R326" s="44"/>
      <c r="S326" s="44"/>
      <c r="T326" s="44"/>
      <c r="U326" s="44"/>
    </row>
    <row r="327" spans="2:21" x14ac:dyDescent="0.25">
      <c r="B327" s="88"/>
      <c r="C327" s="88"/>
      <c r="D327" s="88"/>
      <c r="E327" s="87"/>
      <c r="F327" s="87"/>
      <c r="G327" s="87"/>
      <c r="H327" s="87"/>
      <c r="I327" s="87"/>
      <c r="J327" s="87"/>
      <c r="M327" s="86"/>
      <c r="N327" s="86"/>
      <c r="O327" s="86"/>
      <c r="P327" s="44"/>
      <c r="Q327" s="44"/>
      <c r="R327" s="44"/>
      <c r="S327" s="44"/>
      <c r="T327" s="44"/>
      <c r="U327" s="44"/>
    </row>
    <row r="328" spans="2:21" x14ac:dyDescent="0.25">
      <c r="B328" s="88"/>
      <c r="C328" s="88"/>
      <c r="D328" s="88"/>
      <c r="E328" s="87"/>
      <c r="F328" s="87"/>
      <c r="G328" s="87"/>
      <c r="H328" s="87"/>
      <c r="I328" s="87"/>
      <c r="J328" s="87"/>
      <c r="M328" s="86"/>
      <c r="N328" s="86"/>
      <c r="O328" s="86"/>
      <c r="P328" s="44"/>
      <c r="Q328" s="44"/>
      <c r="R328" s="44"/>
      <c r="S328" s="44"/>
      <c r="T328" s="44"/>
      <c r="U328" s="44"/>
    </row>
    <row r="329" spans="2:21" x14ac:dyDescent="0.25">
      <c r="B329" s="88"/>
      <c r="C329" s="88"/>
      <c r="D329" s="88"/>
      <c r="E329" s="87"/>
      <c r="F329" s="87"/>
      <c r="G329" s="87"/>
      <c r="H329" s="87"/>
      <c r="I329" s="87"/>
      <c r="J329" s="87"/>
      <c r="M329" s="86"/>
      <c r="N329" s="86"/>
      <c r="O329" s="86"/>
      <c r="P329" s="44"/>
      <c r="Q329" s="44"/>
      <c r="R329" s="44"/>
      <c r="S329" s="44"/>
      <c r="T329" s="44"/>
      <c r="U329" s="44"/>
    </row>
    <row r="330" spans="2:21" x14ac:dyDescent="0.25">
      <c r="B330" s="88"/>
      <c r="C330" s="88"/>
      <c r="D330" s="88"/>
      <c r="E330" s="87"/>
      <c r="F330" s="87"/>
      <c r="G330" s="87"/>
      <c r="H330" s="87"/>
      <c r="I330" s="87"/>
      <c r="J330" s="87"/>
      <c r="M330" s="86"/>
      <c r="N330" s="86"/>
      <c r="O330" s="86"/>
      <c r="P330" s="44"/>
      <c r="Q330" s="44"/>
      <c r="R330" s="44"/>
      <c r="S330" s="44"/>
      <c r="T330" s="44"/>
      <c r="U330" s="44"/>
    </row>
    <row r="331" spans="2:21" x14ac:dyDescent="0.25">
      <c r="B331" s="88"/>
      <c r="C331" s="88"/>
      <c r="D331" s="88"/>
      <c r="E331" s="87"/>
      <c r="F331" s="87"/>
      <c r="G331" s="87"/>
      <c r="H331" s="87"/>
      <c r="I331" s="87"/>
      <c r="J331" s="87"/>
      <c r="M331" s="86"/>
      <c r="N331" s="86"/>
      <c r="O331" s="86"/>
      <c r="P331" s="44"/>
      <c r="Q331" s="44"/>
      <c r="R331" s="44"/>
      <c r="S331" s="44"/>
      <c r="T331" s="44"/>
      <c r="U331" s="44"/>
    </row>
    <row r="332" spans="2:21" x14ac:dyDescent="0.25">
      <c r="B332" s="88"/>
      <c r="C332" s="88"/>
      <c r="D332" s="88"/>
      <c r="E332" s="87"/>
      <c r="F332" s="87"/>
      <c r="G332" s="87"/>
      <c r="H332" s="87"/>
      <c r="I332" s="87"/>
      <c r="J332" s="87"/>
      <c r="M332" s="86"/>
      <c r="N332" s="86"/>
      <c r="O332" s="86"/>
      <c r="P332" s="44"/>
      <c r="Q332" s="44"/>
      <c r="R332" s="44"/>
      <c r="S332" s="44"/>
      <c r="T332" s="44"/>
      <c r="U332" s="44"/>
    </row>
    <row r="333" spans="2:21" x14ac:dyDescent="0.25">
      <c r="B333" s="88"/>
      <c r="C333" s="88"/>
      <c r="D333" s="88"/>
      <c r="E333" s="87"/>
      <c r="F333" s="87"/>
      <c r="G333" s="87"/>
      <c r="H333" s="87"/>
      <c r="I333" s="87"/>
      <c r="J333" s="87"/>
      <c r="M333" s="86"/>
      <c r="N333" s="86"/>
      <c r="O333" s="86"/>
      <c r="P333" s="44"/>
      <c r="Q333" s="44"/>
      <c r="R333" s="44"/>
      <c r="S333" s="44"/>
      <c r="T333" s="44"/>
      <c r="U333" s="44"/>
    </row>
    <row r="334" spans="2:21" x14ac:dyDescent="0.25">
      <c r="B334" s="88"/>
      <c r="C334" s="88"/>
      <c r="D334" s="88"/>
      <c r="E334" s="87"/>
      <c r="F334" s="87"/>
      <c r="G334" s="87"/>
      <c r="H334" s="87"/>
      <c r="I334" s="87"/>
      <c r="J334" s="87"/>
      <c r="M334" s="86"/>
      <c r="N334" s="86"/>
      <c r="O334" s="86"/>
      <c r="P334" s="44"/>
      <c r="Q334" s="44"/>
      <c r="R334" s="44"/>
      <c r="S334" s="44"/>
      <c r="T334" s="44"/>
      <c r="U334" s="44"/>
    </row>
    <row r="335" spans="2:21" x14ac:dyDescent="0.25">
      <c r="B335" s="88"/>
      <c r="C335" s="88"/>
      <c r="D335" s="88"/>
      <c r="E335" s="87"/>
      <c r="F335" s="87"/>
      <c r="G335" s="87"/>
      <c r="H335" s="87"/>
      <c r="I335" s="87"/>
      <c r="J335" s="87"/>
      <c r="M335" s="86"/>
      <c r="N335" s="86"/>
      <c r="O335" s="86"/>
      <c r="P335" s="44"/>
      <c r="Q335" s="44"/>
      <c r="R335" s="44"/>
      <c r="S335" s="44"/>
      <c r="T335" s="44"/>
      <c r="U335" s="44"/>
    </row>
    <row r="336" spans="2:21" x14ac:dyDescent="0.25">
      <c r="B336" s="88"/>
      <c r="C336" s="88"/>
      <c r="D336" s="88"/>
      <c r="E336" s="87"/>
      <c r="F336" s="87"/>
      <c r="G336" s="87"/>
      <c r="H336" s="87"/>
      <c r="I336" s="87"/>
      <c r="J336" s="87"/>
      <c r="M336" s="86"/>
      <c r="N336" s="86"/>
      <c r="O336" s="86"/>
      <c r="P336" s="44"/>
      <c r="Q336" s="44"/>
      <c r="R336" s="44"/>
      <c r="S336" s="44"/>
      <c r="T336" s="44"/>
      <c r="U336" s="44"/>
    </row>
    <row r="337" spans="2:21" x14ac:dyDescent="0.25">
      <c r="B337" s="88"/>
      <c r="C337" s="88"/>
      <c r="D337" s="88"/>
      <c r="E337" s="87"/>
      <c r="F337" s="87"/>
      <c r="G337" s="87"/>
      <c r="H337" s="87"/>
      <c r="I337" s="87"/>
      <c r="J337" s="87"/>
      <c r="M337" s="86"/>
      <c r="N337" s="86"/>
      <c r="O337" s="86"/>
      <c r="P337" s="44"/>
      <c r="Q337" s="44"/>
      <c r="R337" s="44"/>
      <c r="S337" s="44"/>
      <c r="T337" s="44"/>
      <c r="U337" s="44"/>
    </row>
    <row r="338" spans="2:21" x14ac:dyDescent="0.25">
      <c r="B338" s="88"/>
      <c r="C338" s="88"/>
      <c r="D338" s="88"/>
      <c r="E338" s="87"/>
      <c r="F338" s="87"/>
      <c r="G338" s="87"/>
      <c r="H338" s="87"/>
      <c r="I338" s="87"/>
      <c r="J338" s="87"/>
      <c r="M338" s="86"/>
      <c r="N338" s="86"/>
      <c r="O338" s="86"/>
      <c r="P338" s="44"/>
      <c r="Q338" s="44"/>
      <c r="R338" s="44"/>
      <c r="S338" s="44"/>
      <c r="T338" s="44"/>
      <c r="U338" s="44"/>
    </row>
    <row r="339" spans="2:21" x14ac:dyDescent="0.25">
      <c r="B339" s="88"/>
      <c r="C339" s="88"/>
      <c r="D339" s="88"/>
      <c r="E339" s="87"/>
      <c r="F339" s="87"/>
      <c r="G339" s="87"/>
      <c r="H339" s="87"/>
      <c r="I339" s="87"/>
      <c r="J339" s="87"/>
      <c r="M339" s="86"/>
      <c r="N339" s="86"/>
      <c r="O339" s="86"/>
      <c r="P339" s="44"/>
      <c r="Q339" s="44"/>
      <c r="R339" s="44"/>
      <c r="S339" s="44"/>
      <c r="T339" s="44"/>
      <c r="U339" s="44"/>
    </row>
    <row r="340" spans="2:21" x14ac:dyDescent="0.25">
      <c r="B340" s="88"/>
      <c r="C340" s="88"/>
      <c r="D340" s="88"/>
      <c r="E340" s="87"/>
      <c r="F340" s="87"/>
      <c r="G340" s="87"/>
      <c r="H340" s="87"/>
      <c r="I340" s="87"/>
      <c r="J340" s="87"/>
      <c r="M340" s="86"/>
      <c r="N340" s="86"/>
      <c r="O340" s="86"/>
      <c r="P340" s="44"/>
      <c r="Q340" s="44"/>
      <c r="R340" s="44"/>
      <c r="S340" s="44"/>
      <c r="T340" s="44"/>
      <c r="U340" s="44"/>
    </row>
    <row r="341" spans="2:21" x14ac:dyDescent="0.25">
      <c r="B341" s="88"/>
      <c r="C341" s="88"/>
      <c r="D341" s="88"/>
      <c r="E341" s="87"/>
      <c r="F341" s="87"/>
      <c r="G341" s="87"/>
      <c r="H341" s="87"/>
      <c r="I341" s="87"/>
      <c r="J341" s="87"/>
      <c r="M341" s="86"/>
      <c r="N341" s="86"/>
      <c r="O341" s="86"/>
      <c r="P341" s="44"/>
      <c r="Q341" s="44"/>
      <c r="R341" s="44"/>
      <c r="S341" s="44"/>
      <c r="T341" s="44"/>
      <c r="U341" s="44"/>
    </row>
    <row r="342" spans="2:21" x14ac:dyDescent="0.25">
      <c r="B342" s="88"/>
      <c r="C342" s="88"/>
      <c r="D342" s="88"/>
      <c r="E342" s="87"/>
      <c r="F342" s="87"/>
      <c r="G342" s="87"/>
      <c r="H342" s="87"/>
      <c r="I342" s="87"/>
      <c r="J342" s="87"/>
      <c r="M342" s="86"/>
      <c r="N342" s="86"/>
      <c r="O342" s="86"/>
      <c r="P342" s="44"/>
      <c r="Q342" s="44"/>
      <c r="R342" s="44"/>
      <c r="S342" s="44"/>
      <c r="T342" s="44"/>
      <c r="U342" s="44"/>
    </row>
    <row r="343" spans="2:21" x14ac:dyDescent="0.25">
      <c r="B343" s="88"/>
      <c r="C343" s="88"/>
      <c r="D343" s="88"/>
      <c r="E343" s="87"/>
      <c r="F343" s="87"/>
      <c r="G343" s="87"/>
      <c r="H343" s="87"/>
      <c r="I343" s="87"/>
      <c r="J343" s="87"/>
      <c r="M343" s="86"/>
      <c r="N343" s="86"/>
      <c r="O343" s="86"/>
      <c r="P343" s="44"/>
      <c r="Q343" s="44"/>
      <c r="R343" s="44"/>
      <c r="S343" s="44"/>
      <c r="T343" s="44"/>
      <c r="U343" s="44"/>
    </row>
    <row r="344" spans="2:21" x14ac:dyDescent="0.25">
      <c r="B344" s="88"/>
      <c r="C344" s="88"/>
      <c r="D344" s="88"/>
      <c r="E344" s="87"/>
      <c r="F344" s="87"/>
      <c r="G344" s="87"/>
      <c r="H344" s="87"/>
      <c r="I344" s="87"/>
      <c r="J344" s="87"/>
      <c r="M344" s="86"/>
      <c r="N344" s="86"/>
      <c r="O344" s="86"/>
      <c r="P344" s="44"/>
      <c r="Q344" s="44"/>
      <c r="R344" s="44"/>
      <c r="S344" s="44"/>
      <c r="T344" s="44"/>
      <c r="U344" s="44"/>
    </row>
    <row r="345" spans="2:21" x14ac:dyDescent="0.25">
      <c r="B345" s="88"/>
      <c r="C345" s="88"/>
      <c r="D345" s="88"/>
      <c r="E345" s="87"/>
      <c r="F345" s="87"/>
      <c r="G345" s="87"/>
      <c r="H345" s="87"/>
      <c r="I345" s="87"/>
      <c r="J345" s="87"/>
      <c r="M345" s="86"/>
      <c r="N345" s="86"/>
      <c r="O345" s="86"/>
      <c r="P345" s="44"/>
      <c r="Q345" s="44"/>
      <c r="R345" s="44"/>
      <c r="S345" s="44"/>
      <c r="T345" s="44"/>
      <c r="U345" s="44"/>
    </row>
    <row r="346" spans="2:21" x14ac:dyDescent="0.25">
      <c r="B346" s="88"/>
      <c r="C346" s="88"/>
      <c r="D346" s="88"/>
      <c r="E346" s="87"/>
      <c r="F346" s="87"/>
      <c r="G346" s="87"/>
      <c r="H346" s="87"/>
      <c r="I346" s="87"/>
      <c r="J346" s="87"/>
      <c r="M346" s="86"/>
      <c r="N346" s="86"/>
      <c r="O346" s="86"/>
      <c r="P346" s="44"/>
      <c r="Q346" s="44"/>
      <c r="R346" s="44"/>
      <c r="S346" s="44"/>
      <c r="T346" s="44"/>
      <c r="U346" s="44"/>
    </row>
    <row r="347" spans="2:21" x14ac:dyDescent="0.25">
      <c r="B347" s="88"/>
      <c r="C347" s="88"/>
      <c r="D347" s="88"/>
      <c r="E347" s="87"/>
      <c r="F347" s="87"/>
      <c r="G347" s="87"/>
      <c r="H347" s="87"/>
      <c r="I347" s="87"/>
      <c r="J347" s="87"/>
      <c r="M347" s="86"/>
      <c r="N347" s="86"/>
      <c r="O347" s="86"/>
      <c r="P347" s="44"/>
      <c r="Q347" s="44"/>
      <c r="R347" s="44"/>
      <c r="S347" s="44"/>
      <c r="T347" s="44"/>
      <c r="U347" s="44"/>
    </row>
    <row r="348" spans="2:21" x14ac:dyDescent="0.25">
      <c r="B348" s="88"/>
      <c r="C348" s="88"/>
      <c r="D348" s="88"/>
      <c r="E348" s="87"/>
      <c r="F348" s="87"/>
      <c r="G348" s="87"/>
      <c r="H348" s="87"/>
      <c r="I348" s="87"/>
      <c r="J348" s="87"/>
      <c r="M348" s="86"/>
      <c r="N348" s="86"/>
      <c r="O348" s="86"/>
      <c r="P348" s="44"/>
      <c r="Q348" s="44"/>
      <c r="R348" s="44"/>
      <c r="S348" s="44"/>
      <c r="T348" s="44"/>
      <c r="U348" s="44"/>
    </row>
    <row r="349" spans="2:21" x14ac:dyDescent="0.25">
      <c r="B349" s="88"/>
      <c r="C349" s="88"/>
      <c r="D349" s="88"/>
      <c r="E349" s="87"/>
      <c r="F349" s="87"/>
      <c r="G349" s="87"/>
      <c r="H349" s="87"/>
      <c r="I349" s="87"/>
      <c r="J349" s="87"/>
      <c r="M349" s="86"/>
      <c r="N349" s="86"/>
      <c r="O349" s="86"/>
      <c r="P349" s="44"/>
      <c r="Q349" s="44"/>
      <c r="R349" s="44"/>
      <c r="S349" s="44"/>
      <c r="T349" s="44"/>
      <c r="U349" s="44"/>
    </row>
    <row r="350" spans="2:21" x14ac:dyDescent="0.25">
      <c r="B350" s="88"/>
      <c r="C350" s="88"/>
      <c r="D350" s="88"/>
      <c r="E350" s="87"/>
      <c r="F350" s="87"/>
      <c r="G350" s="87"/>
      <c r="H350" s="87"/>
      <c r="I350" s="87"/>
      <c r="J350" s="87"/>
      <c r="M350" s="86"/>
      <c r="N350" s="86"/>
      <c r="O350" s="86"/>
      <c r="P350" s="44"/>
      <c r="Q350" s="44"/>
      <c r="R350" s="44"/>
      <c r="S350" s="44"/>
      <c r="T350" s="44"/>
      <c r="U350" s="44"/>
    </row>
    <row r="351" spans="2:21" x14ac:dyDescent="0.25">
      <c r="B351" s="88"/>
      <c r="C351" s="88"/>
      <c r="D351" s="88"/>
      <c r="E351" s="87"/>
      <c r="F351" s="87"/>
      <c r="G351" s="87"/>
      <c r="H351" s="87"/>
      <c r="I351" s="87"/>
      <c r="J351" s="87"/>
      <c r="M351" s="86"/>
      <c r="N351" s="86"/>
      <c r="O351" s="86"/>
      <c r="P351" s="44"/>
      <c r="Q351" s="44"/>
      <c r="R351" s="44"/>
      <c r="S351" s="44"/>
      <c r="T351" s="44"/>
      <c r="U351" s="44"/>
    </row>
    <row r="352" spans="2:21" x14ac:dyDescent="0.25">
      <c r="B352" s="88"/>
      <c r="C352" s="88"/>
      <c r="D352" s="88"/>
      <c r="E352" s="87"/>
      <c r="F352" s="87"/>
      <c r="G352" s="87"/>
      <c r="H352" s="87"/>
      <c r="I352" s="87"/>
      <c r="J352" s="87"/>
      <c r="M352" s="86"/>
      <c r="N352" s="86"/>
      <c r="O352" s="86"/>
      <c r="P352" s="44"/>
      <c r="Q352" s="44"/>
      <c r="R352" s="44"/>
      <c r="S352" s="44"/>
      <c r="T352" s="44"/>
      <c r="U352" s="44"/>
    </row>
    <row r="353" spans="2:21" x14ac:dyDescent="0.25">
      <c r="B353" s="88"/>
      <c r="C353" s="88"/>
      <c r="D353" s="88"/>
      <c r="E353" s="87"/>
      <c r="F353" s="87"/>
      <c r="G353" s="87"/>
      <c r="H353" s="87"/>
      <c r="I353" s="87"/>
      <c r="J353" s="87"/>
      <c r="M353" s="86"/>
      <c r="N353" s="86"/>
      <c r="O353" s="86"/>
      <c r="P353" s="44"/>
      <c r="Q353" s="44"/>
      <c r="R353" s="44"/>
      <c r="S353" s="44"/>
      <c r="T353" s="44"/>
      <c r="U353" s="44"/>
    </row>
    <row r="354" spans="2:21" x14ac:dyDescent="0.25">
      <c r="B354" s="88"/>
      <c r="C354" s="88"/>
      <c r="D354" s="88"/>
      <c r="E354" s="87"/>
      <c r="F354" s="87"/>
      <c r="G354" s="87"/>
      <c r="H354" s="87"/>
      <c r="I354" s="87"/>
      <c r="J354" s="87"/>
      <c r="M354" s="86"/>
      <c r="N354" s="86"/>
      <c r="O354" s="86"/>
      <c r="P354" s="44"/>
      <c r="Q354" s="44"/>
      <c r="R354" s="44"/>
      <c r="S354" s="44"/>
      <c r="T354" s="44"/>
      <c r="U354" s="44"/>
    </row>
    <row r="355" spans="2:21" x14ac:dyDescent="0.25">
      <c r="B355" s="88"/>
      <c r="C355" s="88"/>
      <c r="D355" s="88"/>
      <c r="E355" s="87"/>
      <c r="F355" s="87"/>
      <c r="G355" s="87"/>
      <c r="H355" s="87"/>
      <c r="I355" s="87"/>
      <c r="J355" s="87"/>
      <c r="M355" s="86"/>
      <c r="N355" s="86"/>
      <c r="O355" s="86"/>
      <c r="P355" s="44"/>
      <c r="Q355" s="44"/>
      <c r="R355" s="44"/>
      <c r="S355" s="44"/>
      <c r="T355" s="44"/>
      <c r="U355" s="44"/>
    </row>
    <row r="356" spans="2:21" x14ac:dyDescent="0.25">
      <c r="B356" s="88"/>
      <c r="C356" s="88"/>
      <c r="D356" s="88"/>
      <c r="E356" s="87"/>
      <c r="F356" s="87"/>
      <c r="G356" s="87"/>
      <c r="H356" s="87"/>
      <c r="I356" s="87"/>
      <c r="J356" s="87"/>
      <c r="M356" s="86"/>
      <c r="N356" s="86"/>
      <c r="O356" s="86"/>
      <c r="P356" s="44"/>
      <c r="Q356" s="44"/>
      <c r="R356" s="44"/>
      <c r="S356" s="44"/>
      <c r="T356" s="44"/>
      <c r="U356" s="44"/>
    </row>
    <row r="357" spans="2:21" x14ac:dyDescent="0.25">
      <c r="B357" s="88"/>
      <c r="C357" s="88"/>
      <c r="D357" s="88"/>
      <c r="E357" s="87"/>
      <c r="F357" s="87"/>
      <c r="G357" s="87"/>
      <c r="H357" s="87"/>
      <c r="I357" s="87"/>
      <c r="J357" s="87"/>
      <c r="M357" s="86"/>
      <c r="N357" s="86"/>
      <c r="O357" s="86"/>
      <c r="P357" s="44"/>
      <c r="Q357" s="44"/>
      <c r="R357" s="44"/>
      <c r="S357" s="44"/>
      <c r="T357" s="44"/>
      <c r="U357" s="44"/>
    </row>
    <row r="358" spans="2:21" x14ac:dyDescent="0.25">
      <c r="B358" s="88"/>
      <c r="C358" s="88"/>
      <c r="D358" s="88"/>
      <c r="E358" s="87"/>
      <c r="F358" s="87"/>
      <c r="G358" s="87"/>
      <c r="H358" s="87"/>
      <c r="I358" s="87"/>
      <c r="J358" s="87"/>
      <c r="M358" s="86"/>
      <c r="N358" s="86"/>
      <c r="O358" s="86"/>
      <c r="P358" s="44"/>
      <c r="Q358" s="44"/>
      <c r="R358" s="44"/>
      <c r="S358" s="44"/>
      <c r="T358" s="44"/>
      <c r="U358" s="44"/>
    </row>
    <row r="359" spans="2:21" x14ac:dyDescent="0.25">
      <c r="B359" s="88"/>
      <c r="C359" s="88"/>
      <c r="D359" s="88"/>
      <c r="E359" s="87"/>
      <c r="F359" s="87"/>
      <c r="G359" s="87"/>
      <c r="H359" s="87"/>
      <c r="I359" s="87"/>
      <c r="J359" s="87"/>
      <c r="M359" s="86"/>
      <c r="N359" s="86"/>
      <c r="O359" s="86"/>
      <c r="P359" s="44"/>
      <c r="Q359" s="44"/>
      <c r="R359" s="44"/>
      <c r="S359" s="44"/>
      <c r="T359" s="44"/>
      <c r="U359" s="44"/>
    </row>
    <row r="360" spans="2:21" x14ac:dyDescent="0.25">
      <c r="B360" s="88"/>
      <c r="C360" s="88"/>
      <c r="D360" s="88"/>
      <c r="E360" s="87"/>
      <c r="F360" s="87"/>
      <c r="G360" s="87"/>
      <c r="H360" s="87"/>
      <c r="I360" s="87"/>
      <c r="J360" s="87"/>
      <c r="M360" s="86"/>
      <c r="N360" s="86"/>
      <c r="O360" s="86"/>
      <c r="P360" s="44"/>
      <c r="Q360" s="44"/>
      <c r="R360" s="44"/>
      <c r="S360" s="44"/>
      <c r="T360" s="44"/>
      <c r="U360" s="44"/>
    </row>
    <row r="361" spans="2:21" x14ac:dyDescent="0.25">
      <c r="B361" s="88"/>
      <c r="C361" s="88"/>
      <c r="D361" s="88"/>
      <c r="E361" s="87"/>
      <c r="F361" s="87"/>
      <c r="G361" s="87"/>
      <c r="H361" s="87"/>
      <c r="I361" s="87"/>
      <c r="J361" s="87"/>
      <c r="M361" s="86"/>
      <c r="N361" s="86"/>
      <c r="O361" s="86"/>
      <c r="P361" s="44"/>
      <c r="Q361" s="44"/>
      <c r="R361" s="44"/>
      <c r="S361" s="44"/>
      <c r="T361" s="44"/>
      <c r="U361" s="44"/>
    </row>
    <row r="362" spans="2:21" x14ac:dyDescent="0.25">
      <c r="B362" s="88"/>
      <c r="C362" s="88"/>
      <c r="D362" s="88"/>
      <c r="E362" s="87"/>
      <c r="F362" s="87"/>
      <c r="G362" s="87"/>
      <c r="H362" s="87"/>
      <c r="I362" s="87"/>
      <c r="J362" s="87"/>
      <c r="M362" s="86"/>
      <c r="N362" s="86"/>
      <c r="O362" s="86"/>
      <c r="P362" s="44"/>
      <c r="Q362" s="44"/>
      <c r="R362" s="44"/>
      <c r="S362" s="44"/>
      <c r="T362" s="44"/>
      <c r="U362" s="44"/>
    </row>
    <row r="363" spans="2:21" x14ac:dyDescent="0.25">
      <c r="B363" s="88"/>
      <c r="C363" s="88"/>
      <c r="D363" s="88"/>
      <c r="E363" s="87"/>
      <c r="F363" s="87"/>
      <c r="G363" s="87"/>
      <c r="H363" s="87"/>
      <c r="I363" s="87"/>
      <c r="J363" s="87"/>
      <c r="M363" s="86"/>
      <c r="N363" s="86"/>
      <c r="O363" s="86"/>
      <c r="P363" s="44"/>
      <c r="Q363" s="44"/>
      <c r="R363" s="44"/>
      <c r="S363" s="44"/>
      <c r="T363" s="44"/>
      <c r="U363" s="44"/>
    </row>
    <row r="364" spans="2:21" x14ac:dyDescent="0.25">
      <c r="B364" s="88"/>
      <c r="C364" s="88"/>
      <c r="D364" s="88"/>
      <c r="E364" s="87"/>
      <c r="F364" s="87"/>
      <c r="G364" s="87"/>
      <c r="H364" s="87"/>
      <c r="I364" s="87"/>
      <c r="J364" s="87"/>
      <c r="M364" s="86"/>
      <c r="N364" s="86"/>
      <c r="O364" s="86"/>
      <c r="P364" s="44"/>
      <c r="Q364" s="44"/>
      <c r="R364" s="44"/>
      <c r="S364" s="44"/>
      <c r="T364" s="44"/>
      <c r="U364" s="44"/>
    </row>
    <row r="365" spans="2:21" x14ac:dyDescent="0.25">
      <c r="B365" s="88"/>
      <c r="C365" s="88"/>
      <c r="D365" s="88"/>
      <c r="E365" s="87"/>
      <c r="F365" s="87"/>
      <c r="G365" s="87"/>
      <c r="H365" s="87"/>
      <c r="I365" s="87"/>
      <c r="J365" s="87"/>
      <c r="M365" s="86"/>
      <c r="N365" s="86"/>
      <c r="O365" s="86"/>
      <c r="P365" s="44"/>
      <c r="Q365" s="44"/>
      <c r="R365" s="44"/>
      <c r="S365" s="44"/>
      <c r="T365" s="44"/>
      <c r="U365" s="44"/>
    </row>
    <row r="366" spans="2:21" x14ac:dyDescent="0.25">
      <c r="B366" s="88"/>
      <c r="C366" s="88"/>
      <c r="D366" s="88"/>
      <c r="E366" s="87"/>
      <c r="F366" s="87"/>
      <c r="G366" s="87"/>
      <c r="H366" s="87"/>
      <c r="I366" s="87"/>
      <c r="J366" s="87"/>
      <c r="M366" s="86"/>
      <c r="N366" s="86"/>
      <c r="O366" s="86"/>
      <c r="P366" s="44"/>
      <c r="Q366" s="44"/>
      <c r="R366" s="44"/>
      <c r="S366" s="44"/>
      <c r="T366" s="44"/>
      <c r="U366" s="44"/>
    </row>
    <row r="367" spans="2:21" x14ac:dyDescent="0.25">
      <c r="B367" s="88"/>
      <c r="C367" s="88"/>
      <c r="D367" s="88"/>
      <c r="E367" s="87"/>
      <c r="F367" s="87"/>
      <c r="G367" s="87"/>
      <c r="H367" s="87"/>
      <c r="I367" s="87"/>
      <c r="J367" s="87"/>
      <c r="M367" s="86"/>
      <c r="N367" s="86"/>
      <c r="O367" s="86"/>
      <c r="P367" s="44"/>
      <c r="Q367" s="44"/>
      <c r="R367" s="44"/>
      <c r="S367" s="44"/>
      <c r="T367" s="44"/>
      <c r="U367" s="44"/>
    </row>
    <row r="368" spans="2:21" x14ac:dyDescent="0.25">
      <c r="B368" s="88"/>
      <c r="C368" s="88"/>
      <c r="D368" s="88"/>
      <c r="E368" s="87"/>
      <c r="F368" s="87"/>
      <c r="G368" s="87"/>
      <c r="H368" s="87"/>
      <c r="I368" s="87"/>
      <c r="J368" s="87"/>
      <c r="M368" s="86"/>
      <c r="N368" s="86"/>
      <c r="O368" s="86"/>
      <c r="P368" s="44"/>
      <c r="Q368" s="44"/>
      <c r="R368" s="44"/>
      <c r="S368" s="44"/>
      <c r="T368" s="44"/>
      <c r="U368" s="44"/>
    </row>
    <row r="369" spans="2:21" x14ac:dyDescent="0.25">
      <c r="B369" s="88"/>
      <c r="C369" s="88"/>
      <c r="D369" s="88"/>
      <c r="E369" s="87"/>
      <c r="F369" s="87"/>
      <c r="G369" s="87"/>
      <c r="H369" s="87"/>
      <c r="I369" s="87"/>
      <c r="J369" s="87"/>
      <c r="M369" s="86"/>
      <c r="N369" s="86"/>
      <c r="O369" s="86"/>
      <c r="P369" s="44"/>
      <c r="Q369" s="44"/>
      <c r="R369" s="44"/>
      <c r="S369" s="44"/>
      <c r="T369" s="44"/>
      <c r="U369" s="44"/>
    </row>
    <row r="370" spans="2:21" x14ac:dyDescent="0.25">
      <c r="B370" s="88"/>
      <c r="C370" s="88"/>
      <c r="D370" s="88"/>
      <c r="E370" s="87"/>
      <c r="F370" s="87"/>
      <c r="G370" s="87"/>
      <c r="H370" s="87"/>
      <c r="I370" s="87"/>
      <c r="J370" s="87"/>
      <c r="M370" s="86"/>
      <c r="N370" s="86"/>
      <c r="O370" s="86"/>
      <c r="P370" s="44"/>
      <c r="Q370" s="44"/>
      <c r="R370" s="44"/>
      <c r="S370" s="44"/>
      <c r="T370" s="44"/>
      <c r="U370" s="44"/>
    </row>
    <row r="371" spans="2:21" x14ac:dyDescent="0.25">
      <c r="B371" s="88"/>
      <c r="C371" s="88"/>
      <c r="D371" s="88"/>
      <c r="E371" s="87"/>
      <c r="F371" s="87"/>
      <c r="G371" s="87"/>
      <c r="H371" s="87"/>
      <c r="I371" s="87"/>
      <c r="J371" s="87"/>
      <c r="M371" s="86"/>
      <c r="N371" s="86"/>
      <c r="O371" s="86"/>
      <c r="P371" s="44"/>
      <c r="Q371" s="44"/>
      <c r="R371" s="44"/>
      <c r="S371" s="44"/>
      <c r="T371" s="44"/>
      <c r="U371" s="44"/>
    </row>
    <row r="372" spans="2:21" x14ac:dyDescent="0.25">
      <c r="B372" s="88"/>
      <c r="C372" s="88"/>
      <c r="D372" s="88"/>
      <c r="E372" s="87"/>
      <c r="F372" s="87"/>
      <c r="G372" s="87"/>
      <c r="H372" s="87"/>
      <c r="I372" s="87"/>
      <c r="J372" s="87"/>
      <c r="M372" s="86"/>
      <c r="N372" s="86"/>
      <c r="O372" s="86"/>
      <c r="P372" s="44"/>
      <c r="Q372" s="44"/>
      <c r="R372" s="44"/>
      <c r="S372" s="44"/>
      <c r="T372" s="44"/>
      <c r="U372" s="44"/>
    </row>
    <row r="373" spans="2:21" x14ac:dyDescent="0.25">
      <c r="B373" s="88"/>
      <c r="C373" s="88"/>
      <c r="D373" s="88"/>
      <c r="E373" s="87"/>
      <c r="F373" s="87"/>
      <c r="G373" s="87"/>
      <c r="H373" s="87"/>
      <c r="I373" s="87"/>
      <c r="J373" s="87"/>
      <c r="M373" s="86"/>
      <c r="N373" s="86"/>
      <c r="O373" s="86"/>
      <c r="P373" s="44"/>
      <c r="Q373" s="44"/>
      <c r="R373" s="44"/>
      <c r="S373" s="44"/>
      <c r="T373" s="44"/>
      <c r="U373" s="44"/>
    </row>
    <row r="374" spans="2:21" x14ac:dyDescent="0.25">
      <c r="B374" s="88"/>
      <c r="C374" s="88"/>
      <c r="D374" s="88"/>
      <c r="E374" s="87"/>
      <c r="F374" s="87"/>
      <c r="G374" s="87"/>
      <c r="H374" s="87"/>
      <c r="I374" s="87"/>
      <c r="J374" s="87"/>
      <c r="M374" s="86"/>
      <c r="N374" s="86"/>
      <c r="O374" s="86"/>
      <c r="P374" s="44"/>
      <c r="Q374" s="44"/>
      <c r="R374" s="44"/>
      <c r="S374" s="44"/>
      <c r="T374" s="44"/>
      <c r="U374" s="44"/>
    </row>
    <row r="375" spans="2:21" x14ac:dyDescent="0.25">
      <c r="B375" s="88"/>
      <c r="C375" s="88"/>
      <c r="D375" s="88"/>
      <c r="E375" s="87"/>
      <c r="F375" s="87"/>
      <c r="G375" s="87"/>
      <c r="H375" s="87"/>
      <c r="I375" s="87"/>
      <c r="J375" s="87"/>
      <c r="M375" s="86"/>
      <c r="N375" s="86"/>
      <c r="O375" s="86"/>
      <c r="P375" s="44"/>
      <c r="Q375" s="44"/>
      <c r="R375" s="44"/>
      <c r="S375" s="44"/>
      <c r="T375" s="44"/>
      <c r="U375" s="44"/>
    </row>
    <row r="376" spans="2:21" x14ac:dyDescent="0.25">
      <c r="B376" s="88"/>
      <c r="C376" s="88"/>
      <c r="D376" s="88"/>
      <c r="E376" s="87"/>
      <c r="F376" s="87"/>
      <c r="G376" s="87"/>
      <c r="H376" s="87"/>
      <c r="I376" s="87"/>
      <c r="J376" s="87"/>
      <c r="M376" s="86"/>
      <c r="N376" s="86"/>
      <c r="O376" s="86"/>
      <c r="P376" s="44"/>
      <c r="Q376" s="44"/>
      <c r="R376" s="44"/>
      <c r="S376" s="44"/>
      <c r="T376" s="44"/>
      <c r="U376" s="44"/>
    </row>
    <row r="377" spans="2:21" x14ac:dyDescent="0.25">
      <c r="B377" s="88"/>
      <c r="C377" s="88"/>
      <c r="D377" s="88"/>
      <c r="E377" s="87"/>
      <c r="F377" s="87"/>
      <c r="G377" s="87"/>
      <c r="H377" s="87"/>
      <c r="I377" s="87"/>
      <c r="J377" s="87"/>
      <c r="M377" s="86"/>
      <c r="N377" s="86"/>
      <c r="O377" s="86"/>
      <c r="P377" s="44"/>
      <c r="Q377" s="44"/>
      <c r="R377" s="44"/>
      <c r="S377" s="44"/>
      <c r="T377" s="44"/>
      <c r="U377" s="44"/>
    </row>
    <row r="378" spans="2:21" x14ac:dyDescent="0.25">
      <c r="B378" s="88"/>
      <c r="C378" s="88"/>
      <c r="D378" s="88"/>
      <c r="E378" s="87"/>
      <c r="F378" s="87"/>
      <c r="G378" s="87"/>
      <c r="H378" s="87"/>
      <c r="I378" s="87"/>
      <c r="J378" s="87"/>
      <c r="M378" s="86"/>
      <c r="N378" s="86"/>
      <c r="O378" s="86"/>
      <c r="P378" s="44"/>
      <c r="Q378" s="44"/>
      <c r="R378" s="44"/>
      <c r="S378" s="44"/>
      <c r="T378" s="44"/>
      <c r="U378" s="44"/>
    </row>
    <row r="379" spans="2:21" x14ac:dyDescent="0.25">
      <c r="B379" s="88"/>
      <c r="C379" s="88"/>
      <c r="D379" s="88"/>
      <c r="E379" s="87"/>
      <c r="F379" s="87"/>
      <c r="G379" s="87"/>
      <c r="H379" s="87"/>
      <c r="I379" s="87"/>
      <c r="J379" s="87"/>
      <c r="M379" s="86"/>
      <c r="N379" s="86"/>
      <c r="O379" s="86"/>
      <c r="P379" s="44"/>
      <c r="Q379" s="44"/>
      <c r="R379" s="44"/>
      <c r="S379" s="44"/>
      <c r="T379" s="44"/>
      <c r="U379" s="44"/>
    </row>
    <row r="380" spans="2:21" x14ac:dyDescent="0.25">
      <c r="B380" s="88"/>
      <c r="C380" s="88"/>
      <c r="D380" s="88"/>
      <c r="E380" s="87"/>
      <c r="F380" s="87"/>
      <c r="G380" s="87"/>
      <c r="H380" s="87"/>
      <c r="I380" s="87"/>
      <c r="J380" s="87"/>
      <c r="M380" s="86"/>
      <c r="N380" s="86"/>
      <c r="O380" s="86"/>
      <c r="P380" s="44"/>
      <c r="Q380" s="44"/>
      <c r="R380" s="44"/>
      <c r="S380" s="44"/>
      <c r="T380" s="44"/>
      <c r="U380" s="44"/>
    </row>
    <row r="381" spans="2:21" x14ac:dyDescent="0.25">
      <c r="B381" s="88"/>
      <c r="C381" s="88"/>
      <c r="D381" s="88"/>
      <c r="E381" s="87"/>
      <c r="F381" s="87"/>
      <c r="G381" s="87"/>
      <c r="H381" s="87"/>
      <c r="I381" s="87"/>
      <c r="J381" s="87"/>
      <c r="M381" s="86"/>
      <c r="N381" s="86"/>
      <c r="O381" s="86"/>
      <c r="P381" s="44"/>
      <c r="Q381" s="44"/>
      <c r="R381" s="44"/>
      <c r="S381" s="44"/>
      <c r="T381" s="44"/>
      <c r="U381" s="44"/>
    </row>
    <row r="382" spans="2:21" x14ac:dyDescent="0.25">
      <c r="B382" s="88"/>
      <c r="C382" s="88"/>
      <c r="D382" s="88"/>
      <c r="E382" s="87"/>
      <c r="F382" s="87"/>
      <c r="G382" s="87"/>
      <c r="H382" s="87"/>
      <c r="I382" s="87"/>
      <c r="J382" s="87"/>
      <c r="M382" s="86"/>
      <c r="N382" s="86"/>
      <c r="O382" s="86"/>
      <c r="P382" s="44"/>
      <c r="Q382" s="44"/>
      <c r="R382" s="44"/>
      <c r="S382" s="44"/>
      <c r="T382" s="44"/>
      <c r="U382" s="44"/>
    </row>
    <row r="383" spans="2:21" x14ac:dyDescent="0.25">
      <c r="B383" s="88"/>
      <c r="C383" s="88"/>
      <c r="D383" s="88"/>
      <c r="E383" s="87"/>
      <c r="F383" s="87"/>
      <c r="G383" s="87"/>
      <c r="H383" s="87"/>
      <c r="I383" s="87"/>
      <c r="J383" s="87"/>
      <c r="M383" s="86"/>
      <c r="N383" s="86"/>
      <c r="O383" s="86"/>
      <c r="P383" s="44"/>
      <c r="Q383" s="44"/>
      <c r="R383" s="44"/>
      <c r="S383" s="44"/>
      <c r="T383" s="44"/>
      <c r="U383" s="44"/>
    </row>
    <row r="384" spans="2:21" x14ac:dyDescent="0.25">
      <c r="B384" s="88"/>
      <c r="C384" s="88"/>
      <c r="D384" s="88"/>
      <c r="E384" s="87"/>
      <c r="F384" s="87"/>
      <c r="G384" s="87"/>
      <c r="H384" s="87"/>
      <c r="I384" s="87"/>
      <c r="J384" s="87"/>
      <c r="M384" s="86"/>
      <c r="N384" s="86"/>
      <c r="O384" s="86"/>
      <c r="P384" s="44"/>
      <c r="Q384" s="44"/>
      <c r="R384" s="44"/>
      <c r="S384" s="44"/>
      <c r="T384" s="44"/>
      <c r="U384" s="44"/>
    </row>
    <row r="385" spans="2:21" x14ac:dyDescent="0.25">
      <c r="B385" s="88"/>
      <c r="C385" s="88"/>
      <c r="D385" s="88"/>
      <c r="E385" s="87"/>
      <c r="F385" s="87"/>
      <c r="G385" s="87"/>
      <c r="H385" s="87"/>
      <c r="I385" s="87"/>
      <c r="J385" s="87"/>
      <c r="M385" s="86"/>
      <c r="N385" s="86"/>
      <c r="O385" s="86"/>
      <c r="P385" s="44"/>
      <c r="Q385" s="44"/>
      <c r="R385" s="44"/>
      <c r="S385" s="44"/>
      <c r="T385" s="44"/>
      <c r="U385" s="44"/>
    </row>
    <row r="386" spans="2:21" x14ac:dyDescent="0.25">
      <c r="B386" s="88"/>
      <c r="C386" s="88"/>
      <c r="D386" s="88"/>
      <c r="E386" s="87"/>
      <c r="F386" s="87"/>
      <c r="G386" s="87"/>
      <c r="H386" s="87"/>
      <c r="I386" s="87"/>
      <c r="J386" s="87"/>
      <c r="M386" s="86"/>
      <c r="N386" s="86"/>
      <c r="O386" s="86"/>
      <c r="P386" s="44"/>
      <c r="Q386" s="44"/>
      <c r="R386" s="44"/>
      <c r="S386" s="44"/>
      <c r="T386" s="44"/>
      <c r="U386" s="44"/>
    </row>
    <row r="387" spans="2:21" x14ac:dyDescent="0.25">
      <c r="B387" s="88"/>
      <c r="C387" s="88"/>
      <c r="D387" s="88"/>
      <c r="E387" s="87"/>
      <c r="F387" s="87"/>
      <c r="G387" s="87"/>
      <c r="H387" s="87"/>
      <c r="I387" s="87"/>
      <c r="J387" s="87"/>
      <c r="M387" s="86"/>
      <c r="N387" s="86"/>
      <c r="O387" s="86"/>
      <c r="P387" s="44"/>
      <c r="Q387" s="44"/>
      <c r="R387" s="44"/>
      <c r="S387" s="44"/>
      <c r="T387" s="44"/>
      <c r="U387" s="44"/>
    </row>
    <row r="388" spans="2:21" x14ac:dyDescent="0.25">
      <c r="B388" s="88"/>
      <c r="C388" s="88"/>
      <c r="D388" s="88"/>
      <c r="E388" s="87"/>
      <c r="F388" s="87"/>
      <c r="G388" s="87"/>
      <c r="H388" s="87"/>
      <c r="I388" s="87"/>
      <c r="J388" s="87"/>
      <c r="M388" s="86"/>
      <c r="N388" s="86"/>
      <c r="O388" s="86"/>
      <c r="P388" s="44"/>
      <c r="Q388" s="44"/>
      <c r="R388" s="44"/>
      <c r="S388" s="44"/>
      <c r="T388" s="44"/>
      <c r="U388" s="44"/>
    </row>
    <row r="389" spans="2:21" x14ac:dyDescent="0.25">
      <c r="B389" s="88"/>
      <c r="C389" s="88"/>
      <c r="D389" s="88"/>
      <c r="E389" s="87"/>
      <c r="F389" s="87"/>
      <c r="G389" s="87"/>
      <c r="H389" s="87"/>
      <c r="I389" s="87"/>
      <c r="J389" s="87"/>
      <c r="M389" s="86"/>
      <c r="N389" s="86"/>
      <c r="O389" s="86"/>
      <c r="P389" s="44"/>
      <c r="Q389" s="44"/>
      <c r="R389" s="44"/>
      <c r="S389" s="44"/>
      <c r="T389" s="44"/>
      <c r="U389" s="44"/>
    </row>
    <row r="390" spans="2:21" x14ac:dyDescent="0.25">
      <c r="B390" s="88"/>
      <c r="C390" s="88"/>
      <c r="D390" s="88"/>
      <c r="E390" s="87"/>
      <c r="F390" s="87"/>
      <c r="G390" s="87"/>
      <c r="H390" s="87"/>
      <c r="I390" s="87"/>
      <c r="J390" s="87"/>
      <c r="M390" s="86"/>
      <c r="N390" s="86"/>
      <c r="O390" s="86"/>
      <c r="P390" s="44"/>
      <c r="Q390" s="44"/>
      <c r="R390" s="44"/>
      <c r="S390" s="44"/>
      <c r="T390" s="44"/>
      <c r="U390" s="44"/>
    </row>
    <row r="391" spans="2:21" x14ac:dyDescent="0.25">
      <c r="B391" s="88"/>
      <c r="C391" s="88"/>
      <c r="D391" s="88"/>
      <c r="E391" s="87"/>
      <c r="F391" s="87"/>
      <c r="G391" s="87"/>
      <c r="H391" s="87"/>
      <c r="I391" s="87"/>
      <c r="J391" s="87"/>
      <c r="M391" s="86"/>
      <c r="N391" s="86"/>
      <c r="O391" s="86"/>
      <c r="P391" s="44"/>
      <c r="Q391" s="44"/>
      <c r="R391" s="44"/>
      <c r="S391" s="44"/>
      <c r="T391" s="44"/>
      <c r="U391" s="44"/>
    </row>
    <row r="392" spans="2:21" x14ac:dyDescent="0.25">
      <c r="B392" s="88"/>
      <c r="C392" s="88"/>
      <c r="D392" s="88"/>
      <c r="E392" s="87"/>
      <c r="F392" s="87"/>
      <c r="G392" s="87"/>
      <c r="H392" s="87"/>
      <c r="I392" s="87"/>
      <c r="J392" s="87"/>
      <c r="M392" s="86"/>
      <c r="N392" s="86"/>
      <c r="O392" s="86"/>
      <c r="P392" s="44"/>
      <c r="Q392" s="44"/>
      <c r="R392" s="44"/>
      <c r="S392" s="44"/>
      <c r="T392" s="44"/>
      <c r="U392" s="44"/>
    </row>
    <row r="393" spans="2:21" x14ac:dyDescent="0.25">
      <c r="B393" s="88"/>
      <c r="C393" s="88"/>
      <c r="D393" s="88"/>
      <c r="E393" s="87"/>
      <c r="F393" s="87"/>
      <c r="G393" s="87"/>
      <c r="H393" s="87"/>
      <c r="I393" s="87"/>
      <c r="J393" s="87"/>
      <c r="M393" s="86"/>
      <c r="N393" s="86"/>
      <c r="O393" s="86"/>
      <c r="P393" s="44"/>
      <c r="Q393" s="44"/>
      <c r="R393" s="44"/>
      <c r="S393" s="44"/>
      <c r="T393" s="44"/>
      <c r="U393" s="44"/>
    </row>
    <row r="394" spans="2:21" x14ac:dyDescent="0.25">
      <c r="B394" s="88"/>
      <c r="C394" s="88"/>
      <c r="D394" s="88"/>
      <c r="E394" s="87"/>
      <c r="F394" s="87"/>
      <c r="G394" s="87"/>
      <c r="H394" s="87"/>
      <c r="I394" s="87"/>
      <c r="J394" s="87"/>
      <c r="M394" s="86"/>
      <c r="N394" s="86"/>
      <c r="O394" s="86"/>
      <c r="P394" s="44"/>
      <c r="Q394" s="44"/>
      <c r="R394" s="44"/>
      <c r="S394" s="44"/>
      <c r="T394" s="44"/>
      <c r="U394" s="44"/>
    </row>
    <row r="395" spans="2:21" x14ac:dyDescent="0.25">
      <c r="B395" s="88"/>
      <c r="C395" s="88"/>
      <c r="D395" s="88"/>
      <c r="E395" s="87"/>
      <c r="F395" s="87"/>
      <c r="G395" s="87"/>
      <c r="H395" s="87"/>
      <c r="I395" s="87"/>
      <c r="J395" s="87"/>
      <c r="M395" s="86"/>
      <c r="N395" s="86"/>
      <c r="O395" s="86"/>
      <c r="P395" s="44"/>
      <c r="Q395" s="44"/>
      <c r="R395" s="44"/>
      <c r="S395" s="44"/>
      <c r="T395" s="44"/>
      <c r="U395" s="44"/>
    </row>
    <row r="396" spans="2:21" x14ac:dyDescent="0.25">
      <c r="B396" s="88"/>
      <c r="C396" s="88"/>
      <c r="D396" s="88"/>
      <c r="E396" s="87"/>
      <c r="F396" s="87"/>
      <c r="G396" s="87"/>
      <c r="H396" s="87"/>
      <c r="I396" s="87"/>
      <c r="J396" s="87"/>
      <c r="M396" s="86"/>
      <c r="N396" s="86"/>
      <c r="O396" s="86"/>
      <c r="P396" s="44"/>
      <c r="Q396" s="44"/>
      <c r="R396" s="44"/>
      <c r="S396" s="44"/>
      <c r="T396" s="44"/>
      <c r="U396" s="44"/>
    </row>
    <row r="397" spans="2:21" x14ac:dyDescent="0.25">
      <c r="B397" s="88"/>
      <c r="C397" s="88"/>
      <c r="D397" s="88"/>
      <c r="E397" s="87"/>
      <c r="F397" s="87"/>
      <c r="G397" s="87"/>
      <c r="H397" s="87"/>
      <c r="I397" s="87"/>
      <c r="J397" s="87"/>
      <c r="M397" s="86"/>
      <c r="N397" s="86"/>
      <c r="O397" s="86"/>
      <c r="P397" s="44"/>
      <c r="Q397" s="44"/>
      <c r="R397" s="44"/>
      <c r="S397" s="44"/>
      <c r="T397" s="44"/>
      <c r="U397" s="44"/>
    </row>
    <row r="398" spans="2:21" x14ac:dyDescent="0.25">
      <c r="B398" s="88"/>
      <c r="C398" s="88"/>
      <c r="D398" s="88"/>
      <c r="E398" s="87"/>
      <c r="F398" s="87"/>
      <c r="G398" s="87"/>
      <c r="H398" s="87"/>
      <c r="I398" s="87"/>
      <c r="J398" s="87"/>
      <c r="M398" s="86"/>
      <c r="N398" s="86"/>
      <c r="O398" s="86"/>
      <c r="P398" s="44"/>
      <c r="Q398" s="44"/>
      <c r="R398" s="44"/>
      <c r="S398" s="44"/>
      <c r="T398" s="44"/>
      <c r="U398" s="44"/>
    </row>
    <row r="399" spans="2:21" x14ac:dyDescent="0.25">
      <c r="B399" s="88"/>
      <c r="C399" s="88"/>
      <c r="D399" s="88"/>
      <c r="E399" s="87"/>
      <c r="F399" s="87"/>
      <c r="G399" s="87"/>
      <c r="H399" s="87"/>
      <c r="I399" s="87"/>
      <c r="J399" s="87"/>
      <c r="M399" s="86"/>
      <c r="N399" s="86"/>
      <c r="O399" s="86"/>
      <c r="P399" s="44"/>
      <c r="Q399" s="44"/>
      <c r="R399" s="44"/>
      <c r="S399" s="44"/>
      <c r="T399" s="44"/>
      <c r="U399" s="44"/>
    </row>
    <row r="400" spans="2:21" x14ac:dyDescent="0.25">
      <c r="B400" s="88"/>
      <c r="C400" s="88"/>
      <c r="D400" s="88"/>
      <c r="E400" s="87"/>
      <c r="F400" s="87"/>
      <c r="G400" s="87"/>
      <c r="H400" s="87"/>
      <c r="I400" s="87"/>
      <c r="J400" s="87"/>
      <c r="M400" s="86"/>
      <c r="N400" s="86"/>
      <c r="O400" s="86"/>
      <c r="P400" s="44"/>
      <c r="Q400" s="44"/>
      <c r="R400" s="44"/>
      <c r="S400" s="44"/>
      <c r="T400" s="44"/>
      <c r="U400" s="44"/>
    </row>
    <row r="401" spans="2:21" x14ac:dyDescent="0.25">
      <c r="B401" s="88"/>
      <c r="C401" s="88"/>
      <c r="D401" s="88"/>
      <c r="E401" s="87"/>
      <c r="F401" s="87"/>
      <c r="G401" s="87"/>
      <c r="H401" s="87"/>
      <c r="I401" s="87"/>
      <c r="J401" s="87"/>
      <c r="M401" s="86"/>
      <c r="N401" s="86"/>
      <c r="O401" s="86"/>
      <c r="P401" s="44"/>
      <c r="Q401" s="44"/>
      <c r="R401" s="44"/>
      <c r="S401" s="44"/>
      <c r="T401" s="44"/>
      <c r="U401" s="44"/>
    </row>
    <row r="402" spans="2:21" x14ac:dyDescent="0.25">
      <c r="B402" s="88"/>
      <c r="C402" s="88"/>
      <c r="D402" s="88"/>
      <c r="E402" s="87"/>
      <c r="F402" s="87"/>
      <c r="G402" s="87"/>
      <c r="H402" s="87"/>
      <c r="I402" s="87"/>
      <c r="J402" s="87"/>
      <c r="M402" s="86"/>
      <c r="N402" s="86"/>
      <c r="O402" s="86"/>
      <c r="P402" s="44"/>
      <c r="Q402" s="44"/>
      <c r="R402" s="44"/>
      <c r="S402" s="44"/>
      <c r="T402" s="44"/>
      <c r="U402" s="44"/>
    </row>
    <row r="403" spans="2:21" x14ac:dyDescent="0.25">
      <c r="B403" s="88"/>
      <c r="C403" s="88"/>
      <c r="D403" s="88"/>
      <c r="E403" s="87"/>
      <c r="F403" s="87"/>
      <c r="G403" s="87"/>
      <c r="H403" s="87"/>
      <c r="I403" s="87"/>
      <c r="J403" s="87"/>
      <c r="M403" s="86"/>
      <c r="N403" s="86"/>
      <c r="O403" s="86"/>
      <c r="P403" s="44"/>
      <c r="Q403" s="44"/>
      <c r="R403" s="44"/>
      <c r="S403" s="44"/>
      <c r="T403" s="44"/>
      <c r="U403" s="44"/>
    </row>
    <row r="404" spans="2:21" x14ac:dyDescent="0.25">
      <c r="B404" s="88"/>
      <c r="C404" s="88"/>
      <c r="D404" s="88"/>
      <c r="E404" s="87"/>
      <c r="F404" s="87"/>
      <c r="G404" s="87"/>
      <c r="H404" s="87"/>
      <c r="I404" s="87"/>
      <c r="J404" s="87"/>
      <c r="M404" s="86"/>
      <c r="N404" s="86"/>
      <c r="O404" s="86"/>
      <c r="P404" s="44"/>
      <c r="Q404" s="44"/>
      <c r="R404" s="44"/>
      <c r="S404" s="44"/>
      <c r="T404" s="44"/>
      <c r="U404" s="44"/>
    </row>
    <row r="405" spans="2:21" x14ac:dyDescent="0.25">
      <c r="B405" s="88"/>
      <c r="C405" s="88"/>
      <c r="D405" s="88"/>
      <c r="E405" s="87"/>
      <c r="F405" s="87"/>
      <c r="G405" s="87"/>
      <c r="H405" s="87"/>
      <c r="I405" s="87"/>
      <c r="J405" s="87"/>
      <c r="M405" s="86"/>
      <c r="N405" s="86"/>
      <c r="O405" s="86"/>
      <c r="P405" s="44"/>
      <c r="Q405" s="44"/>
      <c r="R405" s="44"/>
      <c r="S405" s="44"/>
      <c r="T405" s="44"/>
      <c r="U405" s="44"/>
    </row>
    <row r="406" spans="2:21" x14ac:dyDescent="0.25">
      <c r="B406" s="88"/>
      <c r="C406" s="88"/>
      <c r="D406" s="88"/>
      <c r="E406" s="87"/>
      <c r="F406" s="87"/>
      <c r="G406" s="87"/>
      <c r="H406" s="87"/>
      <c r="I406" s="87"/>
      <c r="J406" s="87"/>
      <c r="M406" s="86"/>
      <c r="N406" s="86"/>
      <c r="O406" s="86"/>
      <c r="P406" s="44"/>
      <c r="Q406" s="44"/>
      <c r="R406" s="44"/>
      <c r="S406" s="44"/>
      <c r="T406" s="44"/>
      <c r="U406" s="44"/>
    </row>
    <row r="407" spans="2:21" x14ac:dyDescent="0.25">
      <c r="B407" s="88"/>
      <c r="C407" s="88"/>
      <c r="D407" s="88"/>
      <c r="E407" s="87"/>
      <c r="F407" s="87"/>
      <c r="G407" s="87"/>
      <c r="H407" s="87"/>
      <c r="I407" s="87"/>
      <c r="J407" s="87"/>
      <c r="M407" s="86"/>
      <c r="N407" s="86"/>
      <c r="O407" s="86"/>
      <c r="P407" s="44"/>
      <c r="Q407" s="44"/>
      <c r="R407" s="44"/>
      <c r="S407" s="44"/>
      <c r="T407" s="44"/>
      <c r="U407" s="44"/>
    </row>
    <row r="408" spans="2:21" x14ac:dyDescent="0.25">
      <c r="B408" s="88"/>
      <c r="C408" s="88"/>
      <c r="D408" s="88"/>
      <c r="E408" s="87"/>
      <c r="F408" s="87"/>
      <c r="G408" s="87"/>
      <c r="H408" s="87"/>
      <c r="I408" s="87"/>
      <c r="J408" s="87"/>
      <c r="M408" s="86"/>
      <c r="N408" s="86"/>
      <c r="O408" s="86"/>
      <c r="P408" s="44"/>
      <c r="Q408" s="44"/>
      <c r="R408" s="44"/>
      <c r="S408" s="44"/>
      <c r="T408" s="44"/>
      <c r="U408" s="44"/>
    </row>
    <row r="409" spans="2:21" x14ac:dyDescent="0.25">
      <c r="B409" s="88"/>
      <c r="C409" s="88"/>
      <c r="D409" s="88"/>
      <c r="E409" s="87"/>
      <c r="F409" s="87"/>
      <c r="G409" s="87"/>
      <c r="H409" s="87"/>
      <c r="I409" s="87"/>
      <c r="J409" s="87"/>
      <c r="M409" s="86"/>
      <c r="N409" s="86"/>
      <c r="O409" s="86"/>
      <c r="P409" s="44"/>
      <c r="Q409" s="44"/>
      <c r="R409" s="44"/>
      <c r="S409" s="44"/>
      <c r="T409" s="44"/>
      <c r="U409" s="44"/>
    </row>
    <row r="410" spans="2:21" x14ac:dyDescent="0.25">
      <c r="B410" s="88"/>
      <c r="C410" s="88"/>
      <c r="D410" s="88"/>
      <c r="E410" s="87"/>
      <c r="F410" s="87"/>
      <c r="G410" s="87"/>
      <c r="H410" s="87"/>
      <c r="I410" s="87"/>
      <c r="J410" s="87"/>
      <c r="M410" s="86"/>
      <c r="N410" s="86"/>
      <c r="O410" s="86"/>
      <c r="P410" s="44"/>
      <c r="Q410" s="44"/>
      <c r="R410" s="44"/>
      <c r="S410" s="44"/>
      <c r="T410" s="44"/>
      <c r="U410" s="44"/>
    </row>
    <row r="411" spans="2:21" x14ac:dyDescent="0.25">
      <c r="B411" s="88"/>
      <c r="C411" s="88"/>
      <c r="D411" s="88"/>
      <c r="E411" s="87"/>
      <c r="F411" s="87"/>
      <c r="G411" s="87"/>
      <c r="H411" s="87"/>
      <c r="I411" s="87"/>
      <c r="J411" s="87"/>
      <c r="M411" s="86"/>
      <c r="N411" s="86"/>
      <c r="O411" s="86"/>
      <c r="P411" s="44"/>
      <c r="Q411" s="44"/>
      <c r="R411" s="44"/>
      <c r="S411" s="44"/>
      <c r="T411" s="44"/>
      <c r="U411" s="44"/>
    </row>
    <row r="412" spans="2:21" x14ac:dyDescent="0.25">
      <c r="B412" s="88"/>
      <c r="C412" s="88"/>
      <c r="D412" s="88"/>
      <c r="E412" s="87"/>
      <c r="F412" s="87"/>
      <c r="G412" s="87"/>
      <c r="H412" s="87"/>
      <c r="I412" s="87"/>
      <c r="J412" s="87"/>
      <c r="M412" s="86"/>
      <c r="N412" s="86"/>
      <c r="O412" s="86"/>
      <c r="P412" s="44"/>
      <c r="Q412" s="44"/>
      <c r="R412" s="44"/>
      <c r="S412" s="44"/>
      <c r="T412" s="44"/>
      <c r="U412" s="44"/>
    </row>
    <row r="413" spans="2:21" x14ac:dyDescent="0.25">
      <c r="B413" s="88"/>
      <c r="C413" s="88"/>
      <c r="D413" s="88"/>
      <c r="E413" s="87"/>
      <c r="F413" s="87"/>
      <c r="G413" s="87"/>
      <c r="H413" s="87"/>
      <c r="I413" s="87"/>
      <c r="J413" s="87"/>
      <c r="M413" s="86"/>
      <c r="N413" s="86"/>
      <c r="O413" s="86"/>
      <c r="P413" s="44"/>
      <c r="Q413" s="44"/>
      <c r="R413" s="44"/>
      <c r="S413" s="44"/>
      <c r="T413" s="44"/>
      <c r="U413" s="44"/>
    </row>
    <row r="414" spans="2:21" x14ac:dyDescent="0.25">
      <c r="B414" s="88"/>
      <c r="C414" s="88"/>
      <c r="D414" s="88"/>
      <c r="E414" s="87"/>
      <c r="F414" s="87"/>
      <c r="G414" s="87"/>
      <c r="H414" s="87"/>
      <c r="I414" s="87"/>
      <c r="J414" s="87"/>
      <c r="M414" s="86"/>
      <c r="N414" s="86"/>
      <c r="O414" s="86"/>
      <c r="P414" s="44"/>
      <c r="Q414" s="44"/>
      <c r="R414" s="44"/>
      <c r="S414" s="44"/>
      <c r="T414" s="44"/>
      <c r="U414" s="44"/>
    </row>
    <row r="415" spans="2:21" x14ac:dyDescent="0.25">
      <c r="B415" s="88"/>
      <c r="C415" s="88"/>
      <c r="D415" s="88"/>
      <c r="E415" s="87"/>
      <c r="F415" s="87"/>
      <c r="G415" s="87"/>
      <c r="H415" s="87"/>
      <c r="I415" s="87"/>
      <c r="J415" s="87"/>
      <c r="M415" s="86"/>
      <c r="N415" s="86"/>
      <c r="O415" s="86"/>
      <c r="P415" s="44"/>
      <c r="Q415" s="44"/>
      <c r="R415" s="44"/>
      <c r="S415" s="44"/>
      <c r="T415" s="44"/>
      <c r="U415" s="44"/>
    </row>
    <row r="416" spans="2:21" x14ac:dyDescent="0.25">
      <c r="B416" s="88"/>
      <c r="C416" s="88"/>
      <c r="D416" s="88"/>
      <c r="E416" s="87"/>
      <c r="F416" s="87"/>
      <c r="G416" s="87"/>
      <c r="H416" s="87"/>
      <c r="I416" s="87"/>
      <c r="J416" s="87"/>
      <c r="M416" s="86"/>
      <c r="N416" s="86"/>
      <c r="O416" s="86"/>
      <c r="P416" s="44"/>
      <c r="Q416" s="44"/>
      <c r="R416" s="44"/>
      <c r="S416" s="44"/>
      <c r="T416" s="44"/>
      <c r="U416" s="44"/>
    </row>
    <row r="417" spans="2:21" x14ac:dyDescent="0.25">
      <c r="B417" s="88"/>
      <c r="C417" s="88"/>
      <c r="D417" s="88"/>
      <c r="E417" s="87"/>
      <c r="F417" s="87"/>
      <c r="G417" s="87"/>
      <c r="H417" s="87"/>
      <c r="I417" s="87"/>
      <c r="J417" s="87"/>
      <c r="M417" s="86"/>
      <c r="N417" s="86"/>
      <c r="O417" s="86"/>
      <c r="P417" s="44"/>
      <c r="Q417" s="44"/>
      <c r="R417" s="44"/>
      <c r="S417" s="44"/>
      <c r="T417" s="44"/>
      <c r="U417" s="44"/>
    </row>
    <row r="418" spans="2:21" x14ac:dyDescent="0.25">
      <c r="B418" s="88"/>
      <c r="C418" s="88"/>
      <c r="D418" s="88"/>
      <c r="E418" s="87"/>
      <c r="F418" s="87"/>
      <c r="G418" s="87"/>
      <c r="H418" s="87"/>
      <c r="I418" s="87"/>
      <c r="J418" s="87"/>
      <c r="M418" s="86"/>
      <c r="N418" s="86"/>
      <c r="O418" s="86"/>
      <c r="P418" s="44"/>
      <c r="Q418" s="44"/>
      <c r="R418" s="44"/>
      <c r="S418" s="44"/>
      <c r="T418" s="44"/>
      <c r="U418" s="44"/>
    </row>
    <row r="419" spans="2:21" x14ac:dyDescent="0.25">
      <c r="B419" s="88"/>
      <c r="C419" s="88"/>
      <c r="D419" s="88"/>
      <c r="E419" s="87"/>
      <c r="F419" s="87"/>
      <c r="G419" s="87"/>
      <c r="H419" s="87"/>
      <c r="I419" s="87"/>
      <c r="J419" s="87"/>
      <c r="M419" s="86"/>
      <c r="N419" s="86"/>
      <c r="O419" s="86"/>
      <c r="P419" s="44"/>
      <c r="Q419" s="44"/>
      <c r="R419" s="44"/>
      <c r="S419" s="44"/>
      <c r="T419" s="44"/>
      <c r="U419" s="44"/>
    </row>
    <row r="420" spans="2:21" x14ac:dyDescent="0.25">
      <c r="B420" s="88"/>
      <c r="C420" s="88"/>
      <c r="D420" s="88"/>
      <c r="E420" s="87"/>
      <c r="F420" s="87"/>
      <c r="G420" s="87"/>
      <c r="H420" s="87"/>
      <c r="I420" s="87"/>
      <c r="J420" s="87"/>
      <c r="M420" s="86"/>
      <c r="N420" s="86"/>
      <c r="O420" s="86"/>
      <c r="P420" s="44"/>
      <c r="Q420" s="44"/>
      <c r="R420" s="44"/>
      <c r="S420" s="44"/>
      <c r="T420" s="44"/>
      <c r="U420" s="44"/>
    </row>
    <row r="421" spans="2:21" x14ac:dyDescent="0.25">
      <c r="B421" s="88"/>
      <c r="C421" s="88"/>
      <c r="D421" s="88"/>
      <c r="E421" s="87"/>
      <c r="F421" s="87"/>
      <c r="G421" s="87"/>
      <c r="H421" s="87"/>
      <c r="I421" s="87"/>
      <c r="J421" s="87"/>
      <c r="M421" s="86"/>
      <c r="N421" s="86"/>
      <c r="O421" s="86"/>
      <c r="P421" s="44"/>
      <c r="Q421" s="44"/>
      <c r="R421" s="44"/>
      <c r="S421" s="44"/>
      <c r="T421" s="44"/>
      <c r="U421" s="44"/>
    </row>
    <row r="422" spans="2:21" x14ac:dyDescent="0.25">
      <c r="B422" s="88"/>
      <c r="C422" s="88"/>
      <c r="D422" s="88"/>
      <c r="E422" s="87"/>
      <c r="F422" s="87"/>
      <c r="G422" s="87"/>
      <c r="H422" s="87"/>
      <c r="I422" s="87"/>
      <c r="J422" s="87"/>
      <c r="M422" s="86"/>
      <c r="N422" s="86"/>
      <c r="O422" s="86"/>
      <c r="P422" s="44"/>
      <c r="Q422" s="44"/>
      <c r="R422" s="44"/>
      <c r="S422" s="44"/>
      <c r="T422" s="44"/>
      <c r="U422" s="44"/>
    </row>
    <row r="423" spans="2:21" x14ac:dyDescent="0.25">
      <c r="B423" s="88"/>
      <c r="C423" s="88"/>
      <c r="D423" s="88"/>
      <c r="E423" s="87"/>
      <c r="F423" s="87"/>
      <c r="G423" s="87"/>
      <c r="H423" s="87"/>
      <c r="I423" s="87"/>
      <c r="J423" s="87"/>
      <c r="M423" s="86"/>
      <c r="N423" s="86"/>
      <c r="O423" s="86"/>
      <c r="P423" s="44"/>
      <c r="Q423" s="44"/>
      <c r="R423" s="44"/>
      <c r="S423" s="44"/>
      <c r="T423" s="44"/>
      <c r="U423" s="44"/>
    </row>
    <row r="424" spans="2:21" x14ac:dyDescent="0.25">
      <c r="B424" s="88"/>
      <c r="C424" s="88"/>
      <c r="D424" s="88"/>
      <c r="E424" s="87"/>
      <c r="F424" s="87"/>
      <c r="G424" s="87"/>
      <c r="H424" s="87"/>
      <c r="I424" s="87"/>
      <c r="J424" s="87"/>
      <c r="M424" s="86"/>
      <c r="N424" s="86"/>
      <c r="O424" s="86"/>
      <c r="P424" s="44"/>
      <c r="Q424" s="44"/>
      <c r="R424" s="44"/>
      <c r="S424" s="44"/>
      <c r="T424" s="44"/>
      <c r="U424" s="44"/>
    </row>
    <row r="425" spans="2:21" x14ac:dyDescent="0.25">
      <c r="B425" s="88"/>
      <c r="C425" s="88"/>
      <c r="D425" s="88"/>
      <c r="E425" s="87"/>
      <c r="F425" s="87"/>
      <c r="G425" s="87"/>
      <c r="H425" s="87"/>
      <c r="I425" s="87"/>
      <c r="J425" s="87"/>
      <c r="M425" s="86"/>
      <c r="N425" s="86"/>
      <c r="O425" s="86"/>
      <c r="P425" s="44"/>
      <c r="Q425" s="44"/>
      <c r="R425" s="44"/>
      <c r="S425" s="44"/>
      <c r="T425" s="44"/>
      <c r="U425" s="44"/>
    </row>
    <row r="426" spans="2:21" x14ac:dyDescent="0.25">
      <c r="B426" s="88"/>
      <c r="C426" s="88"/>
      <c r="D426" s="88"/>
      <c r="E426" s="87"/>
      <c r="F426" s="87"/>
      <c r="G426" s="87"/>
      <c r="H426" s="87"/>
      <c r="I426" s="87"/>
      <c r="J426" s="87"/>
      <c r="M426" s="86"/>
      <c r="N426" s="86"/>
      <c r="O426" s="86"/>
      <c r="P426" s="44"/>
      <c r="Q426" s="44"/>
      <c r="R426" s="44"/>
      <c r="S426" s="44"/>
      <c r="T426" s="44"/>
      <c r="U426" s="44"/>
    </row>
    <row r="427" spans="2:21" x14ac:dyDescent="0.25">
      <c r="B427" s="88"/>
      <c r="C427" s="88"/>
      <c r="D427" s="88"/>
      <c r="E427" s="87"/>
      <c r="F427" s="87"/>
      <c r="G427" s="87"/>
      <c r="H427" s="87"/>
      <c r="I427" s="87"/>
      <c r="J427" s="87"/>
      <c r="M427" s="86"/>
      <c r="N427" s="86"/>
      <c r="O427" s="86"/>
      <c r="P427" s="44"/>
      <c r="Q427" s="44"/>
      <c r="R427" s="44"/>
      <c r="S427" s="44"/>
      <c r="T427" s="44"/>
      <c r="U427" s="44"/>
    </row>
    <row r="428" spans="2:21" x14ac:dyDescent="0.25">
      <c r="B428" s="88"/>
      <c r="C428" s="88"/>
      <c r="D428" s="88"/>
      <c r="E428" s="87"/>
      <c r="F428" s="87"/>
      <c r="G428" s="87"/>
      <c r="H428" s="87"/>
      <c r="I428" s="87"/>
      <c r="J428" s="87"/>
      <c r="M428" s="86"/>
      <c r="N428" s="86"/>
      <c r="O428" s="86"/>
      <c r="P428" s="44"/>
      <c r="Q428" s="44"/>
      <c r="R428" s="44"/>
      <c r="S428" s="44"/>
      <c r="T428" s="44"/>
      <c r="U428" s="44"/>
    </row>
    <row r="429" spans="2:21" x14ac:dyDescent="0.25">
      <c r="B429" s="88"/>
      <c r="C429" s="88"/>
      <c r="D429" s="88"/>
      <c r="E429" s="87"/>
      <c r="F429" s="87"/>
      <c r="G429" s="87"/>
      <c r="H429" s="87"/>
      <c r="I429" s="87"/>
      <c r="J429" s="87"/>
      <c r="M429" s="86"/>
      <c r="N429" s="86"/>
      <c r="O429" s="86"/>
      <c r="P429" s="44"/>
      <c r="Q429" s="44"/>
      <c r="R429" s="44"/>
      <c r="S429" s="44"/>
      <c r="T429" s="44"/>
      <c r="U429" s="44"/>
    </row>
    <row r="430" spans="2:21" x14ac:dyDescent="0.25">
      <c r="B430" s="88"/>
      <c r="C430" s="88"/>
      <c r="D430" s="88"/>
      <c r="E430" s="87"/>
      <c r="F430" s="87"/>
      <c r="G430" s="87"/>
      <c r="H430" s="87"/>
      <c r="I430" s="87"/>
      <c r="J430" s="87"/>
      <c r="M430" s="86"/>
      <c r="N430" s="86"/>
      <c r="O430" s="86"/>
      <c r="P430" s="44"/>
      <c r="Q430" s="44"/>
      <c r="R430" s="44"/>
      <c r="S430" s="44"/>
      <c r="T430" s="44"/>
      <c r="U430" s="44"/>
    </row>
    <row r="431" spans="2:21" x14ac:dyDescent="0.25">
      <c r="B431" s="88"/>
      <c r="C431" s="88"/>
      <c r="D431" s="88"/>
      <c r="E431" s="87"/>
      <c r="F431" s="87"/>
      <c r="G431" s="87"/>
      <c r="H431" s="87"/>
      <c r="I431" s="87"/>
      <c r="J431" s="87"/>
      <c r="M431" s="86"/>
      <c r="N431" s="86"/>
      <c r="O431" s="86"/>
      <c r="P431" s="44"/>
      <c r="Q431" s="44"/>
      <c r="R431" s="44"/>
      <c r="S431" s="44"/>
      <c r="T431" s="44"/>
      <c r="U431" s="44"/>
    </row>
    <row r="432" spans="2:21" x14ac:dyDescent="0.25">
      <c r="B432" s="88"/>
      <c r="C432" s="88"/>
      <c r="D432" s="88"/>
      <c r="E432" s="87"/>
      <c r="F432" s="87"/>
      <c r="G432" s="87"/>
      <c r="H432" s="87"/>
      <c r="I432" s="87"/>
      <c r="J432" s="87"/>
      <c r="M432" s="86"/>
      <c r="N432" s="86"/>
      <c r="O432" s="86"/>
      <c r="P432" s="44"/>
      <c r="Q432" s="44"/>
      <c r="R432" s="44"/>
      <c r="S432" s="44"/>
      <c r="T432" s="44"/>
      <c r="U432" s="44"/>
    </row>
    <row r="433" spans="2:21" x14ac:dyDescent="0.25">
      <c r="B433" s="88"/>
      <c r="C433" s="88"/>
      <c r="D433" s="88"/>
      <c r="E433" s="87"/>
      <c r="F433" s="87"/>
      <c r="G433" s="87"/>
      <c r="H433" s="87"/>
      <c r="I433" s="87"/>
      <c r="J433" s="87"/>
      <c r="M433" s="86"/>
      <c r="N433" s="86"/>
      <c r="O433" s="86"/>
      <c r="P433" s="44"/>
      <c r="Q433" s="44"/>
      <c r="R433" s="44"/>
      <c r="S433" s="44"/>
      <c r="T433" s="44"/>
      <c r="U433" s="44"/>
    </row>
    <row r="434" spans="2:21" x14ac:dyDescent="0.25">
      <c r="B434" s="88"/>
      <c r="C434" s="88"/>
      <c r="D434" s="88"/>
      <c r="E434" s="87"/>
      <c r="F434" s="87"/>
      <c r="G434" s="87"/>
      <c r="H434" s="87"/>
      <c r="I434" s="87"/>
      <c r="J434" s="87"/>
      <c r="M434" s="86"/>
      <c r="N434" s="86"/>
      <c r="O434" s="86"/>
      <c r="P434" s="44"/>
      <c r="Q434" s="44"/>
      <c r="R434" s="44"/>
      <c r="S434" s="44"/>
      <c r="T434" s="44"/>
      <c r="U434" s="44"/>
    </row>
    <row r="435" spans="2:21" x14ac:dyDescent="0.25">
      <c r="B435" s="88"/>
      <c r="C435" s="88"/>
      <c r="D435" s="88"/>
      <c r="E435" s="87"/>
      <c r="F435" s="87"/>
      <c r="G435" s="87"/>
      <c r="H435" s="87"/>
      <c r="I435" s="87"/>
      <c r="J435" s="87"/>
      <c r="M435" s="86"/>
      <c r="N435" s="86"/>
      <c r="O435" s="86"/>
      <c r="P435" s="44"/>
      <c r="Q435" s="44"/>
      <c r="R435" s="44"/>
      <c r="S435" s="44"/>
      <c r="T435" s="44"/>
      <c r="U435" s="44"/>
    </row>
    <row r="436" spans="2:21" x14ac:dyDescent="0.25">
      <c r="B436" s="88"/>
      <c r="C436" s="88"/>
      <c r="D436" s="88"/>
      <c r="E436" s="87"/>
      <c r="F436" s="87"/>
      <c r="G436" s="87"/>
      <c r="H436" s="87"/>
      <c r="I436" s="87"/>
      <c r="J436" s="87"/>
      <c r="M436" s="86"/>
      <c r="N436" s="86"/>
      <c r="O436" s="86"/>
      <c r="P436" s="44"/>
      <c r="Q436" s="44"/>
      <c r="R436" s="44"/>
      <c r="S436" s="44"/>
      <c r="T436" s="44"/>
      <c r="U436" s="44"/>
    </row>
    <row r="437" spans="2:21" x14ac:dyDescent="0.25">
      <c r="B437" s="88"/>
      <c r="C437" s="88"/>
      <c r="D437" s="88"/>
      <c r="E437" s="87"/>
      <c r="F437" s="87"/>
      <c r="G437" s="87"/>
      <c r="H437" s="87"/>
      <c r="I437" s="87"/>
      <c r="J437" s="87"/>
      <c r="M437" s="86"/>
      <c r="N437" s="86"/>
      <c r="O437" s="86"/>
      <c r="P437" s="44"/>
      <c r="Q437" s="44"/>
      <c r="R437" s="44"/>
      <c r="S437" s="44"/>
      <c r="T437" s="44"/>
      <c r="U437" s="44"/>
    </row>
    <row r="438" spans="2:21" x14ac:dyDescent="0.25">
      <c r="B438" s="88"/>
      <c r="C438" s="88"/>
      <c r="D438" s="88"/>
      <c r="E438" s="87"/>
      <c r="F438" s="87"/>
      <c r="G438" s="87"/>
      <c r="H438" s="87"/>
      <c r="I438" s="87"/>
      <c r="J438" s="87"/>
      <c r="M438" s="86"/>
      <c r="N438" s="86"/>
      <c r="O438" s="86"/>
      <c r="P438" s="44"/>
      <c r="Q438" s="44"/>
      <c r="R438" s="44"/>
      <c r="S438" s="44"/>
      <c r="T438" s="44"/>
      <c r="U438" s="44"/>
    </row>
    <row r="439" spans="2:21" x14ac:dyDescent="0.25">
      <c r="B439" s="88"/>
      <c r="C439" s="88"/>
      <c r="D439" s="88"/>
      <c r="E439" s="87"/>
      <c r="F439" s="87"/>
      <c r="G439" s="87"/>
      <c r="H439" s="87"/>
      <c r="I439" s="87"/>
      <c r="J439" s="87"/>
      <c r="M439" s="86"/>
      <c r="N439" s="86"/>
      <c r="O439" s="86"/>
      <c r="P439" s="44"/>
      <c r="Q439" s="44"/>
      <c r="R439" s="44"/>
      <c r="S439" s="44"/>
      <c r="T439" s="44"/>
      <c r="U439" s="44"/>
    </row>
    <row r="440" spans="2:21" x14ac:dyDescent="0.25">
      <c r="B440" s="88"/>
      <c r="C440" s="88"/>
      <c r="D440" s="88"/>
      <c r="E440" s="87"/>
      <c r="F440" s="87"/>
      <c r="G440" s="87"/>
      <c r="H440" s="87"/>
      <c r="I440" s="87"/>
      <c r="J440" s="87"/>
      <c r="M440" s="86"/>
      <c r="N440" s="86"/>
      <c r="O440" s="86"/>
      <c r="P440" s="44"/>
      <c r="Q440" s="44"/>
      <c r="R440" s="44"/>
      <c r="S440" s="44"/>
      <c r="T440" s="44"/>
      <c r="U440" s="44"/>
    </row>
    <row r="441" spans="2:21" x14ac:dyDescent="0.25">
      <c r="B441" s="88"/>
      <c r="C441" s="88"/>
      <c r="D441" s="88"/>
      <c r="E441" s="87"/>
      <c r="F441" s="87"/>
      <c r="G441" s="87"/>
      <c r="H441" s="87"/>
      <c r="I441" s="87"/>
      <c r="J441" s="87"/>
      <c r="M441" s="86"/>
      <c r="N441" s="86"/>
      <c r="O441" s="86"/>
      <c r="P441" s="44"/>
      <c r="Q441" s="44"/>
      <c r="R441" s="44"/>
      <c r="S441" s="44"/>
      <c r="T441" s="44"/>
      <c r="U441" s="44"/>
    </row>
    <row r="442" spans="2:21" x14ac:dyDescent="0.25">
      <c r="B442" s="5"/>
      <c r="C442" s="5"/>
      <c r="D442" s="5"/>
      <c r="M442" s="86"/>
      <c r="N442" s="86"/>
      <c r="O442" s="86"/>
      <c r="P442" s="44"/>
      <c r="Q442" s="44"/>
      <c r="R442" s="44"/>
      <c r="S442" s="44"/>
      <c r="T442" s="44"/>
      <c r="U442" s="44"/>
    </row>
    <row r="443" spans="2:21" x14ac:dyDescent="0.25">
      <c r="B443" s="5"/>
      <c r="C443" s="5"/>
      <c r="D443" s="5"/>
      <c r="M443" s="86"/>
      <c r="N443" s="86"/>
      <c r="O443" s="86"/>
      <c r="P443" s="44"/>
      <c r="Q443" s="44"/>
      <c r="R443" s="44"/>
      <c r="S443" s="44"/>
      <c r="T443" s="44"/>
      <c r="U443" s="44"/>
    </row>
    <row r="444" spans="2:21" x14ac:dyDescent="0.25">
      <c r="B444" s="5"/>
      <c r="C444" s="5"/>
      <c r="D444" s="5"/>
      <c r="M444" s="86"/>
      <c r="N444" s="86"/>
      <c r="O444" s="86"/>
      <c r="P444" s="44"/>
      <c r="Q444" s="44"/>
      <c r="R444" s="44"/>
      <c r="S444" s="44"/>
      <c r="T444" s="44"/>
      <c r="U444" s="44"/>
    </row>
    <row r="445" spans="2:21" x14ac:dyDescent="0.25">
      <c r="B445" s="5"/>
      <c r="C445" s="5"/>
      <c r="D445" s="5"/>
      <c r="M445" s="86"/>
      <c r="N445" s="86"/>
      <c r="O445" s="86"/>
      <c r="P445" s="44"/>
      <c r="Q445" s="44"/>
      <c r="R445" s="44"/>
      <c r="S445" s="44"/>
      <c r="T445" s="44"/>
      <c r="U445" s="44"/>
    </row>
    <row r="446" spans="2:21" x14ac:dyDescent="0.25">
      <c r="B446" s="5"/>
      <c r="C446" s="5"/>
      <c r="D446" s="5"/>
      <c r="M446" s="86"/>
      <c r="N446" s="86"/>
      <c r="O446" s="86"/>
      <c r="P446" s="44"/>
      <c r="Q446" s="44"/>
      <c r="R446" s="44"/>
      <c r="S446" s="44"/>
      <c r="T446" s="44"/>
      <c r="U446" s="44"/>
    </row>
    <row r="447" spans="2:21" x14ac:dyDescent="0.25">
      <c r="B447" s="5"/>
      <c r="C447" s="5"/>
      <c r="D447" s="5"/>
      <c r="M447" s="5"/>
      <c r="N447" s="5"/>
      <c r="O447" s="5"/>
    </row>
    <row r="448" spans="2:21" x14ac:dyDescent="0.25">
      <c r="B448" s="5"/>
      <c r="C448" s="5"/>
      <c r="D448" s="5"/>
      <c r="M448" s="5"/>
      <c r="N448" s="5"/>
      <c r="O448" s="5"/>
    </row>
    <row r="449" spans="2:15" x14ac:dyDescent="0.25">
      <c r="B449" s="5"/>
      <c r="C449" s="5"/>
      <c r="D449" s="5"/>
      <c r="M449" s="5"/>
      <c r="N449" s="5"/>
      <c r="O449" s="5"/>
    </row>
    <row r="450" spans="2:15" x14ac:dyDescent="0.25">
      <c r="B450" s="5"/>
      <c r="C450" s="5"/>
      <c r="D450" s="5"/>
      <c r="M450" s="5"/>
      <c r="N450" s="5"/>
      <c r="O450" s="5"/>
    </row>
    <row r="451" spans="2:15" x14ac:dyDescent="0.25">
      <c r="B451" s="5"/>
      <c r="C451" s="5"/>
      <c r="D451" s="5"/>
      <c r="M451" s="5"/>
      <c r="N451" s="5"/>
      <c r="O451" s="5"/>
    </row>
    <row r="452" spans="2:15" x14ac:dyDescent="0.25">
      <c r="B452" s="5"/>
      <c r="C452" s="5"/>
      <c r="D452" s="5"/>
      <c r="M452" s="5"/>
      <c r="N452" s="5"/>
      <c r="O452" s="5"/>
    </row>
    <row r="453" spans="2:15" x14ac:dyDescent="0.25">
      <c r="B453" s="5"/>
      <c r="C453" s="5"/>
      <c r="D453" s="5"/>
      <c r="M453" s="5"/>
      <c r="N453" s="5"/>
      <c r="O453" s="5"/>
    </row>
    <row r="454" spans="2:15" x14ac:dyDescent="0.25">
      <c r="B454" s="5"/>
      <c r="C454" s="5"/>
      <c r="D454" s="5"/>
      <c r="M454" s="5"/>
      <c r="N454" s="5"/>
      <c r="O454" s="5"/>
    </row>
    <row r="455" spans="2:15" x14ac:dyDescent="0.25">
      <c r="B455" s="5"/>
      <c r="C455" s="5"/>
      <c r="D455" s="5"/>
      <c r="M455" s="5"/>
      <c r="N455" s="5"/>
      <c r="O455" s="5"/>
    </row>
    <row r="456" spans="2:15" x14ac:dyDescent="0.25">
      <c r="B456" s="5"/>
      <c r="C456" s="5"/>
      <c r="D456" s="5"/>
      <c r="M456" s="5"/>
      <c r="N456" s="5"/>
      <c r="O456" s="5"/>
    </row>
    <row r="457" spans="2:15" x14ac:dyDescent="0.25">
      <c r="B457" s="5"/>
      <c r="C457" s="5"/>
      <c r="D457" s="5"/>
      <c r="M457" s="5"/>
      <c r="N457" s="5"/>
      <c r="O457" s="5"/>
    </row>
    <row r="458" spans="2:15" x14ac:dyDescent="0.25">
      <c r="B458" s="5"/>
      <c r="C458" s="5"/>
      <c r="D458" s="5"/>
      <c r="M458" s="5"/>
      <c r="N458" s="5"/>
      <c r="O458" s="5"/>
    </row>
    <row r="459" spans="2:15" x14ac:dyDescent="0.25">
      <c r="B459" s="5"/>
      <c r="C459" s="5"/>
      <c r="D459" s="5"/>
      <c r="M459" s="5"/>
      <c r="N459" s="5"/>
      <c r="O459" s="5"/>
    </row>
    <row r="460" spans="2:15" x14ac:dyDescent="0.25">
      <c r="B460" s="5"/>
      <c r="C460" s="5"/>
      <c r="D460" s="5"/>
      <c r="M460" s="5"/>
      <c r="N460" s="5"/>
      <c r="O460" s="5"/>
    </row>
    <row r="461" spans="2:15" x14ac:dyDescent="0.25">
      <c r="B461" s="5"/>
      <c r="C461" s="5"/>
      <c r="D461" s="5"/>
      <c r="M461" s="5"/>
      <c r="N461" s="5"/>
      <c r="O461" s="5"/>
    </row>
    <row r="462" spans="2:15" x14ac:dyDescent="0.25">
      <c r="B462" s="5"/>
      <c r="C462" s="5"/>
      <c r="D462" s="5"/>
      <c r="M462" s="5"/>
      <c r="N462" s="5"/>
      <c r="O462" s="5"/>
    </row>
    <row r="463" spans="2:15" x14ac:dyDescent="0.25">
      <c r="B463" s="5"/>
      <c r="C463" s="5"/>
      <c r="D463" s="5"/>
      <c r="M463" s="5"/>
      <c r="N463" s="5"/>
      <c r="O463" s="5"/>
    </row>
    <row r="464" spans="2:15" x14ac:dyDescent="0.25">
      <c r="B464" s="5"/>
      <c r="C464" s="5"/>
      <c r="D464" s="5"/>
      <c r="M464" s="5"/>
      <c r="N464" s="5"/>
      <c r="O464" s="5"/>
    </row>
    <row r="465" spans="2:15" x14ac:dyDescent="0.25">
      <c r="B465" s="5"/>
      <c r="C465" s="5"/>
      <c r="D465" s="5"/>
      <c r="M465" s="5"/>
      <c r="N465" s="5"/>
      <c r="O465" s="5"/>
    </row>
    <row r="466" spans="2:15" x14ac:dyDescent="0.25">
      <c r="B466" s="5"/>
      <c r="C466" s="5"/>
      <c r="D466" s="5"/>
      <c r="M466" s="5"/>
      <c r="N466" s="5"/>
      <c r="O466" s="5"/>
    </row>
    <row r="467" spans="2:15" x14ac:dyDescent="0.25">
      <c r="B467" s="5"/>
      <c r="C467" s="5"/>
      <c r="D467" s="5"/>
      <c r="M467" s="5"/>
      <c r="N467" s="5"/>
      <c r="O467" s="5"/>
    </row>
    <row r="468" spans="2:15" x14ac:dyDescent="0.25">
      <c r="B468" s="5"/>
      <c r="C468" s="5"/>
      <c r="D468" s="5"/>
      <c r="M468" s="5"/>
      <c r="N468" s="5"/>
      <c r="O468" s="5"/>
    </row>
    <row r="469" spans="2:15" x14ac:dyDescent="0.25">
      <c r="B469" s="5"/>
      <c r="C469" s="5"/>
      <c r="D469" s="5"/>
      <c r="M469" s="5"/>
      <c r="N469" s="5"/>
      <c r="O469" s="5"/>
    </row>
    <row r="470" spans="2:15" x14ac:dyDescent="0.25">
      <c r="B470" s="5"/>
      <c r="C470" s="5"/>
      <c r="D470" s="5"/>
      <c r="M470" s="5"/>
      <c r="N470" s="5"/>
      <c r="O470" s="5"/>
    </row>
    <row r="471" spans="2:15" x14ac:dyDescent="0.25">
      <c r="B471" s="5"/>
      <c r="C471" s="5"/>
      <c r="D471" s="5"/>
      <c r="M471" s="5"/>
      <c r="N471" s="5"/>
      <c r="O471" s="5"/>
    </row>
    <row r="472" spans="2:15" x14ac:dyDescent="0.25">
      <c r="B472" s="5"/>
      <c r="C472" s="5"/>
      <c r="D472" s="5"/>
      <c r="M472" s="5"/>
      <c r="N472" s="5"/>
      <c r="O472" s="5"/>
    </row>
    <row r="473" spans="2:15" x14ac:dyDescent="0.25">
      <c r="B473" s="5"/>
      <c r="C473" s="5"/>
      <c r="D473" s="5"/>
      <c r="M473" s="5"/>
      <c r="N473" s="5"/>
      <c r="O473" s="5"/>
    </row>
    <row r="474" spans="2:15" x14ac:dyDescent="0.25">
      <c r="B474" s="5"/>
      <c r="C474" s="5"/>
      <c r="D474" s="5"/>
      <c r="M474" s="5"/>
      <c r="N474" s="5"/>
      <c r="O474" s="5"/>
    </row>
    <row r="475" spans="2:15" x14ac:dyDescent="0.25">
      <c r="B475" s="5"/>
      <c r="C475" s="5"/>
      <c r="D475" s="5"/>
      <c r="M475" s="5"/>
      <c r="N475" s="5"/>
      <c r="O475" s="5"/>
    </row>
    <row r="476" spans="2:15" x14ac:dyDescent="0.25">
      <c r="B476" s="5"/>
      <c r="C476" s="5"/>
      <c r="D476" s="5"/>
      <c r="M476" s="5"/>
      <c r="N476" s="5"/>
      <c r="O476" s="5"/>
    </row>
    <row r="477" spans="2:15" x14ac:dyDescent="0.25">
      <c r="B477" s="5"/>
      <c r="C477" s="5"/>
      <c r="D477" s="5"/>
      <c r="M477" s="5"/>
      <c r="N477" s="5"/>
      <c r="O477" s="5"/>
    </row>
    <row r="478" spans="2:15" x14ac:dyDescent="0.25">
      <c r="B478" s="5"/>
      <c r="C478" s="5"/>
      <c r="D478" s="5"/>
      <c r="M478" s="5"/>
      <c r="N478" s="5"/>
      <c r="O478" s="5"/>
    </row>
    <row r="479" spans="2:15" x14ac:dyDescent="0.25">
      <c r="B479" s="5"/>
      <c r="C479" s="5"/>
      <c r="D479" s="5"/>
      <c r="M479" s="5"/>
      <c r="N479" s="5"/>
      <c r="O479" s="5"/>
    </row>
    <row r="480" spans="2:15" x14ac:dyDescent="0.25">
      <c r="B480" s="5"/>
      <c r="C480" s="5"/>
      <c r="D480" s="5"/>
      <c r="M480" s="5"/>
      <c r="N480" s="5"/>
      <c r="O480" s="5"/>
    </row>
    <row r="481" spans="2:15" x14ac:dyDescent="0.25">
      <c r="B481" s="5"/>
      <c r="C481" s="5"/>
      <c r="D481" s="5"/>
      <c r="M481" s="5"/>
      <c r="N481" s="5"/>
      <c r="O481" s="5"/>
    </row>
    <row r="482" spans="2:15" x14ac:dyDescent="0.25">
      <c r="B482" s="5"/>
      <c r="C482" s="5"/>
      <c r="D482" s="5"/>
      <c r="M482" s="5"/>
      <c r="N482" s="5"/>
      <c r="O482" s="5"/>
    </row>
    <row r="483" spans="2:15" x14ac:dyDescent="0.25">
      <c r="B483" s="5"/>
      <c r="C483" s="5"/>
      <c r="D483" s="5"/>
      <c r="M483" s="5"/>
      <c r="N483" s="5"/>
      <c r="O483" s="5"/>
    </row>
    <row r="484" spans="2:15" x14ac:dyDescent="0.25">
      <c r="B484" s="5"/>
      <c r="C484" s="5"/>
      <c r="D484" s="5"/>
      <c r="M484" s="5"/>
      <c r="N484" s="5"/>
      <c r="O484" s="5"/>
    </row>
    <row r="485" spans="2:15" x14ac:dyDescent="0.25">
      <c r="B485" s="5"/>
      <c r="C485" s="5"/>
      <c r="D485" s="5"/>
      <c r="M485" s="5"/>
      <c r="N485" s="5"/>
      <c r="O485" s="5"/>
    </row>
    <row r="486" spans="2:15" x14ac:dyDescent="0.25">
      <c r="B486" s="5"/>
      <c r="C486" s="5"/>
      <c r="D486" s="5"/>
      <c r="M486" s="5"/>
      <c r="N486" s="5"/>
      <c r="O486" s="5"/>
    </row>
    <row r="487" spans="2:15" x14ac:dyDescent="0.25">
      <c r="B487" s="5"/>
      <c r="C487" s="5"/>
      <c r="D487" s="5"/>
      <c r="M487" s="5"/>
      <c r="N487" s="5"/>
      <c r="O487" s="5"/>
    </row>
    <row r="488" spans="2:15" x14ac:dyDescent="0.25">
      <c r="B488" s="5"/>
      <c r="C488" s="5"/>
      <c r="D488" s="5"/>
      <c r="M488" s="5"/>
      <c r="N488" s="5"/>
      <c r="O488" s="5"/>
    </row>
    <row r="489" spans="2:15" x14ac:dyDescent="0.25">
      <c r="B489" s="5"/>
      <c r="C489" s="5"/>
      <c r="D489" s="5"/>
      <c r="M489" s="5"/>
      <c r="N489" s="5"/>
      <c r="O489" s="5"/>
    </row>
    <row r="490" spans="2:15" x14ac:dyDescent="0.25">
      <c r="B490" s="5"/>
      <c r="C490" s="5"/>
      <c r="D490" s="5"/>
      <c r="M490" s="5"/>
      <c r="N490" s="5"/>
      <c r="O490" s="5"/>
    </row>
    <row r="491" spans="2:15" x14ac:dyDescent="0.25">
      <c r="B491" s="5"/>
      <c r="C491" s="5"/>
      <c r="D491" s="5"/>
      <c r="M491" s="5"/>
      <c r="N491" s="5"/>
      <c r="O491" s="5"/>
    </row>
    <row r="492" spans="2:15" x14ac:dyDescent="0.25">
      <c r="B492" s="5"/>
      <c r="C492" s="5"/>
      <c r="D492" s="5"/>
      <c r="M492" s="5"/>
      <c r="N492" s="5"/>
      <c r="O492" s="5"/>
    </row>
    <row r="493" spans="2:15" x14ac:dyDescent="0.25">
      <c r="B493" s="5"/>
      <c r="C493" s="5"/>
      <c r="D493" s="5"/>
      <c r="M493" s="5"/>
      <c r="N493" s="5"/>
      <c r="O493" s="5"/>
    </row>
    <row r="494" spans="2:15" x14ac:dyDescent="0.25">
      <c r="B494" s="5"/>
      <c r="C494" s="5"/>
      <c r="D494" s="5"/>
      <c r="M494" s="5"/>
      <c r="N494" s="5"/>
      <c r="O494" s="5"/>
    </row>
    <row r="495" spans="2:15" x14ac:dyDescent="0.25">
      <c r="B495" s="5"/>
      <c r="C495" s="5"/>
      <c r="D495" s="5"/>
      <c r="M495" s="5"/>
      <c r="N495" s="5"/>
      <c r="O495" s="5"/>
    </row>
    <row r="496" spans="2:15" x14ac:dyDescent="0.25">
      <c r="B496" s="5"/>
      <c r="C496" s="5"/>
      <c r="D496" s="5"/>
      <c r="M496" s="5"/>
      <c r="N496" s="5"/>
      <c r="O496" s="5"/>
    </row>
    <row r="497" spans="2:15" x14ac:dyDescent="0.25">
      <c r="B497" s="5"/>
      <c r="C497" s="5"/>
      <c r="D497" s="5"/>
      <c r="M497" s="5"/>
      <c r="N497" s="5"/>
      <c r="O497" s="5"/>
    </row>
    <row r="498" spans="2:15" x14ac:dyDescent="0.25">
      <c r="B498" s="5"/>
      <c r="C498" s="5"/>
      <c r="D498" s="5"/>
      <c r="M498" s="5"/>
      <c r="N498" s="5"/>
      <c r="O498" s="5"/>
    </row>
    <row r="499" spans="2:15" x14ac:dyDescent="0.25">
      <c r="B499" s="5"/>
      <c r="C499" s="5"/>
      <c r="D499" s="5"/>
      <c r="M499" s="5"/>
      <c r="N499" s="5"/>
      <c r="O499" s="5"/>
    </row>
    <row r="500" spans="2:15" x14ac:dyDescent="0.25">
      <c r="B500" s="5"/>
      <c r="C500" s="5"/>
      <c r="D500" s="5"/>
      <c r="M500" s="5"/>
      <c r="N500" s="5"/>
      <c r="O500" s="5"/>
    </row>
    <row r="501" spans="2:15" x14ac:dyDescent="0.25">
      <c r="B501" s="5"/>
      <c r="C501" s="5"/>
      <c r="D501" s="5"/>
      <c r="M501" s="5"/>
      <c r="N501" s="5"/>
      <c r="O501" s="5"/>
    </row>
    <row r="502" spans="2:15" x14ac:dyDescent="0.25">
      <c r="B502" s="5"/>
      <c r="C502" s="5"/>
      <c r="D502" s="5"/>
      <c r="M502" s="5"/>
      <c r="N502" s="5"/>
      <c r="O502" s="5"/>
    </row>
    <row r="503" spans="2:15" x14ac:dyDescent="0.25">
      <c r="B503" s="5"/>
      <c r="C503" s="5"/>
      <c r="D503" s="5"/>
      <c r="M503" s="5"/>
      <c r="N503" s="5"/>
      <c r="O503" s="5"/>
    </row>
    <row r="504" spans="2:15" x14ac:dyDescent="0.25">
      <c r="B504" s="5"/>
      <c r="C504" s="5"/>
      <c r="D504" s="5"/>
      <c r="M504" s="5"/>
      <c r="N504" s="5"/>
      <c r="O504" s="5"/>
    </row>
    <row r="505" spans="2:15" x14ac:dyDescent="0.25">
      <c r="B505" s="5"/>
      <c r="C505" s="5"/>
      <c r="D505" s="5"/>
      <c r="M505" s="5"/>
      <c r="N505" s="5"/>
      <c r="O505" s="5"/>
    </row>
    <row r="506" spans="2:15" x14ac:dyDescent="0.25">
      <c r="B506" s="5"/>
      <c r="C506" s="5"/>
      <c r="D506" s="5"/>
      <c r="M506" s="5"/>
      <c r="N506" s="5"/>
      <c r="O506" s="5"/>
    </row>
    <row r="507" spans="2:15" x14ac:dyDescent="0.25">
      <c r="B507" s="5"/>
      <c r="C507" s="5"/>
      <c r="D507" s="5"/>
      <c r="M507" s="5"/>
      <c r="N507" s="5"/>
      <c r="O507" s="5"/>
    </row>
    <row r="508" spans="2:15" x14ac:dyDescent="0.25">
      <c r="B508" s="5"/>
      <c r="C508" s="5"/>
      <c r="D508" s="5"/>
      <c r="M508" s="5"/>
      <c r="N508" s="5"/>
      <c r="O508" s="5"/>
    </row>
    <row r="509" spans="2:15" x14ac:dyDescent="0.25">
      <c r="B509" s="5"/>
      <c r="C509" s="5"/>
      <c r="D509" s="5"/>
      <c r="M509" s="5"/>
      <c r="N509" s="5"/>
      <c r="O509" s="5"/>
    </row>
    <row r="510" spans="2:15" x14ac:dyDescent="0.25">
      <c r="B510" s="5"/>
      <c r="C510" s="5"/>
      <c r="D510" s="5"/>
      <c r="M510" s="5"/>
      <c r="N510" s="5"/>
      <c r="O510" s="5"/>
    </row>
    <row r="511" spans="2:15" x14ac:dyDescent="0.25">
      <c r="B511" s="5"/>
      <c r="C511" s="5"/>
      <c r="D511" s="5"/>
      <c r="M511" s="5"/>
      <c r="N511" s="5"/>
      <c r="O511" s="5"/>
    </row>
    <row r="512" spans="2:15" x14ac:dyDescent="0.25">
      <c r="B512" s="5"/>
      <c r="C512" s="5"/>
      <c r="D512" s="5"/>
      <c r="M512" s="5"/>
      <c r="N512" s="5"/>
      <c r="O512" s="5"/>
    </row>
    <row r="513" spans="2:15" x14ac:dyDescent="0.25">
      <c r="B513" s="5"/>
      <c r="C513" s="5"/>
      <c r="D513" s="5"/>
      <c r="M513" s="5"/>
      <c r="N513" s="5"/>
      <c r="O513" s="5"/>
    </row>
    <row r="514" spans="2:15" x14ac:dyDescent="0.25">
      <c r="B514" s="5"/>
      <c r="C514" s="5"/>
      <c r="D514" s="5"/>
      <c r="M514" s="5"/>
      <c r="N514" s="5"/>
      <c r="O514" s="5"/>
    </row>
    <row r="515" spans="2:15" x14ac:dyDescent="0.25">
      <c r="B515" s="5"/>
      <c r="C515" s="5"/>
      <c r="D515" s="5"/>
      <c r="M515" s="5"/>
      <c r="N515" s="5"/>
      <c r="O515" s="5"/>
    </row>
    <row r="516" spans="2:15" x14ac:dyDescent="0.25">
      <c r="B516" s="5"/>
      <c r="C516" s="5"/>
      <c r="D516" s="5"/>
      <c r="M516" s="5"/>
      <c r="N516" s="5"/>
      <c r="O516" s="5"/>
    </row>
    <row r="517" spans="2:15" x14ac:dyDescent="0.25">
      <c r="B517" s="5"/>
      <c r="C517" s="5"/>
      <c r="D517" s="5"/>
      <c r="M517" s="5"/>
      <c r="N517" s="5"/>
      <c r="O517" s="5"/>
    </row>
    <row r="518" spans="2:15" x14ac:dyDescent="0.25">
      <c r="B518" s="5"/>
      <c r="C518" s="5"/>
      <c r="D518" s="5"/>
      <c r="M518" s="5"/>
      <c r="N518" s="5"/>
      <c r="O518" s="5"/>
    </row>
    <row r="519" spans="2:15" x14ac:dyDescent="0.25">
      <c r="B519" s="5"/>
      <c r="C519" s="5"/>
      <c r="D519" s="5"/>
      <c r="M519" s="5"/>
      <c r="N519" s="5"/>
      <c r="O519" s="5"/>
    </row>
    <row r="520" spans="2:15" x14ac:dyDescent="0.25">
      <c r="B520" s="5"/>
      <c r="C520" s="5"/>
      <c r="D520" s="5"/>
      <c r="M520" s="5"/>
      <c r="N520" s="5"/>
      <c r="O520" s="5"/>
    </row>
    <row r="521" spans="2:15" x14ac:dyDescent="0.25">
      <c r="B521" s="5"/>
      <c r="C521" s="5"/>
      <c r="D521" s="5"/>
      <c r="M521" s="5"/>
      <c r="N521" s="5"/>
      <c r="O521" s="5"/>
    </row>
    <row r="522" spans="2:15" x14ac:dyDescent="0.25">
      <c r="B522" s="5"/>
      <c r="C522" s="5"/>
      <c r="D522" s="5"/>
      <c r="M522" s="5"/>
      <c r="N522" s="5"/>
      <c r="O522" s="5"/>
    </row>
    <row r="523" spans="2:15" x14ac:dyDescent="0.25">
      <c r="B523" s="5"/>
      <c r="C523" s="5"/>
      <c r="D523" s="5"/>
      <c r="M523" s="5"/>
      <c r="N523" s="5"/>
      <c r="O523" s="5"/>
    </row>
    <row r="524" spans="2:15" x14ac:dyDescent="0.25">
      <c r="B524" s="5"/>
      <c r="C524" s="5"/>
      <c r="D524" s="5"/>
      <c r="M524" s="5"/>
      <c r="N524" s="5"/>
      <c r="O524" s="5"/>
    </row>
    <row r="525" spans="2:15" x14ac:dyDescent="0.25">
      <c r="B525" s="5"/>
      <c r="C525" s="5"/>
      <c r="D525" s="5"/>
      <c r="M525" s="5"/>
      <c r="N525" s="5"/>
      <c r="O525" s="5"/>
    </row>
    <row r="526" spans="2:15" x14ac:dyDescent="0.25">
      <c r="B526" s="5"/>
      <c r="C526" s="5"/>
      <c r="D526" s="5"/>
      <c r="M526" s="5"/>
      <c r="N526" s="5"/>
      <c r="O526" s="5"/>
    </row>
    <row r="527" spans="2:15" x14ac:dyDescent="0.25">
      <c r="B527" s="5"/>
      <c r="C527" s="5"/>
      <c r="D527" s="5"/>
      <c r="M527" s="5"/>
      <c r="N527" s="5"/>
      <c r="O527" s="5"/>
    </row>
    <row r="528" spans="2:15" x14ac:dyDescent="0.25">
      <c r="B528" s="5"/>
      <c r="C528" s="5"/>
      <c r="D528" s="5"/>
      <c r="M528" s="5"/>
      <c r="N528" s="5"/>
      <c r="O528" s="5"/>
    </row>
    <row r="529" spans="2:15" x14ac:dyDescent="0.25">
      <c r="B529" s="5"/>
      <c r="C529" s="5"/>
      <c r="D529" s="5"/>
      <c r="M529" s="5"/>
      <c r="N529" s="5"/>
      <c r="O529" s="5"/>
    </row>
    <row r="530" spans="2:15" x14ac:dyDescent="0.25">
      <c r="B530" s="5"/>
      <c r="C530" s="5"/>
      <c r="D530" s="5"/>
      <c r="M530" s="5"/>
      <c r="N530" s="5"/>
      <c r="O530" s="5"/>
    </row>
    <row r="531" spans="2:15" x14ac:dyDescent="0.25">
      <c r="B531" s="5"/>
      <c r="C531" s="5"/>
      <c r="D531" s="5"/>
      <c r="M531" s="5"/>
      <c r="N531" s="5"/>
      <c r="O531" s="5"/>
    </row>
    <row r="532" spans="2:15" x14ac:dyDescent="0.25">
      <c r="B532" s="5"/>
      <c r="C532" s="5"/>
      <c r="D532" s="5"/>
      <c r="M532" s="5"/>
      <c r="N532" s="5"/>
      <c r="O532" s="5"/>
    </row>
    <row r="533" spans="2:15" x14ac:dyDescent="0.25">
      <c r="B533" s="5"/>
      <c r="C533" s="5"/>
      <c r="D533" s="5"/>
      <c r="M533" s="5"/>
      <c r="N533" s="5"/>
      <c r="O533" s="5"/>
    </row>
    <row r="534" spans="2:15" x14ac:dyDescent="0.25">
      <c r="B534" s="5"/>
      <c r="C534" s="5"/>
      <c r="D534" s="5"/>
      <c r="M534" s="5"/>
      <c r="N534" s="5"/>
      <c r="O534" s="5"/>
    </row>
    <row r="535" spans="2:15" x14ac:dyDescent="0.25">
      <c r="B535" s="5"/>
      <c r="C535" s="5"/>
      <c r="D535" s="5"/>
      <c r="M535" s="5"/>
      <c r="N535" s="5"/>
      <c r="O535" s="5"/>
    </row>
    <row r="536" spans="2:15" x14ac:dyDescent="0.25">
      <c r="B536" s="5"/>
      <c r="C536" s="5"/>
      <c r="D536" s="5"/>
      <c r="M536" s="5"/>
      <c r="N536" s="5"/>
      <c r="O536" s="5"/>
    </row>
    <row r="537" spans="2:15" x14ac:dyDescent="0.25">
      <c r="B537" s="5"/>
      <c r="C537" s="5"/>
      <c r="D537" s="5"/>
      <c r="M537" s="5"/>
      <c r="N537" s="5"/>
      <c r="O537" s="5"/>
    </row>
    <row r="538" spans="2:15" x14ac:dyDescent="0.25">
      <c r="B538" s="5"/>
      <c r="C538" s="5"/>
      <c r="D538" s="5"/>
      <c r="M538" s="5"/>
      <c r="N538" s="5"/>
      <c r="O538" s="5"/>
    </row>
    <row r="539" spans="2:15" x14ac:dyDescent="0.25">
      <c r="B539" s="5"/>
      <c r="C539" s="5"/>
      <c r="D539" s="5"/>
      <c r="M539" s="5"/>
      <c r="N539" s="5"/>
      <c r="O539" s="5"/>
    </row>
    <row r="540" spans="2:15" x14ac:dyDescent="0.25">
      <c r="B540" s="5"/>
      <c r="C540" s="5"/>
      <c r="D540" s="5"/>
      <c r="M540" s="5"/>
      <c r="N540" s="5"/>
      <c r="O540" s="5"/>
    </row>
    <row r="541" spans="2:15" x14ac:dyDescent="0.25">
      <c r="B541" s="5"/>
      <c r="C541" s="5"/>
      <c r="D541" s="5"/>
      <c r="M541" s="5"/>
      <c r="N541" s="5"/>
      <c r="O541" s="5"/>
    </row>
    <row r="542" spans="2:15" x14ac:dyDescent="0.25">
      <c r="B542" s="5"/>
      <c r="C542" s="5"/>
      <c r="D542" s="5"/>
      <c r="M542" s="5"/>
      <c r="N542" s="5"/>
      <c r="O542" s="5"/>
    </row>
    <row r="543" spans="2:15" x14ac:dyDescent="0.25">
      <c r="B543" s="5"/>
      <c r="C543" s="5"/>
      <c r="D543" s="5"/>
      <c r="M543" s="5"/>
      <c r="N543" s="5"/>
      <c r="O543" s="5"/>
    </row>
    <row r="544" spans="2:15" x14ac:dyDescent="0.25">
      <c r="B544" s="5"/>
      <c r="C544" s="5"/>
      <c r="D544" s="5"/>
      <c r="M544" s="5"/>
      <c r="N544" s="5"/>
      <c r="O544" s="5"/>
    </row>
    <row r="545" spans="2:15" x14ac:dyDescent="0.25">
      <c r="B545" s="5"/>
      <c r="C545" s="5"/>
      <c r="D545" s="5"/>
      <c r="M545" s="5"/>
      <c r="N545" s="5"/>
      <c r="O545" s="5"/>
    </row>
    <row r="546" spans="2:15" x14ac:dyDescent="0.25">
      <c r="B546" s="5"/>
      <c r="C546" s="5"/>
      <c r="D546" s="5"/>
      <c r="M546" s="5"/>
      <c r="N546" s="5"/>
      <c r="O546" s="5"/>
    </row>
    <row r="547" spans="2:15" x14ac:dyDescent="0.25">
      <c r="B547" s="5"/>
      <c r="C547" s="5"/>
      <c r="D547" s="5"/>
      <c r="M547" s="5"/>
      <c r="N547" s="5"/>
      <c r="O547" s="5"/>
    </row>
    <row r="548" spans="2:15" x14ac:dyDescent="0.25">
      <c r="B548" s="5"/>
      <c r="C548" s="5"/>
      <c r="D548" s="5"/>
      <c r="M548" s="5"/>
      <c r="N548" s="5"/>
      <c r="O548" s="5"/>
    </row>
    <row r="549" spans="2:15" x14ac:dyDescent="0.25">
      <c r="B549" s="5"/>
      <c r="C549" s="5"/>
      <c r="D549" s="5"/>
      <c r="M549" s="5"/>
      <c r="N549" s="5"/>
      <c r="O549" s="5"/>
    </row>
    <row r="550" spans="2:15" x14ac:dyDescent="0.25">
      <c r="B550" s="5"/>
      <c r="C550" s="5"/>
      <c r="D550" s="5"/>
      <c r="M550" s="5"/>
      <c r="N550" s="5"/>
      <c r="O550" s="5"/>
    </row>
    <row r="551" spans="2:15" x14ac:dyDescent="0.25">
      <c r="B551" s="5"/>
      <c r="C551" s="5"/>
      <c r="D551" s="5"/>
      <c r="M551" s="5"/>
      <c r="N551" s="5"/>
      <c r="O551" s="5"/>
    </row>
    <row r="552" spans="2:15" x14ac:dyDescent="0.25">
      <c r="B552" s="5"/>
      <c r="C552" s="5"/>
      <c r="D552" s="5"/>
      <c r="M552" s="5"/>
      <c r="N552" s="5"/>
      <c r="O552" s="5"/>
    </row>
    <row r="553" spans="2:15" x14ac:dyDescent="0.25">
      <c r="B553" s="5"/>
      <c r="C553" s="5"/>
      <c r="D553" s="5"/>
      <c r="M553" s="5"/>
      <c r="N553" s="5"/>
      <c r="O553" s="5"/>
    </row>
    <row r="554" spans="2:15" x14ac:dyDescent="0.25">
      <c r="B554" s="5"/>
      <c r="C554" s="5"/>
      <c r="D554" s="5"/>
      <c r="M554" s="5"/>
      <c r="N554" s="5"/>
      <c r="O554" s="5"/>
    </row>
    <row r="555" spans="2:15" x14ac:dyDescent="0.25">
      <c r="B555" s="5"/>
      <c r="C555" s="5"/>
      <c r="D555" s="5"/>
      <c r="M555" s="5"/>
      <c r="N555" s="5"/>
      <c r="O555" s="5"/>
    </row>
    <row r="556" spans="2:15" x14ac:dyDescent="0.25">
      <c r="B556" s="5"/>
      <c r="C556" s="5"/>
      <c r="D556" s="5"/>
      <c r="M556" s="5"/>
      <c r="N556" s="5"/>
      <c r="O556" s="5"/>
    </row>
    <row r="557" spans="2:15" x14ac:dyDescent="0.25">
      <c r="B557" s="5"/>
      <c r="C557" s="5"/>
      <c r="D557" s="5"/>
      <c r="M557" s="5"/>
      <c r="N557" s="5"/>
      <c r="O557" s="5"/>
    </row>
    <row r="558" spans="2:15" x14ac:dyDescent="0.25">
      <c r="B558" s="5"/>
      <c r="C558" s="5"/>
      <c r="D558" s="5"/>
      <c r="M558" s="5"/>
      <c r="N558" s="5"/>
      <c r="O558" s="5"/>
    </row>
    <row r="559" spans="2:15" x14ac:dyDescent="0.25">
      <c r="B559" s="5"/>
      <c r="C559" s="5"/>
      <c r="D559" s="5"/>
      <c r="M559" s="5"/>
      <c r="N559" s="5"/>
      <c r="O559" s="5"/>
    </row>
    <row r="560" spans="2:15" x14ac:dyDescent="0.25">
      <c r="B560" s="5"/>
      <c r="C560" s="5"/>
      <c r="D560" s="5"/>
      <c r="M560" s="5"/>
      <c r="N560" s="5"/>
      <c r="O560" s="5"/>
    </row>
    <row r="561" spans="2:15" x14ac:dyDescent="0.25">
      <c r="B561" s="5"/>
      <c r="C561" s="5"/>
      <c r="D561" s="5"/>
      <c r="M561" s="5"/>
      <c r="N561" s="5"/>
      <c r="O561" s="5"/>
    </row>
    <row r="562" spans="2:15" x14ac:dyDescent="0.25">
      <c r="B562" s="5"/>
      <c r="C562" s="5"/>
      <c r="D562" s="5"/>
      <c r="M562" s="5"/>
      <c r="N562" s="5"/>
      <c r="O562" s="5"/>
    </row>
    <row r="563" spans="2:15" x14ac:dyDescent="0.25">
      <c r="B563" s="5"/>
      <c r="C563" s="5"/>
      <c r="D563" s="5"/>
      <c r="M563" s="5"/>
      <c r="N563" s="5"/>
      <c r="O563" s="5"/>
    </row>
    <row r="564" spans="2:15" x14ac:dyDescent="0.25">
      <c r="B564" s="5"/>
      <c r="C564" s="5"/>
      <c r="D564" s="5"/>
      <c r="M564" s="5"/>
      <c r="N564" s="5"/>
      <c r="O564" s="5"/>
    </row>
    <row r="565" spans="2:15" x14ac:dyDescent="0.25">
      <c r="B565" s="5"/>
      <c r="C565" s="5"/>
      <c r="D565" s="5"/>
      <c r="M565" s="5"/>
      <c r="N565" s="5"/>
      <c r="O565" s="5"/>
    </row>
    <row r="566" spans="2:15" x14ac:dyDescent="0.25">
      <c r="B566" s="5"/>
      <c r="C566" s="5"/>
      <c r="D566" s="5"/>
      <c r="M566" s="5"/>
      <c r="N566" s="5"/>
      <c r="O566" s="5"/>
    </row>
    <row r="567" spans="2:15" x14ac:dyDescent="0.25">
      <c r="B567" s="5"/>
      <c r="C567" s="5"/>
      <c r="D567" s="5"/>
      <c r="M567" s="5"/>
      <c r="N567" s="5"/>
      <c r="O567" s="5"/>
    </row>
    <row r="568" spans="2:15" x14ac:dyDescent="0.25">
      <c r="B568" s="5"/>
      <c r="C568" s="5"/>
      <c r="D568" s="5"/>
      <c r="M568" s="5"/>
      <c r="N568" s="5"/>
      <c r="O568" s="5"/>
    </row>
    <row r="569" spans="2:15" x14ac:dyDescent="0.25">
      <c r="B569" s="5"/>
      <c r="C569" s="5"/>
      <c r="D569" s="5"/>
      <c r="M569" s="5"/>
      <c r="N569" s="5"/>
      <c r="O569" s="5"/>
    </row>
    <row r="570" spans="2:15" x14ac:dyDescent="0.25">
      <c r="B570" s="5"/>
      <c r="C570" s="5"/>
      <c r="D570" s="5"/>
      <c r="M570" s="5"/>
      <c r="N570" s="5"/>
      <c r="O570" s="5"/>
    </row>
    <row r="571" spans="2:15" x14ac:dyDescent="0.25">
      <c r="B571" s="5"/>
      <c r="C571" s="5"/>
      <c r="D571" s="5"/>
      <c r="M571" s="5"/>
      <c r="N571" s="5"/>
      <c r="O571" s="5"/>
    </row>
    <row r="572" spans="2:15" x14ac:dyDescent="0.25">
      <c r="B572" s="5"/>
      <c r="C572" s="5"/>
      <c r="D572" s="5"/>
      <c r="M572" s="5"/>
      <c r="N572" s="5"/>
      <c r="O572" s="5"/>
    </row>
    <row r="573" spans="2:15" x14ac:dyDescent="0.25">
      <c r="B573" s="5"/>
      <c r="C573" s="5"/>
      <c r="D573" s="5"/>
      <c r="M573" s="5"/>
      <c r="N573" s="5"/>
      <c r="O573" s="5"/>
    </row>
    <row r="574" spans="2:15" x14ac:dyDescent="0.25">
      <c r="B574" s="5"/>
      <c r="C574" s="5"/>
      <c r="D574" s="5"/>
      <c r="M574" s="5"/>
      <c r="N574" s="5"/>
      <c r="O574" s="5"/>
    </row>
    <row r="575" spans="2:15" x14ac:dyDescent="0.25">
      <c r="B575" s="5"/>
      <c r="C575" s="5"/>
      <c r="D575" s="5"/>
      <c r="M575" s="5"/>
      <c r="N575" s="5"/>
      <c r="O575" s="5"/>
    </row>
    <row r="576" spans="2:15" x14ac:dyDescent="0.25">
      <c r="B576" s="5"/>
      <c r="C576" s="5"/>
      <c r="D576" s="5"/>
      <c r="M576" s="5"/>
      <c r="N576" s="5"/>
      <c r="O576" s="5"/>
    </row>
    <row r="577" spans="2:15" x14ac:dyDescent="0.25">
      <c r="B577" s="5"/>
      <c r="C577" s="5"/>
      <c r="D577" s="5"/>
      <c r="M577" s="5"/>
      <c r="N577" s="5"/>
      <c r="O577" s="5"/>
    </row>
    <row r="578" spans="2:15" x14ac:dyDescent="0.25">
      <c r="B578" s="5"/>
      <c r="C578" s="5"/>
      <c r="D578" s="5"/>
      <c r="M578" s="5"/>
      <c r="N578" s="5"/>
      <c r="O578" s="5"/>
    </row>
    <row r="579" spans="2:15" x14ac:dyDescent="0.25">
      <c r="B579" s="5"/>
      <c r="C579" s="5"/>
      <c r="D579" s="5"/>
      <c r="M579" s="5"/>
      <c r="N579" s="5"/>
      <c r="O579" s="5"/>
    </row>
    <row r="580" spans="2:15" x14ac:dyDescent="0.25">
      <c r="B580" s="5"/>
      <c r="C580" s="5"/>
      <c r="D580" s="5"/>
      <c r="M580" s="5"/>
      <c r="N580" s="5"/>
      <c r="O580" s="5"/>
    </row>
    <row r="581" spans="2:15" x14ac:dyDescent="0.25">
      <c r="B581" s="5"/>
      <c r="C581" s="5"/>
      <c r="D581" s="5"/>
      <c r="M581" s="5"/>
      <c r="N581" s="5"/>
      <c r="O581" s="5"/>
    </row>
    <row r="582" spans="2:15" x14ac:dyDescent="0.25">
      <c r="B582" s="5"/>
      <c r="C582" s="5"/>
      <c r="D582" s="5"/>
      <c r="M582" s="5"/>
      <c r="N582" s="5"/>
      <c r="O582" s="5"/>
    </row>
    <row r="583" spans="2:15" x14ac:dyDescent="0.25">
      <c r="B583" s="5"/>
      <c r="C583" s="5"/>
      <c r="D583" s="5"/>
      <c r="M583" s="5"/>
      <c r="N583" s="5"/>
      <c r="O583" s="5"/>
    </row>
    <row r="584" spans="2:15" x14ac:dyDescent="0.25">
      <c r="B584" s="5"/>
      <c r="C584" s="5"/>
      <c r="D584" s="5"/>
      <c r="M584" s="5"/>
      <c r="N584" s="5"/>
      <c r="O584" s="5"/>
    </row>
    <row r="585" spans="2:15" x14ac:dyDescent="0.25">
      <c r="B585" s="5"/>
      <c r="C585" s="5"/>
      <c r="D585" s="5"/>
      <c r="M585" s="5"/>
      <c r="N585" s="5"/>
      <c r="O585" s="5"/>
    </row>
    <row r="586" spans="2:15" x14ac:dyDescent="0.25">
      <c r="B586" s="5"/>
      <c r="C586" s="5"/>
      <c r="D586" s="5"/>
      <c r="M586" s="5"/>
      <c r="N586" s="5"/>
      <c r="O586" s="5"/>
    </row>
    <row r="587" spans="2:15" x14ac:dyDescent="0.25">
      <c r="B587" s="5"/>
      <c r="C587" s="5"/>
      <c r="D587" s="5"/>
      <c r="M587" s="5"/>
      <c r="N587" s="5"/>
      <c r="O587" s="5"/>
    </row>
    <row r="588" spans="2:15" x14ac:dyDescent="0.25">
      <c r="B588" s="5"/>
      <c r="C588" s="5"/>
      <c r="D588" s="5"/>
      <c r="M588" s="5"/>
      <c r="N588" s="5"/>
      <c r="O588" s="5"/>
    </row>
    <row r="589" spans="2:15" x14ac:dyDescent="0.25">
      <c r="B589" s="5"/>
      <c r="C589" s="5"/>
      <c r="D589" s="5"/>
      <c r="M589" s="5"/>
      <c r="N589" s="5"/>
      <c r="O589" s="5"/>
    </row>
    <row r="590" spans="2:15" x14ac:dyDescent="0.25">
      <c r="B590" s="5"/>
      <c r="C590" s="5"/>
      <c r="D590" s="5"/>
      <c r="M590" s="5"/>
      <c r="N590" s="5"/>
      <c r="O590" s="5"/>
    </row>
    <row r="591" spans="2:15" x14ac:dyDescent="0.25">
      <c r="B591" s="5"/>
      <c r="C591" s="5"/>
      <c r="D591" s="5"/>
      <c r="M591" s="5"/>
      <c r="N591" s="5"/>
      <c r="O591" s="5"/>
    </row>
    <row r="592" spans="2:15" x14ac:dyDescent="0.25">
      <c r="B592" s="5"/>
      <c r="C592" s="5"/>
      <c r="D592" s="5"/>
      <c r="M592" s="5"/>
      <c r="N592" s="5"/>
      <c r="O592" s="5"/>
    </row>
    <row r="593" spans="2:15" x14ac:dyDescent="0.25">
      <c r="B593" s="5"/>
      <c r="C593" s="5"/>
      <c r="D593" s="5"/>
      <c r="M593" s="5"/>
      <c r="N593" s="5"/>
      <c r="O593" s="5"/>
    </row>
    <row r="594" spans="2:15" x14ac:dyDescent="0.25">
      <c r="B594" s="5"/>
      <c r="C594" s="5"/>
      <c r="D594" s="5"/>
      <c r="M594" s="5"/>
      <c r="N594" s="5"/>
      <c r="O594" s="5"/>
    </row>
    <row r="595" spans="2:15" x14ac:dyDescent="0.25">
      <c r="B595" s="5"/>
      <c r="C595" s="5"/>
      <c r="D595" s="5"/>
      <c r="M595" s="5"/>
      <c r="N595" s="5"/>
      <c r="O595" s="5"/>
    </row>
    <row r="596" spans="2:15" x14ac:dyDescent="0.25">
      <c r="B596" s="5"/>
      <c r="C596" s="5"/>
      <c r="D596" s="5"/>
      <c r="M596" s="5"/>
      <c r="N596" s="5"/>
      <c r="O596" s="5"/>
    </row>
    <row r="597" spans="2:15" x14ac:dyDescent="0.25">
      <c r="B597" s="5"/>
      <c r="C597" s="5"/>
      <c r="D597" s="5"/>
      <c r="M597" s="5"/>
      <c r="N597" s="5"/>
      <c r="O597" s="5"/>
    </row>
    <row r="598" spans="2:15" x14ac:dyDescent="0.25">
      <c r="B598" s="5"/>
      <c r="C598" s="5"/>
      <c r="D598" s="5"/>
      <c r="M598" s="5"/>
      <c r="N598" s="5"/>
      <c r="O598" s="5"/>
    </row>
    <row r="599" spans="2:15" x14ac:dyDescent="0.25">
      <c r="B599" s="5"/>
      <c r="C599" s="5"/>
      <c r="D599" s="5"/>
      <c r="M599" s="5"/>
      <c r="N599" s="5"/>
      <c r="O599" s="5"/>
    </row>
    <row r="600" spans="2:15" x14ac:dyDescent="0.25">
      <c r="B600" s="5"/>
      <c r="C600" s="5"/>
      <c r="D600" s="5"/>
      <c r="M600" s="5"/>
      <c r="N600" s="5"/>
      <c r="O600" s="5"/>
    </row>
    <row r="601" spans="2:15" x14ac:dyDescent="0.25">
      <c r="B601" s="5"/>
      <c r="C601" s="5"/>
      <c r="D601" s="5"/>
      <c r="M601" s="5"/>
      <c r="N601" s="5"/>
      <c r="O601" s="5"/>
    </row>
    <row r="602" spans="2:15" x14ac:dyDescent="0.25">
      <c r="B602" s="5"/>
      <c r="C602" s="5"/>
      <c r="D602" s="5"/>
      <c r="M602" s="5"/>
      <c r="N602" s="5"/>
      <c r="O602" s="5"/>
    </row>
    <row r="603" spans="2:15" x14ac:dyDescent="0.25">
      <c r="B603" s="5"/>
      <c r="C603" s="5"/>
      <c r="D603" s="5"/>
      <c r="M603" s="5"/>
      <c r="N603" s="5"/>
      <c r="O603" s="5"/>
    </row>
    <row r="604" spans="2:15" x14ac:dyDescent="0.25">
      <c r="B604" s="5"/>
      <c r="C604" s="5"/>
      <c r="D604" s="5"/>
      <c r="M604" s="5"/>
      <c r="N604" s="5"/>
      <c r="O604" s="5"/>
    </row>
    <row r="605" spans="2:15" x14ac:dyDescent="0.25">
      <c r="B605" s="5"/>
      <c r="C605" s="5"/>
      <c r="D605" s="5"/>
      <c r="M605" s="5"/>
      <c r="N605" s="5"/>
      <c r="O605" s="5"/>
    </row>
    <row r="606" spans="2:15" x14ac:dyDescent="0.25">
      <c r="B606" s="5"/>
      <c r="C606" s="5"/>
      <c r="D606" s="5"/>
      <c r="M606" s="5"/>
      <c r="N606" s="5"/>
      <c r="O606" s="5"/>
    </row>
    <row r="607" spans="2:15" x14ac:dyDescent="0.25">
      <c r="B607" s="5"/>
      <c r="C607" s="5"/>
      <c r="D607" s="5"/>
      <c r="M607" s="5"/>
      <c r="N607" s="5"/>
      <c r="O607" s="5"/>
    </row>
    <row r="608" spans="2:15" x14ac:dyDescent="0.25">
      <c r="B608" s="5"/>
      <c r="C608" s="5"/>
      <c r="D608" s="5"/>
      <c r="M608" s="5"/>
      <c r="N608" s="5"/>
      <c r="O608" s="5"/>
    </row>
    <row r="609" spans="2:15" x14ac:dyDescent="0.25">
      <c r="B609" s="5"/>
      <c r="C609" s="5"/>
      <c r="D609" s="5"/>
      <c r="M609" s="5"/>
      <c r="N609" s="5"/>
      <c r="O609" s="5"/>
    </row>
    <row r="610" spans="2:15" x14ac:dyDescent="0.25">
      <c r="B610" s="5"/>
      <c r="C610" s="5"/>
      <c r="D610" s="5"/>
      <c r="M610" s="5"/>
      <c r="N610" s="5"/>
      <c r="O610" s="5"/>
    </row>
    <row r="611" spans="2:15" x14ac:dyDescent="0.25">
      <c r="B611" s="5"/>
      <c r="C611" s="5"/>
      <c r="D611" s="5"/>
      <c r="M611" s="5"/>
      <c r="N611" s="5"/>
      <c r="O611" s="5"/>
    </row>
    <row r="612" spans="2:15" x14ac:dyDescent="0.25">
      <c r="B612" s="5"/>
      <c r="C612" s="5"/>
      <c r="D612" s="5"/>
      <c r="M612" s="5"/>
      <c r="N612" s="5"/>
      <c r="O612" s="5"/>
    </row>
    <row r="613" spans="2:15" x14ac:dyDescent="0.25">
      <c r="B613" s="5"/>
      <c r="C613" s="5"/>
      <c r="D613" s="5"/>
      <c r="M613" s="5"/>
      <c r="N613" s="5"/>
      <c r="O613" s="5"/>
    </row>
    <row r="614" spans="2:15" x14ac:dyDescent="0.25">
      <c r="B614" s="5"/>
      <c r="C614" s="5"/>
      <c r="D614" s="5"/>
      <c r="M614" s="5"/>
      <c r="N614" s="5"/>
      <c r="O614" s="5"/>
    </row>
    <row r="615" spans="2:15" x14ac:dyDescent="0.25">
      <c r="B615" s="5"/>
      <c r="C615" s="5"/>
      <c r="D615" s="5"/>
      <c r="M615" s="5"/>
      <c r="N615" s="5"/>
      <c r="O615" s="5"/>
    </row>
    <row r="616" spans="2:15" x14ac:dyDescent="0.25">
      <c r="B616" s="5"/>
      <c r="C616" s="5"/>
      <c r="D616" s="5"/>
      <c r="M616" s="5"/>
      <c r="N616" s="5"/>
      <c r="O616" s="5"/>
    </row>
    <row r="617" spans="2:15" x14ac:dyDescent="0.25">
      <c r="B617" s="5"/>
      <c r="C617" s="5"/>
      <c r="D617" s="5"/>
      <c r="M617" s="5"/>
      <c r="N617" s="5"/>
      <c r="O617" s="5"/>
    </row>
    <row r="618" spans="2:15" x14ac:dyDescent="0.25">
      <c r="B618" s="5"/>
      <c r="C618" s="5"/>
      <c r="D618" s="5"/>
      <c r="M618" s="5"/>
      <c r="N618" s="5"/>
      <c r="O618" s="5"/>
    </row>
    <row r="619" spans="2:15" x14ac:dyDescent="0.25">
      <c r="B619" s="5"/>
      <c r="C619" s="5"/>
      <c r="D619" s="5"/>
      <c r="M619" s="5"/>
      <c r="N619" s="5"/>
      <c r="O619" s="5"/>
    </row>
    <row r="620" spans="2:15" x14ac:dyDescent="0.25">
      <c r="B620" s="5"/>
      <c r="C620" s="5"/>
      <c r="D620" s="5"/>
      <c r="M620" s="5"/>
      <c r="N620" s="5"/>
      <c r="O620" s="5"/>
    </row>
    <row r="621" spans="2:15" x14ac:dyDescent="0.25">
      <c r="B621" s="5"/>
      <c r="C621" s="5"/>
      <c r="D621" s="5"/>
      <c r="M621" s="5"/>
      <c r="N621" s="5"/>
      <c r="O621" s="5"/>
    </row>
    <row r="622" spans="2:15" x14ac:dyDescent="0.25">
      <c r="B622" s="5"/>
      <c r="C622" s="5"/>
      <c r="D622" s="5"/>
      <c r="M622" s="5"/>
      <c r="N622" s="5"/>
      <c r="O622" s="5"/>
    </row>
    <row r="623" spans="2:15" x14ac:dyDescent="0.25">
      <c r="B623" s="5"/>
      <c r="C623" s="5"/>
      <c r="D623" s="5"/>
      <c r="M623" s="5"/>
      <c r="N623" s="5"/>
      <c r="O623" s="5"/>
    </row>
    <row r="624" spans="2:15" x14ac:dyDescent="0.25">
      <c r="B624" s="5"/>
      <c r="C624" s="5"/>
      <c r="D624" s="5"/>
      <c r="M624" s="5"/>
      <c r="N624" s="5"/>
      <c r="O624" s="5"/>
    </row>
    <row r="625" spans="2:15" x14ac:dyDescent="0.25">
      <c r="B625" s="5"/>
      <c r="C625" s="5"/>
      <c r="D625" s="5"/>
      <c r="M625" s="5"/>
      <c r="N625" s="5"/>
      <c r="O625" s="5"/>
    </row>
    <row r="626" spans="2:15" x14ac:dyDescent="0.25">
      <c r="B626" s="5"/>
      <c r="C626" s="5"/>
      <c r="D626" s="5"/>
      <c r="M626" s="5"/>
      <c r="N626" s="5"/>
      <c r="O626" s="5"/>
    </row>
    <row r="627" spans="2:15" x14ac:dyDescent="0.25">
      <c r="B627" s="5"/>
      <c r="C627" s="5"/>
      <c r="D627" s="5"/>
      <c r="M627" s="5"/>
      <c r="N627" s="5"/>
      <c r="O627" s="5"/>
    </row>
    <row r="628" spans="2:15" x14ac:dyDescent="0.25">
      <c r="B628" s="5"/>
      <c r="C628" s="5"/>
      <c r="D628" s="5"/>
      <c r="M628" s="5"/>
      <c r="N628" s="5"/>
      <c r="O628" s="5"/>
    </row>
    <row r="629" spans="2:15" x14ac:dyDescent="0.25">
      <c r="B629" s="5"/>
      <c r="C629" s="5"/>
      <c r="D629" s="5"/>
      <c r="M629" s="5"/>
      <c r="N629" s="5"/>
      <c r="O629" s="5"/>
    </row>
    <row r="630" spans="2:15" x14ac:dyDescent="0.25">
      <c r="B630" s="5"/>
      <c r="C630" s="5"/>
      <c r="D630" s="5"/>
      <c r="M630" s="5"/>
      <c r="N630" s="5"/>
      <c r="O630" s="5"/>
    </row>
    <row r="631" spans="2:15" x14ac:dyDescent="0.25">
      <c r="B631" s="5"/>
      <c r="C631" s="5"/>
      <c r="D631" s="5"/>
      <c r="M631" s="5"/>
      <c r="N631" s="5"/>
      <c r="O631" s="5"/>
    </row>
    <row r="632" spans="2:15" x14ac:dyDescent="0.25">
      <c r="B632" s="5"/>
      <c r="C632" s="5"/>
      <c r="D632" s="5"/>
      <c r="M632" s="5"/>
      <c r="N632" s="5"/>
      <c r="O632" s="5"/>
    </row>
    <row r="633" spans="2:15" x14ac:dyDescent="0.25">
      <c r="B633" s="5"/>
      <c r="C633" s="5"/>
      <c r="D633" s="5"/>
      <c r="M633" s="5"/>
      <c r="N633" s="5"/>
      <c r="O633" s="5"/>
    </row>
    <row r="634" spans="2:15" x14ac:dyDescent="0.25">
      <c r="B634" s="5"/>
      <c r="C634" s="5"/>
      <c r="D634" s="5"/>
      <c r="M634" s="5"/>
      <c r="N634" s="5"/>
      <c r="O634" s="5"/>
    </row>
    <row r="635" spans="2:15" x14ac:dyDescent="0.25">
      <c r="B635" s="5"/>
      <c r="C635" s="5"/>
      <c r="D635" s="5"/>
      <c r="M635" s="5"/>
      <c r="N635" s="5"/>
      <c r="O635" s="5"/>
    </row>
    <row r="636" spans="2:15" x14ac:dyDescent="0.25">
      <c r="B636" s="5"/>
      <c r="C636" s="5"/>
      <c r="D636" s="5"/>
      <c r="M636" s="5"/>
      <c r="N636" s="5"/>
      <c r="O636" s="5"/>
    </row>
    <row r="637" spans="2:15" x14ac:dyDescent="0.25">
      <c r="B637" s="5"/>
      <c r="C637" s="5"/>
      <c r="D637" s="5"/>
      <c r="M637" s="5"/>
      <c r="N637" s="5"/>
      <c r="O637" s="5"/>
    </row>
    <row r="638" spans="2:15" x14ac:dyDescent="0.25">
      <c r="B638" s="5"/>
      <c r="C638" s="5"/>
      <c r="D638" s="5"/>
      <c r="M638" s="5"/>
      <c r="N638" s="5"/>
      <c r="O638" s="5"/>
    </row>
    <row r="639" spans="2:15" x14ac:dyDescent="0.25">
      <c r="B639" s="5"/>
      <c r="C639" s="5"/>
      <c r="D639" s="5"/>
      <c r="M639" s="5"/>
      <c r="N639" s="5"/>
      <c r="O639" s="5"/>
    </row>
    <row r="640" spans="2:15" x14ac:dyDescent="0.25">
      <c r="B640" s="5"/>
      <c r="C640" s="5"/>
      <c r="D640" s="5"/>
      <c r="M640" s="5"/>
      <c r="N640" s="5"/>
      <c r="O640" s="5"/>
    </row>
    <row r="641" spans="2:15" x14ac:dyDescent="0.25">
      <c r="B641" s="5"/>
      <c r="C641" s="5"/>
      <c r="D641" s="5"/>
      <c r="M641" s="5"/>
      <c r="N641" s="5"/>
      <c r="O641" s="5"/>
    </row>
    <row r="642" spans="2:15" x14ac:dyDescent="0.25">
      <c r="B642" s="5"/>
      <c r="C642" s="5"/>
      <c r="D642" s="5"/>
      <c r="M642" s="5"/>
      <c r="N642" s="5"/>
      <c r="O642" s="5"/>
    </row>
    <row r="643" spans="2:15" x14ac:dyDescent="0.25">
      <c r="B643" s="5"/>
      <c r="C643" s="5"/>
      <c r="D643" s="5"/>
      <c r="M643" s="5"/>
      <c r="N643" s="5"/>
      <c r="O643" s="5"/>
    </row>
    <row r="644" spans="2:15" x14ac:dyDescent="0.25">
      <c r="B644" s="5"/>
      <c r="C644" s="5"/>
      <c r="D644" s="5"/>
      <c r="M644" s="5"/>
      <c r="N644" s="5"/>
      <c r="O644" s="5"/>
    </row>
    <row r="645" spans="2:15" x14ac:dyDescent="0.25">
      <c r="B645" s="5"/>
      <c r="C645" s="5"/>
      <c r="D645" s="5"/>
      <c r="M645" s="5"/>
      <c r="N645" s="5"/>
      <c r="O645" s="5"/>
    </row>
    <row r="646" spans="2:15" x14ac:dyDescent="0.25">
      <c r="B646" s="5"/>
      <c r="C646" s="5"/>
      <c r="D646" s="5"/>
      <c r="M646" s="5"/>
      <c r="N646" s="5"/>
      <c r="O646" s="5"/>
    </row>
    <row r="647" spans="2:15" x14ac:dyDescent="0.25">
      <c r="B647" s="5"/>
      <c r="C647" s="5"/>
      <c r="D647" s="5"/>
      <c r="M647" s="5"/>
      <c r="N647" s="5"/>
      <c r="O647" s="5"/>
    </row>
    <row r="648" spans="2:15" x14ac:dyDescent="0.25">
      <c r="B648" s="5"/>
      <c r="C648" s="5"/>
      <c r="D648" s="5"/>
      <c r="M648" s="5"/>
      <c r="N648" s="5"/>
      <c r="O648" s="5"/>
    </row>
    <row r="649" spans="2:15" x14ac:dyDescent="0.25">
      <c r="B649" s="5"/>
      <c r="C649" s="5"/>
      <c r="D649" s="5"/>
      <c r="M649" s="5"/>
      <c r="N649" s="5"/>
      <c r="O649" s="5"/>
    </row>
    <row r="650" spans="2:15" x14ac:dyDescent="0.25">
      <c r="B650" s="5"/>
      <c r="C650" s="5"/>
      <c r="D650" s="5"/>
      <c r="M650" s="5"/>
      <c r="N650" s="5"/>
      <c r="O650" s="5"/>
    </row>
    <row r="651" spans="2:15" x14ac:dyDescent="0.25">
      <c r="B651" s="5"/>
      <c r="C651" s="5"/>
      <c r="D651" s="5"/>
      <c r="M651" s="5"/>
      <c r="N651" s="5"/>
      <c r="O651" s="5"/>
    </row>
    <row r="652" spans="2:15" x14ac:dyDescent="0.25">
      <c r="B652" s="5"/>
      <c r="C652" s="5"/>
      <c r="D652" s="5"/>
      <c r="M652" s="5"/>
      <c r="N652" s="5"/>
      <c r="O652" s="5"/>
    </row>
    <row r="653" spans="2:15" x14ac:dyDescent="0.25">
      <c r="B653" s="5"/>
      <c r="C653" s="5"/>
      <c r="D653" s="5"/>
      <c r="M653" s="5"/>
      <c r="N653" s="5"/>
      <c r="O653" s="5"/>
    </row>
    <row r="654" spans="2:15" x14ac:dyDescent="0.25">
      <c r="B654" s="5"/>
      <c r="C654" s="5"/>
      <c r="D654" s="5"/>
      <c r="M654" s="5"/>
      <c r="N654" s="5"/>
      <c r="O654" s="5"/>
    </row>
    <row r="655" spans="2:15" x14ac:dyDescent="0.25">
      <c r="B655" s="5"/>
      <c r="C655" s="5"/>
      <c r="D655" s="5"/>
      <c r="M655" s="5"/>
      <c r="N655" s="5"/>
      <c r="O655" s="5"/>
    </row>
    <row r="656" spans="2:15" x14ac:dyDescent="0.25">
      <c r="B656" s="5"/>
      <c r="C656" s="5"/>
      <c r="D656" s="5"/>
      <c r="M656" s="5"/>
      <c r="N656" s="5"/>
      <c r="O656" s="5"/>
    </row>
    <row r="657" spans="2:15" x14ac:dyDescent="0.25">
      <c r="B657" s="5"/>
      <c r="C657" s="5"/>
      <c r="D657" s="5"/>
      <c r="M657" s="5"/>
      <c r="N657" s="5"/>
      <c r="O657" s="5"/>
    </row>
    <row r="658" spans="2:15" x14ac:dyDescent="0.25">
      <c r="B658" s="5"/>
      <c r="C658" s="5"/>
      <c r="D658" s="5"/>
      <c r="M658" s="5"/>
      <c r="N658" s="5"/>
      <c r="O658" s="5"/>
    </row>
    <row r="659" spans="2:15" x14ac:dyDescent="0.25">
      <c r="B659" s="5"/>
      <c r="C659" s="5"/>
      <c r="D659" s="5"/>
      <c r="M659" s="5"/>
      <c r="N659" s="5"/>
      <c r="O659" s="5"/>
    </row>
    <row r="660" spans="2:15" x14ac:dyDescent="0.25">
      <c r="B660" s="5"/>
      <c r="C660" s="5"/>
      <c r="D660" s="5"/>
      <c r="M660" s="5"/>
      <c r="N660" s="5"/>
      <c r="O660" s="5"/>
    </row>
    <row r="661" spans="2:15" x14ac:dyDescent="0.25">
      <c r="B661" s="5"/>
      <c r="C661" s="5"/>
      <c r="D661" s="5"/>
      <c r="M661" s="5"/>
      <c r="N661" s="5"/>
      <c r="O661" s="5"/>
    </row>
    <row r="662" spans="2:15" x14ac:dyDescent="0.25">
      <c r="B662" s="5"/>
      <c r="C662" s="5"/>
      <c r="D662" s="5"/>
      <c r="M662" s="5"/>
      <c r="N662" s="5"/>
      <c r="O662" s="5"/>
    </row>
    <row r="663" spans="2:15" x14ac:dyDescent="0.25">
      <c r="B663" s="5"/>
      <c r="C663" s="5"/>
      <c r="D663" s="5"/>
      <c r="M663" s="5"/>
      <c r="N663" s="5"/>
      <c r="O663" s="5"/>
    </row>
    <row r="664" spans="2:15" x14ac:dyDescent="0.25">
      <c r="B664" s="5"/>
      <c r="C664" s="5"/>
      <c r="D664" s="5"/>
      <c r="M664" s="5"/>
      <c r="N664" s="5"/>
      <c r="O664" s="5"/>
    </row>
    <row r="665" spans="2:15" x14ac:dyDescent="0.25">
      <c r="B665" s="5"/>
      <c r="C665" s="5"/>
      <c r="D665" s="5"/>
      <c r="M665" s="5"/>
      <c r="N665" s="5"/>
      <c r="O665" s="5"/>
    </row>
    <row r="666" spans="2:15" x14ac:dyDescent="0.25">
      <c r="B666" s="5"/>
      <c r="C666" s="5"/>
      <c r="D666" s="5"/>
      <c r="M666" s="5"/>
      <c r="N666" s="5"/>
      <c r="O666" s="5"/>
    </row>
    <row r="667" spans="2:15" x14ac:dyDescent="0.25">
      <c r="B667" s="5"/>
      <c r="C667" s="5"/>
      <c r="D667" s="5"/>
      <c r="M667" s="5"/>
      <c r="N667" s="5"/>
      <c r="O667" s="5"/>
    </row>
    <row r="668" spans="2:15" x14ac:dyDescent="0.25">
      <c r="B668" s="5"/>
      <c r="C668" s="5"/>
      <c r="D668" s="5"/>
      <c r="M668" s="5"/>
      <c r="N668" s="5"/>
      <c r="O668" s="5"/>
    </row>
    <row r="669" spans="2:15" x14ac:dyDescent="0.25">
      <c r="B669" s="5"/>
      <c r="C669" s="5"/>
      <c r="D669" s="5"/>
      <c r="M669" s="5"/>
      <c r="N669" s="5"/>
      <c r="O669" s="5"/>
    </row>
    <row r="670" spans="2:15" x14ac:dyDescent="0.25">
      <c r="B670" s="5"/>
      <c r="C670" s="5"/>
      <c r="D670" s="5"/>
      <c r="M670" s="5"/>
      <c r="N670" s="5"/>
      <c r="O670" s="5"/>
    </row>
    <row r="671" spans="2:15" x14ac:dyDescent="0.25">
      <c r="B671" s="5"/>
      <c r="C671" s="5"/>
      <c r="D671" s="5"/>
      <c r="M671" s="5"/>
      <c r="N671" s="5"/>
      <c r="O671" s="5"/>
    </row>
    <row r="672" spans="2:15" x14ac:dyDescent="0.25">
      <c r="B672" s="5"/>
      <c r="C672" s="5"/>
      <c r="D672" s="5"/>
      <c r="M672" s="5"/>
      <c r="N672" s="5"/>
      <c r="O672" s="5"/>
    </row>
    <row r="673" spans="2:15" x14ac:dyDescent="0.25">
      <c r="B673" s="5"/>
      <c r="C673" s="5"/>
      <c r="D673" s="5"/>
      <c r="M673" s="5"/>
      <c r="N673" s="5"/>
      <c r="O673" s="5"/>
    </row>
    <row r="674" spans="2:15" x14ac:dyDescent="0.25">
      <c r="B674" s="5"/>
      <c r="C674" s="5"/>
      <c r="D674" s="5"/>
      <c r="M674" s="5"/>
      <c r="N674" s="5"/>
      <c r="O674" s="5"/>
    </row>
    <row r="675" spans="2:15" x14ac:dyDescent="0.25">
      <c r="B675" s="5"/>
      <c r="C675" s="5"/>
      <c r="D675" s="5"/>
      <c r="M675" s="5"/>
      <c r="N675" s="5"/>
      <c r="O675" s="5"/>
    </row>
    <row r="676" spans="2:15" x14ac:dyDescent="0.25">
      <c r="B676" s="5"/>
      <c r="C676" s="5"/>
      <c r="D676" s="5"/>
      <c r="M676" s="5"/>
      <c r="N676" s="5"/>
      <c r="O676" s="5"/>
    </row>
    <row r="677" spans="2:15" x14ac:dyDescent="0.25">
      <c r="B677" s="5"/>
      <c r="C677" s="5"/>
      <c r="D677" s="5"/>
      <c r="M677" s="5"/>
      <c r="N677" s="5"/>
      <c r="O677" s="5"/>
    </row>
    <row r="678" spans="2:15" x14ac:dyDescent="0.25">
      <c r="B678" s="5"/>
      <c r="C678" s="5"/>
      <c r="D678" s="5"/>
      <c r="M678" s="5"/>
      <c r="N678" s="5"/>
      <c r="O678" s="5"/>
    </row>
    <row r="679" spans="2:15" x14ac:dyDescent="0.25">
      <c r="B679" s="5"/>
      <c r="C679" s="5"/>
      <c r="D679" s="5"/>
      <c r="M679" s="5"/>
      <c r="N679" s="5"/>
      <c r="O679" s="5"/>
    </row>
    <row r="680" spans="2:15" x14ac:dyDescent="0.25">
      <c r="B680" s="5"/>
      <c r="C680" s="5"/>
      <c r="D680" s="5"/>
      <c r="M680" s="5"/>
      <c r="N680" s="5"/>
      <c r="O680" s="5"/>
    </row>
    <row r="681" spans="2:15" x14ac:dyDescent="0.25">
      <c r="B681" s="5"/>
      <c r="C681" s="5"/>
      <c r="D681" s="5"/>
      <c r="M681" s="5"/>
      <c r="N681" s="5"/>
      <c r="O681" s="5"/>
    </row>
    <row r="682" spans="2:15" x14ac:dyDescent="0.25">
      <c r="B682" s="5"/>
      <c r="C682" s="5"/>
      <c r="D682" s="5"/>
      <c r="M682" s="5"/>
      <c r="N682" s="5"/>
      <c r="O682" s="5"/>
    </row>
    <row r="683" spans="2:15" x14ac:dyDescent="0.25">
      <c r="B683" s="5"/>
      <c r="C683" s="5"/>
      <c r="D683" s="5"/>
      <c r="M683" s="5"/>
      <c r="N683" s="5"/>
      <c r="O683" s="5"/>
    </row>
    <row r="684" spans="2:15" x14ac:dyDescent="0.25">
      <c r="B684" s="5"/>
      <c r="C684" s="5"/>
      <c r="D684" s="5"/>
      <c r="M684" s="5"/>
      <c r="N684" s="5"/>
      <c r="O684" s="5"/>
    </row>
    <row r="685" spans="2:15" x14ac:dyDescent="0.25">
      <c r="B685" s="5"/>
      <c r="C685" s="5"/>
      <c r="D685" s="5"/>
      <c r="M685" s="5"/>
      <c r="N685" s="5"/>
      <c r="O685" s="5"/>
    </row>
    <row r="686" spans="2:15" x14ac:dyDescent="0.25">
      <c r="B686" s="5"/>
      <c r="C686" s="5"/>
      <c r="D686" s="5"/>
      <c r="M686" s="5"/>
      <c r="N686" s="5"/>
      <c r="O686" s="5"/>
    </row>
    <row r="687" spans="2:15" x14ac:dyDescent="0.25">
      <c r="B687" s="5"/>
      <c r="C687" s="5"/>
      <c r="D687" s="5"/>
      <c r="M687" s="5"/>
      <c r="N687" s="5"/>
      <c r="O687" s="5"/>
    </row>
    <row r="688" spans="2:15" x14ac:dyDescent="0.25">
      <c r="B688" s="5"/>
      <c r="C688" s="5"/>
      <c r="D688" s="5"/>
      <c r="M688" s="5"/>
      <c r="N688" s="5"/>
      <c r="O688" s="5"/>
    </row>
    <row r="689" spans="2:15" x14ac:dyDescent="0.25">
      <c r="B689" s="5"/>
      <c r="C689" s="5"/>
      <c r="D689" s="5"/>
      <c r="M689" s="5"/>
      <c r="N689" s="5"/>
      <c r="O689" s="5"/>
    </row>
    <row r="690" spans="2:15" x14ac:dyDescent="0.25">
      <c r="B690" s="5"/>
      <c r="C690" s="5"/>
      <c r="D690" s="5"/>
      <c r="M690" s="5"/>
      <c r="N690" s="5"/>
      <c r="O690" s="5"/>
    </row>
    <row r="691" spans="2:15" x14ac:dyDescent="0.25">
      <c r="B691" s="5"/>
      <c r="C691" s="5"/>
      <c r="D691" s="5"/>
      <c r="M691" s="5"/>
      <c r="N691" s="5"/>
      <c r="O691" s="5"/>
    </row>
    <row r="692" spans="2:15" x14ac:dyDescent="0.25">
      <c r="B692" s="5"/>
      <c r="C692" s="5"/>
      <c r="D692" s="5"/>
      <c r="M692" s="5"/>
      <c r="N692" s="5"/>
      <c r="O692" s="5"/>
    </row>
    <row r="693" spans="2:15" x14ac:dyDescent="0.25">
      <c r="B693" s="5"/>
      <c r="C693" s="5"/>
      <c r="D693" s="5"/>
      <c r="M693" s="5"/>
      <c r="N693" s="5"/>
      <c r="O693" s="5"/>
    </row>
    <row r="694" spans="2:15" x14ac:dyDescent="0.25">
      <c r="B694" s="5"/>
      <c r="C694" s="5"/>
      <c r="D694" s="5"/>
      <c r="M694" s="5"/>
      <c r="N694" s="5"/>
      <c r="O694" s="5"/>
    </row>
    <row r="695" spans="2:15" x14ac:dyDescent="0.25">
      <c r="B695" s="5"/>
      <c r="C695" s="5"/>
      <c r="D695" s="5"/>
      <c r="M695" s="5"/>
      <c r="N695" s="5"/>
      <c r="O695" s="5"/>
    </row>
    <row r="696" spans="2:15" x14ac:dyDescent="0.25">
      <c r="B696" s="5"/>
      <c r="C696" s="5"/>
      <c r="D696" s="5"/>
      <c r="M696" s="5"/>
      <c r="N696" s="5"/>
      <c r="O696" s="5"/>
    </row>
    <row r="697" spans="2:15" x14ac:dyDescent="0.25">
      <c r="B697" s="5"/>
      <c r="C697" s="5"/>
      <c r="D697" s="5"/>
      <c r="M697" s="5"/>
      <c r="N697" s="5"/>
      <c r="O697" s="5"/>
    </row>
    <row r="698" spans="2:15" x14ac:dyDescent="0.25">
      <c r="B698" s="5"/>
      <c r="C698" s="5"/>
      <c r="D698" s="5"/>
      <c r="M698" s="5"/>
      <c r="N698" s="5"/>
      <c r="O698" s="5"/>
    </row>
    <row r="699" spans="2:15" x14ac:dyDescent="0.25">
      <c r="B699" s="5"/>
      <c r="C699" s="5"/>
      <c r="D699" s="5"/>
      <c r="M699" s="5"/>
      <c r="N699" s="5"/>
      <c r="O699" s="5"/>
    </row>
    <row r="700" spans="2:15" x14ac:dyDescent="0.25">
      <c r="B700" s="5"/>
      <c r="C700" s="5"/>
      <c r="D700" s="5"/>
      <c r="M700" s="5"/>
      <c r="N700" s="5"/>
      <c r="O700" s="5"/>
    </row>
    <row r="701" spans="2:15" x14ac:dyDescent="0.25">
      <c r="B701" s="5"/>
      <c r="C701" s="5"/>
      <c r="D701" s="5"/>
      <c r="M701" s="5"/>
      <c r="N701" s="5"/>
      <c r="O701" s="5"/>
    </row>
    <row r="702" spans="2:15" x14ac:dyDescent="0.25">
      <c r="B702" s="5"/>
      <c r="C702" s="5"/>
      <c r="D702" s="5"/>
      <c r="M702" s="5"/>
      <c r="N702" s="5"/>
      <c r="O702" s="5"/>
    </row>
    <row r="703" spans="2:15" x14ac:dyDescent="0.25">
      <c r="B703" s="5"/>
      <c r="C703" s="5"/>
      <c r="D703" s="5"/>
      <c r="M703" s="5"/>
      <c r="N703" s="5"/>
      <c r="O703" s="5"/>
    </row>
    <row r="704" spans="2:15" x14ac:dyDescent="0.25">
      <c r="B704" s="5"/>
      <c r="C704" s="5"/>
      <c r="D704" s="5"/>
      <c r="M704" s="5"/>
      <c r="N704" s="5"/>
      <c r="O704" s="5"/>
    </row>
    <row r="705" spans="2:15" x14ac:dyDescent="0.25">
      <c r="B705" s="5"/>
      <c r="C705" s="5"/>
      <c r="D705" s="5"/>
      <c r="M705" s="5"/>
      <c r="N705" s="5"/>
      <c r="O705" s="5"/>
    </row>
    <row r="706" spans="2:15" x14ac:dyDescent="0.25">
      <c r="B706" s="5"/>
      <c r="C706" s="5"/>
      <c r="D706" s="5"/>
      <c r="M706" s="5"/>
      <c r="N706" s="5"/>
      <c r="O706" s="5"/>
    </row>
    <row r="707" spans="2:15" x14ac:dyDescent="0.25">
      <c r="B707" s="5"/>
      <c r="C707" s="5"/>
      <c r="D707" s="5"/>
      <c r="M707" s="5"/>
      <c r="N707" s="5"/>
      <c r="O707" s="5"/>
    </row>
    <row r="708" spans="2:15" x14ac:dyDescent="0.25">
      <c r="B708" s="5"/>
      <c r="C708" s="5"/>
      <c r="D708" s="5"/>
      <c r="M708" s="5"/>
      <c r="N708" s="5"/>
      <c r="O708" s="5"/>
    </row>
    <row r="709" spans="2:15" x14ac:dyDescent="0.25">
      <c r="B709" s="5"/>
      <c r="C709" s="5"/>
      <c r="D709" s="5"/>
      <c r="M709" s="5"/>
      <c r="N709" s="5"/>
      <c r="O709" s="5"/>
    </row>
    <row r="710" spans="2:15" x14ac:dyDescent="0.25">
      <c r="B710" s="5"/>
      <c r="C710" s="5"/>
      <c r="D710" s="5"/>
      <c r="M710" s="5"/>
      <c r="N710" s="5"/>
      <c r="O710" s="5"/>
    </row>
    <row r="711" spans="2:15" x14ac:dyDescent="0.25">
      <c r="B711" s="5"/>
      <c r="C711" s="5"/>
      <c r="D711" s="5"/>
      <c r="M711" s="5"/>
      <c r="N711" s="5"/>
      <c r="O711" s="5"/>
    </row>
    <row r="712" spans="2:15" x14ac:dyDescent="0.25">
      <c r="B712" s="5"/>
      <c r="C712" s="5"/>
      <c r="D712" s="5"/>
      <c r="M712" s="5"/>
      <c r="N712" s="5"/>
      <c r="O712" s="5"/>
    </row>
    <row r="713" spans="2:15" x14ac:dyDescent="0.25">
      <c r="B713" s="5"/>
      <c r="C713" s="5"/>
      <c r="D713" s="5"/>
      <c r="M713" s="5"/>
      <c r="N713" s="5"/>
      <c r="O713" s="5"/>
    </row>
    <row r="714" spans="2:15" x14ac:dyDescent="0.25">
      <c r="B714" s="5"/>
      <c r="C714" s="5"/>
      <c r="D714" s="5"/>
      <c r="M714" s="5"/>
      <c r="N714" s="5"/>
      <c r="O714" s="5"/>
    </row>
    <row r="715" spans="2:15" x14ac:dyDescent="0.25">
      <c r="B715" s="5"/>
      <c r="C715" s="5"/>
      <c r="D715" s="5"/>
      <c r="M715" s="5"/>
      <c r="N715" s="5"/>
      <c r="O715" s="5"/>
    </row>
    <row r="716" spans="2:15" x14ac:dyDescent="0.25">
      <c r="B716" s="5"/>
      <c r="C716" s="5"/>
      <c r="D716" s="5"/>
      <c r="M716" s="5"/>
      <c r="N716" s="5"/>
      <c r="O716" s="5"/>
    </row>
    <row r="717" spans="2:15" x14ac:dyDescent="0.25">
      <c r="B717" s="5"/>
      <c r="C717" s="5"/>
      <c r="D717" s="5"/>
      <c r="M717" s="5"/>
      <c r="N717" s="5"/>
      <c r="O717" s="5"/>
    </row>
    <row r="718" spans="2:15" x14ac:dyDescent="0.25">
      <c r="B718" s="5"/>
      <c r="C718" s="5"/>
      <c r="D718" s="5"/>
      <c r="M718" s="5"/>
      <c r="N718" s="5"/>
      <c r="O718" s="5"/>
    </row>
    <row r="719" spans="2:15" x14ac:dyDescent="0.25">
      <c r="B719" s="5"/>
      <c r="C719" s="5"/>
      <c r="D719" s="5"/>
      <c r="M719" s="5"/>
      <c r="N719" s="5"/>
      <c r="O719" s="5"/>
    </row>
    <row r="720" spans="2:15" x14ac:dyDescent="0.25">
      <c r="B720" s="5"/>
      <c r="C720" s="5"/>
      <c r="D720" s="5"/>
      <c r="M720" s="5"/>
      <c r="N720" s="5"/>
      <c r="O720" s="5"/>
    </row>
    <row r="721" spans="2:15" x14ac:dyDescent="0.25">
      <c r="B721" s="5"/>
      <c r="C721" s="5"/>
      <c r="D721" s="5"/>
      <c r="M721" s="5"/>
      <c r="N721" s="5"/>
      <c r="O721" s="5"/>
    </row>
    <row r="722" spans="2:15" x14ac:dyDescent="0.25">
      <c r="B722" s="5"/>
      <c r="C722" s="5"/>
      <c r="D722" s="5"/>
      <c r="M722" s="5"/>
      <c r="N722" s="5"/>
      <c r="O722" s="5"/>
    </row>
    <row r="723" spans="2:15" x14ac:dyDescent="0.25">
      <c r="B723" s="5"/>
      <c r="C723" s="5"/>
      <c r="D723" s="5"/>
      <c r="M723" s="5"/>
      <c r="N723" s="5"/>
      <c r="O723" s="5"/>
    </row>
    <row r="724" spans="2:15" x14ac:dyDescent="0.25">
      <c r="B724" s="5"/>
      <c r="C724" s="5"/>
      <c r="D724" s="5"/>
      <c r="M724" s="5"/>
      <c r="N724" s="5"/>
      <c r="O724" s="5"/>
    </row>
    <row r="725" spans="2:15" x14ac:dyDescent="0.25">
      <c r="B725" s="5"/>
      <c r="C725" s="5"/>
      <c r="D725" s="5"/>
      <c r="M725" s="5"/>
      <c r="N725" s="5"/>
      <c r="O725" s="5"/>
    </row>
    <row r="726" spans="2:15" x14ac:dyDescent="0.25">
      <c r="B726" s="5"/>
      <c r="C726" s="5"/>
      <c r="D726" s="5"/>
      <c r="M726" s="5"/>
      <c r="N726" s="5"/>
      <c r="O726" s="5"/>
    </row>
    <row r="727" spans="2:15" x14ac:dyDescent="0.25">
      <c r="B727" s="5"/>
      <c r="C727" s="5"/>
      <c r="D727" s="5"/>
      <c r="M727" s="5"/>
      <c r="N727" s="5"/>
      <c r="O727" s="5"/>
    </row>
    <row r="728" spans="2:15" x14ac:dyDescent="0.25">
      <c r="B728" s="5"/>
      <c r="C728" s="5"/>
      <c r="D728" s="5"/>
      <c r="M728" s="5"/>
      <c r="N728" s="5"/>
      <c r="O728" s="5"/>
    </row>
    <row r="729" spans="2:15" x14ac:dyDescent="0.25">
      <c r="B729" s="5"/>
      <c r="C729" s="5"/>
      <c r="D729" s="5"/>
      <c r="M729" s="5"/>
      <c r="N729" s="5"/>
      <c r="O729" s="5"/>
    </row>
    <row r="730" spans="2:15" x14ac:dyDescent="0.25">
      <c r="B730" s="5"/>
      <c r="C730" s="5"/>
      <c r="D730" s="5"/>
      <c r="M730" s="5"/>
      <c r="N730" s="5"/>
      <c r="O730" s="5"/>
    </row>
    <row r="731" spans="2:15" x14ac:dyDescent="0.25">
      <c r="B731" s="5"/>
      <c r="C731" s="5"/>
      <c r="D731" s="5"/>
      <c r="M731" s="5"/>
      <c r="N731" s="5"/>
      <c r="O731" s="5"/>
    </row>
    <row r="732" spans="2:15" x14ac:dyDescent="0.25">
      <c r="B732" s="5"/>
      <c r="C732" s="5"/>
      <c r="D732" s="5"/>
      <c r="M732" s="5"/>
      <c r="N732" s="5"/>
      <c r="O732" s="5"/>
    </row>
    <row r="733" spans="2:15" x14ac:dyDescent="0.25">
      <c r="B733" s="5"/>
      <c r="C733" s="5"/>
      <c r="D733" s="5"/>
      <c r="M733" s="5"/>
      <c r="N733" s="5"/>
      <c r="O733" s="5"/>
    </row>
    <row r="734" spans="2:15" x14ac:dyDescent="0.25">
      <c r="B734" s="5"/>
      <c r="C734" s="5"/>
      <c r="D734" s="5"/>
      <c r="M734" s="5"/>
      <c r="N734" s="5"/>
      <c r="O734" s="5"/>
    </row>
    <row r="735" spans="2:15" x14ac:dyDescent="0.25">
      <c r="B735" s="5"/>
      <c r="C735" s="5"/>
      <c r="D735" s="5"/>
      <c r="M735" s="5"/>
      <c r="N735" s="5"/>
      <c r="O735" s="5"/>
    </row>
    <row r="736" spans="2:15" x14ac:dyDescent="0.25">
      <c r="B736" s="5"/>
      <c r="C736" s="5"/>
      <c r="D736" s="5"/>
      <c r="M736" s="5"/>
      <c r="N736" s="5"/>
      <c r="O736" s="5"/>
    </row>
    <row r="737" spans="2:15" x14ac:dyDescent="0.25">
      <c r="B737" s="5"/>
      <c r="C737" s="5"/>
      <c r="D737" s="5"/>
      <c r="M737" s="5"/>
      <c r="N737" s="5"/>
      <c r="O737" s="5"/>
    </row>
    <row r="738" spans="2:15" x14ac:dyDescent="0.25">
      <c r="B738" s="5"/>
      <c r="C738" s="5"/>
      <c r="D738" s="5"/>
      <c r="M738" s="5"/>
      <c r="N738" s="5"/>
      <c r="O738" s="5"/>
    </row>
    <row r="739" spans="2:15" x14ac:dyDescent="0.25">
      <c r="B739" s="5"/>
      <c r="C739" s="5"/>
      <c r="D739" s="5"/>
      <c r="M739" s="5"/>
      <c r="N739" s="5"/>
      <c r="O739" s="5"/>
    </row>
    <row r="740" spans="2:15" x14ac:dyDescent="0.25">
      <c r="B740" s="5"/>
      <c r="C740" s="5"/>
      <c r="D740" s="5"/>
      <c r="M740" s="5"/>
      <c r="N740" s="5"/>
      <c r="O740" s="5"/>
    </row>
    <row r="741" spans="2:15" x14ac:dyDescent="0.25">
      <c r="B741" s="5"/>
      <c r="C741" s="5"/>
      <c r="D741" s="5"/>
      <c r="M741" s="5"/>
      <c r="N741" s="5"/>
      <c r="O741" s="5"/>
    </row>
    <row r="742" spans="2:15" x14ac:dyDescent="0.25">
      <c r="B742" s="5"/>
      <c r="C742" s="5"/>
      <c r="D742" s="5"/>
      <c r="M742" s="5"/>
      <c r="N742" s="5"/>
      <c r="O742" s="5"/>
    </row>
    <row r="743" spans="2:15" x14ac:dyDescent="0.25">
      <c r="B743" s="5"/>
      <c r="C743" s="5"/>
      <c r="D743" s="5"/>
      <c r="M743" s="5"/>
      <c r="N743" s="5"/>
      <c r="O743" s="5"/>
    </row>
    <row r="744" spans="2:15" x14ac:dyDescent="0.25">
      <c r="B744" s="5"/>
      <c r="C744" s="5"/>
      <c r="D744" s="5"/>
      <c r="M744" s="5"/>
      <c r="N744" s="5"/>
      <c r="O744" s="5"/>
    </row>
    <row r="745" spans="2:15" x14ac:dyDescent="0.25">
      <c r="B745" s="5"/>
      <c r="C745" s="5"/>
      <c r="D745" s="5"/>
      <c r="M745" s="5"/>
      <c r="N745" s="5"/>
      <c r="O745" s="5"/>
    </row>
    <row r="746" spans="2:15" x14ac:dyDescent="0.25">
      <c r="B746" s="5"/>
      <c r="C746" s="5"/>
      <c r="D746" s="5"/>
      <c r="M746" s="5"/>
      <c r="N746" s="5"/>
      <c r="O746" s="5"/>
    </row>
    <row r="747" spans="2:15" x14ac:dyDescent="0.25">
      <c r="B747" s="5"/>
      <c r="C747" s="5"/>
      <c r="D747" s="5"/>
      <c r="M747" s="5"/>
      <c r="N747" s="5"/>
      <c r="O747" s="5"/>
    </row>
    <row r="748" spans="2:15" x14ac:dyDescent="0.25">
      <c r="B748" s="5"/>
      <c r="C748" s="5"/>
      <c r="D748" s="5"/>
      <c r="M748" s="5"/>
      <c r="N748" s="5"/>
      <c r="O748" s="5"/>
    </row>
    <row r="749" spans="2:15" x14ac:dyDescent="0.25">
      <c r="B749" s="5"/>
      <c r="C749" s="5"/>
      <c r="D749" s="5"/>
      <c r="M749" s="5"/>
      <c r="N749" s="5"/>
      <c r="O749" s="5"/>
    </row>
    <row r="750" spans="2:15" x14ac:dyDescent="0.25">
      <c r="B750" s="5"/>
      <c r="C750" s="5"/>
      <c r="D750" s="5"/>
      <c r="M750" s="5"/>
      <c r="N750" s="5"/>
      <c r="O750" s="5"/>
    </row>
    <row r="751" spans="2:15" x14ac:dyDescent="0.25">
      <c r="B751" s="5"/>
      <c r="C751" s="5"/>
      <c r="D751" s="5"/>
      <c r="M751" s="5"/>
      <c r="N751" s="5"/>
      <c r="O751" s="5"/>
    </row>
    <row r="752" spans="2:15" x14ac:dyDescent="0.25">
      <c r="B752" s="5"/>
      <c r="C752" s="5"/>
      <c r="D752" s="5"/>
      <c r="M752" s="5"/>
      <c r="N752" s="5"/>
      <c r="O752" s="5"/>
    </row>
    <row r="753" spans="2:15" x14ac:dyDescent="0.25">
      <c r="B753" s="5"/>
      <c r="C753" s="5"/>
      <c r="D753" s="5"/>
      <c r="M753" s="5"/>
      <c r="N753" s="5"/>
      <c r="O753" s="5"/>
    </row>
    <row r="754" spans="2:15" x14ac:dyDescent="0.25">
      <c r="B754" s="5"/>
      <c r="C754" s="5"/>
      <c r="D754" s="5"/>
      <c r="M754" s="5"/>
      <c r="N754" s="5"/>
      <c r="O754" s="5"/>
    </row>
    <row r="755" spans="2:15" x14ac:dyDescent="0.25">
      <c r="B755" s="5"/>
      <c r="C755" s="5"/>
      <c r="D755" s="5"/>
      <c r="M755" s="5"/>
      <c r="N755" s="5"/>
      <c r="O755" s="5"/>
    </row>
    <row r="756" spans="2:15" x14ac:dyDescent="0.25">
      <c r="B756" s="5"/>
      <c r="C756" s="5"/>
      <c r="D756" s="5"/>
      <c r="M756" s="5"/>
      <c r="N756" s="5"/>
      <c r="O756" s="5"/>
    </row>
    <row r="757" spans="2:15" x14ac:dyDescent="0.25">
      <c r="B757" s="5"/>
      <c r="C757" s="5"/>
      <c r="D757" s="5"/>
      <c r="M757" s="5"/>
      <c r="N757" s="5"/>
      <c r="O757" s="5"/>
    </row>
    <row r="758" spans="2:15" x14ac:dyDescent="0.25">
      <c r="B758" s="5"/>
      <c r="C758" s="5"/>
      <c r="D758" s="5"/>
      <c r="M758" s="5"/>
      <c r="N758" s="5"/>
      <c r="O758" s="5"/>
    </row>
    <row r="759" spans="2:15" x14ac:dyDescent="0.25">
      <c r="B759" s="5"/>
      <c r="C759" s="5"/>
      <c r="D759" s="5"/>
      <c r="M759" s="5"/>
      <c r="N759" s="5"/>
      <c r="O759" s="5"/>
    </row>
    <row r="760" spans="2:15" x14ac:dyDescent="0.25">
      <c r="B760" s="5"/>
      <c r="C760" s="5"/>
      <c r="D760" s="5"/>
      <c r="M760" s="5"/>
      <c r="N760" s="5"/>
      <c r="O760" s="5"/>
    </row>
    <row r="761" spans="2:15" x14ac:dyDescent="0.25">
      <c r="B761" s="5"/>
      <c r="C761" s="5"/>
      <c r="D761" s="5"/>
      <c r="M761" s="5"/>
      <c r="N761" s="5"/>
      <c r="O761" s="5"/>
    </row>
    <row r="762" spans="2:15" x14ac:dyDescent="0.25">
      <c r="B762" s="5"/>
      <c r="C762" s="5"/>
      <c r="D762" s="5"/>
      <c r="M762" s="5"/>
      <c r="N762" s="5"/>
      <c r="O762" s="5"/>
    </row>
    <row r="763" spans="2:15" x14ac:dyDescent="0.25">
      <c r="B763" s="5"/>
      <c r="C763" s="5"/>
      <c r="D763" s="5"/>
      <c r="M763" s="5"/>
      <c r="N763" s="5"/>
      <c r="O763" s="5"/>
    </row>
    <row r="764" spans="2:15" x14ac:dyDescent="0.25">
      <c r="B764" s="5"/>
      <c r="C764" s="5"/>
      <c r="D764" s="5"/>
      <c r="M764" s="5"/>
      <c r="N764" s="5"/>
      <c r="O764" s="5"/>
    </row>
    <row r="765" spans="2:15" x14ac:dyDescent="0.25">
      <c r="B765" s="5"/>
      <c r="C765" s="5"/>
      <c r="D765" s="5"/>
      <c r="M765" s="5"/>
      <c r="N765" s="5"/>
      <c r="O765" s="5"/>
    </row>
    <row r="766" spans="2:15" x14ac:dyDescent="0.25">
      <c r="B766" s="5"/>
      <c r="C766" s="5"/>
      <c r="D766" s="5"/>
      <c r="M766" s="5"/>
      <c r="N766" s="5"/>
      <c r="O766" s="5"/>
    </row>
    <row r="767" spans="2:15" x14ac:dyDescent="0.25">
      <c r="B767" s="5"/>
      <c r="C767" s="5"/>
      <c r="D767" s="5"/>
      <c r="M767" s="5"/>
      <c r="N767" s="5"/>
      <c r="O767" s="5"/>
    </row>
    <row r="768" spans="2:15" x14ac:dyDescent="0.25">
      <c r="B768" s="5"/>
      <c r="C768" s="5"/>
      <c r="D768" s="5"/>
      <c r="M768" s="5"/>
      <c r="N768" s="5"/>
      <c r="O768" s="5"/>
    </row>
    <row r="769" spans="2:15" x14ac:dyDescent="0.25">
      <c r="B769" s="5"/>
      <c r="C769" s="5"/>
      <c r="D769" s="5"/>
      <c r="M769" s="5"/>
      <c r="N769" s="5"/>
      <c r="O769" s="5"/>
    </row>
    <row r="770" spans="2:15" x14ac:dyDescent="0.25">
      <c r="B770" s="5"/>
      <c r="C770" s="5"/>
      <c r="D770" s="5"/>
      <c r="M770" s="5"/>
      <c r="N770" s="5"/>
      <c r="O770" s="5"/>
    </row>
    <row r="771" spans="2:15" x14ac:dyDescent="0.25">
      <c r="B771" s="5"/>
      <c r="C771" s="5"/>
      <c r="D771" s="5"/>
      <c r="M771" s="5"/>
      <c r="N771" s="5"/>
      <c r="O771" s="5"/>
    </row>
    <row r="772" spans="2:15" x14ac:dyDescent="0.25">
      <c r="B772" s="5"/>
      <c r="C772" s="5"/>
      <c r="D772" s="5"/>
      <c r="M772" s="5"/>
      <c r="N772" s="5"/>
      <c r="O772" s="5"/>
    </row>
    <row r="773" spans="2:15" x14ac:dyDescent="0.25">
      <c r="B773" s="5"/>
      <c r="C773" s="5"/>
      <c r="D773" s="5"/>
      <c r="M773" s="5"/>
      <c r="N773" s="5"/>
      <c r="O773" s="5"/>
    </row>
    <row r="774" spans="2:15" x14ac:dyDescent="0.25">
      <c r="B774" s="5"/>
      <c r="C774" s="5"/>
      <c r="D774" s="5"/>
      <c r="M774" s="5"/>
      <c r="N774" s="5"/>
      <c r="O774" s="5"/>
    </row>
    <row r="775" spans="2:15" x14ac:dyDescent="0.25">
      <c r="B775" s="5"/>
      <c r="C775" s="5"/>
      <c r="D775" s="5"/>
      <c r="M775" s="5"/>
      <c r="N775" s="5"/>
      <c r="O775" s="5"/>
    </row>
    <row r="776" spans="2:15" x14ac:dyDescent="0.25">
      <c r="B776" s="5"/>
      <c r="C776" s="5"/>
      <c r="D776" s="5"/>
      <c r="M776" s="5"/>
      <c r="N776" s="5"/>
      <c r="O776" s="5"/>
    </row>
    <row r="777" spans="2:15" x14ac:dyDescent="0.25">
      <c r="B777" s="5"/>
      <c r="C777" s="5"/>
      <c r="D777" s="5"/>
      <c r="M777" s="5"/>
      <c r="N777" s="5"/>
      <c r="O777" s="5"/>
    </row>
    <row r="778" spans="2:15" x14ac:dyDescent="0.25">
      <c r="B778" s="5"/>
      <c r="C778" s="5"/>
      <c r="D778" s="5"/>
      <c r="M778" s="5"/>
      <c r="N778" s="5"/>
      <c r="O778" s="5"/>
    </row>
    <row r="779" spans="2:15" x14ac:dyDescent="0.25">
      <c r="B779" s="5"/>
      <c r="C779" s="5"/>
      <c r="D779" s="5"/>
      <c r="M779" s="5"/>
      <c r="N779" s="5"/>
      <c r="O779" s="5"/>
    </row>
    <row r="780" spans="2:15" x14ac:dyDescent="0.25">
      <c r="B780" s="5"/>
      <c r="C780" s="5"/>
      <c r="D780" s="5"/>
      <c r="M780" s="5"/>
      <c r="N780" s="5"/>
      <c r="O780" s="5"/>
    </row>
    <row r="781" spans="2:15" x14ac:dyDescent="0.25">
      <c r="B781" s="5"/>
      <c r="C781" s="5"/>
      <c r="D781" s="5"/>
      <c r="M781" s="5"/>
      <c r="N781" s="5"/>
      <c r="O781" s="5"/>
    </row>
    <row r="782" spans="2:15" x14ac:dyDescent="0.25">
      <c r="B782" s="5"/>
      <c r="C782" s="5"/>
      <c r="D782" s="5"/>
      <c r="M782" s="5"/>
      <c r="N782" s="5"/>
      <c r="O782" s="5"/>
    </row>
    <row r="783" spans="2:15" x14ac:dyDescent="0.25">
      <c r="B783" s="5"/>
      <c r="C783" s="5"/>
      <c r="D783" s="5"/>
      <c r="M783" s="5"/>
      <c r="N783" s="5"/>
      <c r="O783" s="5"/>
    </row>
    <row r="784" spans="2:15" x14ac:dyDescent="0.25">
      <c r="B784" s="5"/>
      <c r="C784" s="5"/>
      <c r="D784" s="5"/>
      <c r="M784" s="5"/>
      <c r="N784" s="5"/>
      <c r="O784" s="5"/>
    </row>
    <row r="785" spans="2:15" x14ac:dyDescent="0.25">
      <c r="B785" s="5"/>
      <c r="C785" s="5"/>
      <c r="D785" s="5"/>
      <c r="M785" s="5"/>
      <c r="N785" s="5"/>
      <c r="O785" s="5"/>
    </row>
    <row r="786" spans="2:15" x14ac:dyDescent="0.25">
      <c r="B786" s="5"/>
      <c r="C786" s="5"/>
      <c r="D786" s="5"/>
      <c r="M786" s="5"/>
      <c r="N786" s="5"/>
      <c r="O786" s="5"/>
    </row>
    <row r="787" spans="2:15" x14ac:dyDescent="0.25">
      <c r="B787" s="5"/>
      <c r="C787" s="5"/>
      <c r="D787" s="5"/>
      <c r="M787" s="5"/>
      <c r="N787" s="5"/>
      <c r="O787" s="5"/>
    </row>
    <row r="788" spans="2:15" x14ac:dyDescent="0.25">
      <c r="B788" s="5"/>
      <c r="C788" s="5"/>
      <c r="D788" s="5"/>
      <c r="M788" s="5"/>
      <c r="N788" s="5"/>
      <c r="O788" s="5"/>
    </row>
    <row r="789" spans="2:15" x14ac:dyDescent="0.25">
      <c r="B789" s="5"/>
      <c r="C789" s="5"/>
      <c r="D789" s="5"/>
      <c r="M789" s="5"/>
      <c r="N789" s="5"/>
      <c r="O789" s="5"/>
    </row>
    <row r="790" spans="2:15" x14ac:dyDescent="0.25">
      <c r="B790" s="5"/>
      <c r="C790" s="5"/>
      <c r="D790" s="5"/>
      <c r="M790" s="5"/>
      <c r="N790" s="5"/>
      <c r="O790" s="5"/>
    </row>
    <row r="791" spans="2:15" x14ac:dyDescent="0.25">
      <c r="B791" s="5"/>
      <c r="C791" s="5"/>
      <c r="D791" s="5"/>
      <c r="M791" s="5"/>
      <c r="N791" s="5"/>
      <c r="O791" s="5"/>
    </row>
    <row r="792" spans="2:15" x14ac:dyDescent="0.25">
      <c r="B792" s="5"/>
      <c r="C792" s="5"/>
      <c r="D792" s="5"/>
      <c r="M792" s="5"/>
      <c r="N792" s="5"/>
      <c r="O792" s="5"/>
    </row>
    <row r="793" spans="2:15" x14ac:dyDescent="0.25">
      <c r="B793" s="5"/>
      <c r="C793" s="5"/>
      <c r="D793" s="5"/>
      <c r="M793" s="5"/>
      <c r="N793" s="5"/>
      <c r="O793" s="5"/>
    </row>
    <row r="794" spans="2:15" x14ac:dyDescent="0.25">
      <c r="B794" s="5"/>
      <c r="C794" s="5"/>
      <c r="D794" s="5"/>
      <c r="M794" s="5"/>
      <c r="N794" s="5"/>
      <c r="O794" s="5"/>
    </row>
    <row r="795" spans="2:15" x14ac:dyDescent="0.25">
      <c r="B795" s="5"/>
      <c r="C795" s="5"/>
      <c r="D795" s="5"/>
      <c r="M795" s="5"/>
      <c r="N795" s="5"/>
      <c r="O795" s="5"/>
    </row>
    <row r="796" spans="2:15" x14ac:dyDescent="0.25">
      <c r="B796" s="5"/>
      <c r="C796" s="5"/>
      <c r="D796" s="5"/>
      <c r="M796" s="5"/>
      <c r="N796" s="5"/>
      <c r="O796" s="5"/>
    </row>
    <row r="797" spans="2:15" x14ac:dyDescent="0.25">
      <c r="B797" s="5"/>
      <c r="C797" s="5"/>
      <c r="D797" s="5"/>
      <c r="M797" s="5"/>
      <c r="N797" s="5"/>
      <c r="O797" s="5"/>
    </row>
    <row r="798" spans="2:15" x14ac:dyDescent="0.25">
      <c r="B798" s="5"/>
      <c r="C798" s="5"/>
      <c r="D798" s="5"/>
      <c r="M798" s="5"/>
      <c r="N798" s="5"/>
      <c r="O798" s="5"/>
    </row>
    <row r="799" spans="2:15" x14ac:dyDescent="0.25">
      <c r="B799" s="5"/>
      <c r="C799" s="5"/>
      <c r="D799" s="5"/>
      <c r="M799" s="5"/>
      <c r="N799" s="5"/>
      <c r="O799" s="5"/>
    </row>
    <row r="800" spans="2:15" x14ac:dyDescent="0.25">
      <c r="B800" s="5"/>
      <c r="C800" s="5"/>
      <c r="D800" s="5"/>
      <c r="M800" s="5"/>
      <c r="N800" s="5"/>
      <c r="O800" s="5"/>
    </row>
    <row r="801" spans="2:15" x14ac:dyDescent="0.25">
      <c r="B801" s="5"/>
      <c r="C801" s="5"/>
      <c r="D801" s="5"/>
      <c r="M801" s="5"/>
      <c r="N801" s="5"/>
      <c r="O801" s="5"/>
    </row>
    <row r="802" spans="2:15" x14ac:dyDescent="0.25">
      <c r="B802" s="5"/>
      <c r="C802" s="5"/>
      <c r="D802" s="5"/>
      <c r="M802" s="5"/>
      <c r="N802" s="5"/>
      <c r="O802" s="5"/>
    </row>
    <row r="803" spans="2:15" x14ac:dyDescent="0.25">
      <c r="B803" s="5"/>
      <c r="C803" s="5"/>
      <c r="D803" s="5"/>
      <c r="M803" s="5"/>
      <c r="N803" s="5"/>
      <c r="O803" s="5"/>
    </row>
    <row r="804" spans="2:15" x14ac:dyDescent="0.25">
      <c r="B804" s="5"/>
      <c r="C804" s="5"/>
      <c r="D804" s="5"/>
      <c r="M804" s="5"/>
      <c r="N804" s="5"/>
      <c r="O804" s="5"/>
    </row>
    <row r="805" spans="2:15" x14ac:dyDescent="0.25">
      <c r="B805" s="5"/>
      <c r="C805" s="5"/>
      <c r="D805" s="5"/>
      <c r="M805" s="5"/>
      <c r="N805" s="5"/>
      <c r="O805" s="5"/>
    </row>
    <row r="806" spans="2:15" x14ac:dyDescent="0.25">
      <c r="B806" s="5"/>
      <c r="C806" s="5"/>
      <c r="D806" s="5"/>
      <c r="M806" s="5"/>
      <c r="N806" s="5"/>
      <c r="O806" s="5"/>
    </row>
    <row r="807" spans="2:15" x14ac:dyDescent="0.25">
      <c r="B807" s="5"/>
      <c r="C807" s="5"/>
      <c r="D807" s="5"/>
      <c r="M807" s="5"/>
      <c r="N807" s="5"/>
      <c r="O807" s="5"/>
    </row>
    <row r="808" spans="2:15" x14ac:dyDescent="0.25">
      <c r="B808" s="5"/>
      <c r="C808" s="5"/>
      <c r="D808" s="5"/>
      <c r="M808" s="5"/>
      <c r="N808" s="5"/>
      <c r="O808" s="5"/>
    </row>
    <row r="809" spans="2:15" x14ac:dyDescent="0.25">
      <c r="B809" s="5"/>
      <c r="C809" s="5"/>
      <c r="D809" s="5"/>
      <c r="M809" s="5"/>
      <c r="N809" s="5"/>
      <c r="O809" s="5"/>
    </row>
    <row r="810" spans="2:15" x14ac:dyDescent="0.25">
      <c r="B810" s="5"/>
      <c r="C810" s="5"/>
      <c r="D810" s="5"/>
      <c r="M810" s="5"/>
      <c r="N810" s="5"/>
      <c r="O810" s="5"/>
    </row>
    <row r="811" spans="2:15" x14ac:dyDescent="0.25">
      <c r="B811" s="5"/>
      <c r="C811" s="5"/>
      <c r="D811" s="5"/>
      <c r="M811" s="5"/>
      <c r="N811" s="5"/>
      <c r="O811" s="5"/>
    </row>
    <row r="812" spans="2:15" x14ac:dyDescent="0.25">
      <c r="B812" s="5"/>
      <c r="C812" s="5"/>
      <c r="D812" s="5"/>
      <c r="M812" s="5"/>
      <c r="N812" s="5"/>
      <c r="O812" s="5"/>
    </row>
    <row r="813" spans="2:15" x14ac:dyDescent="0.25">
      <c r="B813" s="5"/>
      <c r="C813" s="5"/>
      <c r="D813" s="5"/>
      <c r="M813" s="5"/>
      <c r="N813" s="5"/>
      <c r="O813" s="5"/>
    </row>
    <row r="814" spans="2:15" x14ac:dyDescent="0.25">
      <c r="B814" s="5"/>
      <c r="C814" s="5"/>
      <c r="D814" s="5"/>
      <c r="M814" s="5"/>
      <c r="N814" s="5"/>
      <c r="O814" s="5"/>
    </row>
    <row r="815" spans="2:15" x14ac:dyDescent="0.25">
      <c r="B815" s="5"/>
      <c r="C815" s="5"/>
      <c r="D815" s="5"/>
      <c r="M815" s="5"/>
      <c r="N815" s="5"/>
      <c r="O815" s="5"/>
    </row>
    <row r="816" spans="2:15" x14ac:dyDescent="0.25">
      <c r="B816" s="5"/>
      <c r="C816" s="5"/>
      <c r="D816" s="5"/>
      <c r="M816" s="5"/>
      <c r="N816" s="5"/>
      <c r="O816" s="5"/>
    </row>
    <row r="817" spans="2:15" x14ac:dyDescent="0.25">
      <c r="B817" s="5"/>
      <c r="C817" s="5"/>
      <c r="D817" s="5"/>
      <c r="M817" s="5"/>
      <c r="N817" s="5"/>
      <c r="O817" s="5"/>
    </row>
    <row r="818" spans="2:15" x14ac:dyDescent="0.25">
      <c r="B818" s="5"/>
      <c r="C818" s="5"/>
      <c r="D818" s="5"/>
      <c r="M818" s="5"/>
      <c r="N818" s="5"/>
      <c r="O818" s="5"/>
    </row>
    <row r="819" spans="2:15" x14ac:dyDescent="0.25">
      <c r="B819" s="5"/>
      <c r="C819" s="5"/>
      <c r="D819" s="5"/>
      <c r="M819" s="5"/>
      <c r="N819" s="5"/>
      <c r="O819" s="5"/>
    </row>
    <row r="820" spans="2:15" x14ac:dyDescent="0.25">
      <c r="B820" s="5"/>
      <c r="C820" s="5"/>
      <c r="D820" s="5"/>
      <c r="M820" s="5"/>
      <c r="N820" s="5"/>
      <c r="O820" s="5"/>
    </row>
    <row r="821" spans="2:15" x14ac:dyDescent="0.25">
      <c r="B821" s="5"/>
      <c r="C821" s="5"/>
      <c r="D821" s="5"/>
      <c r="M821" s="5"/>
      <c r="N821" s="5"/>
      <c r="O821" s="5"/>
    </row>
    <row r="822" spans="2:15" x14ac:dyDescent="0.25">
      <c r="B822" s="5"/>
      <c r="C822" s="5"/>
      <c r="D822" s="5"/>
      <c r="M822" s="5"/>
      <c r="N822" s="5"/>
      <c r="O822" s="5"/>
    </row>
    <row r="823" spans="2:15" x14ac:dyDescent="0.25">
      <c r="B823" s="5"/>
      <c r="C823" s="5"/>
      <c r="D823" s="5"/>
      <c r="M823" s="5"/>
      <c r="N823" s="5"/>
      <c r="O823" s="5"/>
    </row>
    <row r="824" spans="2:15" x14ac:dyDescent="0.25">
      <c r="B824" s="5"/>
      <c r="C824" s="5"/>
      <c r="D824" s="5"/>
      <c r="M824" s="5"/>
      <c r="N824" s="5"/>
      <c r="O824" s="5"/>
    </row>
    <row r="825" spans="2:15" x14ac:dyDescent="0.25">
      <c r="B825" s="5"/>
      <c r="C825" s="5"/>
      <c r="D825" s="5"/>
      <c r="M825" s="5"/>
      <c r="N825" s="5"/>
      <c r="O825" s="5"/>
    </row>
    <row r="826" spans="2:15" x14ac:dyDescent="0.25">
      <c r="B826" s="5"/>
      <c r="C826" s="5"/>
      <c r="D826" s="5"/>
      <c r="M826" s="5"/>
      <c r="N826" s="5"/>
      <c r="O826" s="5"/>
    </row>
    <row r="827" spans="2:15" x14ac:dyDescent="0.25">
      <c r="B827" s="5"/>
      <c r="C827" s="5"/>
      <c r="D827" s="5"/>
      <c r="M827" s="5"/>
      <c r="N827" s="5"/>
      <c r="O827" s="5"/>
    </row>
    <row r="828" spans="2:15" x14ac:dyDescent="0.25">
      <c r="B828" s="5"/>
      <c r="C828" s="5"/>
      <c r="D828" s="5"/>
      <c r="M828" s="5"/>
      <c r="N828" s="5"/>
      <c r="O828" s="5"/>
    </row>
    <row r="829" spans="2:15" x14ac:dyDescent="0.25">
      <c r="B829" s="5"/>
      <c r="C829" s="5"/>
      <c r="D829" s="5"/>
      <c r="M829" s="5"/>
      <c r="N829" s="5"/>
      <c r="O829" s="5"/>
    </row>
    <row r="830" spans="2:15" x14ac:dyDescent="0.25">
      <c r="B830" s="5"/>
      <c r="C830" s="5"/>
      <c r="D830" s="5"/>
      <c r="M830" s="5"/>
      <c r="N830" s="5"/>
      <c r="O830" s="5"/>
    </row>
    <row r="831" spans="2:15" x14ac:dyDescent="0.25">
      <c r="B831" s="5"/>
      <c r="C831" s="5"/>
      <c r="D831" s="5"/>
      <c r="M831" s="5"/>
      <c r="N831" s="5"/>
      <c r="O831" s="5"/>
    </row>
    <row r="832" spans="2:15" x14ac:dyDescent="0.25">
      <c r="B832" s="5"/>
      <c r="C832" s="5"/>
      <c r="D832" s="5"/>
      <c r="M832" s="5"/>
      <c r="N832" s="5"/>
      <c r="O832" s="5"/>
    </row>
    <row r="833" spans="2:15" x14ac:dyDescent="0.25">
      <c r="B833" s="5"/>
      <c r="C833" s="5"/>
      <c r="D833" s="5"/>
      <c r="M833" s="5"/>
      <c r="N833" s="5"/>
      <c r="O833" s="5"/>
    </row>
    <row r="834" spans="2:15" x14ac:dyDescent="0.25">
      <c r="B834" s="5"/>
      <c r="C834" s="5"/>
      <c r="D834" s="5"/>
      <c r="M834" s="5"/>
      <c r="N834" s="5"/>
      <c r="O834" s="5"/>
    </row>
    <row r="835" spans="2:15" x14ac:dyDescent="0.25">
      <c r="B835" s="5"/>
      <c r="C835" s="5"/>
      <c r="D835" s="5"/>
      <c r="M835" s="5"/>
      <c r="N835" s="5"/>
      <c r="O835" s="5"/>
    </row>
    <row r="836" spans="2:15" x14ac:dyDescent="0.25">
      <c r="B836" s="5"/>
      <c r="C836" s="5"/>
      <c r="D836" s="5"/>
      <c r="M836" s="5"/>
      <c r="N836" s="5"/>
      <c r="O836" s="5"/>
    </row>
    <row r="837" spans="2:15" x14ac:dyDescent="0.25">
      <c r="B837" s="5"/>
      <c r="C837" s="5"/>
      <c r="D837" s="5"/>
      <c r="M837" s="5"/>
      <c r="N837" s="5"/>
      <c r="O837" s="5"/>
    </row>
    <row r="838" spans="2:15" x14ac:dyDescent="0.25">
      <c r="B838" s="5"/>
      <c r="C838" s="5"/>
      <c r="D838" s="5"/>
      <c r="M838" s="5"/>
      <c r="N838" s="5"/>
      <c r="O838" s="5"/>
    </row>
    <row r="839" spans="2:15" x14ac:dyDescent="0.25">
      <c r="B839" s="5"/>
      <c r="C839" s="5"/>
      <c r="D839" s="5"/>
      <c r="M839" s="5"/>
      <c r="N839" s="5"/>
      <c r="O839" s="5"/>
    </row>
    <row r="840" spans="2:15" x14ac:dyDescent="0.25">
      <c r="B840" s="5"/>
      <c r="C840" s="5"/>
      <c r="D840" s="5"/>
      <c r="M840" s="5"/>
      <c r="N840" s="5"/>
      <c r="O840" s="5"/>
    </row>
    <row r="841" spans="2:15" x14ac:dyDescent="0.25">
      <c r="B841" s="5"/>
      <c r="C841" s="5"/>
      <c r="D841" s="5"/>
      <c r="M841" s="5"/>
      <c r="N841" s="5"/>
      <c r="O841" s="5"/>
    </row>
    <row r="842" spans="2:15" x14ac:dyDescent="0.25">
      <c r="B842" s="5"/>
      <c r="C842" s="5"/>
      <c r="D842" s="5"/>
      <c r="M842" s="5"/>
      <c r="N842" s="5"/>
      <c r="O842" s="5"/>
    </row>
    <row r="843" spans="2:15" x14ac:dyDescent="0.25">
      <c r="B843" s="5"/>
      <c r="C843" s="5"/>
      <c r="D843" s="5"/>
      <c r="M843" s="5"/>
      <c r="N843" s="5"/>
      <c r="O843" s="5"/>
    </row>
    <row r="844" spans="2:15" x14ac:dyDescent="0.25">
      <c r="B844" s="5"/>
      <c r="C844" s="5"/>
      <c r="D844" s="5"/>
      <c r="M844" s="5"/>
      <c r="N844" s="5"/>
      <c r="O844" s="5"/>
    </row>
    <row r="845" spans="2:15" x14ac:dyDescent="0.25">
      <c r="B845" s="5"/>
      <c r="C845" s="5"/>
      <c r="D845" s="5"/>
      <c r="M845" s="5"/>
      <c r="N845" s="5"/>
      <c r="O845" s="5"/>
    </row>
    <row r="846" spans="2:15" x14ac:dyDescent="0.25">
      <c r="B846" s="5"/>
      <c r="C846" s="5"/>
      <c r="D846" s="5"/>
      <c r="M846" s="5"/>
      <c r="N846" s="5"/>
      <c r="O846" s="5"/>
    </row>
    <row r="847" spans="2:15" x14ac:dyDescent="0.25">
      <c r="B847" s="5"/>
      <c r="C847" s="5"/>
      <c r="D847" s="5"/>
      <c r="M847" s="5"/>
      <c r="N847" s="5"/>
      <c r="O847" s="5"/>
    </row>
    <row r="848" spans="2:15" x14ac:dyDescent="0.25">
      <c r="B848" s="5"/>
      <c r="C848" s="5"/>
      <c r="D848" s="5"/>
      <c r="M848" s="5"/>
      <c r="N848" s="5"/>
      <c r="O848" s="5"/>
    </row>
    <row r="849" spans="2:15" x14ac:dyDescent="0.25">
      <c r="B849" s="5"/>
      <c r="C849" s="5"/>
      <c r="D849" s="5"/>
      <c r="M849" s="5"/>
      <c r="N849" s="5"/>
      <c r="O849" s="5"/>
    </row>
    <row r="850" spans="2:15" x14ac:dyDescent="0.25">
      <c r="B850" s="5"/>
      <c r="C850" s="5"/>
      <c r="D850" s="5"/>
      <c r="M850" s="5"/>
      <c r="N850" s="5"/>
      <c r="O850" s="5"/>
    </row>
    <row r="851" spans="2:15" x14ac:dyDescent="0.25">
      <c r="B851" s="5"/>
      <c r="C851" s="5"/>
      <c r="D851" s="5"/>
      <c r="M851" s="5"/>
      <c r="N851" s="5"/>
      <c r="O851" s="5"/>
    </row>
    <row r="852" spans="2:15" x14ac:dyDescent="0.25">
      <c r="B852" s="5"/>
      <c r="C852" s="5"/>
      <c r="D852" s="5"/>
      <c r="M852" s="5"/>
      <c r="N852" s="5"/>
      <c r="O852" s="5"/>
    </row>
    <row r="853" spans="2:15" x14ac:dyDescent="0.25">
      <c r="B853" s="5"/>
      <c r="C853" s="5"/>
      <c r="D853" s="5"/>
      <c r="M853" s="5"/>
      <c r="N853" s="5"/>
      <c r="O853" s="5"/>
    </row>
    <row r="854" spans="2:15" x14ac:dyDescent="0.25">
      <c r="B854" s="5"/>
      <c r="C854" s="5"/>
      <c r="D854" s="5"/>
      <c r="M854" s="5"/>
      <c r="N854" s="5"/>
      <c r="O854" s="5"/>
    </row>
    <row r="855" spans="2:15" x14ac:dyDescent="0.25">
      <c r="B855" s="5"/>
      <c r="C855" s="5"/>
      <c r="D855" s="5"/>
      <c r="M855" s="5"/>
      <c r="N855" s="5"/>
      <c r="O855" s="5"/>
    </row>
    <row r="856" spans="2:15" x14ac:dyDescent="0.25">
      <c r="B856" s="5"/>
      <c r="C856" s="5"/>
      <c r="D856" s="5"/>
      <c r="M856" s="5"/>
      <c r="N856" s="5"/>
      <c r="O856" s="5"/>
    </row>
    <row r="857" spans="2:15" x14ac:dyDescent="0.25">
      <c r="B857" s="5"/>
      <c r="C857" s="5"/>
      <c r="D857" s="5"/>
      <c r="M857" s="5"/>
      <c r="N857" s="5"/>
      <c r="O857" s="5"/>
    </row>
    <row r="858" spans="2:15" x14ac:dyDescent="0.25">
      <c r="B858" s="5"/>
      <c r="C858" s="5"/>
      <c r="D858" s="5"/>
      <c r="M858" s="5"/>
      <c r="N858" s="5"/>
      <c r="O858" s="5"/>
    </row>
    <row r="859" spans="2:15" x14ac:dyDescent="0.25">
      <c r="B859" s="5"/>
      <c r="C859" s="5"/>
      <c r="D859" s="5"/>
      <c r="M859" s="5"/>
      <c r="N859" s="5"/>
      <c r="O859" s="5"/>
    </row>
    <row r="860" spans="2:15" x14ac:dyDescent="0.25">
      <c r="B860" s="5"/>
      <c r="C860" s="5"/>
      <c r="D860" s="5"/>
      <c r="M860" s="5"/>
      <c r="N860" s="5"/>
      <c r="O860" s="5"/>
    </row>
    <row r="861" spans="2:15" x14ac:dyDescent="0.25">
      <c r="B861" s="5"/>
      <c r="C861" s="5"/>
      <c r="D861" s="5"/>
      <c r="M861" s="5"/>
      <c r="N861" s="5"/>
      <c r="O861" s="5"/>
    </row>
    <row r="862" spans="2:15" x14ac:dyDescent="0.25">
      <c r="B862" s="5"/>
      <c r="C862" s="5"/>
      <c r="D862" s="5"/>
      <c r="M862" s="5"/>
      <c r="N862" s="5"/>
      <c r="O862" s="5"/>
    </row>
    <row r="863" spans="2:15" x14ac:dyDescent="0.25">
      <c r="B863" s="5"/>
      <c r="C863" s="5"/>
      <c r="D863" s="5"/>
      <c r="M863" s="5"/>
      <c r="N863" s="5"/>
      <c r="O863" s="5"/>
    </row>
    <row r="864" spans="2:15" x14ac:dyDescent="0.25">
      <c r="B864" s="5"/>
      <c r="C864" s="5"/>
      <c r="D864" s="5"/>
      <c r="M864" s="5"/>
      <c r="N864" s="5"/>
      <c r="O864" s="5"/>
    </row>
    <row r="865" spans="2:15" x14ac:dyDescent="0.25">
      <c r="B865" s="5"/>
      <c r="C865" s="5"/>
      <c r="D865" s="5"/>
      <c r="M865" s="5"/>
      <c r="N865" s="5"/>
      <c r="O865" s="5"/>
    </row>
    <row r="866" spans="2:15" x14ac:dyDescent="0.25">
      <c r="B866" s="5"/>
      <c r="C866" s="5"/>
      <c r="D866" s="5"/>
      <c r="M866" s="5"/>
      <c r="N866" s="5"/>
      <c r="O866" s="5"/>
    </row>
    <row r="867" spans="2:15" x14ac:dyDescent="0.25">
      <c r="B867" s="5"/>
      <c r="C867" s="5"/>
      <c r="D867" s="5"/>
      <c r="M867" s="5"/>
      <c r="N867" s="5"/>
      <c r="O867" s="5"/>
    </row>
    <row r="868" spans="2:15" x14ac:dyDescent="0.25">
      <c r="B868" s="5"/>
      <c r="C868" s="5"/>
      <c r="D868" s="5"/>
      <c r="M868" s="5"/>
      <c r="N868" s="5"/>
      <c r="O868" s="5"/>
    </row>
    <row r="869" spans="2:15" x14ac:dyDescent="0.25">
      <c r="B869" s="5"/>
      <c r="C869" s="5"/>
      <c r="D869" s="5"/>
      <c r="M869" s="5"/>
      <c r="N869" s="5"/>
      <c r="O869" s="5"/>
    </row>
    <row r="870" spans="2:15" x14ac:dyDescent="0.25">
      <c r="B870" s="5"/>
      <c r="C870" s="5"/>
      <c r="D870" s="5"/>
      <c r="M870" s="5"/>
      <c r="N870" s="5"/>
      <c r="O870" s="5"/>
    </row>
    <row r="871" spans="2:15" x14ac:dyDescent="0.25">
      <c r="B871" s="5"/>
      <c r="C871" s="5"/>
      <c r="D871" s="5"/>
      <c r="M871" s="5"/>
      <c r="N871" s="5"/>
      <c r="O871" s="5"/>
    </row>
    <row r="872" spans="2:15" x14ac:dyDescent="0.25">
      <c r="B872" s="5"/>
      <c r="C872" s="5"/>
      <c r="D872" s="5"/>
      <c r="M872" s="5"/>
      <c r="N872" s="5"/>
      <c r="O872" s="5"/>
    </row>
    <row r="873" spans="2:15" x14ac:dyDescent="0.25">
      <c r="B873" s="5"/>
      <c r="C873" s="5"/>
      <c r="D873" s="5"/>
      <c r="M873" s="5"/>
      <c r="N873" s="5"/>
      <c r="O873" s="5"/>
    </row>
    <row r="874" spans="2:15" x14ac:dyDescent="0.25">
      <c r="B874" s="5"/>
      <c r="C874" s="5"/>
      <c r="D874" s="5"/>
      <c r="M874" s="5"/>
      <c r="N874" s="5"/>
      <c r="O874" s="5"/>
    </row>
    <row r="875" spans="2:15" x14ac:dyDescent="0.25">
      <c r="B875" s="5"/>
      <c r="C875" s="5"/>
      <c r="D875" s="5"/>
      <c r="M875" s="5"/>
      <c r="N875" s="5"/>
      <c r="O875" s="5"/>
    </row>
    <row r="876" spans="2:15" x14ac:dyDescent="0.25">
      <c r="B876" s="5"/>
      <c r="C876" s="5"/>
      <c r="D876" s="5"/>
      <c r="M876" s="5"/>
      <c r="N876" s="5"/>
      <c r="O876" s="5"/>
    </row>
    <row r="877" spans="2:15" x14ac:dyDescent="0.25">
      <c r="B877" s="5"/>
      <c r="C877" s="5"/>
      <c r="D877" s="5"/>
      <c r="M877" s="5"/>
      <c r="N877" s="5"/>
      <c r="O877" s="5"/>
    </row>
    <row r="878" spans="2:15" x14ac:dyDescent="0.25">
      <c r="B878" s="5"/>
      <c r="C878" s="5"/>
      <c r="D878" s="5"/>
      <c r="M878" s="5"/>
      <c r="N878" s="5"/>
      <c r="O878" s="5"/>
    </row>
    <row r="879" spans="2:15" x14ac:dyDescent="0.25">
      <c r="B879" s="5"/>
      <c r="C879" s="5"/>
      <c r="D879" s="5"/>
      <c r="M879" s="5"/>
      <c r="N879" s="5"/>
      <c r="O879" s="5"/>
    </row>
    <row r="880" spans="2:15" x14ac:dyDescent="0.25">
      <c r="B880" s="5"/>
      <c r="C880" s="5"/>
      <c r="D880" s="5"/>
      <c r="M880" s="5"/>
      <c r="N880" s="5"/>
      <c r="O880" s="5"/>
    </row>
    <row r="881" spans="2:15" x14ac:dyDescent="0.25">
      <c r="B881" s="5"/>
      <c r="C881" s="5"/>
      <c r="D881" s="5"/>
      <c r="M881" s="5"/>
      <c r="N881" s="5"/>
      <c r="O881" s="5"/>
    </row>
    <row r="882" spans="2:15" x14ac:dyDescent="0.25">
      <c r="B882" s="5"/>
      <c r="C882" s="5"/>
      <c r="D882" s="5"/>
      <c r="M882" s="5"/>
      <c r="N882" s="5"/>
      <c r="O882" s="5"/>
    </row>
    <row r="883" spans="2:15" x14ac:dyDescent="0.25">
      <c r="B883" s="5"/>
      <c r="C883" s="5"/>
      <c r="D883" s="5"/>
      <c r="M883" s="5"/>
      <c r="N883" s="5"/>
      <c r="O883" s="5"/>
    </row>
    <row r="884" spans="2:15" x14ac:dyDescent="0.25">
      <c r="B884" s="5"/>
      <c r="C884" s="5"/>
      <c r="D884" s="5"/>
      <c r="M884" s="5"/>
      <c r="N884" s="5"/>
      <c r="O884" s="5"/>
    </row>
    <row r="885" spans="2:15" x14ac:dyDescent="0.25">
      <c r="B885" s="5"/>
      <c r="C885" s="5"/>
      <c r="D885" s="5"/>
      <c r="M885" s="5"/>
      <c r="N885" s="5"/>
      <c r="O885" s="5"/>
    </row>
    <row r="886" spans="2:15" x14ac:dyDescent="0.25">
      <c r="B886" s="5"/>
      <c r="C886" s="5"/>
      <c r="D886" s="5"/>
      <c r="M886" s="5"/>
      <c r="N886" s="5"/>
      <c r="O886" s="5"/>
    </row>
    <row r="887" spans="2:15" x14ac:dyDescent="0.25">
      <c r="B887" s="5"/>
      <c r="C887" s="5"/>
      <c r="D887" s="5"/>
      <c r="M887" s="5"/>
      <c r="N887" s="5"/>
      <c r="O887" s="5"/>
    </row>
    <row r="888" spans="2:15" x14ac:dyDescent="0.25">
      <c r="B888" s="5"/>
      <c r="C888" s="5"/>
      <c r="D888" s="5"/>
      <c r="M888" s="5"/>
      <c r="N888" s="5"/>
      <c r="O888" s="5"/>
    </row>
    <row r="889" spans="2:15" x14ac:dyDescent="0.25">
      <c r="B889" s="5"/>
      <c r="C889" s="5"/>
      <c r="D889" s="5"/>
      <c r="M889" s="5"/>
      <c r="N889" s="5"/>
      <c r="O889" s="5"/>
    </row>
    <row r="890" spans="2:15" x14ac:dyDescent="0.25">
      <c r="B890" s="5"/>
      <c r="C890" s="5"/>
      <c r="D890" s="5"/>
      <c r="M890" s="5"/>
      <c r="N890" s="5"/>
      <c r="O890" s="5"/>
    </row>
    <row r="891" spans="2:15" x14ac:dyDescent="0.25">
      <c r="B891" s="5"/>
      <c r="C891" s="5"/>
      <c r="D891" s="5"/>
      <c r="M891" s="5"/>
      <c r="N891" s="5"/>
      <c r="O891" s="5"/>
    </row>
    <row r="892" spans="2:15" x14ac:dyDescent="0.25">
      <c r="B892" s="5"/>
      <c r="C892" s="5"/>
      <c r="D892" s="5"/>
      <c r="M892" s="5"/>
      <c r="N892" s="5"/>
      <c r="O892" s="5"/>
    </row>
    <row r="893" spans="2:15" x14ac:dyDescent="0.25">
      <c r="B893" s="5"/>
      <c r="C893" s="5"/>
      <c r="D893" s="5"/>
      <c r="M893" s="5"/>
      <c r="N893" s="5"/>
      <c r="O893" s="5"/>
    </row>
    <row r="894" spans="2:15" x14ac:dyDescent="0.25">
      <c r="B894" s="5"/>
      <c r="C894" s="5"/>
      <c r="D894" s="5"/>
      <c r="M894" s="5"/>
      <c r="N894" s="5"/>
      <c r="O894" s="5"/>
    </row>
    <row r="895" spans="2:15" x14ac:dyDescent="0.25">
      <c r="B895" s="5"/>
      <c r="C895" s="5"/>
      <c r="D895" s="5"/>
      <c r="M895" s="5"/>
      <c r="N895" s="5"/>
      <c r="O895" s="5"/>
    </row>
    <row r="896" spans="2:15" x14ac:dyDescent="0.25">
      <c r="B896" s="5"/>
      <c r="C896" s="5"/>
      <c r="D896" s="5"/>
      <c r="M896" s="5"/>
      <c r="N896" s="5"/>
      <c r="O896" s="5"/>
    </row>
    <row r="897" spans="2:15" x14ac:dyDescent="0.25">
      <c r="B897" s="5"/>
      <c r="C897" s="5"/>
      <c r="D897" s="5"/>
      <c r="M897" s="5"/>
      <c r="N897" s="5"/>
      <c r="O897" s="5"/>
    </row>
    <row r="898" spans="2:15" x14ac:dyDescent="0.25">
      <c r="B898" s="5"/>
      <c r="C898" s="5"/>
      <c r="D898" s="5"/>
      <c r="M898" s="5"/>
      <c r="N898" s="5"/>
      <c r="O898" s="5"/>
    </row>
    <row r="899" spans="2:15" x14ac:dyDescent="0.25">
      <c r="B899" s="5"/>
      <c r="C899" s="5"/>
      <c r="D899" s="5"/>
      <c r="M899" s="5"/>
      <c r="N899" s="5"/>
      <c r="O899" s="5"/>
    </row>
    <row r="900" spans="2:15" x14ac:dyDescent="0.25">
      <c r="B900" s="5"/>
      <c r="C900" s="5"/>
      <c r="D900" s="5"/>
      <c r="M900" s="5"/>
      <c r="N900" s="5"/>
      <c r="O900" s="5"/>
    </row>
    <row r="901" spans="2:15" x14ac:dyDescent="0.25">
      <c r="B901" s="5"/>
      <c r="C901" s="5"/>
      <c r="D901" s="5"/>
      <c r="M901" s="5"/>
      <c r="N901" s="5"/>
      <c r="O901" s="5"/>
    </row>
    <row r="902" spans="2:15" x14ac:dyDescent="0.25">
      <c r="B902" s="5"/>
      <c r="C902" s="5"/>
      <c r="D902" s="5"/>
      <c r="M902" s="5"/>
      <c r="N902" s="5"/>
      <c r="O902" s="5"/>
    </row>
    <row r="903" spans="2:15" x14ac:dyDescent="0.25">
      <c r="B903" s="5"/>
      <c r="C903" s="5"/>
      <c r="D903" s="5"/>
      <c r="M903" s="5"/>
      <c r="N903" s="5"/>
      <c r="O903" s="5"/>
    </row>
    <row r="904" spans="2:15" x14ac:dyDescent="0.25">
      <c r="B904" s="5"/>
      <c r="C904" s="5"/>
      <c r="D904" s="5"/>
      <c r="M904" s="5"/>
      <c r="N904" s="5"/>
      <c r="O904" s="5"/>
    </row>
    <row r="905" spans="2:15" x14ac:dyDescent="0.25">
      <c r="B905" s="5"/>
      <c r="C905" s="5"/>
      <c r="D905" s="5"/>
      <c r="M905" s="5"/>
      <c r="N905" s="5"/>
      <c r="O905" s="5"/>
    </row>
    <row r="906" spans="2:15" x14ac:dyDescent="0.25">
      <c r="B906" s="5"/>
      <c r="C906" s="5"/>
      <c r="D906" s="5"/>
      <c r="M906" s="5"/>
      <c r="N906" s="5"/>
      <c r="O906" s="5"/>
    </row>
    <row r="907" spans="2:15" x14ac:dyDescent="0.25">
      <c r="B907" s="5"/>
      <c r="C907" s="5"/>
      <c r="D907" s="5"/>
      <c r="M907" s="5"/>
      <c r="N907" s="5"/>
      <c r="O907" s="5"/>
    </row>
    <row r="908" spans="2:15" x14ac:dyDescent="0.25">
      <c r="B908" s="5"/>
      <c r="C908" s="5"/>
      <c r="D908" s="5"/>
      <c r="M908" s="5"/>
      <c r="N908" s="5"/>
      <c r="O908" s="5"/>
    </row>
    <row r="909" spans="2:15" x14ac:dyDescent="0.25">
      <c r="B909" s="5"/>
      <c r="C909" s="5"/>
      <c r="D909" s="5"/>
      <c r="M909" s="5"/>
      <c r="N909" s="5"/>
      <c r="O909" s="5"/>
    </row>
    <row r="910" spans="2:15" x14ac:dyDescent="0.25">
      <c r="B910" s="5"/>
      <c r="C910" s="5"/>
      <c r="D910" s="5"/>
      <c r="M910" s="5"/>
      <c r="N910" s="5"/>
      <c r="O910" s="5"/>
    </row>
    <row r="911" spans="2:15" x14ac:dyDescent="0.25">
      <c r="B911" s="5"/>
      <c r="C911" s="5"/>
      <c r="D911" s="5"/>
      <c r="M911" s="5"/>
      <c r="N911" s="5"/>
      <c r="O911" s="5"/>
    </row>
    <row r="912" spans="2:15" x14ac:dyDescent="0.25">
      <c r="B912" s="5"/>
      <c r="C912" s="5"/>
      <c r="D912" s="5"/>
      <c r="M912" s="5"/>
      <c r="N912" s="5"/>
      <c r="O912" s="5"/>
    </row>
    <row r="913" spans="2:15" x14ac:dyDescent="0.25">
      <c r="B913" s="5"/>
      <c r="C913" s="5"/>
      <c r="D913" s="5"/>
      <c r="M913" s="5"/>
      <c r="N913" s="5"/>
      <c r="O913" s="5"/>
    </row>
    <row r="914" spans="2:15" x14ac:dyDescent="0.25">
      <c r="B914" s="5"/>
      <c r="C914" s="5"/>
      <c r="D914" s="5"/>
      <c r="M914" s="5"/>
      <c r="N914" s="5"/>
      <c r="O914" s="5"/>
    </row>
    <row r="915" spans="2:15" x14ac:dyDescent="0.25">
      <c r="B915" s="5"/>
      <c r="C915" s="5"/>
      <c r="D915" s="5"/>
      <c r="M915" s="5"/>
      <c r="N915" s="5"/>
      <c r="O915" s="5"/>
    </row>
    <row r="916" spans="2:15" x14ac:dyDescent="0.25">
      <c r="B916" s="5"/>
      <c r="C916" s="5"/>
      <c r="D916" s="5"/>
      <c r="M916" s="5"/>
      <c r="N916" s="5"/>
      <c r="O916" s="5"/>
    </row>
    <row r="917" spans="2:15" x14ac:dyDescent="0.25">
      <c r="B917" s="5"/>
      <c r="C917" s="5"/>
      <c r="D917" s="5"/>
      <c r="M917" s="5"/>
      <c r="N917" s="5"/>
      <c r="O917" s="5"/>
    </row>
    <row r="918" spans="2:15" x14ac:dyDescent="0.25">
      <c r="B918" s="5"/>
      <c r="C918" s="5"/>
      <c r="D918" s="5"/>
      <c r="M918" s="5"/>
      <c r="N918" s="5"/>
      <c r="O918" s="5"/>
    </row>
    <row r="919" spans="2:15" x14ac:dyDescent="0.25">
      <c r="B919" s="5"/>
      <c r="C919" s="5"/>
      <c r="D919" s="5"/>
      <c r="M919" s="5"/>
      <c r="N919" s="5"/>
      <c r="O919" s="5"/>
    </row>
    <row r="920" spans="2:15" x14ac:dyDescent="0.25">
      <c r="B920" s="5"/>
      <c r="C920" s="5"/>
      <c r="D920" s="5"/>
      <c r="M920" s="5"/>
      <c r="N920" s="5"/>
      <c r="O920" s="5"/>
    </row>
    <row r="921" spans="2:15" x14ac:dyDescent="0.25">
      <c r="B921" s="5"/>
      <c r="C921" s="5"/>
      <c r="D921" s="5"/>
      <c r="M921" s="5"/>
      <c r="N921" s="5"/>
      <c r="O921" s="5"/>
    </row>
    <row r="922" spans="2:15" x14ac:dyDescent="0.25">
      <c r="B922" s="5"/>
      <c r="C922" s="5"/>
      <c r="D922" s="5"/>
      <c r="M922" s="5"/>
      <c r="N922" s="5"/>
      <c r="O922" s="5"/>
    </row>
    <row r="923" spans="2:15" x14ac:dyDescent="0.25">
      <c r="B923" s="5"/>
      <c r="C923" s="5"/>
      <c r="D923" s="5"/>
      <c r="M923" s="5"/>
      <c r="N923" s="5"/>
      <c r="O923" s="5"/>
    </row>
    <row r="924" spans="2:15" x14ac:dyDescent="0.25">
      <c r="B924" s="5"/>
      <c r="C924" s="5"/>
      <c r="D924" s="5"/>
      <c r="M924" s="5"/>
      <c r="N924" s="5"/>
      <c r="O924" s="5"/>
    </row>
    <row r="925" spans="2:15" x14ac:dyDescent="0.25">
      <c r="B925" s="5"/>
      <c r="C925" s="5"/>
      <c r="D925" s="5"/>
      <c r="M925" s="5"/>
      <c r="N925" s="5"/>
      <c r="O925" s="5"/>
    </row>
    <row r="926" spans="2:15" x14ac:dyDescent="0.25">
      <c r="B926" s="5"/>
      <c r="C926" s="5"/>
      <c r="D926" s="5"/>
      <c r="M926" s="5"/>
      <c r="N926" s="5"/>
      <c r="O926" s="5"/>
    </row>
    <row r="927" spans="2:15" x14ac:dyDescent="0.25">
      <c r="B927" s="5"/>
      <c r="C927" s="5"/>
      <c r="D927" s="5"/>
      <c r="M927" s="5"/>
      <c r="N927" s="5"/>
      <c r="O927" s="5"/>
    </row>
    <row r="928" spans="2:15" x14ac:dyDescent="0.25">
      <c r="B928" s="5"/>
      <c r="C928" s="5"/>
      <c r="D928" s="5"/>
      <c r="M928" s="5"/>
      <c r="N928" s="5"/>
      <c r="O928" s="5"/>
    </row>
    <row r="929" spans="2:15" x14ac:dyDescent="0.25">
      <c r="B929" s="5"/>
      <c r="C929" s="5"/>
      <c r="D929" s="5"/>
      <c r="M929" s="5"/>
      <c r="N929" s="5"/>
      <c r="O929" s="5"/>
    </row>
    <row r="930" spans="2:15" x14ac:dyDescent="0.25">
      <c r="B930" s="5"/>
      <c r="C930" s="5"/>
      <c r="D930" s="5"/>
      <c r="M930" s="5"/>
      <c r="N930" s="5"/>
      <c r="O930" s="5"/>
    </row>
    <row r="931" spans="2:15" x14ac:dyDescent="0.25">
      <c r="B931" s="5"/>
      <c r="C931" s="5"/>
      <c r="D931" s="5"/>
      <c r="M931" s="5"/>
      <c r="N931" s="5"/>
      <c r="O931" s="5"/>
    </row>
    <row r="932" spans="2:15" x14ac:dyDescent="0.25">
      <c r="B932" s="5"/>
      <c r="C932" s="5"/>
      <c r="D932" s="5"/>
      <c r="M932" s="5"/>
      <c r="N932" s="5"/>
      <c r="O932" s="5"/>
    </row>
    <row r="933" spans="2:15" x14ac:dyDescent="0.25">
      <c r="B933" s="5"/>
      <c r="C933" s="5"/>
      <c r="D933" s="5"/>
      <c r="M933" s="5"/>
      <c r="N933" s="5"/>
      <c r="O933" s="5"/>
    </row>
    <row r="934" spans="2:15" x14ac:dyDescent="0.25">
      <c r="B934" s="5"/>
      <c r="C934" s="5"/>
      <c r="D934" s="5"/>
      <c r="M934" s="5"/>
      <c r="N934" s="5"/>
      <c r="O934" s="5"/>
    </row>
    <row r="935" spans="2:15" x14ac:dyDescent="0.25">
      <c r="B935" s="5"/>
      <c r="C935" s="5"/>
      <c r="D935" s="5"/>
      <c r="M935" s="5"/>
      <c r="N935" s="5"/>
      <c r="O935" s="5"/>
    </row>
    <row r="936" spans="2:15" x14ac:dyDescent="0.25">
      <c r="B936" s="5"/>
      <c r="C936" s="5"/>
      <c r="D936" s="5"/>
      <c r="M936" s="5"/>
      <c r="N936" s="5"/>
      <c r="O936" s="5"/>
    </row>
    <row r="937" spans="2:15" x14ac:dyDescent="0.25">
      <c r="B937" s="5"/>
      <c r="C937" s="5"/>
      <c r="D937" s="5"/>
      <c r="M937" s="5"/>
      <c r="N937" s="5"/>
      <c r="O937" s="5"/>
    </row>
    <row r="938" spans="2:15" x14ac:dyDescent="0.25">
      <c r="B938" s="5"/>
      <c r="C938" s="5"/>
      <c r="D938" s="5"/>
      <c r="M938" s="5"/>
      <c r="N938" s="5"/>
      <c r="O938" s="5"/>
    </row>
    <row r="939" spans="2:15" x14ac:dyDescent="0.25">
      <c r="B939" s="5"/>
      <c r="C939" s="5"/>
      <c r="D939" s="5"/>
      <c r="M939" s="5"/>
      <c r="N939" s="5"/>
      <c r="O939" s="5"/>
    </row>
    <row r="940" spans="2:15" x14ac:dyDescent="0.25">
      <c r="B940" s="5"/>
      <c r="C940" s="5"/>
      <c r="D940" s="5"/>
      <c r="M940" s="5"/>
      <c r="N940" s="5"/>
      <c r="O940" s="5"/>
    </row>
    <row r="941" spans="2:15" x14ac:dyDescent="0.25">
      <c r="B941" s="5"/>
      <c r="C941" s="5"/>
      <c r="D941" s="5"/>
      <c r="M941" s="5"/>
      <c r="N941" s="5"/>
      <c r="O941" s="5"/>
    </row>
    <row r="942" spans="2:15" x14ac:dyDescent="0.25">
      <c r="B942" s="5"/>
      <c r="C942" s="5"/>
      <c r="D942" s="5"/>
      <c r="M942" s="5"/>
      <c r="N942" s="5"/>
      <c r="O942" s="5"/>
    </row>
    <row r="943" spans="2:15" x14ac:dyDescent="0.25">
      <c r="B943" s="5"/>
      <c r="C943" s="5"/>
      <c r="D943" s="5"/>
      <c r="M943" s="5"/>
      <c r="N943" s="5"/>
      <c r="O943" s="5"/>
    </row>
    <row r="944" spans="2:15" x14ac:dyDescent="0.25">
      <c r="B944" s="5"/>
      <c r="C944" s="5"/>
      <c r="D944" s="5"/>
      <c r="M944" s="5"/>
      <c r="N944" s="5"/>
      <c r="O944" s="5"/>
    </row>
    <row r="945" spans="2:15" x14ac:dyDescent="0.25">
      <c r="B945" s="5"/>
      <c r="C945" s="5"/>
      <c r="D945" s="5"/>
      <c r="M945" s="5"/>
      <c r="N945" s="5"/>
      <c r="O945" s="5"/>
    </row>
    <row r="946" spans="2:15" x14ac:dyDescent="0.25">
      <c r="B946" s="5"/>
      <c r="C946" s="5"/>
      <c r="D946" s="5"/>
      <c r="M946" s="5"/>
      <c r="N946" s="5"/>
      <c r="O946" s="5"/>
    </row>
    <row r="947" spans="2:15" x14ac:dyDescent="0.25">
      <c r="B947" s="5"/>
      <c r="C947" s="5"/>
      <c r="D947" s="5"/>
      <c r="M947" s="5"/>
      <c r="N947" s="5"/>
      <c r="O947" s="5"/>
    </row>
    <row r="948" spans="2:15" x14ac:dyDescent="0.25">
      <c r="B948" s="5"/>
      <c r="C948" s="5"/>
      <c r="D948" s="5"/>
      <c r="M948" s="5"/>
      <c r="N948" s="5"/>
      <c r="O948" s="5"/>
    </row>
    <row r="949" spans="2:15" x14ac:dyDescent="0.25">
      <c r="B949" s="5"/>
      <c r="C949" s="5"/>
      <c r="D949" s="5"/>
      <c r="M949" s="5"/>
      <c r="N949" s="5"/>
      <c r="O949" s="5"/>
    </row>
    <row r="950" spans="2:15" x14ac:dyDescent="0.25">
      <c r="B950" s="5"/>
      <c r="C950" s="5"/>
      <c r="D950" s="5"/>
      <c r="M950" s="5"/>
      <c r="N950" s="5"/>
      <c r="O950" s="5"/>
    </row>
    <row r="951" spans="2:15" x14ac:dyDescent="0.25">
      <c r="B951" s="5"/>
      <c r="C951" s="5"/>
      <c r="D951" s="5"/>
      <c r="M951" s="5"/>
      <c r="N951" s="5"/>
      <c r="O951" s="5"/>
    </row>
    <row r="952" spans="2:15" x14ac:dyDescent="0.25">
      <c r="B952" s="5"/>
      <c r="C952" s="5"/>
      <c r="D952" s="5"/>
      <c r="M952" s="5"/>
      <c r="N952" s="5"/>
      <c r="O952" s="5"/>
    </row>
    <row r="953" spans="2:15" x14ac:dyDescent="0.25">
      <c r="B953" s="5"/>
      <c r="C953" s="5"/>
      <c r="D953" s="5"/>
      <c r="M953" s="5"/>
      <c r="N953" s="5"/>
      <c r="O953" s="5"/>
    </row>
    <row r="954" spans="2:15" x14ac:dyDescent="0.25">
      <c r="B954" s="5"/>
      <c r="C954" s="5"/>
      <c r="D954" s="5"/>
      <c r="M954" s="5"/>
      <c r="N954" s="5"/>
      <c r="O954" s="5"/>
    </row>
    <row r="955" spans="2:15" x14ac:dyDescent="0.25">
      <c r="B955" s="5"/>
      <c r="C955" s="5"/>
      <c r="D955" s="5"/>
      <c r="M955" s="5"/>
      <c r="N955" s="5"/>
      <c r="O955" s="5"/>
    </row>
    <row r="956" spans="2:15" x14ac:dyDescent="0.25">
      <c r="B956" s="5"/>
      <c r="C956" s="5"/>
      <c r="D956" s="5"/>
      <c r="M956" s="5"/>
      <c r="N956" s="5"/>
      <c r="O956" s="5"/>
    </row>
    <row r="957" spans="2:15" x14ac:dyDescent="0.25">
      <c r="B957" s="5"/>
      <c r="C957" s="5"/>
      <c r="D957" s="5"/>
      <c r="M957" s="5"/>
      <c r="N957" s="5"/>
      <c r="O957" s="5"/>
    </row>
    <row r="958" spans="2:15" x14ac:dyDescent="0.25">
      <c r="B958" s="5"/>
      <c r="C958" s="5"/>
      <c r="D958" s="5"/>
      <c r="M958" s="5"/>
      <c r="N958" s="5"/>
      <c r="O958" s="5"/>
    </row>
    <row r="959" spans="2:15" x14ac:dyDescent="0.25">
      <c r="B959" s="5"/>
      <c r="C959" s="5"/>
      <c r="D959" s="5"/>
      <c r="M959" s="5"/>
      <c r="N959" s="5"/>
      <c r="O959" s="5"/>
    </row>
    <row r="960" spans="2:15" x14ac:dyDescent="0.25">
      <c r="B960" s="5"/>
      <c r="C960" s="5"/>
      <c r="D960" s="5"/>
      <c r="M960" s="5"/>
      <c r="N960" s="5"/>
      <c r="O960" s="5"/>
    </row>
    <row r="961" spans="2:15" x14ac:dyDescent="0.25">
      <c r="B961" s="5"/>
      <c r="C961" s="5"/>
      <c r="D961" s="5"/>
      <c r="M961" s="5"/>
      <c r="N961" s="5"/>
      <c r="O961" s="5"/>
    </row>
    <row r="962" spans="2:15" x14ac:dyDescent="0.25">
      <c r="B962" s="5"/>
      <c r="C962" s="5"/>
      <c r="D962" s="5"/>
      <c r="M962" s="5"/>
      <c r="N962" s="5"/>
      <c r="O962" s="5"/>
    </row>
    <row r="963" spans="2:15" x14ac:dyDescent="0.25">
      <c r="B963" s="5"/>
      <c r="C963" s="5"/>
      <c r="D963" s="5"/>
      <c r="M963" s="5"/>
      <c r="N963" s="5"/>
      <c r="O963" s="5"/>
    </row>
  </sheetData>
  <mergeCells count="3">
    <mergeCell ref="AF7:AG7"/>
    <mergeCell ref="AI7:AJ7"/>
    <mergeCell ref="X1:Z1"/>
  </mergeCells>
  <conditionalFormatting sqref="Y43:Z52 Y30:Z39 Y4:Z13 Y17:Z2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20"/>
  <sheetViews>
    <sheetView zoomScale="80" zoomScaleNormal="80" workbookViewId="0">
      <selection activeCell="N29" sqref="N29"/>
    </sheetView>
  </sheetViews>
  <sheetFormatPr defaultRowHeight="15" x14ac:dyDescent="0.25"/>
  <cols>
    <col min="6" max="6" width="13" bestFit="1" customWidth="1"/>
  </cols>
  <sheetData>
    <row r="1" spans="2:15" x14ac:dyDescent="0.25">
      <c r="C1" t="s">
        <v>76</v>
      </c>
      <c r="F1" t="s">
        <v>75</v>
      </c>
      <c r="I1" t="s">
        <v>74</v>
      </c>
    </row>
    <row r="2" spans="2:15" x14ac:dyDescent="0.25">
      <c r="C2" t="s">
        <v>73</v>
      </c>
      <c r="F2" t="s">
        <v>73</v>
      </c>
      <c r="I2" t="s">
        <v>72</v>
      </c>
      <c r="M2" t="s">
        <v>71</v>
      </c>
      <c r="O2" t="s">
        <v>12</v>
      </c>
    </row>
    <row r="3" spans="2:15" x14ac:dyDescent="0.25">
      <c r="B3" t="s">
        <v>25</v>
      </c>
      <c r="C3">
        <v>0.84885022483754147</v>
      </c>
      <c r="F3">
        <v>0.48050198312050119</v>
      </c>
      <c r="I3">
        <v>0.61568905820869979</v>
      </c>
      <c r="M3">
        <f t="shared" ref="M3:M10" si="0">AVERAGE(C3:I3)</f>
        <v>0.64834708872224744</v>
      </c>
      <c r="O3">
        <f t="shared" ref="O3:O10" si="1">STDEV(C3:I3)</f>
        <v>0.18633308083047581</v>
      </c>
    </row>
    <row r="4" spans="2:15" x14ac:dyDescent="0.25">
      <c r="B4" t="s">
        <v>70</v>
      </c>
      <c r="C4">
        <v>1.072336881460723</v>
      </c>
      <c r="F4">
        <v>0.80872610968826686</v>
      </c>
      <c r="I4">
        <v>0.6889319365471297</v>
      </c>
      <c r="M4">
        <f t="shared" si="0"/>
        <v>0.8566649758987066</v>
      </c>
      <c r="O4">
        <f t="shared" si="1"/>
        <v>0.19614647362674048</v>
      </c>
    </row>
    <row r="5" spans="2:15" x14ac:dyDescent="0.25">
      <c r="B5" t="s">
        <v>36</v>
      </c>
      <c r="C5">
        <v>0.50541643785568768</v>
      </c>
      <c r="F5">
        <v>0.51036960625112815</v>
      </c>
      <c r="I5">
        <v>0.58741298470000292</v>
      </c>
      <c r="M5">
        <f t="shared" si="0"/>
        <v>0.53439967626893958</v>
      </c>
      <c r="O5">
        <f t="shared" si="1"/>
        <v>4.5977620886619233E-2</v>
      </c>
    </row>
    <row r="6" spans="2:15" x14ac:dyDescent="0.25">
      <c r="B6" t="s">
        <v>69</v>
      </c>
      <c r="C6" s="1" t="s">
        <v>34</v>
      </c>
      <c r="F6">
        <v>0.66544662928244647</v>
      </c>
      <c r="I6">
        <v>0.41381101103705786</v>
      </c>
      <c r="M6">
        <f t="shared" si="0"/>
        <v>0.53962882015975211</v>
      </c>
      <c r="O6">
        <f t="shared" si="1"/>
        <v>0.17793325204938371</v>
      </c>
    </row>
    <row r="7" spans="2:15" x14ac:dyDescent="0.25">
      <c r="B7" t="s">
        <v>68</v>
      </c>
      <c r="C7">
        <v>0.31712858161730817</v>
      </c>
      <c r="F7">
        <v>0.35914007685224136</v>
      </c>
      <c r="I7">
        <v>0.30677432858582904</v>
      </c>
      <c r="M7">
        <f t="shared" si="0"/>
        <v>0.32768099568512615</v>
      </c>
      <c r="O7">
        <f t="shared" si="1"/>
        <v>2.7731894631801288E-2</v>
      </c>
    </row>
    <row r="8" spans="2:15" x14ac:dyDescent="0.25">
      <c r="B8" t="s">
        <v>67</v>
      </c>
      <c r="C8">
        <v>0.32825238346048269</v>
      </c>
      <c r="F8">
        <v>0.32053940229570488</v>
      </c>
      <c r="I8">
        <v>0.41675135431125698</v>
      </c>
      <c r="M8">
        <f t="shared" si="0"/>
        <v>0.35518104668914824</v>
      </c>
      <c r="O8">
        <f t="shared" si="1"/>
        <v>5.3460729560331453E-2</v>
      </c>
    </row>
    <row r="9" spans="2:15" x14ac:dyDescent="0.25">
      <c r="B9" t="s">
        <v>53</v>
      </c>
      <c r="C9">
        <v>0.30019450887087124</v>
      </c>
      <c r="F9">
        <v>0.25026538173081625</v>
      </c>
      <c r="I9">
        <v>0.37100581460289722</v>
      </c>
      <c r="M9">
        <f t="shared" si="0"/>
        <v>0.30715523506819492</v>
      </c>
      <c r="O9">
        <f t="shared" si="1"/>
        <v>6.0670436082411294E-2</v>
      </c>
    </row>
    <row r="10" spans="2:15" x14ac:dyDescent="0.25">
      <c r="B10" t="s">
        <v>66</v>
      </c>
      <c r="C10" s="1" t="s">
        <v>34</v>
      </c>
      <c r="F10">
        <v>0.2128757221257383</v>
      </c>
      <c r="I10">
        <v>0.39344089374219382</v>
      </c>
      <c r="M10">
        <f t="shared" si="0"/>
        <v>0.30315830793396603</v>
      </c>
      <c r="O10">
        <f t="shared" si="1"/>
        <v>0.12767885729610853</v>
      </c>
    </row>
    <row r="14" spans="2:15" x14ac:dyDescent="0.25">
      <c r="C14" s="75">
        <v>1</v>
      </c>
      <c r="D14" s="75">
        <v>2</v>
      </c>
      <c r="E14" s="75">
        <v>3</v>
      </c>
      <c r="F14" s="75">
        <v>4</v>
      </c>
      <c r="G14" s="75">
        <v>5</v>
      </c>
      <c r="H14" s="75">
        <v>6</v>
      </c>
      <c r="I14" s="75">
        <v>7</v>
      </c>
      <c r="J14" s="75">
        <v>8</v>
      </c>
    </row>
    <row r="15" spans="2:15" x14ac:dyDescent="0.25">
      <c r="C15" s="75">
        <v>1</v>
      </c>
      <c r="D15" s="75">
        <v>2</v>
      </c>
      <c r="E15" s="75">
        <v>3</v>
      </c>
      <c r="F15" s="75">
        <v>4</v>
      </c>
      <c r="G15" s="75">
        <v>5</v>
      </c>
      <c r="H15" s="75">
        <v>6</v>
      </c>
      <c r="I15" s="75">
        <v>7</v>
      </c>
      <c r="J15" s="75">
        <v>8</v>
      </c>
    </row>
    <row r="16" spans="2:15" x14ac:dyDescent="0.25">
      <c r="C16" s="75">
        <v>1</v>
      </c>
      <c r="D16" s="75">
        <v>2</v>
      </c>
      <c r="E16" s="75">
        <v>3</v>
      </c>
      <c r="F16" s="75">
        <v>4</v>
      </c>
      <c r="G16" s="75">
        <v>5</v>
      </c>
      <c r="H16" s="75">
        <v>6</v>
      </c>
      <c r="I16" s="75">
        <v>7</v>
      </c>
      <c r="J16" s="75">
        <v>8</v>
      </c>
    </row>
    <row r="20" spans="5:6" x14ac:dyDescent="0.25">
      <c r="E20" t="s">
        <v>65</v>
      </c>
      <c r="F20">
        <f>TTEST(C3:I6,C7:I10,2,2)</f>
        <v>2.8201698364190719E-5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6A</vt:lpstr>
      <vt:lpstr>6B </vt:lpstr>
      <vt:lpstr>6C</vt:lpstr>
      <vt:lpstr>6D </vt:lpstr>
      <vt:lpstr>6E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Elinor Gigi</dc:creator>
  <cp:lastModifiedBy>Elinor Gigi</cp:lastModifiedBy>
  <dcterms:created xsi:type="dcterms:W3CDTF">2021-07-15T13:30:06Z</dcterms:created>
  <dcterms:modified xsi:type="dcterms:W3CDTF">2021-08-08T08:58:21Z</dcterms:modified>
</cp:coreProperties>
</file>