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ata\Klara\Manuscript\230122_NatureCancerRevised_v02\Statistical_Source_Data\"/>
    </mc:Choice>
  </mc:AlternateContent>
  <xr:revisionPtr revIDLastSave="0" documentId="13_ncr:1_{A507676A-4DB6-4586-87F9-35D6025BE7B5}" xr6:coauthVersionLast="47" xr6:coauthVersionMax="47" xr10:uidLastSave="{00000000-0000-0000-0000-000000000000}"/>
  <bookViews>
    <workbookView xWindow="-110" yWindow="-110" windowWidth="19420" windowHeight="10420" activeTab="1" xr2:uid="{38BE9D84-364B-4C78-AB97-4211EC891708}"/>
  </bookViews>
  <sheets>
    <sheet name="4a" sheetId="2" r:id="rId1"/>
    <sheet name="4b" sheetId="3" r:id="rId2"/>
    <sheet name="4c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7" i="2" l="1"/>
  <c r="D67" i="2"/>
  <c r="G66" i="2" s="1"/>
  <c r="C67" i="2"/>
  <c r="F66" i="2" s="1"/>
  <c r="B67" i="2"/>
  <c r="E66" i="2" s="1"/>
  <c r="D61" i="2"/>
  <c r="G61" i="2" s="1"/>
  <c r="C61" i="2"/>
  <c r="F59" i="2" s="1"/>
  <c r="B61" i="2"/>
  <c r="E59" i="2" s="1"/>
  <c r="G60" i="2"/>
  <c r="F60" i="2"/>
  <c r="E60" i="2"/>
  <c r="G59" i="2"/>
  <c r="G55" i="2"/>
  <c r="F55" i="2"/>
  <c r="E55" i="2"/>
  <c r="D55" i="2"/>
  <c r="C55" i="2"/>
  <c r="B55" i="2"/>
  <c r="G54" i="2"/>
  <c r="F54" i="2"/>
  <c r="E54" i="2"/>
  <c r="G53" i="2"/>
  <c r="F53" i="2"/>
  <c r="E53" i="2"/>
  <c r="G49" i="2"/>
  <c r="D49" i="2"/>
  <c r="G48" i="2" s="1"/>
  <c r="C49" i="2"/>
  <c r="F49" i="2" s="1"/>
  <c r="B49" i="2"/>
  <c r="E49" i="2" s="1"/>
  <c r="E47" i="2"/>
  <c r="E43" i="2"/>
  <c r="D43" i="2"/>
  <c r="G42" i="2" s="1"/>
  <c r="C43" i="2"/>
  <c r="F42" i="2" s="1"/>
  <c r="B43" i="2"/>
  <c r="E42" i="2" s="1"/>
  <c r="D37" i="2"/>
  <c r="G35" i="2" s="1"/>
  <c r="C37" i="2"/>
  <c r="F35" i="2" s="1"/>
  <c r="B37" i="2"/>
  <c r="E35" i="2" s="1"/>
  <c r="G36" i="2"/>
  <c r="F36" i="2"/>
  <c r="E36" i="2"/>
  <c r="D29" i="2"/>
  <c r="G27" i="2" s="1"/>
  <c r="C29" i="2"/>
  <c r="F28" i="2" s="1"/>
  <c r="B29" i="2"/>
  <c r="E28" i="2" s="1"/>
  <c r="G28" i="2"/>
  <c r="D23" i="2"/>
  <c r="C23" i="2"/>
  <c r="F19" i="2" s="1"/>
  <c r="B23" i="2"/>
  <c r="E19" i="2" s="1"/>
  <c r="G22" i="2"/>
  <c r="F22" i="2"/>
  <c r="E22" i="2"/>
  <c r="G21" i="2"/>
  <c r="F21" i="2"/>
  <c r="E21" i="2"/>
  <c r="G20" i="2"/>
  <c r="F20" i="2"/>
  <c r="E20" i="2"/>
  <c r="G19" i="2"/>
  <c r="G18" i="2"/>
  <c r="G17" i="2"/>
  <c r="F17" i="2"/>
  <c r="E17" i="2"/>
  <c r="G16" i="2"/>
  <c r="F16" i="2"/>
  <c r="E16" i="2"/>
  <c r="G15" i="2"/>
  <c r="G23" i="2" s="1"/>
  <c r="F15" i="2"/>
  <c r="E15" i="2"/>
  <c r="G11" i="2"/>
  <c r="F11" i="2"/>
  <c r="E11" i="2"/>
  <c r="D11" i="2"/>
  <c r="C11" i="2"/>
  <c r="B11" i="2"/>
  <c r="G10" i="2"/>
  <c r="F10" i="2"/>
  <c r="E10" i="2"/>
  <c r="G9" i="2"/>
  <c r="F9" i="2"/>
  <c r="E9" i="2"/>
  <c r="G5" i="2"/>
  <c r="F5" i="2"/>
  <c r="D5" i="2"/>
  <c r="G4" i="2" s="1"/>
  <c r="C5" i="2"/>
  <c r="F4" i="2" s="1"/>
  <c r="B5" i="2"/>
  <c r="E5" i="2" s="1"/>
  <c r="E3" i="2"/>
  <c r="F23" i="2" l="1"/>
  <c r="E23" i="2"/>
  <c r="E29" i="2"/>
  <c r="E18" i="2"/>
  <c r="G29" i="2"/>
  <c r="F47" i="2"/>
  <c r="E61" i="2"/>
  <c r="G3" i="2"/>
  <c r="F18" i="2"/>
  <c r="E33" i="2"/>
  <c r="E37" i="2" s="1"/>
  <c r="G47" i="2"/>
  <c r="F61" i="2"/>
  <c r="F33" i="2"/>
  <c r="F37" i="2" s="1"/>
  <c r="E48" i="2"/>
  <c r="F43" i="2"/>
  <c r="G67" i="2"/>
  <c r="F29" i="2"/>
  <c r="F3" i="2"/>
  <c r="E4" i="2"/>
  <c r="G33" i="2"/>
  <c r="E41" i="2"/>
  <c r="F48" i="2"/>
  <c r="E65" i="2"/>
  <c r="E34" i="2"/>
  <c r="F41" i="2"/>
  <c r="F65" i="2"/>
  <c r="F67" i="2"/>
  <c r="G43" i="2"/>
  <c r="E27" i="2"/>
  <c r="F34" i="2"/>
  <c r="G41" i="2"/>
  <c r="G65" i="2"/>
  <c r="F27" i="2"/>
  <c r="G34" i="2"/>
  <c r="G37" i="2" l="1"/>
</calcChain>
</file>

<file path=xl/sharedStrings.xml><?xml version="1.0" encoding="utf-8"?>
<sst xmlns="http://schemas.openxmlformats.org/spreadsheetml/2006/main" count="509" uniqueCount="210">
  <si>
    <t>SampleID</t>
  </si>
  <si>
    <t>PhenoGroup</t>
  </si>
  <si>
    <t>Group2</t>
  </si>
  <si>
    <t>MM078</t>
  </si>
  <si>
    <t>MM072</t>
  </si>
  <si>
    <t>MM077</t>
  </si>
  <si>
    <t>MM037</t>
  </si>
  <si>
    <t>MM054</t>
  </si>
  <si>
    <t>MM062</t>
  </si>
  <si>
    <t>MM021</t>
  </si>
  <si>
    <t>MM049</t>
  </si>
  <si>
    <t>MM082</t>
  </si>
  <si>
    <t>MM047</t>
  </si>
  <si>
    <t>MM028</t>
  </si>
  <si>
    <t>MM080</t>
  </si>
  <si>
    <t>MM051</t>
  </si>
  <si>
    <t>MM059</t>
  </si>
  <si>
    <t>MM081</t>
  </si>
  <si>
    <t>MM092</t>
  </si>
  <si>
    <t>Group3</t>
  </si>
  <si>
    <t>MM094</t>
  </si>
  <si>
    <t>MM023</t>
  </si>
  <si>
    <t>MM039</t>
  </si>
  <si>
    <t>MM058</t>
  </si>
  <si>
    <t>MM084</t>
  </si>
  <si>
    <t>MM088</t>
  </si>
  <si>
    <t>MM067</t>
  </si>
  <si>
    <t>MM061</t>
  </si>
  <si>
    <t>MM027</t>
  </si>
  <si>
    <t>MM026</t>
  </si>
  <si>
    <t>MM068</t>
  </si>
  <si>
    <t>MM083</t>
  </si>
  <si>
    <t>MM065</t>
  </si>
  <si>
    <t>MM079</t>
  </si>
  <si>
    <t>MM089</t>
  </si>
  <si>
    <t>Group1</t>
  </si>
  <si>
    <t>MM053</t>
  </si>
  <si>
    <t>MM036</t>
  </si>
  <si>
    <t>MM046</t>
  </si>
  <si>
    <t>MM103</t>
  </si>
  <si>
    <t>MM070</t>
  </si>
  <si>
    <t>MM106</t>
  </si>
  <si>
    <t>MM033</t>
  </si>
  <si>
    <t>MM042</t>
  </si>
  <si>
    <t>MM075</t>
  </si>
  <si>
    <t>MM043</t>
  </si>
  <si>
    <t>MM025</t>
  </si>
  <si>
    <t>MM063</t>
  </si>
  <si>
    <t>MM045</t>
  </si>
  <si>
    <t>MM048</t>
  </si>
  <si>
    <t>MM044</t>
  </si>
  <si>
    <t>MM035</t>
  </si>
  <si>
    <t>MM069</t>
  </si>
  <si>
    <t>Relapse or Other and PhenoGroups</t>
  </si>
  <si>
    <t>G1 (N)</t>
  </si>
  <si>
    <t>G2 (N)</t>
  </si>
  <si>
    <t>G3 (N)</t>
  </si>
  <si>
    <t>G1 (fraction)</t>
  </si>
  <si>
    <t>G2 (fraction)</t>
  </si>
  <si>
    <t>G3 (fraction)</t>
  </si>
  <si>
    <t>Chi-Squre test</t>
  </si>
  <si>
    <t>relapse</t>
  </si>
  <si>
    <r>
      <t>χ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(df=2, N=97 )= 2.75</t>
    </r>
  </si>
  <si>
    <t>other</t>
  </si>
  <si>
    <t>p= .25</t>
  </si>
  <si>
    <t>sum</t>
  </si>
  <si>
    <t>Sex and PhenoGroups</t>
  </si>
  <si>
    <t>male</t>
  </si>
  <si>
    <r>
      <t>χ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(df=2, N=97 )= 4.17</t>
    </r>
  </si>
  <si>
    <t>female</t>
  </si>
  <si>
    <t>p= .12</t>
  </si>
  <si>
    <t>Age and PhenoGroups</t>
  </si>
  <si>
    <t>&lt;50</t>
  </si>
  <si>
    <r>
      <t>χ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(df=2, N=97 )= 23.23</t>
    </r>
  </si>
  <si>
    <t>51-55</t>
  </si>
  <si>
    <t>p= .056</t>
  </si>
  <si>
    <t>56-60</t>
  </si>
  <si>
    <t>61-65</t>
  </si>
  <si>
    <t>66-70</t>
  </si>
  <si>
    <t>71-75</t>
  </si>
  <si>
    <t>76-80</t>
  </si>
  <si>
    <t>80+</t>
  </si>
  <si>
    <t>Age &lt; 65years and PhenoGroups</t>
  </si>
  <si>
    <t>yes</t>
  </si>
  <si>
    <r>
      <t>χ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(df=2, N=97 )= 4.32</t>
    </r>
  </si>
  <si>
    <t>no</t>
  </si>
  <si>
    <t>Previous Lines of Treatment and PhenoGroups</t>
  </si>
  <si>
    <r>
      <t>χ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(df=2, N=97 )= 7.65</t>
    </r>
  </si>
  <si>
    <t>p= .26</t>
  </si>
  <si>
    <t>3+</t>
  </si>
  <si>
    <t>Prior PI and PhenoGroups</t>
  </si>
  <si>
    <r>
      <t>χ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(df=2, N=97 )= 1.45</t>
    </r>
  </si>
  <si>
    <t>p= .47</t>
  </si>
  <si>
    <t>Prior IMID and PhenoGroups</t>
  </si>
  <si>
    <r>
      <t>χ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(df=2, N=97 )=2.16</t>
    </r>
  </si>
  <si>
    <t>p= .34</t>
  </si>
  <si>
    <t>Prior ASCT and PhenoGroups</t>
  </si>
  <si>
    <r>
      <t>χ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(df=2, N=97 )=3.58</t>
    </r>
  </si>
  <si>
    <t>p= .17</t>
  </si>
  <si>
    <t>Prior Immunotherapy and PhenoGroups</t>
  </si>
  <si>
    <r>
      <t>χ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(df=2, N=97 )=2.45</t>
    </r>
  </si>
  <si>
    <t>p= .29</t>
  </si>
  <si>
    <t>Prior alloTPL and PhenoGroups</t>
  </si>
  <si>
    <r>
      <t>χ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(df=2, N=97 )=5.30</t>
    </r>
  </si>
  <si>
    <t>p= .07</t>
  </si>
  <si>
    <t>IL16</t>
  </si>
  <si>
    <t>IL20</t>
  </si>
  <si>
    <t>TNFRSF9</t>
  </si>
  <si>
    <t>IL6</t>
  </si>
  <si>
    <t>G2</t>
  </si>
  <si>
    <t>G1</t>
  </si>
  <si>
    <t>NaN</t>
  </si>
  <si>
    <t>G3</t>
  </si>
  <si>
    <t>ANOVA1 table values: IL16</t>
  </si>
  <si>
    <t>Multiple comparison of means: IL16</t>
  </si>
  <si>
    <t>Estimates: IL16</t>
  </si>
  <si>
    <t>Source</t>
  </si>
  <si>
    <t>SS</t>
  </si>
  <si>
    <t>df</t>
  </si>
  <si>
    <t>MS</t>
  </si>
  <si>
    <t>F</t>
  </si>
  <si>
    <t>Prob&gt;F</t>
  </si>
  <si>
    <t>Groups compared</t>
  </si>
  <si>
    <t>Lower bound diff.</t>
  </si>
  <si>
    <t>Estimate diff.</t>
  </si>
  <si>
    <t>Upper bound diff.</t>
  </si>
  <si>
    <t>p-value</t>
  </si>
  <si>
    <t>Group name</t>
  </si>
  <si>
    <t>N</t>
  </si>
  <si>
    <t>Estimate</t>
  </si>
  <si>
    <t xml:space="preserve">Standard error </t>
  </si>
  <si>
    <t>Groups</t>
  </si>
  <si>
    <t>Error</t>
  </si>
  <si>
    <t>Total</t>
  </si>
  <si>
    <t>ANOVA1 table values: IL20</t>
  </si>
  <si>
    <t>Multiple comparison of means: IL20</t>
  </si>
  <si>
    <t>Estimates: IL20</t>
  </si>
  <si>
    <t>ANOVA1 table values: TNFRSF9</t>
  </si>
  <si>
    <t>Multiple comparison of means: TNFRSF9</t>
  </si>
  <si>
    <t>Estimates: TNFRSF9</t>
  </si>
  <si>
    <t>ANOVA1 table values: IL6</t>
  </si>
  <si>
    <t>Multiple comparison of means: IL6</t>
  </si>
  <si>
    <t>Estimates: IL6</t>
  </si>
  <si>
    <t>Loadings</t>
  </si>
  <si>
    <t>Scores</t>
  </si>
  <si>
    <t>Cytokine</t>
  </si>
  <si>
    <t>Coeff1</t>
  </si>
  <si>
    <t>Coeff2</t>
  </si>
  <si>
    <t>Component1</t>
  </si>
  <si>
    <t>Component2</t>
  </si>
  <si>
    <t>CCL19</t>
  </si>
  <si>
    <t>IL-2Ra</t>
  </si>
  <si>
    <t>CXCL13</t>
  </si>
  <si>
    <t>SDF-1a</t>
  </si>
  <si>
    <t>GM-CSF</t>
  </si>
  <si>
    <t>M-CSF</t>
  </si>
  <si>
    <t>IL15</t>
  </si>
  <si>
    <t>MIP-1b</t>
  </si>
  <si>
    <t>MIP-3a</t>
  </si>
  <si>
    <t>IL13</t>
  </si>
  <si>
    <t>HGF</t>
  </si>
  <si>
    <t>IL4</t>
  </si>
  <si>
    <t>IL1b</t>
  </si>
  <si>
    <t>GROA</t>
  </si>
  <si>
    <t>MCP3</t>
  </si>
  <si>
    <t>IL-1a</t>
  </si>
  <si>
    <t>sRANK-L</t>
  </si>
  <si>
    <t>IFNG</t>
  </si>
  <si>
    <t>CXCL16</t>
  </si>
  <si>
    <t>G-CSF</t>
  </si>
  <si>
    <t>SCF</t>
  </si>
  <si>
    <t>IFNA2</t>
  </si>
  <si>
    <t>IL7</t>
  </si>
  <si>
    <t>VEGF</t>
  </si>
  <si>
    <t>IL8</t>
  </si>
  <si>
    <t>IL17F</t>
  </si>
  <si>
    <t>IL12</t>
  </si>
  <si>
    <t>IL18</t>
  </si>
  <si>
    <t>IL22</t>
  </si>
  <si>
    <t>TRAIL</t>
  </si>
  <si>
    <t>FST</t>
  </si>
  <si>
    <t>NGF</t>
  </si>
  <si>
    <t>MIP-1a</t>
  </si>
  <si>
    <t>IL17A</t>
  </si>
  <si>
    <t>CTACK</t>
  </si>
  <si>
    <t>IP10</t>
  </si>
  <si>
    <t>PROK1</t>
  </si>
  <si>
    <t>IL9</t>
  </si>
  <si>
    <t>IL5</t>
  </si>
  <si>
    <t>TNFA</t>
  </si>
  <si>
    <t>ITAC</t>
  </si>
  <si>
    <t>MMP7</t>
  </si>
  <si>
    <t>FGF basic</t>
  </si>
  <si>
    <t>TWEAK</t>
  </si>
  <si>
    <t>IL10</t>
  </si>
  <si>
    <t>IL1RA</t>
  </si>
  <si>
    <t>MIG</t>
  </si>
  <si>
    <t>MCP1</t>
  </si>
  <si>
    <t>MMP1</t>
  </si>
  <si>
    <t>PDGF-bb</t>
  </si>
  <si>
    <t>MMP2</t>
  </si>
  <si>
    <t>TGF-b1</t>
  </si>
  <si>
    <t>RANTES</t>
  </si>
  <si>
    <t>S100A8</t>
  </si>
  <si>
    <t>MMP13</t>
  </si>
  <si>
    <t>ST2</t>
  </si>
  <si>
    <t>CNTF</t>
  </si>
  <si>
    <t>NRG1</t>
  </si>
  <si>
    <t>ICAM1</t>
  </si>
  <si>
    <t>Eotaxin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</si>
</sst>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9" xfId="0" applyBorder="1"/>
    <xf numFmtId="0" fontId="0" fillId="0" borderId="10" xfId="0" applyBorder="1"/>
    <xf numFmtId="2" fontId="0" fillId="0" borderId="9" xfId="0" applyNumberFormat="1" applyBorder="1"/>
    <xf numFmtId="2" fontId="0" fillId="0" borderId="8" xfId="0" applyNumberForma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2" fontId="0" fillId="0" borderId="14" xfId="0" applyNumberFormat="1" applyBorder="1"/>
    <xf numFmtId="2" fontId="0" fillId="0" borderId="13" xfId="0" applyNumberFormat="1" applyBorder="1"/>
    <xf numFmtId="0" fontId="1" fillId="0" borderId="0" xfId="0" applyFont="1"/>
    <xf numFmtId="2" fontId="0" fillId="0" borderId="0" xfId="0" applyNumberFormat="1"/>
    <xf numFmtId="0" fontId="1" fillId="0" borderId="17" xfId="0" applyFont="1" applyBorder="1"/>
    <xf numFmtId="0" fontId="1" fillId="0" borderId="18" xfId="0" applyFont="1" applyBorder="1"/>
    <xf numFmtId="0" fontId="0" fillId="0" borderId="19" xfId="0" applyBorder="1"/>
    <xf numFmtId="0" fontId="0" fillId="0" borderId="20" xfId="0" applyBorder="1"/>
    <xf numFmtId="0" fontId="1" fillId="0" borderId="2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2" fontId="1" fillId="0" borderId="14" xfId="0" applyNumberFormat="1" applyFont="1" applyBorder="1"/>
    <xf numFmtId="2" fontId="1" fillId="0" borderId="13" xfId="0" applyNumberFormat="1" applyFont="1" applyBorder="1"/>
    <xf numFmtId="0" fontId="0" fillId="0" borderId="8" xfId="0" applyBorder="1"/>
    <xf numFmtId="2" fontId="0" fillId="0" borderId="19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0" fontId="1" fillId="0" borderId="21" xfId="0" applyFont="1" applyBorder="1"/>
    <xf numFmtId="2" fontId="1" fillId="0" borderId="9" xfId="0" applyNumberFormat="1" applyFont="1" applyBorder="1"/>
    <xf numFmtId="2" fontId="0" fillId="0" borderId="15" xfId="0" applyNumberFormat="1" applyBorder="1"/>
    <xf numFmtId="11" fontId="0" fillId="0" borderId="1" xfId="0" applyNumberFormat="1" applyBorder="1"/>
    <xf numFmtId="2" fontId="1" fillId="0" borderId="5" xfId="0" applyNumberFormat="1" applyFont="1" applyBorder="1"/>
    <xf numFmtId="2" fontId="1" fillId="0" borderId="6" xfId="0" applyNumberFormat="1" applyFont="1" applyBorder="1"/>
    <xf numFmtId="2" fontId="0" fillId="0" borderId="16" xfId="0" applyNumberForma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AD088-3E73-47D2-B022-F2256B6F7CE3}">
  <dimension ref="A1:I67"/>
  <sheetViews>
    <sheetView topLeftCell="A34" zoomScale="80" zoomScaleNormal="80" workbookViewId="0">
      <selection activeCell="V32" sqref="V32"/>
    </sheetView>
  </sheetViews>
  <sheetFormatPr defaultRowHeight="14.4" x14ac:dyDescent="0.3"/>
  <cols>
    <col min="5" max="7" width="11.33203125" bestFit="1" customWidth="1"/>
    <col min="9" max="9" width="19.21875" bestFit="1" customWidth="1"/>
  </cols>
  <sheetData>
    <row r="1" spans="1:9" ht="15" thickBot="1" x14ac:dyDescent="0.35">
      <c r="B1" s="44" t="s">
        <v>53</v>
      </c>
      <c r="C1" s="44"/>
      <c r="D1" s="44"/>
      <c r="E1" s="44"/>
      <c r="F1" s="44"/>
      <c r="G1" s="44"/>
    </row>
    <row r="2" spans="1:9" x14ac:dyDescent="0.3">
      <c r="A2" s="3"/>
      <c r="B2" s="4" t="s">
        <v>54</v>
      </c>
      <c r="C2" s="5" t="s">
        <v>55</v>
      </c>
      <c r="D2" s="6" t="s">
        <v>56</v>
      </c>
      <c r="E2" s="4" t="s">
        <v>57</v>
      </c>
      <c r="F2" s="5" t="s">
        <v>58</v>
      </c>
      <c r="G2" s="6" t="s">
        <v>59</v>
      </c>
      <c r="I2" s="7" t="s">
        <v>60</v>
      </c>
    </row>
    <row r="3" spans="1:9" ht="16.2" x14ac:dyDescent="0.3">
      <c r="A3" s="8" t="s">
        <v>61</v>
      </c>
      <c r="B3" s="9">
        <v>9</v>
      </c>
      <c r="C3" s="2">
        <v>7</v>
      </c>
      <c r="D3" s="10">
        <v>11</v>
      </c>
      <c r="E3" s="11">
        <f>B3/B$5</f>
        <v>0.39130434782608697</v>
      </c>
      <c r="F3" s="11">
        <f t="shared" ref="F3:G5" si="0">C3/C$5</f>
        <v>0.19444444444444445</v>
      </c>
      <c r="G3" s="12">
        <f t="shared" si="0"/>
        <v>0.28947368421052633</v>
      </c>
      <c r="I3" s="13" t="s">
        <v>62</v>
      </c>
    </row>
    <row r="4" spans="1:9" ht="15" thickBot="1" x14ac:dyDescent="0.35">
      <c r="A4" s="8" t="s">
        <v>63</v>
      </c>
      <c r="B4" s="9">
        <v>14</v>
      </c>
      <c r="C4" s="2">
        <v>29</v>
      </c>
      <c r="D4" s="10">
        <v>27</v>
      </c>
      <c r="E4" s="11">
        <f t="shared" ref="E4:E5" si="1">B4/B$5</f>
        <v>0.60869565217391308</v>
      </c>
      <c r="F4" s="11">
        <f t="shared" si="0"/>
        <v>0.80555555555555558</v>
      </c>
      <c r="G4" s="12">
        <f t="shared" si="0"/>
        <v>0.71052631578947367</v>
      </c>
      <c r="I4" s="14" t="s">
        <v>64</v>
      </c>
    </row>
    <row r="5" spans="1:9" ht="15" thickBot="1" x14ac:dyDescent="0.35">
      <c r="A5" s="15" t="s">
        <v>65</v>
      </c>
      <c r="B5" s="16">
        <f t="shared" ref="B5:D5" si="2">SUM(B3:B4)</f>
        <v>23</v>
      </c>
      <c r="C5" s="17">
        <f t="shared" si="2"/>
        <v>36</v>
      </c>
      <c r="D5" s="18">
        <f t="shared" si="2"/>
        <v>38</v>
      </c>
      <c r="E5" s="19">
        <f t="shared" si="1"/>
        <v>1</v>
      </c>
      <c r="F5" s="19">
        <f t="shared" si="0"/>
        <v>1</v>
      </c>
      <c r="G5" s="20">
        <f t="shared" si="0"/>
        <v>1</v>
      </c>
    </row>
    <row r="7" spans="1:9" ht="15" thickBot="1" x14ac:dyDescent="0.35">
      <c r="B7" s="44" t="s">
        <v>66</v>
      </c>
      <c r="C7" s="44"/>
      <c r="D7" s="44"/>
      <c r="E7" s="44"/>
      <c r="F7" s="44"/>
      <c r="G7" s="44"/>
    </row>
    <row r="8" spans="1:9" x14ac:dyDescent="0.3">
      <c r="A8" s="3"/>
      <c r="B8" s="4" t="s">
        <v>54</v>
      </c>
      <c r="C8" s="5" t="s">
        <v>55</v>
      </c>
      <c r="D8" s="6" t="s">
        <v>56</v>
      </c>
      <c r="E8" s="4" t="s">
        <v>57</v>
      </c>
      <c r="F8" s="5" t="s">
        <v>58</v>
      </c>
      <c r="G8" s="6" t="s">
        <v>59</v>
      </c>
      <c r="I8" s="7" t="s">
        <v>60</v>
      </c>
    </row>
    <row r="9" spans="1:9" ht="16.2" x14ac:dyDescent="0.3">
      <c r="A9" s="8" t="s">
        <v>67</v>
      </c>
      <c r="B9" s="9">
        <v>12</v>
      </c>
      <c r="C9" s="2">
        <v>26</v>
      </c>
      <c r="D9" s="10">
        <v>29</v>
      </c>
      <c r="E9" s="11">
        <f>B9/B$11</f>
        <v>0.52173913043478259</v>
      </c>
      <c r="F9" s="11">
        <f t="shared" ref="F9:G11" si="3">C9/C$11</f>
        <v>0.72222222222222221</v>
      </c>
      <c r="G9" s="12">
        <f t="shared" si="3"/>
        <v>0.76315789473684215</v>
      </c>
      <c r="I9" s="13" t="s">
        <v>68</v>
      </c>
    </row>
    <row r="10" spans="1:9" ht="15" thickBot="1" x14ac:dyDescent="0.35">
      <c r="A10" s="8" t="s">
        <v>69</v>
      </c>
      <c r="B10" s="9">
        <v>11</v>
      </c>
      <c r="C10" s="2">
        <v>10</v>
      </c>
      <c r="D10" s="10">
        <v>9</v>
      </c>
      <c r="E10" s="11">
        <f t="shared" ref="E10:E11" si="4">B10/B$11</f>
        <v>0.47826086956521741</v>
      </c>
      <c r="F10" s="11">
        <f t="shared" si="3"/>
        <v>0.27777777777777779</v>
      </c>
      <c r="G10" s="12">
        <f t="shared" si="3"/>
        <v>0.23684210526315788</v>
      </c>
      <c r="I10" s="14" t="s">
        <v>70</v>
      </c>
    </row>
    <row r="11" spans="1:9" ht="15" thickBot="1" x14ac:dyDescent="0.35">
      <c r="A11" s="15" t="s">
        <v>65</v>
      </c>
      <c r="B11" s="16">
        <f t="shared" ref="B11:D11" si="5">SUM(B9:B10)</f>
        <v>23</v>
      </c>
      <c r="C11" s="17">
        <f t="shared" si="5"/>
        <v>36</v>
      </c>
      <c r="D11" s="18">
        <f t="shared" si="5"/>
        <v>38</v>
      </c>
      <c r="E11" s="19">
        <f t="shared" si="4"/>
        <v>1</v>
      </c>
      <c r="F11" s="19">
        <f t="shared" si="3"/>
        <v>1</v>
      </c>
      <c r="G11" s="20">
        <f t="shared" si="3"/>
        <v>1</v>
      </c>
    </row>
    <row r="12" spans="1:9" x14ac:dyDescent="0.3">
      <c r="A12" s="21"/>
      <c r="B12" s="21"/>
      <c r="C12" s="21"/>
      <c r="D12" s="21"/>
      <c r="E12" s="22"/>
      <c r="F12" s="22"/>
      <c r="G12" s="22"/>
    </row>
    <row r="13" spans="1:9" ht="15" thickBot="1" x14ac:dyDescent="0.35">
      <c r="B13" s="45" t="s">
        <v>71</v>
      </c>
      <c r="C13" s="45"/>
      <c r="D13" s="45"/>
      <c r="E13" s="45"/>
      <c r="F13" s="45"/>
      <c r="G13" s="45"/>
    </row>
    <row r="14" spans="1:9" x14ac:dyDescent="0.3">
      <c r="A14" s="3"/>
      <c r="B14" s="23" t="s">
        <v>54</v>
      </c>
      <c r="C14" s="5" t="s">
        <v>55</v>
      </c>
      <c r="D14" s="24" t="s">
        <v>56</v>
      </c>
      <c r="E14" s="4" t="s">
        <v>57</v>
      </c>
      <c r="F14" s="5" t="s">
        <v>58</v>
      </c>
      <c r="G14" s="6" t="s">
        <v>59</v>
      </c>
      <c r="I14" s="7" t="s">
        <v>60</v>
      </c>
    </row>
    <row r="15" spans="1:9" ht="16.2" x14ac:dyDescent="0.3">
      <c r="A15" s="8" t="s">
        <v>72</v>
      </c>
      <c r="B15" s="25">
        <v>2</v>
      </c>
      <c r="C15" s="2">
        <v>8</v>
      </c>
      <c r="D15" s="26">
        <v>4</v>
      </c>
      <c r="E15" s="11">
        <f>B15/B$23</f>
        <v>8.6956521739130432E-2</v>
      </c>
      <c r="F15" s="11">
        <f t="shared" ref="F15:G22" si="6">C15/C$23</f>
        <v>0.22222222222222221</v>
      </c>
      <c r="G15" s="11">
        <f t="shared" si="6"/>
        <v>0.10526315789473684</v>
      </c>
      <c r="I15" s="13" t="s">
        <v>73</v>
      </c>
    </row>
    <row r="16" spans="1:9" ht="15" thickBot="1" x14ac:dyDescent="0.35">
      <c r="A16" s="8" t="s">
        <v>74</v>
      </c>
      <c r="B16" s="25">
        <v>1</v>
      </c>
      <c r="C16" s="2">
        <v>4</v>
      </c>
      <c r="D16" s="26">
        <v>3</v>
      </c>
      <c r="E16" s="11">
        <f t="shared" ref="E16:E22" si="7">B16/B$23</f>
        <v>4.3478260869565216E-2</v>
      </c>
      <c r="F16" s="11">
        <f t="shared" si="6"/>
        <v>0.1111111111111111</v>
      </c>
      <c r="G16" s="11">
        <f t="shared" si="6"/>
        <v>7.8947368421052627E-2</v>
      </c>
      <c r="I16" s="14" t="s">
        <v>75</v>
      </c>
    </row>
    <row r="17" spans="1:9" x14ac:dyDescent="0.3">
      <c r="A17" s="8" t="s">
        <v>76</v>
      </c>
      <c r="B17" s="25">
        <v>1</v>
      </c>
      <c r="C17" s="2">
        <v>2</v>
      </c>
      <c r="D17" s="26">
        <v>10</v>
      </c>
      <c r="E17" s="11">
        <f t="shared" si="7"/>
        <v>4.3478260869565216E-2</v>
      </c>
      <c r="F17" s="11">
        <f t="shared" si="6"/>
        <v>5.5555555555555552E-2</v>
      </c>
      <c r="G17" s="11">
        <f t="shared" si="6"/>
        <v>0.26315789473684209</v>
      </c>
    </row>
    <row r="18" spans="1:9" x14ac:dyDescent="0.3">
      <c r="A18" s="8" t="s">
        <v>77</v>
      </c>
      <c r="B18" s="25">
        <v>6</v>
      </c>
      <c r="C18" s="2">
        <v>11</v>
      </c>
      <c r="D18" s="26">
        <v>6</v>
      </c>
      <c r="E18" s="11">
        <f t="shared" si="7"/>
        <v>0.2608695652173913</v>
      </c>
      <c r="F18" s="11">
        <f t="shared" si="6"/>
        <v>0.30555555555555558</v>
      </c>
      <c r="G18" s="11">
        <f t="shared" si="6"/>
        <v>0.15789473684210525</v>
      </c>
    </row>
    <row r="19" spans="1:9" x14ac:dyDescent="0.3">
      <c r="A19" s="8" t="s">
        <v>78</v>
      </c>
      <c r="B19" s="25">
        <v>8</v>
      </c>
      <c r="C19" s="2">
        <v>4</v>
      </c>
      <c r="D19" s="26">
        <v>5</v>
      </c>
      <c r="E19" s="11">
        <f t="shared" si="7"/>
        <v>0.34782608695652173</v>
      </c>
      <c r="F19" s="11">
        <f t="shared" si="6"/>
        <v>0.1111111111111111</v>
      </c>
      <c r="G19" s="11">
        <f t="shared" si="6"/>
        <v>0.13157894736842105</v>
      </c>
    </row>
    <row r="20" spans="1:9" x14ac:dyDescent="0.3">
      <c r="A20" s="8" t="s">
        <v>79</v>
      </c>
      <c r="B20" s="25">
        <v>2</v>
      </c>
      <c r="C20" s="2">
        <v>3</v>
      </c>
      <c r="D20" s="26">
        <v>4</v>
      </c>
      <c r="E20" s="11">
        <f t="shared" si="7"/>
        <v>8.6956521739130432E-2</v>
      </c>
      <c r="F20" s="11">
        <f t="shared" si="6"/>
        <v>8.3333333333333329E-2</v>
      </c>
      <c r="G20" s="11">
        <f t="shared" si="6"/>
        <v>0.10526315789473684</v>
      </c>
    </row>
    <row r="21" spans="1:9" x14ac:dyDescent="0.3">
      <c r="A21" s="8" t="s">
        <v>80</v>
      </c>
      <c r="B21" s="25">
        <v>3</v>
      </c>
      <c r="C21" s="2">
        <v>2</v>
      </c>
      <c r="D21" s="26">
        <v>6</v>
      </c>
      <c r="E21" s="11">
        <f t="shared" si="7"/>
        <v>0.13043478260869565</v>
      </c>
      <c r="F21" s="11">
        <f t="shared" si="6"/>
        <v>5.5555555555555552E-2</v>
      </c>
      <c r="G21" s="11">
        <f t="shared" si="6"/>
        <v>0.15789473684210525</v>
      </c>
    </row>
    <row r="22" spans="1:9" x14ac:dyDescent="0.3">
      <c r="A22" s="8" t="s">
        <v>81</v>
      </c>
      <c r="B22" s="25">
        <v>0</v>
      </c>
      <c r="C22" s="2">
        <v>2</v>
      </c>
      <c r="D22" s="26">
        <v>0</v>
      </c>
      <c r="E22" s="11">
        <f t="shared" si="7"/>
        <v>0</v>
      </c>
      <c r="F22" s="11">
        <f t="shared" si="6"/>
        <v>5.5555555555555552E-2</v>
      </c>
      <c r="G22" s="11">
        <f t="shared" si="6"/>
        <v>0</v>
      </c>
    </row>
    <row r="23" spans="1:9" ht="15" thickBot="1" x14ac:dyDescent="0.35">
      <c r="A23" s="14" t="s">
        <v>65</v>
      </c>
      <c r="B23" s="27">
        <f>SUM(B15:B22)</f>
        <v>23</v>
      </c>
      <c r="C23" s="27">
        <f t="shared" ref="C23:D23" si="8">SUM(C15:C22)</f>
        <v>36</v>
      </c>
      <c r="D23" s="27">
        <f t="shared" si="8"/>
        <v>38</v>
      </c>
      <c r="E23" s="28">
        <f>SUM(E15:E22)</f>
        <v>0.99999999999999989</v>
      </c>
      <c r="F23" s="29">
        <f t="shared" ref="F23:G23" si="9">SUM(F15:F22)</f>
        <v>1</v>
      </c>
      <c r="G23" s="30">
        <f t="shared" si="9"/>
        <v>0.99999999999999978</v>
      </c>
    </row>
    <row r="25" spans="1:9" ht="15" thickBot="1" x14ac:dyDescent="0.35">
      <c r="B25" s="44" t="s">
        <v>82</v>
      </c>
      <c r="C25" s="44"/>
      <c r="D25" s="44"/>
      <c r="E25" s="44"/>
      <c r="F25" s="44"/>
      <c r="G25" s="44"/>
    </row>
    <row r="26" spans="1:9" x14ac:dyDescent="0.3">
      <c r="A26" s="3"/>
      <c r="B26" s="4" t="s">
        <v>54</v>
      </c>
      <c r="C26" s="5" t="s">
        <v>55</v>
      </c>
      <c r="D26" s="6" t="s">
        <v>56</v>
      </c>
      <c r="E26" s="4" t="s">
        <v>57</v>
      </c>
      <c r="F26" s="5" t="s">
        <v>58</v>
      </c>
      <c r="G26" s="6" t="s">
        <v>59</v>
      </c>
      <c r="I26" s="7" t="s">
        <v>60</v>
      </c>
    </row>
    <row r="27" spans="1:9" ht="16.2" x14ac:dyDescent="0.3">
      <c r="A27" s="8" t="s">
        <v>83</v>
      </c>
      <c r="B27" s="9">
        <v>14</v>
      </c>
      <c r="C27" s="2">
        <v>12</v>
      </c>
      <c r="D27" s="10">
        <v>17</v>
      </c>
      <c r="E27" s="11">
        <f>B27/B$29</f>
        <v>0.60869565217391308</v>
      </c>
      <c r="F27" s="11">
        <f t="shared" ref="F27:G29" si="10">C27/C$29</f>
        <v>0.33333333333333331</v>
      </c>
      <c r="G27" s="12">
        <f t="shared" si="10"/>
        <v>0.44736842105263158</v>
      </c>
      <c r="I27" s="13" t="s">
        <v>84</v>
      </c>
    </row>
    <row r="28" spans="1:9" ht="15" thickBot="1" x14ac:dyDescent="0.35">
      <c r="A28" s="8" t="s">
        <v>85</v>
      </c>
      <c r="B28" s="9">
        <v>9</v>
      </c>
      <c r="C28" s="2">
        <v>24</v>
      </c>
      <c r="D28" s="10">
        <v>21</v>
      </c>
      <c r="E28" s="11">
        <f t="shared" ref="E28:E29" si="11">B28/B$29</f>
        <v>0.39130434782608697</v>
      </c>
      <c r="F28" s="11">
        <f t="shared" si="10"/>
        <v>0.66666666666666663</v>
      </c>
      <c r="G28" s="12">
        <f t="shared" si="10"/>
        <v>0.55263157894736847</v>
      </c>
      <c r="I28" s="14" t="s">
        <v>70</v>
      </c>
    </row>
    <row r="29" spans="1:9" ht="15" thickBot="1" x14ac:dyDescent="0.35">
      <c r="A29" s="15" t="s">
        <v>65</v>
      </c>
      <c r="B29" s="16">
        <f t="shared" ref="B29:D29" si="12">SUM(B27:B28)</f>
        <v>23</v>
      </c>
      <c r="C29" s="17">
        <f t="shared" si="12"/>
        <v>36</v>
      </c>
      <c r="D29" s="18">
        <f t="shared" si="12"/>
        <v>38</v>
      </c>
      <c r="E29" s="31">
        <f t="shared" si="11"/>
        <v>1</v>
      </c>
      <c r="F29" s="31">
        <f t="shared" si="10"/>
        <v>1</v>
      </c>
      <c r="G29" s="32">
        <f t="shared" si="10"/>
        <v>1</v>
      </c>
    </row>
    <row r="31" spans="1:9" ht="15" thickBot="1" x14ac:dyDescent="0.35">
      <c r="B31" s="45" t="s">
        <v>86</v>
      </c>
      <c r="C31" s="45"/>
      <c r="D31" s="45"/>
      <c r="E31" s="45"/>
      <c r="F31" s="45"/>
      <c r="G31" s="45"/>
    </row>
    <row r="32" spans="1:9" x14ac:dyDescent="0.3">
      <c r="A32" s="3"/>
      <c r="B32" s="4" t="s">
        <v>54</v>
      </c>
      <c r="C32" s="5" t="s">
        <v>55</v>
      </c>
      <c r="D32" s="6" t="s">
        <v>56</v>
      </c>
      <c r="E32" s="23" t="s">
        <v>57</v>
      </c>
      <c r="F32" s="5" t="s">
        <v>58</v>
      </c>
      <c r="G32" s="6" t="s">
        <v>59</v>
      </c>
      <c r="I32" s="7" t="s">
        <v>60</v>
      </c>
    </row>
    <row r="33" spans="1:9" ht="16.2" x14ac:dyDescent="0.3">
      <c r="A33" s="33">
        <v>0</v>
      </c>
      <c r="B33" s="9">
        <v>7</v>
      </c>
      <c r="C33" s="2">
        <v>11</v>
      </c>
      <c r="D33" s="10">
        <v>8</v>
      </c>
      <c r="E33" s="34">
        <f>B33/B$37</f>
        <v>0.30434782608695654</v>
      </c>
      <c r="F33" s="35">
        <f t="shared" ref="F33:G36" si="13">C33/C$37</f>
        <v>0.30555555555555558</v>
      </c>
      <c r="G33" s="36">
        <f t="shared" si="13"/>
        <v>0.21052631578947367</v>
      </c>
      <c r="I33" s="13" t="s">
        <v>87</v>
      </c>
    </row>
    <row r="34" spans="1:9" ht="15" thickBot="1" x14ac:dyDescent="0.35">
      <c r="A34" s="33">
        <v>1</v>
      </c>
      <c r="B34" s="9">
        <v>14</v>
      </c>
      <c r="C34" s="2">
        <v>12</v>
      </c>
      <c r="D34" s="10">
        <v>17</v>
      </c>
      <c r="E34" s="34">
        <f t="shared" ref="E34:E36" si="14">B34/B$37</f>
        <v>0.60869565217391308</v>
      </c>
      <c r="F34" s="35">
        <f t="shared" si="13"/>
        <v>0.33333333333333331</v>
      </c>
      <c r="G34" s="36">
        <f t="shared" si="13"/>
        <v>0.44736842105263158</v>
      </c>
      <c r="I34" s="14" t="s">
        <v>88</v>
      </c>
    </row>
    <row r="35" spans="1:9" x14ac:dyDescent="0.3">
      <c r="A35" s="33">
        <v>2</v>
      </c>
      <c r="B35" s="9">
        <v>1</v>
      </c>
      <c r="C35" s="2">
        <v>8</v>
      </c>
      <c r="D35" s="10">
        <v>7</v>
      </c>
      <c r="E35" s="34">
        <f t="shared" si="14"/>
        <v>4.3478260869565216E-2</v>
      </c>
      <c r="F35" s="35">
        <f t="shared" si="13"/>
        <v>0.22222222222222221</v>
      </c>
      <c r="G35" s="36">
        <f t="shared" si="13"/>
        <v>0.18421052631578946</v>
      </c>
    </row>
    <row r="36" spans="1:9" x14ac:dyDescent="0.3">
      <c r="A36" s="33" t="s">
        <v>89</v>
      </c>
      <c r="B36" s="9">
        <v>1</v>
      </c>
      <c r="C36" s="2">
        <v>5</v>
      </c>
      <c r="D36" s="10">
        <v>6</v>
      </c>
      <c r="E36" s="34">
        <f t="shared" si="14"/>
        <v>4.3478260869565216E-2</v>
      </c>
      <c r="F36" s="35">
        <f t="shared" si="13"/>
        <v>0.1388888888888889</v>
      </c>
      <c r="G36" s="36">
        <f t="shared" si="13"/>
        <v>0.15789473684210525</v>
      </c>
    </row>
    <row r="37" spans="1:9" ht="15" thickBot="1" x14ac:dyDescent="0.35">
      <c r="A37" s="15" t="s">
        <v>65</v>
      </c>
      <c r="B37" s="16">
        <f>SUM(B33:B36)</f>
        <v>23</v>
      </c>
      <c r="C37" s="17">
        <f t="shared" ref="C37:G37" si="15">SUM(C33:C36)</f>
        <v>36</v>
      </c>
      <c r="D37" s="18">
        <f t="shared" si="15"/>
        <v>38</v>
      </c>
      <c r="E37" s="37">
        <f t="shared" si="15"/>
        <v>1</v>
      </c>
      <c r="F37" s="17">
        <f t="shared" si="15"/>
        <v>1</v>
      </c>
      <c r="G37" s="18">
        <f t="shared" si="15"/>
        <v>1</v>
      </c>
    </row>
    <row r="39" spans="1:9" ht="15" thickBot="1" x14ac:dyDescent="0.35">
      <c r="B39" s="44" t="s">
        <v>90</v>
      </c>
      <c r="C39" s="44"/>
      <c r="D39" s="44"/>
      <c r="E39" s="44"/>
      <c r="F39" s="44"/>
      <c r="G39" s="44"/>
    </row>
    <row r="40" spans="1:9" x14ac:dyDescent="0.3">
      <c r="A40" s="3"/>
      <c r="B40" s="4" t="s">
        <v>54</v>
      </c>
      <c r="C40" s="5" t="s">
        <v>55</v>
      </c>
      <c r="D40" s="6" t="s">
        <v>56</v>
      </c>
      <c r="E40" s="4" t="s">
        <v>57</v>
      </c>
      <c r="F40" s="5" t="s">
        <v>58</v>
      </c>
      <c r="G40" s="6" t="s">
        <v>59</v>
      </c>
      <c r="I40" s="7" t="s">
        <v>60</v>
      </c>
    </row>
    <row r="41" spans="1:9" ht="16.2" x14ac:dyDescent="0.3">
      <c r="A41" s="8" t="s">
        <v>85</v>
      </c>
      <c r="B41" s="9">
        <v>7</v>
      </c>
      <c r="C41" s="2">
        <v>12</v>
      </c>
      <c r="D41" s="10">
        <v>8</v>
      </c>
      <c r="E41" s="11">
        <f>B41/B$43</f>
        <v>0.30434782608695654</v>
      </c>
      <c r="F41" s="11">
        <f t="shared" ref="F41:G43" si="16">C41/C$43</f>
        <v>0.33333333333333331</v>
      </c>
      <c r="G41" s="11">
        <f t="shared" si="16"/>
        <v>0.21052631578947367</v>
      </c>
      <c r="I41" s="13" t="s">
        <v>91</v>
      </c>
    </row>
    <row r="42" spans="1:9" ht="15" thickBot="1" x14ac:dyDescent="0.35">
      <c r="A42" s="8" t="s">
        <v>83</v>
      </c>
      <c r="B42" s="9">
        <v>16</v>
      </c>
      <c r="C42" s="2">
        <v>24</v>
      </c>
      <c r="D42" s="10">
        <v>30</v>
      </c>
      <c r="E42" s="11">
        <f t="shared" ref="E42:E43" si="17">B42/B$43</f>
        <v>0.69565217391304346</v>
      </c>
      <c r="F42" s="11">
        <f t="shared" si="16"/>
        <v>0.66666666666666663</v>
      </c>
      <c r="G42" s="11">
        <f t="shared" si="16"/>
        <v>0.78947368421052633</v>
      </c>
      <c r="I42" s="14" t="s">
        <v>92</v>
      </c>
    </row>
    <row r="43" spans="1:9" ht="15" thickBot="1" x14ac:dyDescent="0.35">
      <c r="A43" s="15" t="s">
        <v>65</v>
      </c>
      <c r="B43" s="16">
        <f t="shared" ref="B43:D43" si="18">SUM(B41:B42)</f>
        <v>23</v>
      </c>
      <c r="C43" s="17">
        <f t="shared" si="18"/>
        <v>36</v>
      </c>
      <c r="D43" s="18">
        <f t="shared" si="18"/>
        <v>38</v>
      </c>
      <c r="E43" s="38">
        <f t="shared" si="17"/>
        <v>1</v>
      </c>
      <c r="F43" s="38">
        <f t="shared" si="16"/>
        <v>1</v>
      </c>
      <c r="G43" s="38">
        <f t="shared" si="16"/>
        <v>1</v>
      </c>
    </row>
    <row r="45" spans="1:9" ht="15" thickBot="1" x14ac:dyDescent="0.35">
      <c r="B45" s="44" t="s">
        <v>93</v>
      </c>
      <c r="C45" s="44"/>
      <c r="D45" s="44"/>
      <c r="E45" s="44"/>
      <c r="F45" s="44"/>
      <c r="G45" s="44"/>
    </row>
    <row r="46" spans="1:9" x14ac:dyDescent="0.3">
      <c r="A46" s="3"/>
      <c r="B46" s="4" t="s">
        <v>54</v>
      </c>
      <c r="C46" s="5" t="s">
        <v>55</v>
      </c>
      <c r="D46" s="6" t="s">
        <v>56</v>
      </c>
      <c r="E46" s="4" t="s">
        <v>57</v>
      </c>
      <c r="F46" s="5" t="s">
        <v>58</v>
      </c>
      <c r="G46" s="6" t="s">
        <v>59</v>
      </c>
      <c r="I46" s="7" t="s">
        <v>60</v>
      </c>
    </row>
    <row r="47" spans="1:9" ht="16.2" x14ac:dyDescent="0.3">
      <c r="A47" s="8" t="s">
        <v>85</v>
      </c>
      <c r="B47" s="9">
        <v>12</v>
      </c>
      <c r="C47" s="2">
        <v>13</v>
      </c>
      <c r="D47" s="10">
        <v>13</v>
      </c>
      <c r="E47" s="11">
        <f>B47/B$49</f>
        <v>0.52173913043478259</v>
      </c>
      <c r="F47" s="11">
        <f t="shared" ref="F47:G49" si="19">C47/C$49</f>
        <v>0.3611111111111111</v>
      </c>
      <c r="G47" s="12">
        <f t="shared" si="19"/>
        <v>0.34210526315789475</v>
      </c>
      <c r="I47" s="13" t="s">
        <v>94</v>
      </c>
    </row>
    <row r="48" spans="1:9" ht="15" thickBot="1" x14ac:dyDescent="0.35">
      <c r="A48" s="8" t="s">
        <v>83</v>
      </c>
      <c r="B48" s="9">
        <v>11</v>
      </c>
      <c r="C48" s="2">
        <v>23</v>
      </c>
      <c r="D48" s="10">
        <v>25</v>
      </c>
      <c r="E48" s="11">
        <f t="shared" ref="E48:E49" si="20">B48/B$49</f>
        <v>0.47826086956521741</v>
      </c>
      <c r="F48" s="11">
        <f t="shared" si="19"/>
        <v>0.63888888888888884</v>
      </c>
      <c r="G48" s="12">
        <f t="shared" si="19"/>
        <v>0.65789473684210531</v>
      </c>
      <c r="I48" s="14" t="s">
        <v>95</v>
      </c>
    </row>
    <row r="49" spans="1:9" ht="15" thickBot="1" x14ac:dyDescent="0.35">
      <c r="A49" s="15" t="s">
        <v>65</v>
      </c>
      <c r="B49" s="16">
        <f t="shared" ref="B49:D49" si="21">SUM(B47:B48)</f>
        <v>23</v>
      </c>
      <c r="C49" s="17">
        <f t="shared" si="21"/>
        <v>36</v>
      </c>
      <c r="D49" s="18">
        <f t="shared" si="21"/>
        <v>38</v>
      </c>
      <c r="E49" s="31">
        <f t="shared" si="20"/>
        <v>1</v>
      </c>
      <c r="F49" s="31">
        <f t="shared" si="19"/>
        <v>1</v>
      </c>
      <c r="G49" s="32">
        <f t="shared" si="19"/>
        <v>1</v>
      </c>
    </row>
    <row r="51" spans="1:9" ht="15" thickBot="1" x14ac:dyDescent="0.35">
      <c r="B51" s="44" t="s">
        <v>96</v>
      </c>
      <c r="C51" s="44"/>
      <c r="D51" s="44"/>
      <c r="E51" s="44"/>
      <c r="F51" s="44"/>
      <c r="G51" s="44"/>
    </row>
    <row r="52" spans="1:9" x14ac:dyDescent="0.3">
      <c r="A52" s="3"/>
      <c r="B52" s="4" t="s">
        <v>54</v>
      </c>
      <c r="C52" s="5" t="s">
        <v>55</v>
      </c>
      <c r="D52" s="6" t="s">
        <v>56</v>
      </c>
      <c r="E52" s="4" t="s">
        <v>57</v>
      </c>
      <c r="F52" s="5" t="s">
        <v>58</v>
      </c>
      <c r="G52" s="6" t="s">
        <v>59</v>
      </c>
      <c r="I52" s="7" t="s">
        <v>60</v>
      </c>
    </row>
    <row r="53" spans="1:9" ht="16.2" x14ac:dyDescent="0.3">
      <c r="A53" s="8" t="s">
        <v>85</v>
      </c>
      <c r="B53" s="9">
        <v>12</v>
      </c>
      <c r="C53" s="2">
        <v>21</v>
      </c>
      <c r="D53" s="10">
        <v>14</v>
      </c>
      <c r="E53" s="11">
        <f>B53/B$55</f>
        <v>0.52173913043478259</v>
      </c>
      <c r="F53" s="11">
        <f t="shared" ref="F53:G55" si="22">C53/C$55</f>
        <v>0.58333333333333337</v>
      </c>
      <c r="G53" s="12">
        <f t="shared" si="22"/>
        <v>0.36842105263157893</v>
      </c>
      <c r="I53" s="13" t="s">
        <v>97</v>
      </c>
    </row>
    <row r="54" spans="1:9" ht="15" thickBot="1" x14ac:dyDescent="0.35">
      <c r="A54" s="8" t="s">
        <v>83</v>
      </c>
      <c r="B54" s="9">
        <v>11</v>
      </c>
      <c r="C54" s="2">
        <v>15</v>
      </c>
      <c r="D54" s="10">
        <v>24</v>
      </c>
      <c r="E54" s="11">
        <f t="shared" ref="E54:E55" si="23">B54/B$55</f>
        <v>0.47826086956521741</v>
      </c>
      <c r="F54" s="11">
        <f t="shared" si="22"/>
        <v>0.41666666666666669</v>
      </c>
      <c r="G54" s="12">
        <f t="shared" si="22"/>
        <v>0.63157894736842102</v>
      </c>
      <c r="I54" s="14" t="s">
        <v>98</v>
      </c>
    </row>
    <row r="55" spans="1:9" ht="15" thickBot="1" x14ac:dyDescent="0.35">
      <c r="A55" s="15" t="s">
        <v>65</v>
      </c>
      <c r="B55" s="16">
        <f t="shared" ref="B55:D55" si="24">SUM(B53:B54)</f>
        <v>23</v>
      </c>
      <c r="C55" s="17">
        <f t="shared" si="24"/>
        <v>36</v>
      </c>
      <c r="D55" s="18">
        <f t="shared" si="24"/>
        <v>38</v>
      </c>
      <c r="E55" s="19">
        <f t="shared" si="23"/>
        <v>1</v>
      </c>
      <c r="F55" s="19">
        <f t="shared" si="22"/>
        <v>1</v>
      </c>
      <c r="G55" s="20">
        <f t="shared" si="22"/>
        <v>1</v>
      </c>
    </row>
    <row r="57" spans="1:9" ht="15" thickBot="1" x14ac:dyDescent="0.35">
      <c r="B57" s="44" t="s">
        <v>99</v>
      </c>
      <c r="C57" s="44"/>
      <c r="D57" s="44"/>
      <c r="E57" s="44"/>
      <c r="F57" s="44"/>
      <c r="G57" s="44"/>
    </row>
    <row r="58" spans="1:9" x14ac:dyDescent="0.3">
      <c r="A58" s="3"/>
      <c r="B58" s="4" t="s">
        <v>54</v>
      </c>
      <c r="C58" s="5" t="s">
        <v>55</v>
      </c>
      <c r="D58" s="6" t="s">
        <v>56</v>
      </c>
      <c r="E58" s="4" t="s">
        <v>57</v>
      </c>
      <c r="F58" s="5" t="s">
        <v>58</v>
      </c>
      <c r="G58" s="6" t="s">
        <v>59</v>
      </c>
      <c r="I58" s="7" t="s">
        <v>60</v>
      </c>
    </row>
    <row r="59" spans="1:9" ht="16.2" x14ac:dyDescent="0.3">
      <c r="A59" s="8" t="s">
        <v>85</v>
      </c>
      <c r="B59" s="9">
        <v>23</v>
      </c>
      <c r="C59" s="2">
        <v>33</v>
      </c>
      <c r="D59" s="10">
        <v>34</v>
      </c>
      <c r="E59" s="11">
        <f>B59/B$61</f>
        <v>1</v>
      </c>
      <c r="F59" s="11">
        <f t="shared" ref="F59:G61" si="25">C59/C$61</f>
        <v>0.91666666666666663</v>
      </c>
      <c r="G59" s="12">
        <f t="shared" si="25"/>
        <v>0.89473684210526316</v>
      </c>
      <c r="I59" s="13" t="s">
        <v>100</v>
      </c>
    </row>
    <row r="60" spans="1:9" ht="15" thickBot="1" x14ac:dyDescent="0.35">
      <c r="A60" s="8" t="s">
        <v>83</v>
      </c>
      <c r="B60" s="9">
        <v>0</v>
      </c>
      <c r="C60" s="2">
        <v>3</v>
      </c>
      <c r="D60" s="10">
        <v>4</v>
      </c>
      <c r="E60" s="11">
        <f t="shared" ref="E60:E61" si="26">B60/B$61</f>
        <v>0</v>
      </c>
      <c r="F60" s="11">
        <f t="shared" si="25"/>
        <v>8.3333333333333329E-2</v>
      </c>
      <c r="G60" s="12">
        <f t="shared" si="25"/>
        <v>0.10526315789473684</v>
      </c>
      <c r="I60" s="14" t="s">
        <v>101</v>
      </c>
    </row>
    <row r="61" spans="1:9" ht="15" thickBot="1" x14ac:dyDescent="0.35">
      <c r="A61" s="15" t="s">
        <v>65</v>
      </c>
      <c r="B61" s="16">
        <f t="shared" ref="B61:D61" si="27">SUM(B59:B60)</f>
        <v>23</v>
      </c>
      <c r="C61" s="17">
        <f t="shared" si="27"/>
        <v>36</v>
      </c>
      <c r="D61" s="18">
        <f t="shared" si="27"/>
        <v>38</v>
      </c>
      <c r="E61" s="19">
        <f t="shared" si="26"/>
        <v>1</v>
      </c>
      <c r="F61" s="19">
        <f t="shared" si="25"/>
        <v>1</v>
      </c>
      <c r="G61" s="20">
        <f t="shared" si="25"/>
        <v>1</v>
      </c>
    </row>
    <row r="63" spans="1:9" ht="15" thickBot="1" x14ac:dyDescent="0.35">
      <c r="B63" s="44" t="s">
        <v>102</v>
      </c>
      <c r="C63" s="44"/>
      <c r="D63" s="44"/>
      <c r="E63" s="44"/>
      <c r="F63" s="44"/>
      <c r="G63" s="44"/>
    </row>
    <row r="64" spans="1:9" x14ac:dyDescent="0.3">
      <c r="A64" s="3"/>
      <c r="B64" s="4" t="s">
        <v>54</v>
      </c>
      <c r="C64" s="5" t="s">
        <v>55</v>
      </c>
      <c r="D64" s="6" t="s">
        <v>56</v>
      </c>
      <c r="E64" s="4" t="s">
        <v>57</v>
      </c>
      <c r="F64" s="5" t="s">
        <v>58</v>
      </c>
      <c r="G64" s="6" t="s">
        <v>59</v>
      </c>
      <c r="I64" s="7" t="s">
        <v>60</v>
      </c>
    </row>
    <row r="65" spans="1:9" ht="16.2" x14ac:dyDescent="0.3">
      <c r="A65" s="8" t="s">
        <v>85</v>
      </c>
      <c r="B65" s="9">
        <v>22</v>
      </c>
      <c r="C65" s="2">
        <v>31</v>
      </c>
      <c r="D65" s="10">
        <v>28</v>
      </c>
      <c r="E65" s="11">
        <f>B65/B$67</f>
        <v>0.95652173913043481</v>
      </c>
      <c r="F65" s="11">
        <f t="shared" ref="F65:G67" si="28">C65/C$67</f>
        <v>0.86111111111111116</v>
      </c>
      <c r="G65" s="12">
        <f t="shared" si="28"/>
        <v>0.73684210526315785</v>
      </c>
      <c r="I65" s="13" t="s">
        <v>103</v>
      </c>
    </row>
    <row r="66" spans="1:9" ht="15" thickBot="1" x14ac:dyDescent="0.35">
      <c r="A66" s="8" t="s">
        <v>83</v>
      </c>
      <c r="B66" s="9">
        <v>1</v>
      </c>
      <c r="C66" s="2">
        <v>5</v>
      </c>
      <c r="D66" s="10">
        <v>10</v>
      </c>
      <c r="E66" s="11">
        <f t="shared" ref="E66:E67" si="29">B66/B$67</f>
        <v>4.3478260869565216E-2</v>
      </c>
      <c r="F66" s="11">
        <f t="shared" si="28"/>
        <v>0.1388888888888889</v>
      </c>
      <c r="G66" s="12">
        <f t="shared" si="28"/>
        <v>0.26315789473684209</v>
      </c>
      <c r="I66" s="14" t="s">
        <v>104</v>
      </c>
    </row>
    <row r="67" spans="1:9" ht="15" thickBot="1" x14ac:dyDescent="0.35">
      <c r="A67" s="15" t="s">
        <v>65</v>
      </c>
      <c r="B67" s="16">
        <f t="shared" ref="B67:D67" si="30">SUM(B65:B66)</f>
        <v>23</v>
      </c>
      <c r="C67" s="17">
        <f t="shared" si="30"/>
        <v>36</v>
      </c>
      <c r="D67" s="18">
        <f t="shared" si="30"/>
        <v>38</v>
      </c>
      <c r="E67" s="19">
        <f t="shared" si="29"/>
        <v>1</v>
      </c>
      <c r="F67" s="19">
        <f t="shared" si="28"/>
        <v>1</v>
      </c>
      <c r="G67" s="20">
        <f t="shared" si="28"/>
        <v>1</v>
      </c>
    </row>
  </sheetData>
  <mergeCells count="10">
    <mergeCell ref="B45:G45"/>
    <mergeCell ref="B51:G51"/>
    <mergeCell ref="B57:G57"/>
    <mergeCell ref="B63:G63"/>
    <mergeCell ref="B1:G1"/>
    <mergeCell ref="B7:G7"/>
    <mergeCell ref="B13:G13"/>
    <mergeCell ref="B25:G25"/>
    <mergeCell ref="B31:G31"/>
    <mergeCell ref="B39:G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CDBC7-7359-490C-AE7C-A8E78D9A0C08}">
  <dimension ref="A1:Y49"/>
  <sheetViews>
    <sheetView tabSelected="1" zoomScale="80" zoomScaleNormal="80" workbookViewId="0">
      <selection activeCell="O20" sqref="O20:T20"/>
    </sheetView>
  </sheetViews>
  <sheetFormatPr defaultRowHeight="14.4" x14ac:dyDescent="0.3"/>
  <cols>
    <col min="2" max="2" width="11.33203125" bestFit="1" customWidth="1"/>
    <col min="22" max="22" width="11.21875" bestFit="1" customWidth="1"/>
    <col min="23" max="23" width="2.77734375" bestFit="1" customWidth="1"/>
    <col min="24" max="24" width="12.44140625" bestFit="1" customWidth="1"/>
    <col min="25" max="25" width="13.77734375" bestFit="1" customWidth="1"/>
  </cols>
  <sheetData>
    <row r="1" spans="1:25" x14ac:dyDescent="0.3">
      <c r="A1" s="4" t="s">
        <v>0</v>
      </c>
      <c r="B1" s="5" t="s">
        <v>1</v>
      </c>
      <c r="C1" s="5" t="s">
        <v>105</v>
      </c>
      <c r="D1" s="5" t="s">
        <v>106</v>
      </c>
      <c r="E1" s="5" t="s">
        <v>107</v>
      </c>
      <c r="F1" s="5" t="s">
        <v>108</v>
      </c>
    </row>
    <row r="2" spans="1:25" x14ac:dyDescent="0.3">
      <c r="A2" s="9" t="s">
        <v>9</v>
      </c>
      <c r="B2" s="2" t="s">
        <v>109</v>
      </c>
      <c r="C2" s="35">
        <v>-0.13951646169061199</v>
      </c>
      <c r="D2" s="35">
        <v>0.36907354256272301</v>
      </c>
      <c r="E2" s="35">
        <v>0.193041233715876</v>
      </c>
      <c r="F2" s="35">
        <v>0.42147060844513901</v>
      </c>
      <c r="H2" s="46" t="s">
        <v>113</v>
      </c>
      <c r="I2" s="46"/>
      <c r="J2" s="46"/>
      <c r="K2" s="46"/>
      <c r="L2" s="46"/>
      <c r="M2" s="46"/>
      <c r="O2" s="46" t="s">
        <v>114</v>
      </c>
      <c r="P2" s="46"/>
      <c r="Q2" s="46"/>
      <c r="R2" s="46"/>
      <c r="S2" s="46"/>
      <c r="T2" s="46"/>
      <c r="V2" s="46" t="s">
        <v>115</v>
      </c>
      <c r="W2" s="46"/>
      <c r="X2" s="46"/>
      <c r="Y2" s="46"/>
    </row>
    <row r="3" spans="1:25" x14ac:dyDescent="0.3">
      <c r="A3" s="9" t="s">
        <v>21</v>
      </c>
      <c r="B3" s="2" t="s">
        <v>110</v>
      </c>
      <c r="C3" s="35">
        <v>0.807857985207587</v>
      </c>
      <c r="D3" s="35" t="s">
        <v>111</v>
      </c>
      <c r="E3" s="35">
        <v>-0.85864741058290595</v>
      </c>
      <c r="F3" s="35">
        <v>-0.619796509755563</v>
      </c>
      <c r="H3" s="1" t="s">
        <v>116</v>
      </c>
      <c r="I3" s="1" t="s">
        <v>117</v>
      </c>
      <c r="J3" s="1" t="s">
        <v>118</v>
      </c>
      <c r="K3" s="1" t="s">
        <v>119</v>
      </c>
      <c r="L3" s="1" t="s">
        <v>120</v>
      </c>
      <c r="M3" s="1" t="s">
        <v>121</v>
      </c>
      <c r="O3" s="46" t="s">
        <v>122</v>
      </c>
      <c r="P3" s="46"/>
      <c r="Q3" s="1" t="s">
        <v>123</v>
      </c>
      <c r="R3" s="1" t="s">
        <v>124</v>
      </c>
      <c r="S3" s="1" t="s">
        <v>125</v>
      </c>
      <c r="T3" s="1" t="s">
        <v>126</v>
      </c>
      <c r="V3" s="1" t="s">
        <v>127</v>
      </c>
      <c r="W3" s="1" t="s">
        <v>128</v>
      </c>
      <c r="X3" s="1" t="s">
        <v>129</v>
      </c>
      <c r="Y3" s="1" t="s">
        <v>130</v>
      </c>
    </row>
    <row r="4" spans="1:25" x14ac:dyDescent="0.3">
      <c r="A4" s="9" t="s">
        <v>46</v>
      </c>
      <c r="B4" s="2" t="s">
        <v>112</v>
      </c>
      <c r="C4" s="35">
        <v>1.10439954559274</v>
      </c>
      <c r="D4" s="35">
        <v>-0.155496905375093</v>
      </c>
      <c r="E4" s="35">
        <v>-1.97266659198553</v>
      </c>
      <c r="F4" s="35">
        <v>-1.6485885977097601</v>
      </c>
      <c r="H4" s="1" t="s">
        <v>131</v>
      </c>
      <c r="I4" s="2">
        <v>10.155288163784199</v>
      </c>
      <c r="J4" s="2">
        <v>2</v>
      </c>
      <c r="K4" s="2">
        <v>5.07764408189212</v>
      </c>
      <c r="L4" s="2">
        <v>6.2015407991480602</v>
      </c>
      <c r="M4" s="40">
        <v>4.1806074662467697E-3</v>
      </c>
      <c r="O4" s="2">
        <v>1</v>
      </c>
      <c r="P4" s="2">
        <v>2</v>
      </c>
      <c r="Q4" s="2">
        <v>0.20600838491576401</v>
      </c>
      <c r="R4" s="2">
        <v>1.00857553095774</v>
      </c>
      <c r="S4" s="2">
        <v>1.8111426769997101</v>
      </c>
      <c r="T4" s="40">
        <v>1.06094359320684E-2</v>
      </c>
      <c r="V4" s="2" t="s">
        <v>110</v>
      </c>
      <c r="W4" s="2">
        <v>14</v>
      </c>
      <c r="X4" s="2">
        <v>0.359021122493421</v>
      </c>
      <c r="Y4" s="2">
        <v>0.24183397110682101</v>
      </c>
    </row>
    <row r="5" spans="1:25" x14ac:dyDescent="0.3">
      <c r="A5" s="9" t="s">
        <v>29</v>
      </c>
      <c r="B5" s="2" t="s">
        <v>110</v>
      </c>
      <c r="C5" s="35">
        <v>-0.99020383077906504</v>
      </c>
      <c r="D5" s="35">
        <v>-0.55131566015698996</v>
      </c>
      <c r="E5" s="35">
        <v>-0.147255257920859</v>
      </c>
      <c r="F5" s="35">
        <v>-0.43985775858766701</v>
      </c>
      <c r="H5" s="1" t="s">
        <v>132</v>
      </c>
      <c r="I5" s="2">
        <v>36.844711836215801</v>
      </c>
      <c r="J5" s="2">
        <v>45</v>
      </c>
      <c r="K5" s="2">
        <v>0.81877137413812795</v>
      </c>
      <c r="L5" s="2"/>
      <c r="M5" s="2"/>
      <c r="O5" s="2">
        <v>1</v>
      </c>
      <c r="P5" s="2">
        <v>3</v>
      </c>
      <c r="Q5" s="2">
        <v>-0.72060482051283203</v>
      </c>
      <c r="R5" s="2">
        <v>6.0878076908911498E-2</v>
      </c>
      <c r="S5" s="2">
        <v>0.84236097433065504</v>
      </c>
      <c r="T5" s="40">
        <v>0.98054915493281203</v>
      </c>
      <c r="V5" s="2" t="s">
        <v>109</v>
      </c>
      <c r="W5" s="2">
        <v>16</v>
      </c>
      <c r="X5" s="2">
        <v>-0.649554408464316</v>
      </c>
      <c r="Y5" s="2">
        <v>0.226214966091178</v>
      </c>
    </row>
    <row r="6" spans="1:25" x14ac:dyDescent="0.3">
      <c r="A6" s="9" t="s">
        <v>28</v>
      </c>
      <c r="B6" s="2" t="s">
        <v>110</v>
      </c>
      <c r="C6" s="35">
        <v>1.5639222112453299</v>
      </c>
      <c r="D6" s="35">
        <v>-0.93783438462214697</v>
      </c>
      <c r="E6" s="35">
        <v>1.8776171335778202E-2</v>
      </c>
      <c r="F6" s="35">
        <v>-0.35895570203337801</v>
      </c>
      <c r="H6" s="1" t="s">
        <v>133</v>
      </c>
      <c r="I6" s="2">
        <v>47</v>
      </c>
      <c r="J6" s="2">
        <v>47</v>
      </c>
      <c r="K6" s="2"/>
      <c r="L6" s="2"/>
      <c r="M6" s="2"/>
      <c r="O6" s="2">
        <v>2</v>
      </c>
      <c r="P6" s="2">
        <v>3</v>
      </c>
      <c r="Q6" s="2">
        <v>-1.7012056385004699</v>
      </c>
      <c r="R6" s="2">
        <v>-0.94769745404882499</v>
      </c>
      <c r="S6" s="2">
        <v>-0.194189269597176</v>
      </c>
      <c r="T6" s="40">
        <v>1.0539075342245E-2</v>
      </c>
      <c r="V6" s="2" t="s">
        <v>112</v>
      </c>
      <c r="W6" s="2">
        <v>18</v>
      </c>
      <c r="X6" s="2">
        <v>0.29814304558450899</v>
      </c>
      <c r="Y6" s="2">
        <v>0.21327751537194301</v>
      </c>
    </row>
    <row r="7" spans="1:25" x14ac:dyDescent="0.3">
      <c r="A7" s="9" t="s">
        <v>13</v>
      </c>
      <c r="B7" s="2" t="s">
        <v>109</v>
      </c>
      <c r="C7" s="35">
        <v>-1.57938384604112</v>
      </c>
      <c r="D7" s="35">
        <v>0.71895791070036097</v>
      </c>
      <c r="E7" s="35">
        <v>1.26240663792623</v>
      </c>
      <c r="F7" s="35">
        <v>0.74642324593327702</v>
      </c>
    </row>
    <row r="8" spans="1:25" x14ac:dyDescent="0.3">
      <c r="A8" s="9" t="s">
        <v>42</v>
      </c>
      <c r="B8" s="2" t="s">
        <v>112</v>
      </c>
      <c r="C8" s="35">
        <v>-0.57953419724689603</v>
      </c>
      <c r="D8" s="35">
        <v>1.2551364327483401</v>
      </c>
      <c r="E8" s="35">
        <v>-0.35795791575361802</v>
      </c>
      <c r="F8" s="35">
        <v>-0.91646793878843902</v>
      </c>
      <c r="H8" s="46" t="s">
        <v>134</v>
      </c>
      <c r="I8" s="46"/>
      <c r="J8" s="46"/>
      <c r="K8" s="46"/>
      <c r="L8" s="46"/>
      <c r="M8" s="46"/>
      <c r="O8" s="46" t="s">
        <v>135</v>
      </c>
      <c r="P8" s="46"/>
      <c r="Q8" s="46"/>
      <c r="R8" s="46"/>
      <c r="S8" s="46"/>
      <c r="T8" s="46"/>
      <c r="V8" s="46" t="s">
        <v>136</v>
      </c>
      <c r="W8" s="46"/>
      <c r="X8" s="46"/>
      <c r="Y8" s="46"/>
    </row>
    <row r="9" spans="1:25" x14ac:dyDescent="0.3">
      <c r="A9" s="9" t="s">
        <v>51</v>
      </c>
      <c r="B9" s="2" t="s">
        <v>112</v>
      </c>
      <c r="C9" s="35">
        <v>-0.363204584289327</v>
      </c>
      <c r="D9" s="35">
        <v>0.64918201472133397</v>
      </c>
      <c r="E9" s="35">
        <v>0.296751203617521</v>
      </c>
      <c r="F9" s="35">
        <v>0.67008006225149896</v>
      </c>
      <c r="H9" s="1" t="s">
        <v>116</v>
      </c>
      <c r="I9" s="1" t="s">
        <v>117</v>
      </c>
      <c r="J9" s="1" t="s">
        <v>118</v>
      </c>
      <c r="K9" s="1" t="s">
        <v>119</v>
      </c>
      <c r="L9" s="1" t="s">
        <v>120</v>
      </c>
      <c r="M9" s="1" t="s">
        <v>121</v>
      </c>
      <c r="O9" s="46" t="s">
        <v>122</v>
      </c>
      <c r="P9" s="46"/>
      <c r="Q9" s="1" t="s">
        <v>123</v>
      </c>
      <c r="R9" s="1" t="s">
        <v>124</v>
      </c>
      <c r="S9" s="1" t="s">
        <v>125</v>
      </c>
      <c r="T9" s="1" t="s">
        <v>126</v>
      </c>
      <c r="V9" s="1" t="s">
        <v>127</v>
      </c>
      <c r="W9" s="1" t="s">
        <v>128</v>
      </c>
      <c r="X9" s="1" t="s">
        <v>129</v>
      </c>
      <c r="Y9" s="1" t="s">
        <v>130</v>
      </c>
    </row>
    <row r="10" spans="1:25" x14ac:dyDescent="0.3">
      <c r="A10" s="9" t="s">
        <v>37</v>
      </c>
      <c r="B10" s="2" t="s">
        <v>112</v>
      </c>
      <c r="C10" s="35">
        <v>1.06174663024083</v>
      </c>
      <c r="D10" s="35">
        <v>-0.93502636128697902</v>
      </c>
      <c r="E10" s="35">
        <v>-1.0084266567395499</v>
      </c>
      <c r="F10" s="35">
        <v>-1.9885081552300901</v>
      </c>
      <c r="H10" s="1" t="s">
        <v>131</v>
      </c>
      <c r="I10" s="2">
        <v>9.7735869306464291</v>
      </c>
      <c r="J10" s="2">
        <v>2</v>
      </c>
      <c r="K10" s="2">
        <v>4.8867934653232199</v>
      </c>
      <c r="L10" s="2">
        <v>6.0655754083539897</v>
      </c>
      <c r="M10" s="40">
        <v>5.0032658665448704E-3</v>
      </c>
      <c r="O10" s="2">
        <v>1</v>
      </c>
      <c r="P10" s="2">
        <v>2</v>
      </c>
      <c r="Q10" s="2">
        <v>-2.06039372972818</v>
      </c>
      <c r="R10" s="2">
        <v>-1.1858331112544001</v>
      </c>
      <c r="S10" s="2">
        <v>-0.31127249278061703</v>
      </c>
      <c r="T10" s="40">
        <v>5.6576903586409398E-3</v>
      </c>
      <c r="V10" s="2" t="s">
        <v>110</v>
      </c>
      <c r="W10" s="2">
        <v>13</v>
      </c>
      <c r="X10" s="2">
        <v>-0.439871891756898</v>
      </c>
      <c r="Y10" s="2">
        <v>0.24894551871286699</v>
      </c>
    </row>
    <row r="11" spans="1:25" x14ac:dyDescent="0.3">
      <c r="A11" s="9" t="s">
        <v>6</v>
      </c>
      <c r="B11" s="2" t="s">
        <v>109</v>
      </c>
      <c r="C11" s="35">
        <v>-3.91077294152892E-2</v>
      </c>
      <c r="D11" s="35">
        <v>0.59206153201548495</v>
      </c>
      <c r="E11" s="35">
        <v>-3.9266223013051903E-2</v>
      </c>
      <c r="F11" s="35">
        <v>0.77944398508038704</v>
      </c>
      <c r="H11" s="1" t="s">
        <v>132</v>
      </c>
      <c r="I11" s="2">
        <v>32.226413069353598</v>
      </c>
      <c r="J11" s="2">
        <v>40</v>
      </c>
      <c r="K11" s="2">
        <v>0.80566032673383903</v>
      </c>
      <c r="L11" s="2"/>
      <c r="M11" s="2"/>
      <c r="O11" s="2">
        <v>1</v>
      </c>
      <c r="P11" s="2">
        <v>3</v>
      </c>
      <c r="Q11" s="2">
        <v>-1.0554107752345701</v>
      </c>
      <c r="R11" s="2">
        <v>-0.26024966724965598</v>
      </c>
      <c r="S11" s="2">
        <v>0.53491144073526198</v>
      </c>
      <c r="T11" s="40">
        <v>0.70725600130306898</v>
      </c>
      <c r="V11" s="2" t="s">
        <v>109</v>
      </c>
      <c r="W11" s="2">
        <v>12</v>
      </c>
      <c r="X11" s="2">
        <v>0.74596121949750205</v>
      </c>
      <c r="Y11" s="2">
        <v>0.25911071101201799</v>
      </c>
    </row>
    <row r="12" spans="1:25" x14ac:dyDescent="0.3">
      <c r="A12" s="9" t="s">
        <v>22</v>
      </c>
      <c r="B12" s="2" t="s">
        <v>110</v>
      </c>
      <c r="C12" s="35">
        <v>0.48215183978802201</v>
      </c>
      <c r="D12" s="35">
        <v>-1.7692827740321599</v>
      </c>
      <c r="E12" s="35">
        <v>-0.88202720189516004</v>
      </c>
      <c r="F12" s="35">
        <v>-2.50422512508313</v>
      </c>
      <c r="H12" s="1" t="s">
        <v>133</v>
      </c>
      <c r="I12" s="2">
        <v>42</v>
      </c>
      <c r="J12" s="2">
        <v>42</v>
      </c>
      <c r="K12" s="2"/>
      <c r="L12" s="2"/>
      <c r="M12" s="2"/>
      <c r="O12" s="2">
        <v>2</v>
      </c>
      <c r="P12" s="2">
        <v>3</v>
      </c>
      <c r="Q12" s="2">
        <v>0.11141181672508201</v>
      </c>
      <c r="R12" s="2">
        <v>0.92558344400474302</v>
      </c>
      <c r="S12" s="2">
        <v>1.7397550712844001</v>
      </c>
      <c r="T12" s="40">
        <v>2.2706389041611801E-2</v>
      </c>
      <c r="V12" s="2" t="s">
        <v>112</v>
      </c>
      <c r="W12" s="2">
        <v>18</v>
      </c>
      <c r="X12" s="2">
        <v>-0.179622224507242</v>
      </c>
      <c r="Y12" s="2">
        <v>0.21156300962306401</v>
      </c>
    </row>
    <row r="13" spans="1:25" x14ac:dyDescent="0.3">
      <c r="A13" s="9" t="s">
        <v>43</v>
      </c>
      <c r="B13" s="2" t="s">
        <v>112</v>
      </c>
      <c r="C13" s="35">
        <v>1.1691263244657399</v>
      </c>
      <c r="D13" s="35">
        <v>-0.64752609042467302</v>
      </c>
      <c r="E13" s="35">
        <v>-2.1693170139087901</v>
      </c>
      <c r="F13" s="35">
        <v>0.70026603833705403</v>
      </c>
    </row>
    <row r="14" spans="1:25" x14ac:dyDescent="0.3">
      <c r="A14" s="9" t="s">
        <v>45</v>
      </c>
      <c r="B14" s="2" t="s">
        <v>112</v>
      </c>
      <c r="C14" s="35">
        <v>0.57753915395394895</v>
      </c>
      <c r="D14" s="35">
        <v>-4.1137465583687603E-2</v>
      </c>
      <c r="E14" s="35">
        <v>0.65710210035174799</v>
      </c>
      <c r="F14" s="35">
        <v>0.74417458757690602</v>
      </c>
      <c r="H14" s="46" t="s">
        <v>137</v>
      </c>
      <c r="I14" s="46"/>
      <c r="J14" s="46"/>
      <c r="K14" s="46"/>
      <c r="L14" s="46"/>
      <c r="M14" s="46"/>
      <c r="O14" s="46" t="s">
        <v>138</v>
      </c>
      <c r="P14" s="46"/>
      <c r="Q14" s="46"/>
      <c r="R14" s="46"/>
      <c r="S14" s="46"/>
      <c r="T14" s="46"/>
      <c r="V14" s="46" t="s">
        <v>139</v>
      </c>
      <c r="W14" s="46"/>
      <c r="X14" s="46"/>
      <c r="Y14" s="46"/>
    </row>
    <row r="15" spans="1:25" x14ac:dyDescent="0.3">
      <c r="A15" s="9" t="s">
        <v>50</v>
      </c>
      <c r="B15" s="2" t="s">
        <v>112</v>
      </c>
      <c r="C15" s="35">
        <v>1.1371667731121899</v>
      </c>
      <c r="D15" s="35">
        <v>-0.25578131027298201</v>
      </c>
      <c r="E15" s="35">
        <v>-0.66878216367399401</v>
      </c>
      <c r="F15" s="35">
        <v>-1.4979434994654801</v>
      </c>
      <c r="H15" s="1" t="s">
        <v>116</v>
      </c>
      <c r="I15" s="1" t="s">
        <v>117</v>
      </c>
      <c r="J15" s="1" t="s">
        <v>118</v>
      </c>
      <c r="K15" s="1" t="s">
        <v>119</v>
      </c>
      <c r="L15" s="1" t="s">
        <v>120</v>
      </c>
      <c r="M15" s="1" t="s">
        <v>121</v>
      </c>
      <c r="O15" s="46" t="s">
        <v>122</v>
      </c>
      <c r="P15" s="46"/>
      <c r="Q15" s="1" t="s">
        <v>123</v>
      </c>
      <c r="R15" s="1" t="s">
        <v>124</v>
      </c>
      <c r="S15" s="1" t="s">
        <v>125</v>
      </c>
      <c r="T15" s="1" t="s">
        <v>126</v>
      </c>
      <c r="V15" s="1" t="s">
        <v>127</v>
      </c>
      <c r="W15" s="1" t="s">
        <v>128</v>
      </c>
      <c r="X15" s="1" t="s">
        <v>129</v>
      </c>
      <c r="Y15" s="1" t="s">
        <v>130</v>
      </c>
    </row>
    <row r="16" spans="1:25" x14ac:dyDescent="0.3">
      <c r="A16" s="9" t="s">
        <v>48</v>
      </c>
      <c r="B16" s="2" t="s">
        <v>112</v>
      </c>
      <c r="C16" s="35">
        <v>-1.26328169012658</v>
      </c>
      <c r="D16" s="35">
        <v>2.1071826251231598</v>
      </c>
      <c r="E16" s="35">
        <v>2.3235608297080299</v>
      </c>
      <c r="F16" s="35">
        <v>1.87232354044559</v>
      </c>
      <c r="H16" s="1" t="s">
        <v>131</v>
      </c>
      <c r="I16" s="2">
        <v>6.9720310928184901</v>
      </c>
      <c r="J16" s="2">
        <v>2</v>
      </c>
      <c r="K16" s="2">
        <v>3.4860155464092402</v>
      </c>
      <c r="L16" s="2">
        <v>3.9190272169985501</v>
      </c>
      <c r="M16" s="40">
        <v>2.69760374653236E-2</v>
      </c>
      <c r="O16" s="2">
        <v>1</v>
      </c>
      <c r="P16" s="2">
        <v>2</v>
      </c>
      <c r="Q16" s="2">
        <v>-1.6720821905259999</v>
      </c>
      <c r="R16" s="2">
        <v>-0.83556364781255599</v>
      </c>
      <c r="S16" s="2">
        <v>9.54894900889514E-4</v>
      </c>
      <c r="T16" s="40">
        <v>5.0318263273316302E-2</v>
      </c>
      <c r="V16" s="2" t="s">
        <v>110</v>
      </c>
      <c r="W16" s="2">
        <v>14</v>
      </c>
      <c r="X16" s="2">
        <v>-0.29734985407654901</v>
      </c>
      <c r="Y16" s="2">
        <v>0.25206439372277001</v>
      </c>
    </row>
    <row r="17" spans="1:25" x14ac:dyDescent="0.3">
      <c r="A17" s="9" t="s">
        <v>38</v>
      </c>
      <c r="B17" s="2" t="s">
        <v>112</v>
      </c>
      <c r="C17" s="35">
        <v>0.31580764148756402</v>
      </c>
      <c r="D17" s="35">
        <v>-1.74492396741848</v>
      </c>
      <c r="E17" s="35">
        <v>-1.46420856130441</v>
      </c>
      <c r="F17" s="35" t="s">
        <v>111</v>
      </c>
      <c r="H17" s="1" t="s">
        <v>132</v>
      </c>
      <c r="I17" s="2">
        <v>40.027968907181503</v>
      </c>
      <c r="J17" s="2">
        <v>45</v>
      </c>
      <c r="K17" s="2">
        <v>0.88951042015958903</v>
      </c>
      <c r="L17" s="2"/>
      <c r="M17" s="2"/>
      <c r="O17" s="2">
        <v>1</v>
      </c>
      <c r="P17" s="2">
        <v>3</v>
      </c>
      <c r="Q17" s="2">
        <v>-0.86475205835386404</v>
      </c>
      <c r="R17" s="2">
        <v>-5.0209701704080199E-2</v>
      </c>
      <c r="S17" s="2">
        <v>0.76433265494570302</v>
      </c>
      <c r="T17" s="40">
        <v>0.98777420701924901</v>
      </c>
      <c r="V17" s="2" t="s">
        <v>109</v>
      </c>
      <c r="W17" s="2">
        <v>16</v>
      </c>
      <c r="X17" s="2">
        <v>0.53821379373600797</v>
      </c>
      <c r="Y17" s="2">
        <v>0.23578465017887501</v>
      </c>
    </row>
    <row r="18" spans="1:25" x14ac:dyDescent="0.3">
      <c r="A18" s="9" t="s">
        <v>12</v>
      </c>
      <c r="B18" s="2" t="s">
        <v>109</v>
      </c>
      <c r="C18" s="35">
        <v>-1.78713340861956</v>
      </c>
      <c r="D18" s="35">
        <v>0.39340185007160999</v>
      </c>
      <c r="E18" s="35">
        <v>0.77870122472076397</v>
      </c>
      <c r="F18" s="35">
        <v>0.70861993247556898</v>
      </c>
      <c r="H18" s="1" t="s">
        <v>133</v>
      </c>
      <c r="I18" s="2">
        <v>47</v>
      </c>
      <c r="J18" s="2">
        <v>47</v>
      </c>
      <c r="K18" s="2"/>
      <c r="L18" s="2"/>
      <c r="M18" s="2"/>
      <c r="O18" s="2">
        <v>2</v>
      </c>
      <c r="P18" s="2">
        <v>3</v>
      </c>
      <c r="Q18" s="40">
        <v>-3.02693913990515E-5</v>
      </c>
      <c r="R18" s="2">
        <v>0.78535394610847598</v>
      </c>
      <c r="S18" s="2">
        <v>1.57073816160835</v>
      </c>
      <c r="T18" s="40">
        <v>5.0010682648452397E-2</v>
      </c>
      <c r="V18" s="2" t="s">
        <v>112</v>
      </c>
      <c r="W18" s="2">
        <v>18</v>
      </c>
      <c r="X18" s="2">
        <v>-0.247140152372469</v>
      </c>
      <c r="Y18" s="2">
        <v>0.22229990005490699</v>
      </c>
    </row>
    <row r="19" spans="1:25" x14ac:dyDescent="0.3">
      <c r="A19" s="9" t="s">
        <v>49</v>
      </c>
      <c r="B19" s="2" t="s">
        <v>112</v>
      </c>
      <c r="C19" s="35">
        <v>-1.0462592245317399</v>
      </c>
      <c r="D19" s="35">
        <v>-1.1790069363701601</v>
      </c>
      <c r="E19" s="35">
        <v>0.56026840215670703</v>
      </c>
      <c r="F19" s="35">
        <v>-0.66681362811309997</v>
      </c>
    </row>
    <row r="20" spans="1:25" x14ac:dyDescent="0.3">
      <c r="A20" s="9" t="s">
        <v>10</v>
      </c>
      <c r="B20" s="2" t="s">
        <v>109</v>
      </c>
      <c r="C20" s="35">
        <v>0.92603722899767804</v>
      </c>
      <c r="D20" s="35">
        <v>-0.262608803602149</v>
      </c>
      <c r="E20" s="35">
        <v>0.441061820748054</v>
      </c>
      <c r="F20" s="35">
        <v>0.556156248593634</v>
      </c>
      <c r="H20" s="46" t="s">
        <v>140</v>
      </c>
      <c r="I20" s="46"/>
      <c r="J20" s="46"/>
      <c r="K20" s="46"/>
      <c r="L20" s="46"/>
      <c r="M20" s="46"/>
      <c r="O20" s="46" t="s">
        <v>141</v>
      </c>
      <c r="P20" s="46"/>
      <c r="Q20" s="46"/>
      <c r="R20" s="46"/>
      <c r="S20" s="46"/>
      <c r="T20" s="46"/>
      <c r="V20" s="46" t="s">
        <v>142</v>
      </c>
      <c r="W20" s="46"/>
      <c r="X20" s="46"/>
      <c r="Y20" s="46"/>
    </row>
    <row r="21" spans="1:25" x14ac:dyDescent="0.3">
      <c r="A21" s="9" t="s">
        <v>15</v>
      </c>
      <c r="B21" s="2" t="s">
        <v>109</v>
      </c>
      <c r="C21" s="35">
        <v>-0.35829249707671001</v>
      </c>
      <c r="D21" s="35" t="s">
        <v>111</v>
      </c>
      <c r="E21" s="35">
        <v>-0.77108466727009495</v>
      </c>
      <c r="F21" s="35" t="s">
        <v>111</v>
      </c>
      <c r="H21" s="1" t="s">
        <v>116</v>
      </c>
      <c r="I21" s="1" t="s">
        <v>117</v>
      </c>
      <c r="J21" s="1" t="s">
        <v>118</v>
      </c>
      <c r="K21" s="1" t="s">
        <v>119</v>
      </c>
      <c r="L21" s="1" t="s">
        <v>120</v>
      </c>
      <c r="M21" s="1" t="s">
        <v>121</v>
      </c>
      <c r="O21" s="46" t="s">
        <v>122</v>
      </c>
      <c r="P21" s="46"/>
      <c r="Q21" s="1" t="s">
        <v>123</v>
      </c>
      <c r="R21" s="1" t="s">
        <v>124</v>
      </c>
      <c r="S21" s="1" t="s">
        <v>125</v>
      </c>
      <c r="T21" s="1" t="s">
        <v>126</v>
      </c>
      <c r="V21" s="1" t="s">
        <v>127</v>
      </c>
      <c r="W21" s="1" t="s">
        <v>128</v>
      </c>
      <c r="X21" s="1" t="s">
        <v>129</v>
      </c>
      <c r="Y21" s="1" t="s">
        <v>130</v>
      </c>
    </row>
    <row r="22" spans="1:25" x14ac:dyDescent="0.3">
      <c r="A22" s="9" t="s">
        <v>36</v>
      </c>
      <c r="B22" s="2" t="s">
        <v>112</v>
      </c>
      <c r="C22" s="35">
        <v>0.66246339782441399</v>
      </c>
      <c r="D22" s="35">
        <v>-0.82413012976341904</v>
      </c>
      <c r="E22" s="35">
        <v>-0.90456082807395399</v>
      </c>
      <c r="F22" s="35">
        <v>0.21358061021208699</v>
      </c>
      <c r="H22" s="1" t="s">
        <v>131</v>
      </c>
      <c r="I22" s="2">
        <v>6.6662630527760003</v>
      </c>
      <c r="J22" s="2">
        <v>2</v>
      </c>
      <c r="K22" s="2">
        <v>3.3331315263880001</v>
      </c>
      <c r="L22" s="2">
        <v>3.7388646933119598</v>
      </c>
      <c r="M22" s="40">
        <v>3.1836539655903003E-2</v>
      </c>
      <c r="O22" s="2">
        <v>1</v>
      </c>
      <c r="P22" s="2">
        <v>2</v>
      </c>
      <c r="Q22" s="2">
        <v>-1.8013774063177801</v>
      </c>
      <c r="R22" s="2">
        <v>-0.94966251908003496</v>
      </c>
      <c r="S22" s="2">
        <v>-9.7947631842292798E-2</v>
      </c>
      <c r="T22" s="40">
        <v>2.5766708234016101E-2</v>
      </c>
      <c r="V22" s="2" t="s">
        <v>110</v>
      </c>
      <c r="W22" s="2">
        <v>14</v>
      </c>
      <c r="X22" s="2">
        <v>-0.53276837483739303</v>
      </c>
      <c r="Y22" s="2">
        <v>0.25234362266370702</v>
      </c>
    </row>
    <row r="23" spans="1:25" x14ac:dyDescent="0.3">
      <c r="A23" s="9" t="s">
        <v>7</v>
      </c>
      <c r="B23" s="2" t="s">
        <v>109</v>
      </c>
      <c r="C23" s="35">
        <v>0.15044313261797601</v>
      </c>
      <c r="D23" s="35">
        <v>2.0733516651164901</v>
      </c>
      <c r="E23" s="35">
        <v>-0.69857182186989497</v>
      </c>
      <c r="F23" s="35">
        <v>0.22162038447584101</v>
      </c>
      <c r="H23" s="1" t="s">
        <v>132</v>
      </c>
      <c r="I23" s="2">
        <v>38.333736947223997</v>
      </c>
      <c r="J23" s="2">
        <v>43</v>
      </c>
      <c r="K23" s="2">
        <v>0.89148225458660502</v>
      </c>
      <c r="L23" s="2"/>
      <c r="M23" s="2"/>
      <c r="O23" s="2">
        <v>1</v>
      </c>
      <c r="P23" s="2">
        <v>3</v>
      </c>
      <c r="Q23" s="2">
        <v>-1.4308457508510899</v>
      </c>
      <c r="R23" s="2">
        <v>-0.60367102684232499</v>
      </c>
      <c r="S23" s="2">
        <v>0.223503697166441</v>
      </c>
      <c r="T23" s="40">
        <v>0.19122815826089101</v>
      </c>
      <c r="V23" s="2" t="s">
        <v>109</v>
      </c>
      <c r="W23" s="2">
        <v>15</v>
      </c>
      <c r="X23" s="2">
        <v>0.41689414424264298</v>
      </c>
      <c r="Y23" s="2">
        <v>0.24378710036786899</v>
      </c>
    </row>
    <row r="24" spans="1:25" x14ac:dyDescent="0.3">
      <c r="A24" s="9" t="s">
        <v>23</v>
      </c>
      <c r="B24" s="2" t="s">
        <v>110</v>
      </c>
      <c r="C24" s="35">
        <v>1.9490641654668399</v>
      </c>
      <c r="D24" s="35">
        <v>-1.30861527816923</v>
      </c>
      <c r="E24" s="35">
        <v>-0.15169669450869999</v>
      </c>
      <c r="F24" s="35">
        <v>-0.84573364045617505</v>
      </c>
      <c r="H24" s="1" t="s">
        <v>133</v>
      </c>
      <c r="I24" s="2">
        <v>45</v>
      </c>
      <c r="J24" s="2">
        <v>45</v>
      </c>
      <c r="K24" s="2"/>
      <c r="L24" s="2"/>
      <c r="M24" s="2"/>
      <c r="O24" s="2">
        <v>2</v>
      </c>
      <c r="P24" s="2">
        <v>3</v>
      </c>
      <c r="Q24" s="40">
        <v>-0.46592205097656397</v>
      </c>
      <c r="R24" s="2">
        <v>0.34599149223770997</v>
      </c>
      <c r="S24" s="2">
        <v>1.15790503545198</v>
      </c>
      <c r="T24" s="40">
        <v>0.55950528566796898</v>
      </c>
      <c r="V24" s="2" t="s">
        <v>112</v>
      </c>
      <c r="W24" s="2">
        <v>17</v>
      </c>
      <c r="X24" s="2">
        <v>7.0902652004932704E-2</v>
      </c>
      <c r="Y24" s="2">
        <v>0.22899810615536001</v>
      </c>
    </row>
    <row r="25" spans="1:25" x14ac:dyDescent="0.3">
      <c r="A25" s="9" t="s">
        <v>16</v>
      </c>
      <c r="B25" s="2" t="s">
        <v>109</v>
      </c>
      <c r="C25" s="35">
        <v>-2.6870216504483402</v>
      </c>
      <c r="D25" s="35" t="s">
        <v>111</v>
      </c>
      <c r="E25" s="35">
        <v>0.29487955193600901</v>
      </c>
      <c r="F25" s="35">
        <v>8.8431198373234696E-2</v>
      </c>
    </row>
    <row r="26" spans="1:25" x14ac:dyDescent="0.3">
      <c r="A26" s="9" t="s">
        <v>27</v>
      </c>
      <c r="B26" s="2" t="s">
        <v>110</v>
      </c>
      <c r="C26" s="35">
        <v>0.83854110554430406</v>
      </c>
      <c r="D26" s="35">
        <v>0.10610866996498999</v>
      </c>
      <c r="E26" s="35">
        <v>-0.49141968851831103</v>
      </c>
      <c r="F26" s="35">
        <v>-0.53848066056051003</v>
      </c>
    </row>
    <row r="27" spans="1:25" x14ac:dyDescent="0.3">
      <c r="A27" s="9" t="s">
        <v>8</v>
      </c>
      <c r="B27" s="2" t="s">
        <v>109</v>
      </c>
      <c r="C27" s="35">
        <v>0.102122850819931</v>
      </c>
      <c r="D27" s="35">
        <v>0.43602802221073</v>
      </c>
      <c r="E27" s="35">
        <v>0.75550234907166902</v>
      </c>
      <c r="F27" s="35">
        <v>0.32882351517688502</v>
      </c>
    </row>
    <row r="28" spans="1:25" x14ac:dyDescent="0.3">
      <c r="A28" s="9" t="s">
        <v>47</v>
      </c>
      <c r="B28" s="2" t="s">
        <v>112</v>
      </c>
      <c r="C28" s="35">
        <v>-0.66634970618121603</v>
      </c>
      <c r="D28" s="35">
        <v>-2.0181345009181602</v>
      </c>
      <c r="E28" s="35">
        <v>0.12794062127679401</v>
      </c>
      <c r="F28" s="35">
        <v>3.8112704073017499E-2</v>
      </c>
    </row>
    <row r="29" spans="1:25" x14ac:dyDescent="0.3">
      <c r="A29" s="9" t="s">
        <v>32</v>
      </c>
      <c r="B29" s="2" t="s">
        <v>110</v>
      </c>
      <c r="C29" s="35">
        <v>-0.37937278241409</v>
      </c>
      <c r="D29" s="35">
        <v>0.1224435259402</v>
      </c>
      <c r="E29" s="35">
        <v>0.21340577579877901</v>
      </c>
      <c r="F29" s="35">
        <v>-0.43417545121831302</v>
      </c>
    </row>
    <row r="30" spans="1:25" x14ac:dyDescent="0.3">
      <c r="A30" s="9" t="s">
        <v>26</v>
      </c>
      <c r="B30" s="2" t="s">
        <v>110</v>
      </c>
      <c r="C30" s="35">
        <v>-0.62107436475156497</v>
      </c>
      <c r="D30" s="35">
        <v>-0.41137953801386101</v>
      </c>
      <c r="E30" s="35">
        <v>0.204151995944096</v>
      </c>
      <c r="F30" s="35">
        <v>-0.15982676334746501</v>
      </c>
    </row>
    <row r="31" spans="1:25" x14ac:dyDescent="0.3">
      <c r="A31" s="9" t="s">
        <v>30</v>
      </c>
      <c r="B31" s="2" t="s">
        <v>110</v>
      </c>
      <c r="C31" s="35">
        <v>0.78029735664440802</v>
      </c>
      <c r="D31" s="35">
        <v>-0.64117857171321802</v>
      </c>
      <c r="E31" s="35">
        <v>-0.73648176498061202</v>
      </c>
      <c r="F31" s="35">
        <v>-0.43351960631188402</v>
      </c>
    </row>
    <row r="32" spans="1:25" x14ac:dyDescent="0.3">
      <c r="A32" s="9" t="s">
        <v>52</v>
      </c>
      <c r="B32" s="2" t="s">
        <v>112</v>
      </c>
      <c r="C32" s="35">
        <v>8.9847230676002907E-2</v>
      </c>
      <c r="D32" s="35">
        <v>0.79319496509156795</v>
      </c>
      <c r="E32" s="35">
        <v>0.13558973002753</v>
      </c>
      <c r="F32" s="35">
        <v>0.39882870073844101</v>
      </c>
    </row>
    <row r="33" spans="1:6" x14ac:dyDescent="0.3">
      <c r="A33" s="9" t="s">
        <v>40</v>
      </c>
      <c r="B33" s="2" t="s">
        <v>112</v>
      </c>
      <c r="C33" s="35">
        <v>0.45908162528777902</v>
      </c>
      <c r="D33" s="35">
        <v>-1.0554379511310801</v>
      </c>
      <c r="E33" s="35">
        <v>-0.30705871633391002</v>
      </c>
      <c r="F33" s="35">
        <v>0.837021382856452</v>
      </c>
    </row>
    <row r="34" spans="1:6" x14ac:dyDescent="0.3">
      <c r="A34" s="9" t="s">
        <v>4</v>
      </c>
      <c r="B34" s="2" t="s">
        <v>109</v>
      </c>
      <c r="C34" s="35">
        <v>-1.1438011260441701</v>
      </c>
      <c r="D34" s="35">
        <v>-0.37287149067222197</v>
      </c>
      <c r="E34" s="35">
        <v>0.25509322688061098</v>
      </c>
      <c r="F34" s="35">
        <v>0.176623570325842</v>
      </c>
    </row>
    <row r="35" spans="1:6" x14ac:dyDescent="0.3">
      <c r="A35" s="9" t="s">
        <v>44</v>
      </c>
      <c r="B35" s="2" t="s">
        <v>112</v>
      </c>
      <c r="C35" s="35">
        <v>-5.83827276713174E-2</v>
      </c>
      <c r="D35" s="35">
        <v>-0.28108436544584497</v>
      </c>
      <c r="E35" s="35">
        <v>0.40942589284757402</v>
      </c>
      <c r="F35" s="35">
        <v>0.41160446953480301</v>
      </c>
    </row>
    <row r="36" spans="1:6" x14ac:dyDescent="0.3">
      <c r="A36" s="9" t="s">
        <v>5</v>
      </c>
      <c r="B36" s="2" t="s">
        <v>109</v>
      </c>
      <c r="C36" s="35">
        <v>-2.3637759194710899</v>
      </c>
      <c r="D36" s="35">
        <v>1.33139852919123</v>
      </c>
      <c r="E36" s="35">
        <v>2.10298518332295</v>
      </c>
      <c r="F36" s="35">
        <v>1.62096022422567</v>
      </c>
    </row>
    <row r="37" spans="1:6" x14ac:dyDescent="0.3">
      <c r="A37" s="9" t="s">
        <v>3</v>
      </c>
      <c r="B37" s="2" t="s">
        <v>109</v>
      </c>
      <c r="C37" s="35">
        <v>-0.36280545668865</v>
      </c>
      <c r="D37" s="35">
        <v>1.4413866171207199</v>
      </c>
      <c r="E37" s="35">
        <v>2.5434226527130002</v>
      </c>
      <c r="F37" s="35">
        <v>1.24493288978846</v>
      </c>
    </row>
    <row r="38" spans="1:6" x14ac:dyDescent="0.3">
      <c r="A38" s="9" t="s">
        <v>33</v>
      </c>
      <c r="B38" s="2" t="s">
        <v>110</v>
      </c>
      <c r="C38" s="35">
        <v>0.111140357350044</v>
      </c>
      <c r="D38" s="35">
        <v>7.6005535752260905E-2</v>
      </c>
      <c r="E38" s="35">
        <v>-0.45823125967263501</v>
      </c>
      <c r="F38" s="35">
        <v>-0.71606517023162897</v>
      </c>
    </row>
    <row r="39" spans="1:6" x14ac:dyDescent="0.3">
      <c r="A39" s="9" t="s">
        <v>14</v>
      </c>
      <c r="B39" s="2" t="s">
        <v>109</v>
      </c>
      <c r="C39" s="35">
        <v>-0.57457332323263699</v>
      </c>
      <c r="D39" s="35">
        <v>0.36855679072327702</v>
      </c>
      <c r="E39" s="35">
        <v>-0.20194660828434499</v>
      </c>
      <c r="F39" s="35">
        <v>-1.05056913322582</v>
      </c>
    </row>
    <row r="40" spans="1:6" x14ac:dyDescent="0.3">
      <c r="A40" s="9" t="s">
        <v>17</v>
      </c>
      <c r="B40" s="2" t="s">
        <v>109</v>
      </c>
      <c r="C40" s="35">
        <v>0.16044486949578499</v>
      </c>
      <c r="D40" s="35" t="s">
        <v>111</v>
      </c>
      <c r="E40" s="35">
        <v>-0.355979731421599</v>
      </c>
      <c r="F40" s="35">
        <v>-1.1664221148573899</v>
      </c>
    </row>
    <row r="41" spans="1:6" x14ac:dyDescent="0.3">
      <c r="A41" s="9" t="s">
        <v>11</v>
      </c>
      <c r="B41" s="2" t="s">
        <v>109</v>
      </c>
      <c r="C41" s="35">
        <v>-0.63164543112928595</v>
      </c>
      <c r="D41" s="35" t="s">
        <v>111</v>
      </c>
      <c r="E41" s="35">
        <v>-0.456751303238288</v>
      </c>
      <c r="F41" s="35">
        <v>-0.51513106561687505</v>
      </c>
    </row>
    <row r="42" spans="1:6" x14ac:dyDescent="0.3">
      <c r="A42" s="9" t="s">
        <v>31</v>
      </c>
      <c r="B42" s="2" t="s">
        <v>110</v>
      </c>
      <c r="C42" s="35">
        <v>-0.54713670038887396</v>
      </c>
      <c r="D42" s="35">
        <v>-0.218437015001718</v>
      </c>
      <c r="E42" s="35">
        <v>-0.47496638576030398</v>
      </c>
      <c r="F42" s="35">
        <v>-0.60624696966776603</v>
      </c>
    </row>
    <row r="43" spans="1:6" x14ac:dyDescent="0.3">
      <c r="A43" s="9" t="s">
        <v>24</v>
      </c>
      <c r="B43" s="2" t="s">
        <v>110</v>
      </c>
      <c r="C43" s="35">
        <v>-0.19458137389734201</v>
      </c>
      <c r="D43" s="35">
        <v>-0.60645283515700998</v>
      </c>
      <c r="E43" s="35">
        <v>-0.97450797335779205</v>
      </c>
      <c r="F43" s="35">
        <v>-1.0824109766074399</v>
      </c>
    </row>
    <row r="44" spans="1:6" x14ac:dyDescent="0.3">
      <c r="A44" s="9" t="s">
        <v>25</v>
      </c>
      <c r="B44" s="2" t="s">
        <v>110</v>
      </c>
      <c r="C44" s="35">
        <v>0.69963901919052096</v>
      </c>
      <c r="D44" s="35">
        <v>1.1058780616438799</v>
      </c>
      <c r="E44" s="35">
        <v>0.83681057305659701</v>
      </c>
      <c r="F44" s="35">
        <v>1.2585321786894801</v>
      </c>
    </row>
    <row r="45" spans="1:6" x14ac:dyDescent="0.3">
      <c r="A45" s="9" t="s">
        <v>34</v>
      </c>
      <c r="B45" s="2" t="s">
        <v>112</v>
      </c>
      <c r="C45" s="35">
        <v>-0.20294120863178799</v>
      </c>
      <c r="D45" s="35">
        <v>1.0213215500908801</v>
      </c>
      <c r="E45" s="35">
        <v>-0.76392725769765202</v>
      </c>
      <c r="F45" s="35">
        <v>1.7231013823362</v>
      </c>
    </row>
    <row r="46" spans="1:6" x14ac:dyDescent="0.3">
      <c r="A46" s="9" t="s">
        <v>18</v>
      </c>
      <c r="B46" s="2" t="s">
        <v>109</v>
      </c>
      <c r="C46" s="35">
        <v>-6.4861767502950599E-2</v>
      </c>
      <c r="D46" s="35">
        <v>1.86279846853177</v>
      </c>
      <c r="E46" s="35">
        <v>2.5079271738382198</v>
      </c>
      <c r="F46" s="35">
        <v>2.0920286744457699</v>
      </c>
    </row>
    <row r="47" spans="1:6" x14ac:dyDescent="0.3">
      <c r="A47" s="9" t="s">
        <v>20</v>
      </c>
      <c r="B47" s="2" t="s">
        <v>110</v>
      </c>
      <c r="C47" s="35">
        <v>0.526050726701769</v>
      </c>
      <c r="D47" s="35">
        <v>-0.68427432927466803</v>
      </c>
      <c r="E47" s="35">
        <v>-0.26080883600965499</v>
      </c>
      <c r="F47" s="35">
        <v>2.2004907447954698E-2</v>
      </c>
    </row>
    <row r="48" spans="1:6" x14ac:dyDescent="0.3">
      <c r="A48" s="9" t="s">
        <v>39</v>
      </c>
      <c r="B48" s="2" t="s">
        <v>112</v>
      </c>
      <c r="C48" s="35">
        <v>1.33631489191144</v>
      </c>
      <c r="D48" s="35">
        <v>-0.14266144254593999</v>
      </c>
      <c r="E48" s="35">
        <v>6.6314069614641799E-2</v>
      </c>
      <c r="F48" s="35">
        <v>0.31763263754945098</v>
      </c>
    </row>
    <row r="49" spans="1:6" ht="15" thickBot="1" x14ac:dyDescent="0.35">
      <c r="A49" s="28" t="s">
        <v>41</v>
      </c>
      <c r="B49" s="29" t="s">
        <v>112</v>
      </c>
      <c r="C49" s="39">
        <v>1.63303494464737</v>
      </c>
      <c r="D49" s="39">
        <v>0.22112979763087401</v>
      </c>
      <c r="E49" s="39">
        <v>0.59143011316643002</v>
      </c>
      <c r="F49" s="39">
        <v>-3.0592125207697602E-3</v>
      </c>
    </row>
  </sheetData>
  <mergeCells count="16">
    <mergeCell ref="O21:P21"/>
    <mergeCell ref="O9:P9"/>
    <mergeCell ref="H14:M14"/>
    <mergeCell ref="O14:T14"/>
    <mergeCell ref="V14:Y14"/>
    <mergeCell ref="O15:P15"/>
    <mergeCell ref="H20:M20"/>
    <mergeCell ref="O20:T20"/>
    <mergeCell ref="V20:Y20"/>
    <mergeCell ref="H2:M2"/>
    <mergeCell ref="O2:T2"/>
    <mergeCell ref="V2:Y2"/>
    <mergeCell ref="O3:P3"/>
    <mergeCell ref="H8:M8"/>
    <mergeCell ref="O8:T8"/>
    <mergeCell ref="V8:Y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E6888-62C1-44AC-A9CB-A8CDC78B1D3F}">
  <dimension ref="A1:H66"/>
  <sheetViews>
    <sheetView zoomScale="80" zoomScaleNormal="80" workbookViewId="0">
      <selection activeCell="K24" sqref="K24"/>
    </sheetView>
  </sheetViews>
  <sheetFormatPr defaultRowHeight="14.4" x14ac:dyDescent="0.3"/>
  <cols>
    <col min="1" max="1" width="9.21875" bestFit="1" customWidth="1"/>
    <col min="6" max="6" width="11.44140625" bestFit="1" customWidth="1"/>
    <col min="7" max="8" width="11.77734375" bestFit="1" customWidth="1"/>
  </cols>
  <sheetData>
    <row r="1" spans="1:8" ht="15" thickBot="1" x14ac:dyDescent="0.35">
      <c r="B1" s="47" t="s">
        <v>143</v>
      </c>
      <c r="C1" s="48"/>
      <c r="G1" s="49" t="s">
        <v>144</v>
      </c>
      <c r="H1" s="50"/>
    </row>
    <row r="2" spans="1:8" x14ac:dyDescent="0.3">
      <c r="A2" s="4" t="s">
        <v>145</v>
      </c>
      <c r="B2" s="5" t="s">
        <v>146</v>
      </c>
      <c r="C2" s="6" t="s">
        <v>147</v>
      </c>
      <c r="E2" s="4" t="s">
        <v>0</v>
      </c>
      <c r="F2" s="41" t="s">
        <v>1</v>
      </c>
      <c r="G2" s="41" t="s">
        <v>148</v>
      </c>
      <c r="H2" s="42" t="s">
        <v>149</v>
      </c>
    </row>
    <row r="3" spans="1:8" x14ac:dyDescent="0.3">
      <c r="A3" s="9" t="s">
        <v>150</v>
      </c>
      <c r="B3" s="2">
        <v>-7.9902125167726407E-2</v>
      </c>
      <c r="C3" s="10">
        <v>-0.137482274590293</v>
      </c>
      <c r="E3" s="9" t="s">
        <v>9</v>
      </c>
      <c r="F3" s="35" t="s">
        <v>2</v>
      </c>
      <c r="G3" s="35">
        <v>-4.11489518199022</v>
      </c>
      <c r="H3" s="36">
        <v>-2.1372761150882198</v>
      </c>
    </row>
    <row r="4" spans="1:8" x14ac:dyDescent="0.3">
      <c r="A4" s="9" t="s">
        <v>151</v>
      </c>
      <c r="B4" s="2">
        <v>-7.4893944740867094E-2</v>
      </c>
      <c r="C4" s="10">
        <v>5.84224989453382E-2</v>
      </c>
      <c r="E4" s="9" t="s">
        <v>21</v>
      </c>
      <c r="F4" s="35" t="s">
        <v>19</v>
      </c>
      <c r="G4" s="35">
        <v>-4.7467602224328003</v>
      </c>
      <c r="H4" s="36">
        <v>0.46408756117545802</v>
      </c>
    </row>
    <row r="5" spans="1:8" x14ac:dyDescent="0.3">
      <c r="A5" s="9" t="s">
        <v>152</v>
      </c>
      <c r="B5" s="2">
        <v>-0.15358349198088</v>
      </c>
      <c r="C5" s="10">
        <v>-5.0443214648915298E-3</v>
      </c>
      <c r="E5" s="9" t="s">
        <v>46</v>
      </c>
      <c r="F5" s="35" t="s">
        <v>35</v>
      </c>
      <c r="G5" s="35">
        <v>-2.1777076778748299</v>
      </c>
      <c r="H5" s="36">
        <v>3.29697061782189</v>
      </c>
    </row>
    <row r="6" spans="1:8" x14ac:dyDescent="0.3">
      <c r="A6" s="9" t="s">
        <v>153</v>
      </c>
      <c r="B6" s="2">
        <v>3.0785899332215001E-2</v>
      </c>
      <c r="C6" s="10">
        <v>0.166882131141911</v>
      </c>
      <c r="E6" s="9" t="s">
        <v>29</v>
      </c>
      <c r="F6" s="35" t="s">
        <v>19</v>
      </c>
      <c r="G6" s="35">
        <v>-5.0850846954332702</v>
      </c>
      <c r="H6" s="36">
        <v>-0.73907300932847797</v>
      </c>
    </row>
    <row r="7" spans="1:8" x14ac:dyDescent="0.3">
      <c r="A7" s="9" t="s">
        <v>154</v>
      </c>
      <c r="B7" s="2">
        <v>-6.2268945667652301E-2</v>
      </c>
      <c r="C7" s="10">
        <v>-9.6389203875865095E-2</v>
      </c>
      <c r="E7" s="9" t="s">
        <v>28</v>
      </c>
      <c r="F7" s="35" t="s">
        <v>19</v>
      </c>
      <c r="G7" s="35">
        <v>-4.6840876191771796</v>
      </c>
      <c r="H7" s="36">
        <v>-1.3289775164391</v>
      </c>
    </row>
    <row r="8" spans="1:8" x14ac:dyDescent="0.3">
      <c r="A8" s="9" t="s">
        <v>155</v>
      </c>
      <c r="B8" s="2">
        <v>2.1736350596418399E-2</v>
      </c>
      <c r="C8" s="10">
        <v>0.185058235135729</v>
      </c>
      <c r="E8" s="9" t="s">
        <v>13</v>
      </c>
      <c r="F8" s="35" t="s">
        <v>2</v>
      </c>
      <c r="G8" s="35">
        <v>6.4688260052285198</v>
      </c>
      <c r="H8" s="36">
        <v>-3.4817888182785799</v>
      </c>
    </row>
    <row r="9" spans="1:8" x14ac:dyDescent="0.3">
      <c r="A9" s="9" t="s">
        <v>156</v>
      </c>
      <c r="B9" s="2">
        <v>-0.104212433208237</v>
      </c>
      <c r="C9" s="10">
        <v>-0.11761521861464</v>
      </c>
      <c r="E9" s="9" t="s">
        <v>42</v>
      </c>
      <c r="F9" s="35" t="s">
        <v>35</v>
      </c>
      <c r="G9" s="35">
        <v>1.29349331682794E-2</v>
      </c>
      <c r="H9" s="36">
        <v>6.0781902134569098E-2</v>
      </c>
    </row>
    <row r="10" spans="1:8" x14ac:dyDescent="0.3">
      <c r="A10" s="9" t="s">
        <v>157</v>
      </c>
      <c r="B10" s="2">
        <v>-9.0641776733281498E-2</v>
      </c>
      <c r="C10" s="10">
        <v>0.13162643190680001</v>
      </c>
      <c r="E10" s="9" t="s">
        <v>51</v>
      </c>
      <c r="F10" s="35" t="s">
        <v>35</v>
      </c>
      <c r="G10" s="35">
        <v>-4.5544498903440402</v>
      </c>
      <c r="H10" s="36">
        <v>-2.0508157611551199</v>
      </c>
    </row>
    <row r="11" spans="1:8" x14ac:dyDescent="0.3">
      <c r="A11" s="9" t="s">
        <v>158</v>
      </c>
      <c r="B11" s="2">
        <v>5.1339808447011899E-3</v>
      </c>
      <c r="C11" s="10">
        <v>2.8736996955118998E-4</v>
      </c>
      <c r="E11" s="9" t="s">
        <v>37</v>
      </c>
      <c r="F11" s="35" t="s">
        <v>35</v>
      </c>
      <c r="G11" s="35">
        <v>-4.3261381746423897</v>
      </c>
      <c r="H11" s="36">
        <v>-0.41656507227595102</v>
      </c>
    </row>
    <row r="12" spans="1:8" x14ac:dyDescent="0.3">
      <c r="A12" s="9" t="s">
        <v>159</v>
      </c>
      <c r="B12" s="2">
        <v>0.192021496222024</v>
      </c>
      <c r="C12" s="10">
        <v>3.9523682650995498E-2</v>
      </c>
      <c r="E12" s="9" t="s">
        <v>6</v>
      </c>
      <c r="F12" s="35" t="s">
        <v>2</v>
      </c>
      <c r="G12" s="35">
        <v>0.16839819120983199</v>
      </c>
      <c r="H12" s="36">
        <v>-5.4533119149290599</v>
      </c>
    </row>
    <row r="13" spans="1:8" x14ac:dyDescent="0.3">
      <c r="A13" s="9" t="s">
        <v>160</v>
      </c>
      <c r="B13" s="2">
        <v>-7.4884239795268301E-2</v>
      </c>
      <c r="C13" s="10">
        <v>0.104659768459545</v>
      </c>
      <c r="E13" s="9" t="s">
        <v>22</v>
      </c>
      <c r="F13" s="35" t="s">
        <v>19</v>
      </c>
      <c r="G13" s="35">
        <v>-4.8553238250978898</v>
      </c>
      <c r="H13" s="36">
        <v>-1.8427954300642599</v>
      </c>
    </row>
    <row r="14" spans="1:8" x14ac:dyDescent="0.3">
      <c r="A14" s="9" t="s">
        <v>161</v>
      </c>
      <c r="B14" s="2">
        <v>0.20995097407962701</v>
      </c>
      <c r="C14" s="10">
        <v>-9.3898612868763207E-2</v>
      </c>
      <c r="E14" s="9" t="s">
        <v>43</v>
      </c>
      <c r="F14" s="35" t="s">
        <v>35</v>
      </c>
      <c r="G14" s="35">
        <v>-1.26750832243789</v>
      </c>
      <c r="H14" s="36">
        <v>1.07862256617545</v>
      </c>
    </row>
    <row r="15" spans="1:8" x14ac:dyDescent="0.3">
      <c r="A15" s="9" t="s">
        <v>162</v>
      </c>
      <c r="B15" s="2">
        <v>-0.16309955887132399</v>
      </c>
      <c r="C15" s="10">
        <v>-3.3001200235431301E-2</v>
      </c>
      <c r="E15" s="9" t="s">
        <v>45</v>
      </c>
      <c r="F15" s="35" t="s">
        <v>35</v>
      </c>
      <c r="G15" s="35">
        <v>-3.8306575452230698</v>
      </c>
      <c r="H15" s="36">
        <v>-2.4864801005129502</v>
      </c>
    </row>
    <row r="16" spans="1:8" x14ac:dyDescent="0.3">
      <c r="A16" s="9" t="s">
        <v>163</v>
      </c>
      <c r="B16" s="2">
        <v>8.5091615386830403E-3</v>
      </c>
      <c r="C16" s="10">
        <v>0.19411623157063401</v>
      </c>
      <c r="E16" s="9" t="s">
        <v>50</v>
      </c>
      <c r="F16" s="35" t="s">
        <v>35</v>
      </c>
      <c r="G16" s="35">
        <v>-4.3369685172433297</v>
      </c>
      <c r="H16" s="36">
        <v>-0.13992400149078099</v>
      </c>
    </row>
    <row r="17" spans="1:8" x14ac:dyDescent="0.3">
      <c r="A17" s="9" t="s">
        <v>164</v>
      </c>
      <c r="B17" s="2">
        <v>-6.4088432350541999E-2</v>
      </c>
      <c r="C17" s="10">
        <v>-7.6803013503358206E-2</v>
      </c>
      <c r="E17" s="9" t="s">
        <v>48</v>
      </c>
      <c r="F17" s="35" t="s">
        <v>35</v>
      </c>
      <c r="G17" s="35">
        <v>-0.78205631169574297</v>
      </c>
      <c r="H17" s="36">
        <v>-5.3919327147367202</v>
      </c>
    </row>
    <row r="18" spans="1:8" x14ac:dyDescent="0.3">
      <c r="A18" s="9" t="s">
        <v>165</v>
      </c>
      <c r="B18" s="2">
        <v>0.21790999302650901</v>
      </c>
      <c r="C18" s="10">
        <v>-2.2864806150162498E-2</v>
      </c>
      <c r="E18" s="9" t="s">
        <v>38</v>
      </c>
      <c r="F18" s="35" t="s">
        <v>35</v>
      </c>
      <c r="G18" s="35">
        <v>1.6157571416445899</v>
      </c>
      <c r="H18" s="36">
        <v>-2.2511626282344901</v>
      </c>
    </row>
    <row r="19" spans="1:8" x14ac:dyDescent="0.3">
      <c r="A19" s="9" t="s">
        <v>166</v>
      </c>
      <c r="B19" s="2">
        <v>-0.136952922128289</v>
      </c>
      <c r="C19" s="10">
        <v>-0.14845177010454</v>
      </c>
      <c r="E19" s="9" t="s">
        <v>12</v>
      </c>
      <c r="F19" s="35" t="s">
        <v>2</v>
      </c>
      <c r="G19" s="35">
        <v>6.4292419450290499</v>
      </c>
      <c r="H19" s="36">
        <v>-2.6065525256797701</v>
      </c>
    </row>
    <row r="20" spans="1:8" x14ac:dyDescent="0.3">
      <c r="A20" s="9" t="s">
        <v>167</v>
      </c>
      <c r="B20" s="2">
        <v>0.241937440706498</v>
      </c>
      <c r="C20" s="10">
        <v>-1.48463805859659E-2</v>
      </c>
      <c r="E20" s="9" t="s">
        <v>49</v>
      </c>
      <c r="F20" s="35" t="s">
        <v>35</v>
      </c>
      <c r="G20" s="35">
        <v>-0.60369763608114702</v>
      </c>
      <c r="H20" s="36">
        <v>-2.53547445569269</v>
      </c>
    </row>
    <row r="21" spans="1:8" x14ac:dyDescent="0.3">
      <c r="A21" s="9" t="s">
        <v>168</v>
      </c>
      <c r="B21" s="2">
        <v>-0.116300431183766</v>
      </c>
      <c r="C21" s="10">
        <v>-9.7176313145856702E-2</v>
      </c>
      <c r="E21" s="9" t="s">
        <v>10</v>
      </c>
      <c r="F21" s="35" t="s">
        <v>2</v>
      </c>
      <c r="G21" s="35">
        <v>3.49842474165116</v>
      </c>
      <c r="H21" s="36">
        <v>-4.1054915618528902</v>
      </c>
    </row>
    <row r="22" spans="1:8" x14ac:dyDescent="0.3">
      <c r="A22" s="9" t="s">
        <v>169</v>
      </c>
      <c r="B22" s="2">
        <v>0.22662979352005</v>
      </c>
      <c r="C22" s="10">
        <v>7.5269839914890802E-3</v>
      </c>
      <c r="E22" s="9" t="s">
        <v>15</v>
      </c>
      <c r="F22" s="35" t="s">
        <v>2</v>
      </c>
      <c r="G22" s="35">
        <v>-4.1604164014420402</v>
      </c>
      <c r="H22" s="36">
        <v>-2.4905896801215501</v>
      </c>
    </row>
    <row r="23" spans="1:8" x14ac:dyDescent="0.3">
      <c r="A23" s="9" t="s">
        <v>170</v>
      </c>
      <c r="B23" s="2">
        <v>-0.17891615419680801</v>
      </c>
      <c r="C23" s="10">
        <v>-5.3906629400057901E-2</v>
      </c>
      <c r="E23" s="9" t="s">
        <v>36</v>
      </c>
      <c r="F23" s="35" t="s">
        <v>35</v>
      </c>
      <c r="G23" s="35">
        <v>-2.8411187924997399</v>
      </c>
      <c r="H23" s="36">
        <v>4.3733268092205897</v>
      </c>
    </row>
    <row r="24" spans="1:8" x14ac:dyDescent="0.3">
      <c r="A24" s="9" t="s">
        <v>171</v>
      </c>
      <c r="B24" s="2">
        <v>-0.107501756675926</v>
      </c>
      <c r="C24" s="10">
        <v>-5.9366412211170998E-2</v>
      </c>
      <c r="E24" s="9" t="s">
        <v>7</v>
      </c>
      <c r="F24" s="35" t="s">
        <v>2</v>
      </c>
      <c r="G24" s="35">
        <v>-1.07299815056654</v>
      </c>
      <c r="H24" s="36">
        <v>4.2936045391814703</v>
      </c>
    </row>
    <row r="25" spans="1:8" x14ac:dyDescent="0.3">
      <c r="A25" s="9" t="s">
        <v>172</v>
      </c>
      <c r="B25" s="2">
        <v>0.220380286619311</v>
      </c>
      <c r="C25" s="10">
        <v>-5.6283752809672599E-2</v>
      </c>
      <c r="E25" s="9" t="s">
        <v>23</v>
      </c>
      <c r="F25" s="35" t="s">
        <v>19</v>
      </c>
      <c r="G25" s="35">
        <v>-3.2182344565831702</v>
      </c>
      <c r="H25" s="36">
        <v>9.5382075611480793E-2</v>
      </c>
    </row>
    <row r="26" spans="1:8" x14ac:dyDescent="0.3">
      <c r="A26" s="9" t="s">
        <v>173</v>
      </c>
      <c r="B26" s="2">
        <v>-3.8370149864504197E-2</v>
      </c>
      <c r="C26" s="10">
        <v>0.127226412383006</v>
      </c>
      <c r="E26" s="9" t="s">
        <v>16</v>
      </c>
      <c r="F26" s="35" t="s">
        <v>2</v>
      </c>
      <c r="G26" s="35">
        <v>1.40012517220912E-2</v>
      </c>
      <c r="H26" s="36">
        <v>-2.0287915032738502</v>
      </c>
    </row>
    <row r="27" spans="1:8" x14ac:dyDescent="0.3">
      <c r="A27" s="9" t="s">
        <v>174</v>
      </c>
      <c r="B27" s="2">
        <v>3.3113604170595203E-2</v>
      </c>
      <c r="C27" s="10">
        <v>0.22826694960615199</v>
      </c>
      <c r="E27" s="9" t="s">
        <v>27</v>
      </c>
      <c r="F27" s="35" t="s">
        <v>19</v>
      </c>
      <c r="G27" s="35">
        <v>0.116281677164127</v>
      </c>
      <c r="H27" s="36">
        <v>5.2429898270875404</v>
      </c>
    </row>
    <row r="28" spans="1:8" x14ac:dyDescent="0.3">
      <c r="A28" s="9" t="s">
        <v>175</v>
      </c>
      <c r="B28" s="2">
        <v>0.215500221688843</v>
      </c>
      <c r="C28" s="10">
        <v>3.0073940425236E-2</v>
      </c>
      <c r="E28" s="9" t="s">
        <v>8</v>
      </c>
      <c r="F28" s="35" t="s">
        <v>2</v>
      </c>
      <c r="G28" s="35">
        <v>6.4354010418945702</v>
      </c>
      <c r="H28" s="36">
        <v>1.31657244368791</v>
      </c>
    </row>
    <row r="29" spans="1:8" x14ac:dyDescent="0.3">
      <c r="A29" s="9" t="s">
        <v>176</v>
      </c>
      <c r="B29" s="2">
        <v>-1.3202098028837501E-2</v>
      </c>
      <c r="C29" s="10">
        <v>-0.24205968756774701</v>
      </c>
      <c r="E29" s="9" t="s">
        <v>47</v>
      </c>
      <c r="F29" s="35" t="s">
        <v>35</v>
      </c>
      <c r="G29" s="35">
        <v>9.5310584387251398E-3</v>
      </c>
      <c r="H29" s="36">
        <v>1.85327002292451</v>
      </c>
    </row>
    <row r="30" spans="1:8" x14ac:dyDescent="0.3">
      <c r="A30" s="9" t="s">
        <v>105</v>
      </c>
      <c r="B30" s="2">
        <v>-0.10669556141572099</v>
      </c>
      <c r="C30" s="10">
        <v>0.14960797306503601</v>
      </c>
      <c r="E30" s="9" t="s">
        <v>32</v>
      </c>
      <c r="F30" s="35" t="s">
        <v>19</v>
      </c>
      <c r="G30" s="35">
        <v>5.04261624548068</v>
      </c>
      <c r="H30" s="36">
        <v>0.69707797649299497</v>
      </c>
    </row>
    <row r="31" spans="1:8" x14ac:dyDescent="0.3">
      <c r="A31" s="9" t="s">
        <v>177</v>
      </c>
      <c r="B31" s="2">
        <v>6.0519206358329303E-2</v>
      </c>
      <c r="C31" s="10">
        <v>-3.14904804374301E-2</v>
      </c>
      <c r="E31" s="9" t="s">
        <v>26</v>
      </c>
      <c r="F31" s="35" t="s">
        <v>19</v>
      </c>
      <c r="G31" s="35">
        <v>-3.4362782797766802</v>
      </c>
      <c r="H31" s="36">
        <v>-0.19658685753848101</v>
      </c>
    </row>
    <row r="32" spans="1:8" x14ac:dyDescent="0.3">
      <c r="A32" s="9" t="s">
        <v>107</v>
      </c>
      <c r="B32" s="2">
        <v>4.7549370557127497E-2</v>
      </c>
      <c r="C32" s="10">
        <v>-0.14732282727851201</v>
      </c>
      <c r="E32" s="9" t="s">
        <v>30</v>
      </c>
      <c r="F32" s="35" t="s">
        <v>19</v>
      </c>
      <c r="G32" s="35">
        <v>0.18880926909425499</v>
      </c>
      <c r="H32" s="36">
        <v>5.87423608760104</v>
      </c>
    </row>
    <row r="33" spans="1:8" x14ac:dyDescent="0.3">
      <c r="A33" s="9" t="s">
        <v>108</v>
      </c>
      <c r="B33" s="2">
        <v>4.2403794488557703E-2</v>
      </c>
      <c r="C33" s="10">
        <v>-7.06854012936107E-2</v>
      </c>
      <c r="E33" s="9" t="s">
        <v>52</v>
      </c>
      <c r="F33" s="35" t="s">
        <v>35</v>
      </c>
      <c r="G33" s="35">
        <v>3.22374766435839</v>
      </c>
      <c r="H33" s="36">
        <v>2.6003234938658202</v>
      </c>
    </row>
    <row r="34" spans="1:8" x14ac:dyDescent="0.3">
      <c r="A34" s="9" t="s">
        <v>178</v>
      </c>
      <c r="B34" s="2">
        <v>0.16263335042897001</v>
      </c>
      <c r="C34" s="10">
        <v>-0.16296675825763701</v>
      </c>
      <c r="E34" s="9" t="s">
        <v>40</v>
      </c>
      <c r="F34" s="35" t="s">
        <v>35</v>
      </c>
      <c r="G34" s="35">
        <v>-2.3619147364162099</v>
      </c>
      <c r="H34" s="36">
        <v>-1.43348253061069</v>
      </c>
    </row>
    <row r="35" spans="1:8" x14ac:dyDescent="0.3">
      <c r="A35" s="9" t="s">
        <v>179</v>
      </c>
      <c r="B35" s="2">
        <v>0.12881221248956501</v>
      </c>
      <c r="C35" s="10">
        <v>-0.15759936548654599</v>
      </c>
      <c r="E35" s="9" t="s">
        <v>4</v>
      </c>
      <c r="F35" s="35" t="s">
        <v>2</v>
      </c>
      <c r="G35" s="35">
        <v>5.2404439661275903</v>
      </c>
      <c r="H35" s="36">
        <v>-2.0689229380537002</v>
      </c>
    </row>
    <row r="36" spans="1:8" x14ac:dyDescent="0.3">
      <c r="A36" s="9" t="s">
        <v>180</v>
      </c>
      <c r="B36" s="2">
        <v>0.13216862005127</v>
      </c>
      <c r="C36" s="10">
        <v>-8.6084190269665503E-2</v>
      </c>
      <c r="E36" s="9" t="s">
        <v>44</v>
      </c>
      <c r="F36" s="35" t="s">
        <v>35</v>
      </c>
      <c r="G36" s="35">
        <v>2.31822460675901</v>
      </c>
      <c r="H36" s="36">
        <v>-0.45309833580174902</v>
      </c>
    </row>
    <row r="37" spans="1:8" x14ac:dyDescent="0.3">
      <c r="A37" s="9" t="s">
        <v>181</v>
      </c>
      <c r="B37" s="2">
        <v>0.25396079872891902</v>
      </c>
      <c r="C37" s="10">
        <v>1.2541682900013101E-2</v>
      </c>
      <c r="E37" s="9" t="s">
        <v>5</v>
      </c>
      <c r="F37" s="35" t="s">
        <v>2</v>
      </c>
      <c r="G37" s="35">
        <v>1.55656606668898</v>
      </c>
      <c r="H37" s="36">
        <v>-2.6354373423466901</v>
      </c>
    </row>
    <row r="38" spans="1:8" x14ac:dyDescent="0.3">
      <c r="A38" s="9" t="s">
        <v>182</v>
      </c>
      <c r="B38" s="2">
        <v>-5.8297339857317401E-2</v>
      </c>
      <c r="C38" s="10">
        <v>6.4251610038797299E-2</v>
      </c>
      <c r="E38" s="9" t="s">
        <v>3</v>
      </c>
      <c r="F38" s="35" t="s">
        <v>2</v>
      </c>
      <c r="G38" s="35">
        <v>-0.94685801369538602</v>
      </c>
      <c r="H38" s="36">
        <v>1.41864792932585</v>
      </c>
    </row>
    <row r="39" spans="1:8" x14ac:dyDescent="0.3">
      <c r="A39" s="9" t="s">
        <v>183</v>
      </c>
      <c r="B39" s="2">
        <v>-0.13169777493802501</v>
      </c>
      <c r="C39" s="10">
        <v>-0.17829223127712299</v>
      </c>
      <c r="E39" s="9" t="s">
        <v>33</v>
      </c>
      <c r="F39" s="35" t="s">
        <v>19</v>
      </c>
      <c r="G39" s="35">
        <v>5.5569138468895902</v>
      </c>
      <c r="H39" s="36">
        <v>2.0259738626708299</v>
      </c>
    </row>
    <row r="40" spans="1:8" x14ac:dyDescent="0.3">
      <c r="A40" s="9" t="s">
        <v>184</v>
      </c>
      <c r="B40" s="2">
        <v>-0.11391819632019599</v>
      </c>
      <c r="C40" s="10">
        <v>-0.18014285439984101</v>
      </c>
      <c r="E40" s="9" t="s">
        <v>14</v>
      </c>
      <c r="F40" s="35" t="s">
        <v>2</v>
      </c>
      <c r="G40" s="35">
        <v>-0.179852596692402</v>
      </c>
      <c r="H40" s="36">
        <v>-0.53291237010304304</v>
      </c>
    </row>
    <row r="41" spans="1:8" x14ac:dyDescent="0.3">
      <c r="A41" s="9" t="s">
        <v>185</v>
      </c>
      <c r="B41" s="2">
        <v>2.98380201742959E-2</v>
      </c>
      <c r="C41" s="10">
        <v>1.7152142189289999E-2</v>
      </c>
      <c r="E41" s="9" t="s">
        <v>17</v>
      </c>
      <c r="F41" s="35" t="s">
        <v>2</v>
      </c>
      <c r="G41" s="35">
        <v>0.94586507150659305</v>
      </c>
      <c r="H41" s="36">
        <v>1.30649248772774</v>
      </c>
    </row>
    <row r="42" spans="1:8" x14ac:dyDescent="0.3">
      <c r="A42" s="9" t="s">
        <v>186</v>
      </c>
      <c r="B42" s="2">
        <v>3.8556379167269603E-2</v>
      </c>
      <c r="C42" s="10">
        <v>-0.15365144459549501</v>
      </c>
      <c r="E42" s="9" t="s">
        <v>11</v>
      </c>
      <c r="F42" s="35" t="s">
        <v>2</v>
      </c>
      <c r="G42" s="35">
        <v>5.84893130960437</v>
      </c>
      <c r="H42" s="36">
        <v>8.5536779717244396E-2</v>
      </c>
    </row>
    <row r="43" spans="1:8" x14ac:dyDescent="0.3">
      <c r="A43" s="9" t="s">
        <v>187</v>
      </c>
      <c r="B43" s="2">
        <v>0.21038954484824199</v>
      </c>
      <c r="C43" s="10">
        <v>-0.14856476042518099</v>
      </c>
      <c r="E43" s="9" t="s">
        <v>31</v>
      </c>
      <c r="F43" s="35" t="s">
        <v>19</v>
      </c>
      <c r="G43" s="35">
        <v>5.21367716563205</v>
      </c>
      <c r="H43" s="36">
        <v>-0.64432225789648601</v>
      </c>
    </row>
    <row r="44" spans="1:8" x14ac:dyDescent="0.3">
      <c r="A44" s="9" t="s">
        <v>188</v>
      </c>
      <c r="B44" s="2">
        <v>4.9084382495966798E-2</v>
      </c>
      <c r="C44" s="10">
        <v>-6.8995439219294699E-2</v>
      </c>
      <c r="E44" s="9" t="s">
        <v>24</v>
      </c>
      <c r="F44" s="35" t="s">
        <v>19</v>
      </c>
      <c r="G44" s="35">
        <v>6.8388348816102296</v>
      </c>
      <c r="H44" s="36">
        <v>1.31365721199783</v>
      </c>
    </row>
    <row r="45" spans="1:8" x14ac:dyDescent="0.3">
      <c r="A45" s="9" t="s">
        <v>189</v>
      </c>
      <c r="B45" s="2">
        <v>0.20737295039147299</v>
      </c>
      <c r="C45" s="10">
        <v>1.3053797094289299E-2</v>
      </c>
      <c r="E45" s="9" t="s">
        <v>25</v>
      </c>
      <c r="F45" s="35" t="s">
        <v>19</v>
      </c>
      <c r="G45" s="35">
        <v>0.74170615157025899</v>
      </c>
      <c r="H45" s="36">
        <v>-0.54245144114930099</v>
      </c>
    </row>
    <row r="46" spans="1:8" x14ac:dyDescent="0.3">
      <c r="A46" s="9" t="s">
        <v>106</v>
      </c>
      <c r="B46" s="2">
        <v>4.6429222010562897E-2</v>
      </c>
      <c r="C46" s="10">
        <v>-1.54814534369808E-2</v>
      </c>
      <c r="E46" s="9" t="s">
        <v>34</v>
      </c>
      <c r="F46" s="35" t="s">
        <v>35</v>
      </c>
      <c r="G46" s="35">
        <v>0.13536056052655901</v>
      </c>
      <c r="H46" s="36">
        <v>5.4779580056003496</v>
      </c>
    </row>
    <row r="47" spans="1:8" x14ac:dyDescent="0.3">
      <c r="A47" s="9" t="s">
        <v>190</v>
      </c>
      <c r="B47" s="2">
        <v>0.16228819226230601</v>
      </c>
      <c r="C47" s="10">
        <v>6.4227516172468399E-2</v>
      </c>
      <c r="E47" s="9" t="s">
        <v>18</v>
      </c>
      <c r="F47" s="35" t="s">
        <v>2</v>
      </c>
      <c r="G47" s="35">
        <v>-0.67246016489545102</v>
      </c>
      <c r="H47" s="36">
        <v>-0.73708311754744604</v>
      </c>
    </row>
    <row r="48" spans="1:8" x14ac:dyDescent="0.3">
      <c r="A48" s="9" t="s">
        <v>191</v>
      </c>
      <c r="B48" s="2">
        <v>-0.16653092639515699</v>
      </c>
      <c r="C48" s="10">
        <v>-7.9522247466743495E-2</v>
      </c>
      <c r="E48" s="9" t="s">
        <v>20</v>
      </c>
      <c r="F48" s="35" t="s">
        <v>19</v>
      </c>
      <c r="G48" s="35">
        <v>-1.6066429532800099</v>
      </c>
      <c r="H48" s="36">
        <v>2.9874237252201699</v>
      </c>
    </row>
    <row r="49" spans="1:8" x14ac:dyDescent="0.3">
      <c r="A49" s="9" t="s">
        <v>192</v>
      </c>
      <c r="B49" s="2">
        <v>0.14691427395715301</v>
      </c>
      <c r="C49" s="10">
        <v>0.175411208494853</v>
      </c>
      <c r="E49" s="9" t="s">
        <v>39</v>
      </c>
      <c r="F49" s="35" t="s">
        <v>35</v>
      </c>
      <c r="G49" s="35">
        <v>0.107890387971409</v>
      </c>
      <c r="H49" s="36">
        <v>3.4004733967373602</v>
      </c>
    </row>
    <row r="50" spans="1:8" ht="15" thickBot="1" x14ac:dyDescent="0.35">
      <c r="A50" s="9" t="s">
        <v>193</v>
      </c>
      <c r="B50" s="2">
        <v>-5.3753829448886299E-2</v>
      </c>
      <c r="C50" s="10">
        <v>0.14054907710870801</v>
      </c>
      <c r="E50" s="28" t="s">
        <v>41</v>
      </c>
      <c r="F50" s="39" t="s">
        <v>35</v>
      </c>
      <c r="G50" s="39">
        <v>-1.8662750154495</v>
      </c>
      <c r="H50" s="43">
        <v>1.46789067822395</v>
      </c>
    </row>
    <row r="51" spans="1:8" x14ac:dyDescent="0.3">
      <c r="A51" s="9" t="s">
        <v>194</v>
      </c>
      <c r="B51" s="2">
        <v>-0.109112349224535</v>
      </c>
      <c r="C51" s="10">
        <v>1.9899080538506302E-2</v>
      </c>
    </row>
    <row r="52" spans="1:8" x14ac:dyDescent="0.3">
      <c r="A52" s="9" t="s">
        <v>195</v>
      </c>
      <c r="B52" s="2">
        <v>6.9583257808403007E-2</v>
      </c>
      <c r="C52" s="10">
        <v>0.25967843005832297</v>
      </c>
    </row>
    <row r="53" spans="1:8" x14ac:dyDescent="0.3">
      <c r="A53" s="9" t="s">
        <v>196</v>
      </c>
      <c r="B53" s="2">
        <v>4.8431878116991102E-2</v>
      </c>
      <c r="C53" s="10">
        <v>8.9296925764894397E-2</v>
      </c>
    </row>
    <row r="54" spans="1:8" x14ac:dyDescent="0.3">
      <c r="A54" s="9" t="s">
        <v>197</v>
      </c>
      <c r="B54" s="2">
        <v>-0.108915439578502</v>
      </c>
      <c r="C54" s="10">
        <v>2.0841923916929999E-2</v>
      </c>
    </row>
    <row r="55" spans="1:8" x14ac:dyDescent="0.3">
      <c r="A55" s="9" t="s">
        <v>198</v>
      </c>
      <c r="B55" s="2">
        <v>-7.9169277061256996E-2</v>
      </c>
      <c r="C55" s="10">
        <v>4.1498506067984102E-2</v>
      </c>
    </row>
    <row r="56" spans="1:8" x14ac:dyDescent="0.3">
      <c r="A56" s="9" t="s">
        <v>199</v>
      </c>
      <c r="B56" s="2">
        <v>-2.5497271504345002E-2</v>
      </c>
      <c r="C56" s="10">
        <v>0.24402214632736199</v>
      </c>
    </row>
    <row r="57" spans="1:8" x14ac:dyDescent="0.3">
      <c r="A57" s="9" t="s">
        <v>200</v>
      </c>
      <c r="B57" s="2">
        <v>-8.5624612594183303E-2</v>
      </c>
      <c r="C57" s="10">
        <v>-0.170921977977883</v>
      </c>
    </row>
    <row r="58" spans="1:8" x14ac:dyDescent="0.3">
      <c r="A58" s="9" t="s">
        <v>201</v>
      </c>
      <c r="B58" s="2">
        <v>-3.6725486330987399E-2</v>
      </c>
      <c r="C58" s="10">
        <v>0.19078339843855799</v>
      </c>
    </row>
    <row r="59" spans="1:8" x14ac:dyDescent="0.3">
      <c r="A59" s="9" t="s">
        <v>202</v>
      </c>
      <c r="B59" s="2">
        <v>-6.4679243523700802E-2</v>
      </c>
      <c r="C59" s="10">
        <v>0.17212003790970901</v>
      </c>
    </row>
    <row r="60" spans="1:8" x14ac:dyDescent="0.3">
      <c r="A60" s="9" t="s">
        <v>203</v>
      </c>
      <c r="B60" s="2">
        <v>-5.5072253380024999E-2</v>
      </c>
      <c r="C60" s="10">
        <v>0.28082454347227598</v>
      </c>
    </row>
    <row r="61" spans="1:8" x14ac:dyDescent="0.3">
      <c r="A61" s="9" t="s">
        <v>204</v>
      </c>
      <c r="B61" s="2">
        <v>-0.110304809651005</v>
      </c>
      <c r="C61" s="10">
        <v>-0.103276921990061</v>
      </c>
    </row>
    <row r="62" spans="1:8" x14ac:dyDescent="0.3">
      <c r="A62" s="9" t="s">
        <v>205</v>
      </c>
      <c r="B62" s="2">
        <v>-0.101971135914984</v>
      </c>
      <c r="C62" s="10">
        <v>-6.8220193698903198E-2</v>
      </c>
    </row>
    <row r="63" spans="1:8" x14ac:dyDescent="0.3">
      <c r="A63" s="9" t="s">
        <v>206</v>
      </c>
      <c r="B63" s="2">
        <v>0.19202842415253499</v>
      </c>
      <c r="C63" s="10">
        <v>-5.0002067479896897E-2</v>
      </c>
    </row>
    <row r="64" spans="1:8" x14ac:dyDescent="0.3">
      <c r="A64" s="9" t="s">
        <v>207</v>
      </c>
      <c r="B64" s="2">
        <v>0.159787312450377</v>
      </c>
      <c r="C64" s="10">
        <v>-0.101056764342141</v>
      </c>
    </row>
    <row r="65" spans="1:3" x14ac:dyDescent="0.3">
      <c r="A65" s="9" t="s">
        <v>208</v>
      </c>
      <c r="B65" s="2">
        <v>-2.2078091790074101E-2</v>
      </c>
      <c r="C65" s="10">
        <v>7.7680988863464195E-2</v>
      </c>
    </row>
    <row r="66" spans="1:3" ht="15" thickBot="1" x14ac:dyDescent="0.35">
      <c r="A66" s="28" t="s">
        <v>209</v>
      </c>
      <c r="B66" s="29">
        <v>-4.3396123384485799E-2</v>
      </c>
      <c r="C66" s="30">
        <v>-6.51680459815073E-2</v>
      </c>
    </row>
  </sheetData>
  <mergeCells count="2">
    <mergeCell ref="B1:C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4a</vt:lpstr>
      <vt:lpstr>4b</vt:lpstr>
      <vt:lpstr>4c</vt:lpstr>
    </vt:vector>
  </TitlesOfParts>
  <Company>ETH Zuerich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Kropivsek  Klara</dc:creator>
  <cp:lastModifiedBy>Kropivsek  Klara</cp:lastModifiedBy>
  <dcterms:created xsi:type="dcterms:W3CDTF">2022-11-03T08:04:17Z</dcterms:created>
  <dcterms:modified xsi:type="dcterms:W3CDTF">2023-03-01T20:20:31Z</dcterms:modified>
</cp:coreProperties>
</file>