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hringer.sharepoint.com/sites/z365mdaccbisos1collaboration/Shared Documents/General/Publications/SOS1i+KRASG12Ci Manuscript_MDACC/07.5_editorial_review_v2/SECOND submission package editorial review/Second Editorial Source Data - individual files/"/>
    </mc:Choice>
  </mc:AlternateContent>
  <xr:revisionPtr revIDLastSave="96" documentId="8_{7E554947-DA15-457F-BD27-6BBC51D0C404}" xr6:coauthVersionLast="47" xr6:coauthVersionMax="47" xr10:uidLastSave="{D1BBCE31-6C01-4DEA-AE76-2DF38E0271C9}"/>
  <bookViews>
    <workbookView xWindow="5355" yWindow="1155" windowWidth="21600" windowHeight="11835" firstSheet="3" activeTab="4" xr2:uid="{AB016170-13E8-4F55-B50F-DA72319BF14F}"/>
  </bookViews>
  <sheets>
    <sheet name="ED Fig 7a adagrasib" sheetId="1" r:id="rId1"/>
    <sheet name="ED Fig 7a sotorasib" sheetId="6" r:id="rId2"/>
    <sheet name="ED Fig 7a BI-3406" sheetId="7" r:id="rId3"/>
    <sheet name="ED Fig 7b" sheetId="2" r:id="rId4"/>
    <sheet name="ED Fig 7c" sheetId="9" r:id="rId5"/>
    <sheet name="ED Fig 7d" sheetId="5" r:id="rId6"/>
    <sheet name="ED Fig 7e" sheetId="3" r:id="rId7"/>
  </sheets>
  <externalReferences>
    <externalReference r:id="rId8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1" l="1"/>
  <c r="Y150" i="7" l="1"/>
  <c r="X150" i="7"/>
  <c r="W150" i="7"/>
  <c r="V150" i="7"/>
  <c r="U150" i="7"/>
  <c r="T150" i="7"/>
  <c r="S150" i="7"/>
  <c r="R150" i="7"/>
  <c r="Q150" i="7"/>
  <c r="P150" i="7"/>
  <c r="O150" i="7"/>
  <c r="N150" i="7"/>
  <c r="Y149" i="7"/>
  <c r="X149" i="7"/>
  <c r="W149" i="7"/>
  <c r="V149" i="7"/>
  <c r="U149" i="7"/>
  <c r="T149" i="7"/>
  <c r="S149" i="7"/>
  <c r="R149" i="7"/>
  <c r="Q149" i="7"/>
  <c r="P149" i="7"/>
  <c r="O149" i="7"/>
  <c r="N149" i="7"/>
  <c r="Y148" i="7"/>
  <c r="X148" i="7"/>
  <c r="W148" i="7"/>
  <c r="V148" i="7"/>
  <c r="U148" i="7"/>
  <c r="T148" i="7"/>
  <c r="S148" i="7"/>
  <c r="R148" i="7"/>
  <c r="Q148" i="7"/>
  <c r="P148" i="7"/>
  <c r="O148" i="7"/>
  <c r="N148" i="7"/>
  <c r="Y147" i="7"/>
  <c r="X147" i="7"/>
  <c r="W147" i="7"/>
  <c r="V147" i="7"/>
  <c r="U147" i="7"/>
  <c r="T147" i="7"/>
  <c r="S147" i="7"/>
  <c r="R147" i="7"/>
  <c r="Q147" i="7"/>
  <c r="P147" i="7"/>
  <c r="O147" i="7"/>
  <c r="N147" i="7"/>
  <c r="Y146" i="7"/>
  <c r="X146" i="7"/>
  <c r="W146" i="7"/>
  <c r="V146" i="7"/>
  <c r="U146" i="7"/>
  <c r="T146" i="7"/>
  <c r="S146" i="7"/>
  <c r="R146" i="7"/>
  <c r="Q146" i="7"/>
  <c r="P146" i="7"/>
  <c r="O146" i="7"/>
  <c r="N146" i="7"/>
  <c r="Y145" i="7"/>
  <c r="X145" i="7"/>
  <c r="W145" i="7"/>
  <c r="V145" i="7"/>
  <c r="U145" i="7"/>
  <c r="T145" i="7"/>
  <c r="S145" i="7"/>
  <c r="R145" i="7"/>
  <c r="Q145" i="7"/>
  <c r="P145" i="7"/>
  <c r="O145" i="7"/>
  <c r="N145" i="7"/>
  <c r="Y144" i="7"/>
  <c r="X144" i="7"/>
  <c r="W144" i="7"/>
  <c r="V144" i="7"/>
  <c r="U144" i="7"/>
  <c r="T144" i="7"/>
  <c r="S144" i="7"/>
  <c r="R144" i="7"/>
  <c r="Q144" i="7"/>
  <c r="P144" i="7"/>
  <c r="O144" i="7"/>
  <c r="N144" i="7"/>
  <c r="Y143" i="7"/>
  <c r="X143" i="7"/>
  <c r="W143" i="7"/>
  <c r="V143" i="7"/>
  <c r="U143" i="7"/>
  <c r="T143" i="7"/>
  <c r="S143" i="7"/>
  <c r="R143" i="7"/>
  <c r="Q143" i="7"/>
  <c r="P143" i="7"/>
  <c r="O143" i="7"/>
  <c r="N143" i="7"/>
  <c r="Y135" i="7"/>
  <c r="X135" i="7"/>
  <c r="W135" i="7"/>
  <c r="V135" i="7"/>
  <c r="U135" i="7"/>
  <c r="T135" i="7"/>
  <c r="S135" i="7"/>
  <c r="R135" i="7"/>
  <c r="Q135" i="7"/>
  <c r="P135" i="7"/>
  <c r="O135" i="7"/>
  <c r="N135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Y132" i="7"/>
  <c r="X132" i="7"/>
  <c r="W132" i="7"/>
  <c r="V132" i="7"/>
  <c r="U132" i="7"/>
  <c r="T132" i="7"/>
  <c r="S132" i="7"/>
  <c r="R132" i="7"/>
  <c r="Q132" i="7"/>
  <c r="P132" i="7"/>
  <c r="O132" i="7"/>
  <c r="N132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Y130" i="7"/>
  <c r="X130" i="7"/>
  <c r="W130" i="7"/>
  <c r="V130" i="7"/>
  <c r="U130" i="7"/>
  <c r="T130" i="7"/>
  <c r="S130" i="7"/>
  <c r="R130" i="7"/>
  <c r="Q130" i="7"/>
  <c r="P130" i="7"/>
  <c r="O130" i="7"/>
  <c r="N130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Y128" i="7"/>
  <c r="X128" i="7"/>
  <c r="W128" i="7"/>
  <c r="V128" i="7"/>
  <c r="U128" i="7"/>
  <c r="T128" i="7"/>
  <c r="S128" i="7"/>
  <c r="R128" i="7"/>
  <c r="Q128" i="7"/>
  <c r="P128" i="7"/>
  <c r="O128" i="7"/>
  <c r="N128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Y117" i="7"/>
  <c r="X117" i="7"/>
  <c r="W117" i="7"/>
  <c r="V117" i="7"/>
  <c r="U117" i="7"/>
  <c r="T117" i="7"/>
  <c r="S117" i="7"/>
  <c r="R117" i="7"/>
  <c r="Q117" i="7"/>
  <c r="P117" i="7"/>
  <c r="O117" i="7"/>
  <c r="N117" i="7"/>
  <c r="Y116" i="7"/>
  <c r="AL116" i="7" s="1"/>
  <c r="X116" i="7"/>
  <c r="W116" i="7"/>
  <c r="V116" i="7"/>
  <c r="U116" i="7"/>
  <c r="T116" i="7"/>
  <c r="S116" i="7"/>
  <c r="R116" i="7"/>
  <c r="Q116" i="7"/>
  <c r="P116" i="7"/>
  <c r="O116" i="7"/>
  <c r="N116" i="7"/>
  <c r="Y115" i="7"/>
  <c r="X115" i="7"/>
  <c r="W115" i="7"/>
  <c r="V115" i="7"/>
  <c r="U115" i="7"/>
  <c r="T115" i="7"/>
  <c r="S115" i="7"/>
  <c r="R115" i="7"/>
  <c r="Q115" i="7"/>
  <c r="P115" i="7"/>
  <c r="O115" i="7"/>
  <c r="N115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Y113" i="7"/>
  <c r="N122" i="7" s="1"/>
  <c r="X113" i="7"/>
  <c r="AK113" i="7" s="1"/>
  <c r="W113" i="7"/>
  <c r="V113" i="7"/>
  <c r="U113" i="7"/>
  <c r="T113" i="7"/>
  <c r="S113" i="7"/>
  <c r="R113" i="7"/>
  <c r="Q113" i="7"/>
  <c r="AD113" i="7" s="1"/>
  <c r="P113" i="7"/>
  <c r="AC113" i="7" s="1"/>
  <c r="O113" i="7"/>
  <c r="N113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AA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Y102" i="7"/>
  <c r="AL102" i="7" s="1"/>
  <c r="X102" i="7"/>
  <c r="W102" i="7"/>
  <c r="V102" i="7"/>
  <c r="U102" i="7"/>
  <c r="T102" i="7"/>
  <c r="S102" i="7"/>
  <c r="R102" i="7"/>
  <c r="Q102" i="7"/>
  <c r="P102" i="7"/>
  <c r="O102" i="7"/>
  <c r="N102" i="7"/>
  <c r="Y101" i="7"/>
  <c r="N107" i="7" s="1"/>
  <c r="AA102" i="7" s="1"/>
  <c r="X101" i="7"/>
  <c r="W101" i="7"/>
  <c r="V101" i="7"/>
  <c r="U101" i="7"/>
  <c r="T101" i="7"/>
  <c r="S101" i="7"/>
  <c r="R101" i="7"/>
  <c r="Q101" i="7"/>
  <c r="P101" i="7"/>
  <c r="O101" i="7"/>
  <c r="N101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Y99" i="7"/>
  <c r="X99" i="7"/>
  <c r="W99" i="7"/>
  <c r="V99" i="7"/>
  <c r="U99" i="7"/>
  <c r="T99" i="7"/>
  <c r="S99" i="7"/>
  <c r="R99" i="7"/>
  <c r="Q99" i="7"/>
  <c r="P99" i="7"/>
  <c r="O99" i="7"/>
  <c r="N99" i="7"/>
  <c r="AK98" i="7"/>
  <c r="AI98" i="7"/>
  <c r="AC98" i="7"/>
  <c r="Y98" i="7"/>
  <c r="X98" i="7"/>
  <c r="W98" i="7"/>
  <c r="V98" i="7"/>
  <c r="U98" i="7"/>
  <c r="T98" i="7"/>
  <c r="AG98" i="7" s="1"/>
  <c r="S98" i="7"/>
  <c r="AF98" i="7" s="1"/>
  <c r="R98" i="7"/>
  <c r="AE98" i="7" s="1"/>
  <c r="Q98" i="7"/>
  <c r="P98" i="7"/>
  <c r="O98" i="7"/>
  <c r="N98" i="7"/>
  <c r="N92" i="7"/>
  <c r="AE90" i="7" s="1"/>
  <c r="AK90" i="7"/>
  <c r="Y90" i="7"/>
  <c r="X90" i="7"/>
  <c r="W90" i="7"/>
  <c r="V90" i="7"/>
  <c r="AI90" i="7" s="1"/>
  <c r="U90" i="7"/>
  <c r="AH90" i="7" s="1"/>
  <c r="T90" i="7"/>
  <c r="S90" i="7"/>
  <c r="R90" i="7"/>
  <c r="Q90" i="7"/>
  <c r="P90" i="7"/>
  <c r="O90" i="7"/>
  <c r="N90" i="7"/>
  <c r="AA90" i="7" s="1"/>
  <c r="AL89" i="7"/>
  <c r="Y89" i="7"/>
  <c r="X89" i="7"/>
  <c r="W89" i="7"/>
  <c r="V89" i="7"/>
  <c r="U89" i="7"/>
  <c r="T89" i="7"/>
  <c r="S89" i="7"/>
  <c r="R89" i="7"/>
  <c r="Q89" i="7"/>
  <c r="P89" i="7"/>
  <c r="O89" i="7"/>
  <c r="N89" i="7"/>
  <c r="AA89" i="7" s="1"/>
  <c r="Y88" i="7"/>
  <c r="X88" i="7"/>
  <c r="W88" i="7"/>
  <c r="V88" i="7"/>
  <c r="U88" i="7"/>
  <c r="T88" i="7"/>
  <c r="S88" i="7"/>
  <c r="R88" i="7"/>
  <c r="Q88" i="7"/>
  <c r="P88" i="7"/>
  <c r="O88" i="7"/>
  <c r="N88" i="7"/>
  <c r="Y87" i="7"/>
  <c r="X87" i="7"/>
  <c r="W87" i="7"/>
  <c r="V87" i="7"/>
  <c r="U87" i="7"/>
  <c r="T87" i="7"/>
  <c r="S87" i="7"/>
  <c r="R87" i="7"/>
  <c r="Q87" i="7"/>
  <c r="P87" i="7"/>
  <c r="O87" i="7"/>
  <c r="N87" i="7"/>
  <c r="Y86" i="7"/>
  <c r="X86" i="7"/>
  <c r="W86" i="7"/>
  <c r="V86" i="7"/>
  <c r="U86" i="7"/>
  <c r="T86" i="7"/>
  <c r="S86" i="7"/>
  <c r="R86" i="7"/>
  <c r="Q86" i="7"/>
  <c r="P86" i="7"/>
  <c r="O86" i="7"/>
  <c r="N86" i="7"/>
  <c r="Y85" i="7"/>
  <c r="X85" i="7"/>
  <c r="W85" i="7"/>
  <c r="V85" i="7"/>
  <c r="U85" i="7"/>
  <c r="T85" i="7"/>
  <c r="S85" i="7"/>
  <c r="R85" i="7"/>
  <c r="Q85" i="7"/>
  <c r="P85" i="7"/>
  <c r="O85" i="7"/>
  <c r="N85" i="7"/>
  <c r="Y84" i="7"/>
  <c r="X84" i="7"/>
  <c r="W84" i="7"/>
  <c r="V84" i="7"/>
  <c r="U84" i="7"/>
  <c r="T84" i="7"/>
  <c r="S84" i="7"/>
  <c r="R84" i="7"/>
  <c r="Q84" i="7"/>
  <c r="P84" i="7"/>
  <c r="O84" i="7"/>
  <c r="N84" i="7"/>
  <c r="AK83" i="7"/>
  <c r="AE83" i="7"/>
  <c r="AD83" i="7"/>
  <c r="Y83" i="7"/>
  <c r="X83" i="7"/>
  <c r="W83" i="7"/>
  <c r="V83" i="7"/>
  <c r="U83" i="7"/>
  <c r="AH83" i="7" s="1"/>
  <c r="T83" i="7"/>
  <c r="AG83" i="7" s="1"/>
  <c r="S83" i="7"/>
  <c r="R83" i="7"/>
  <c r="Q83" i="7"/>
  <c r="P83" i="7"/>
  <c r="O83" i="7"/>
  <c r="AB83" i="7" s="1"/>
  <c r="N83" i="7"/>
  <c r="Y75" i="7"/>
  <c r="X75" i="7"/>
  <c r="W75" i="7"/>
  <c r="V75" i="7"/>
  <c r="U75" i="7"/>
  <c r="T75" i="7"/>
  <c r="S75" i="7"/>
  <c r="R75" i="7"/>
  <c r="Q75" i="7"/>
  <c r="P75" i="7"/>
  <c r="O75" i="7"/>
  <c r="N75" i="7"/>
  <c r="Y74" i="7"/>
  <c r="X74" i="7"/>
  <c r="W74" i="7"/>
  <c r="V74" i="7"/>
  <c r="U74" i="7"/>
  <c r="T74" i="7"/>
  <c r="S74" i="7"/>
  <c r="R74" i="7"/>
  <c r="Q74" i="7"/>
  <c r="P74" i="7"/>
  <c r="O74" i="7"/>
  <c r="N74" i="7"/>
  <c r="Y73" i="7"/>
  <c r="X73" i="7"/>
  <c r="W73" i="7"/>
  <c r="V73" i="7"/>
  <c r="U73" i="7"/>
  <c r="T73" i="7"/>
  <c r="S73" i="7"/>
  <c r="R73" i="7"/>
  <c r="Q73" i="7"/>
  <c r="P73" i="7"/>
  <c r="O73" i="7"/>
  <c r="N73" i="7"/>
  <c r="Y72" i="7"/>
  <c r="X72" i="7"/>
  <c r="W72" i="7"/>
  <c r="V72" i="7"/>
  <c r="U72" i="7"/>
  <c r="T72" i="7"/>
  <c r="S72" i="7"/>
  <c r="R72" i="7"/>
  <c r="Q72" i="7"/>
  <c r="P72" i="7"/>
  <c r="O72" i="7"/>
  <c r="N72" i="7"/>
  <c r="Y71" i="7"/>
  <c r="X71" i="7"/>
  <c r="W71" i="7"/>
  <c r="V71" i="7"/>
  <c r="U71" i="7"/>
  <c r="T71" i="7"/>
  <c r="S71" i="7"/>
  <c r="R71" i="7"/>
  <c r="Q71" i="7"/>
  <c r="P71" i="7"/>
  <c r="O71" i="7"/>
  <c r="N71" i="7"/>
  <c r="Y70" i="7"/>
  <c r="X70" i="7"/>
  <c r="W70" i="7"/>
  <c r="V70" i="7"/>
  <c r="U70" i="7"/>
  <c r="T70" i="7"/>
  <c r="S70" i="7"/>
  <c r="R70" i="7"/>
  <c r="Q70" i="7"/>
  <c r="P70" i="7"/>
  <c r="O70" i="7"/>
  <c r="N70" i="7"/>
  <c r="Y69" i="7"/>
  <c r="X69" i="7"/>
  <c r="W69" i="7"/>
  <c r="V69" i="7"/>
  <c r="U69" i="7"/>
  <c r="T69" i="7"/>
  <c r="S69" i="7"/>
  <c r="R69" i="7"/>
  <c r="Q69" i="7"/>
  <c r="P69" i="7"/>
  <c r="O69" i="7"/>
  <c r="N69" i="7"/>
  <c r="Y68" i="7"/>
  <c r="X68" i="7"/>
  <c r="W68" i="7"/>
  <c r="V68" i="7"/>
  <c r="U68" i="7"/>
  <c r="T68" i="7"/>
  <c r="S68" i="7"/>
  <c r="R68" i="7"/>
  <c r="Q68" i="7"/>
  <c r="P68" i="7"/>
  <c r="O68" i="7"/>
  <c r="N68" i="7"/>
  <c r="Y60" i="7"/>
  <c r="X60" i="7"/>
  <c r="W60" i="7"/>
  <c r="V60" i="7"/>
  <c r="U60" i="7"/>
  <c r="T60" i="7"/>
  <c r="S60" i="7"/>
  <c r="R60" i="7"/>
  <c r="Q60" i="7"/>
  <c r="P60" i="7"/>
  <c r="O60" i="7"/>
  <c r="N60" i="7"/>
  <c r="Y59" i="7"/>
  <c r="X59" i="7"/>
  <c r="W59" i="7"/>
  <c r="V59" i="7"/>
  <c r="U59" i="7"/>
  <c r="T59" i="7"/>
  <c r="S59" i="7"/>
  <c r="R59" i="7"/>
  <c r="Q59" i="7"/>
  <c r="P59" i="7"/>
  <c r="O59" i="7"/>
  <c r="N59" i="7"/>
  <c r="Y58" i="7"/>
  <c r="X58" i="7"/>
  <c r="W58" i="7"/>
  <c r="V58" i="7"/>
  <c r="U58" i="7"/>
  <c r="T58" i="7"/>
  <c r="S58" i="7"/>
  <c r="R58" i="7"/>
  <c r="Q58" i="7"/>
  <c r="P58" i="7"/>
  <c r="O58" i="7"/>
  <c r="N58" i="7"/>
  <c r="Y57" i="7"/>
  <c r="X57" i="7"/>
  <c r="W57" i="7"/>
  <c r="V57" i="7"/>
  <c r="U57" i="7"/>
  <c r="T57" i="7"/>
  <c r="S57" i="7"/>
  <c r="R57" i="7"/>
  <c r="Q57" i="7"/>
  <c r="P57" i="7"/>
  <c r="O57" i="7"/>
  <c r="N57" i="7"/>
  <c r="Y56" i="7"/>
  <c r="X56" i="7"/>
  <c r="W56" i="7"/>
  <c r="V56" i="7"/>
  <c r="U56" i="7"/>
  <c r="T56" i="7"/>
  <c r="S56" i="7"/>
  <c r="R56" i="7"/>
  <c r="Q56" i="7"/>
  <c r="P56" i="7"/>
  <c r="O56" i="7"/>
  <c r="N56" i="7"/>
  <c r="Y55" i="7"/>
  <c r="X55" i="7"/>
  <c r="W55" i="7"/>
  <c r="V55" i="7"/>
  <c r="U55" i="7"/>
  <c r="T55" i="7"/>
  <c r="S55" i="7"/>
  <c r="R55" i="7"/>
  <c r="Q55" i="7"/>
  <c r="P55" i="7"/>
  <c r="O55" i="7"/>
  <c r="N55" i="7"/>
  <c r="Y54" i="7"/>
  <c r="X54" i="7"/>
  <c r="W54" i="7"/>
  <c r="V54" i="7"/>
  <c r="U54" i="7"/>
  <c r="T54" i="7"/>
  <c r="S54" i="7"/>
  <c r="R54" i="7"/>
  <c r="Q54" i="7"/>
  <c r="P54" i="7"/>
  <c r="O54" i="7"/>
  <c r="N54" i="7"/>
  <c r="Y53" i="7"/>
  <c r="X53" i="7"/>
  <c r="W53" i="7"/>
  <c r="V53" i="7"/>
  <c r="U53" i="7"/>
  <c r="T53" i="7"/>
  <c r="S53" i="7"/>
  <c r="R53" i="7"/>
  <c r="Q53" i="7"/>
  <c r="P53" i="7"/>
  <c r="O53" i="7"/>
  <c r="N53" i="7"/>
  <c r="AG45" i="7"/>
  <c r="Y45" i="7"/>
  <c r="X45" i="7"/>
  <c r="W45" i="7"/>
  <c r="V45" i="7"/>
  <c r="U45" i="7"/>
  <c r="T45" i="7"/>
  <c r="S45" i="7"/>
  <c r="R45" i="7"/>
  <c r="Q45" i="7"/>
  <c r="P45" i="7"/>
  <c r="O45" i="7"/>
  <c r="N45" i="7"/>
  <c r="Y44" i="7"/>
  <c r="X44" i="7"/>
  <c r="W44" i="7"/>
  <c r="V44" i="7"/>
  <c r="U44" i="7"/>
  <c r="T44" i="7"/>
  <c r="S44" i="7"/>
  <c r="R44" i="7"/>
  <c r="Q44" i="7"/>
  <c r="P44" i="7"/>
  <c r="O44" i="7"/>
  <c r="N44" i="7"/>
  <c r="Y43" i="7"/>
  <c r="AL43" i="7" s="1"/>
  <c r="X43" i="7"/>
  <c r="W43" i="7"/>
  <c r="V43" i="7"/>
  <c r="U43" i="7"/>
  <c r="T43" i="7"/>
  <c r="S43" i="7"/>
  <c r="R43" i="7"/>
  <c r="Q43" i="7"/>
  <c r="P43" i="7"/>
  <c r="O43" i="7"/>
  <c r="N43" i="7"/>
  <c r="Y42" i="7"/>
  <c r="X42" i="7"/>
  <c r="W42" i="7"/>
  <c r="V42" i="7"/>
  <c r="U42" i="7"/>
  <c r="T42" i="7"/>
  <c r="S42" i="7"/>
  <c r="R42" i="7"/>
  <c r="Q42" i="7"/>
  <c r="P42" i="7"/>
  <c r="O42" i="7"/>
  <c r="N42" i="7"/>
  <c r="Y41" i="7"/>
  <c r="X41" i="7"/>
  <c r="W41" i="7"/>
  <c r="V41" i="7"/>
  <c r="U41" i="7"/>
  <c r="T41" i="7"/>
  <c r="S41" i="7"/>
  <c r="R41" i="7"/>
  <c r="Q41" i="7"/>
  <c r="P41" i="7"/>
  <c r="O41" i="7"/>
  <c r="N41" i="7"/>
  <c r="Y40" i="7"/>
  <c r="X40" i="7"/>
  <c r="W40" i="7"/>
  <c r="V40" i="7"/>
  <c r="U40" i="7"/>
  <c r="T40" i="7"/>
  <c r="S40" i="7"/>
  <c r="R40" i="7"/>
  <c r="Q40" i="7"/>
  <c r="P40" i="7"/>
  <c r="O40" i="7"/>
  <c r="N40" i="7"/>
  <c r="Y39" i="7"/>
  <c r="N47" i="7" s="1"/>
  <c r="AE45" i="7" s="1"/>
  <c r="X39" i="7"/>
  <c r="W39" i="7"/>
  <c r="V39" i="7"/>
  <c r="U39" i="7"/>
  <c r="T39" i="7"/>
  <c r="S39" i="7"/>
  <c r="R39" i="7"/>
  <c r="Q39" i="7"/>
  <c r="P39" i="7"/>
  <c r="O39" i="7"/>
  <c r="N39" i="7"/>
  <c r="AA39" i="7" s="1"/>
  <c r="AH38" i="7"/>
  <c r="AF38" i="7"/>
  <c r="Y38" i="7"/>
  <c r="AL38" i="7" s="1"/>
  <c r="X38" i="7"/>
  <c r="AK38" i="7" s="1"/>
  <c r="W38" i="7"/>
  <c r="AJ38" i="7" s="1"/>
  <c r="V38" i="7"/>
  <c r="AI38" i="7" s="1"/>
  <c r="U38" i="7"/>
  <c r="T38" i="7"/>
  <c r="AG38" i="7" s="1"/>
  <c r="S38" i="7"/>
  <c r="R38" i="7"/>
  <c r="Q38" i="7"/>
  <c r="AD38" i="7" s="1"/>
  <c r="P38" i="7"/>
  <c r="AC38" i="7" s="1"/>
  <c r="O38" i="7"/>
  <c r="AB38" i="7" s="1"/>
  <c r="N38" i="7"/>
  <c r="AA38" i="7" s="1"/>
  <c r="Y30" i="7"/>
  <c r="X30" i="7"/>
  <c r="AK30" i="7" s="1"/>
  <c r="W30" i="7"/>
  <c r="V30" i="7"/>
  <c r="U30" i="7"/>
  <c r="T30" i="7"/>
  <c r="S30" i="7"/>
  <c r="R30" i="7"/>
  <c r="AE30" i="7" s="1"/>
  <c r="Q30" i="7"/>
  <c r="P30" i="7"/>
  <c r="AC30" i="7" s="1"/>
  <c r="O30" i="7"/>
  <c r="N30" i="7"/>
  <c r="Y29" i="7"/>
  <c r="X29" i="7"/>
  <c r="W29" i="7"/>
  <c r="V29" i="7"/>
  <c r="U29" i="7"/>
  <c r="T29" i="7"/>
  <c r="S29" i="7"/>
  <c r="R29" i="7"/>
  <c r="Q29" i="7"/>
  <c r="P29" i="7"/>
  <c r="O29" i="7"/>
  <c r="N29" i="7"/>
  <c r="AA29" i="7" s="1"/>
  <c r="Y28" i="7"/>
  <c r="X28" i="7"/>
  <c r="W28" i="7"/>
  <c r="V28" i="7"/>
  <c r="U28" i="7"/>
  <c r="T28" i="7"/>
  <c r="S28" i="7"/>
  <c r="R28" i="7"/>
  <c r="Q28" i="7"/>
  <c r="P28" i="7"/>
  <c r="O28" i="7"/>
  <c r="N28" i="7"/>
  <c r="Y27" i="7"/>
  <c r="X27" i="7"/>
  <c r="W27" i="7"/>
  <c r="V27" i="7"/>
  <c r="U27" i="7"/>
  <c r="T27" i="7"/>
  <c r="S27" i="7"/>
  <c r="R27" i="7"/>
  <c r="Q27" i="7"/>
  <c r="P27" i="7"/>
  <c r="O27" i="7"/>
  <c r="N27" i="7"/>
  <c r="AA27" i="7" s="1"/>
  <c r="Y26" i="7"/>
  <c r="X26" i="7"/>
  <c r="W26" i="7"/>
  <c r="V26" i="7"/>
  <c r="U26" i="7"/>
  <c r="T26" i="7"/>
  <c r="S26" i="7"/>
  <c r="R26" i="7"/>
  <c r="Q26" i="7"/>
  <c r="P26" i="7"/>
  <c r="O26" i="7"/>
  <c r="N26" i="7"/>
  <c r="Y25" i="7"/>
  <c r="X25" i="7"/>
  <c r="W25" i="7"/>
  <c r="V25" i="7"/>
  <c r="U25" i="7"/>
  <c r="T25" i="7"/>
  <c r="S25" i="7"/>
  <c r="R25" i="7"/>
  <c r="Q25" i="7"/>
  <c r="P25" i="7"/>
  <c r="O25" i="7"/>
  <c r="N25" i="7"/>
  <c r="AA25" i="7" s="1"/>
  <c r="Y24" i="7"/>
  <c r="X24" i="7"/>
  <c r="W24" i="7"/>
  <c r="V24" i="7"/>
  <c r="U24" i="7"/>
  <c r="T24" i="7"/>
  <c r="S24" i="7"/>
  <c r="R24" i="7"/>
  <c r="Q24" i="7"/>
  <c r="P24" i="7"/>
  <c r="O24" i="7"/>
  <c r="N24" i="7"/>
  <c r="Y23" i="7"/>
  <c r="N32" i="7" s="1"/>
  <c r="X23" i="7"/>
  <c r="W23" i="7"/>
  <c r="V23" i="7"/>
  <c r="AI23" i="7" s="1"/>
  <c r="U23" i="7"/>
  <c r="T23" i="7"/>
  <c r="AG23" i="7" s="1"/>
  <c r="S23" i="7"/>
  <c r="AF23" i="7" s="1"/>
  <c r="R23" i="7"/>
  <c r="Q23" i="7"/>
  <c r="AD23" i="7" s="1"/>
  <c r="P23" i="7"/>
  <c r="O23" i="7"/>
  <c r="N23" i="7"/>
  <c r="AA23" i="7" s="1"/>
  <c r="Y15" i="7"/>
  <c r="X15" i="7"/>
  <c r="AK15" i="7" s="1"/>
  <c r="W15" i="7"/>
  <c r="V15" i="7"/>
  <c r="U15" i="7"/>
  <c r="T15" i="7"/>
  <c r="S15" i="7"/>
  <c r="R15" i="7"/>
  <c r="AE15" i="7" s="1"/>
  <c r="Q15" i="7"/>
  <c r="P15" i="7"/>
  <c r="AC15" i="7" s="1"/>
  <c r="O15" i="7"/>
  <c r="N15" i="7"/>
  <c r="Y14" i="7"/>
  <c r="X14" i="7"/>
  <c r="W14" i="7"/>
  <c r="V14" i="7"/>
  <c r="U14" i="7"/>
  <c r="T14" i="7"/>
  <c r="S14" i="7"/>
  <c r="R14" i="7"/>
  <c r="Q14" i="7"/>
  <c r="P14" i="7"/>
  <c r="O14" i="7"/>
  <c r="N14" i="7"/>
  <c r="AA14" i="7" s="1"/>
  <c r="Y13" i="7"/>
  <c r="X13" i="7"/>
  <c r="W13" i="7"/>
  <c r="V13" i="7"/>
  <c r="U13" i="7"/>
  <c r="T13" i="7"/>
  <c r="S13" i="7"/>
  <c r="R13" i="7"/>
  <c r="Q13" i="7"/>
  <c r="P13" i="7"/>
  <c r="O13" i="7"/>
  <c r="N13" i="7"/>
  <c r="Y12" i="7"/>
  <c r="X12" i="7"/>
  <c r="W12" i="7"/>
  <c r="V12" i="7"/>
  <c r="U12" i="7"/>
  <c r="T12" i="7"/>
  <c r="S12" i="7"/>
  <c r="R12" i="7"/>
  <c r="Q12" i="7"/>
  <c r="P12" i="7"/>
  <c r="O12" i="7"/>
  <c r="N12" i="7"/>
  <c r="AA12" i="7" s="1"/>
  <c r="Y11" i="7"/>
  <c r="X11" i="7"/>
  <c r="W11" i="7"/>
  <c r="V11" i="7"/>
  <c r="U11" i="7"/>
  <c r="T11" i="7"/>
  <c r="S11" i="7"/>
  <c r="R11" i="7"/>
  <c r="Q11" i="7"/>
  <c r="P11" i="7"/>
  <c r="O11" i="7"/>
  <c r="N11" i="7"/>
  <c r="Y10" i="7"/>
  <c r="X10" i="7"/>
  <c r="W10" i="7"/>
  <c r="V10" i="7"/>
  <c r="U10" i="7"/>
  <c r="T10" i="7"/>
  <c r="S10" i="7"/>
  <c r="R10" i="7"/>
  <c r="Q10" i="7"/>
  <c r="P10" i="7"/>
  <c r="O10" i="7"/>
  <c r="N10" i="7"/>
  <c r="AA10" i="7" s="1"/>
  <c r="Y9" i="7"/>
  <c r="X9" i="7"/>
  <c r="W9" i="7"/>
  <c r="V9" i="7"/>
  <c r="U9" i="7"/>
  <c r="T9" i="7"/>
  <c r="S9" i="7"/>
  <c r="R9" i="7"/>
  <c r="Q9" i="7"/>
  <c r="P9" i="7"/>
  <c r="O9" i="7"/>
  <c r="N9" i="7"/>
  <c r="Y8" i="7"/>
  <c r="X8" i="7"/>
  <c r="N17" i="7" s="1"/>
  <c r="W8" i="7"/>
  <c r="V8" i="7"/>
  <c r="AI8" i="7" s="1"/>
  <c r="U8" i="7"/>
  <c r="T8" i="7"/>
  <c r="AG8" i="7" s="1"/>
  <c r="S8" i="7"/>
  <c r="AF8" i="7" s="1"/>
  <c r="R8" i="7"/>
  <c r="Q8" i="7"/>
  <c r="P8" i="7"/>
  <c r="O8" i="7"/>
  <c r="N8" i="7"/>
  <c r="AA8" i="7" s="1"/>
  <c r="K4" i="7"/>
  <c r="K3" i="7"/>
  <c r="K2" i="7"/>
  <c r="Y226" i="6"/>
  <c r="X226" i="6"/>
  <c r="W226" i="6"/>
  <c r="V226" i="6"/>
  <c r="U226" i="6"/>
  <c r="T226" i="6"/>
  <c r="S226" i="6"/>
  <c r="R226" i="6"/>
  <c r="Q226" i="6"/>
  <c r="P226" i="6"/>
  <c r="O226" i="6"/>
  <c r="N226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Y195" i="6"/>
  <c r="X195" i="6"/>
  <c r="W195" i="6"/>
  <c r="V195" i="6"/>
  <c r="U195" i="6"/>
  <c r="T195" i="6"/>
  <c r="S195" i="6"/>
  <c r="R195" i="6"/>
  <c r="Q195" i="6"/>
  <c r="N198" i="6" s="1"/>
  <c r="P195" i="6"/>
  <c r="O195" i="6"/>
  <c r="N195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Y181" i="6"/>
  <c r="X181" i="6"/>
  <c r="W181" i="6"/>
  <c r="V181" i="6"/>
  <c r="U181" i="6"/>
  <c r="T181" i="6"/>
  <c r="S181" i="6"/>
  <c r="R181" i="6"/>
  <c r="Q181" i="6"/>
  <c r="P181" i="6"/>
  <c r="O181" i="6"/>
  <c r="N183" i="6" s="1"/>
  <c r="N181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Y163" i="6"/>
  <c r="N168" i="6" s="1"/>
  <c r="X163" i="6"/>
  <c r="W163" i="6"/>
  <c r="V163" i="6"/>
  <c r="U163" i="6"/>
  <c r="T163" i="6"/>
  <c r="S163" i="6"/>
  <c r="R163" i="6"/>
  <c r="Q163" i="6"/>
  <c r="P163" i="6"/>
  <c r="O163" i="6"/>
  <c r="N163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Y144" i="6"/>
  <c r="X144" i="6"/>
  <c r="W144" i="6"/>
  <c r="V144" i="6"/>
  <c r="U144" i="6"/>
  <c r="T144" i="6"/>
  <c r="S144" i="6"/>
  <c r="R144" i="6"/>
  <c r="Q144" i="6"/>
  <c r="P144" i="6"/>
  <c r="N144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Y99" i="6"/>
  <c r="X99" i="6"/>
  <c r="W99" i="6"/>
  <c r="V99" i="6"/>
  <c r="U99" i="6"/>
  <c r="T99" i="6"/>
  <c r="S99" i="6"/>
  <c r="R99" i="6"/>
  <c r="Q99" i="6"/>
  <c r="P99" i="6"/>
  <c r="N99" i="6"/>
  <c r="Y91" i="6"/>
  <c r="X91" i="6"/>
  <c r="W91" i="6"/>
  <c r="V91" i="6"/>
  <c r="U91" i="6"/>
  <c r="T91" i="6"/>
  <c r="S91" i="6"/>
  <c r="R91" i="6"/>
  <c r="Q91" i="6"/>
  <c r="P91" i="6"/>
  <c r="O91" i="6"/>
  <c r="N91" i="6"/>
  <c r="Y90" i="6"/>
  <c r="AL90" i="6" s="1"/>
  <c r="X90" i="6"/>
  <c r="W90" i="6"/>
  <c r="V90" i="6"/>
  <c r="U90" i="6"/>
  <c r="T90" i="6"/>
  <c r="S90" i="6"/>
  <c r="R90" i="6"/>
  <c r="Q90" i="6"/>
  <c r="P90" i="6"/>
  <c r="O90" i="6"/>
  <c r="N90" i="6"/>
  <c r="Y89" i="6"/>
  <c r="N93" i="6" s="1"/>
  <c r="X89" i="6"/>
  <c r="W89" i="6"/>
  <c r="V89" i="6"/>
  <c r="U89" i="6"/>
  <c r="T89" i="6"/>
  <c r="S89" i="6"/>
  <c r="R89" i="6"/>
  <c r="Q89" i="6"/>
  <c r="P89" i="6"/>
  <c r="O89" i="6"/>
  <c r="N89" i="6"/>
  <c r="Y88" i="6"/>
  <c r="AL88" i="6" s="1"/>
  <c r="X88" i="6"/>
  <c r="W88" i="6"/>
  <c r="V88" i="6"/>
  <c r="U88" i="6"/>
  <c r="T88" i="6"/>
  <c r="S88" i="6"/>
  <c r="R88" i="6"/>
  <c r="Q88" i="6"/>
  <c r="P88" i="6"/>
  <c r="O88" i="6"/>
  <c r="N88" i="6"/>
  <c r="Y87" i="6"/>
  <c r="AL87" i="6" s="1"/>
  <c r="X87" i="6"/>
  <c r="W87" i="6"/>
  <c r="V87" i="6"/>
  <c r="U87" i="6"/>
  <c r="T87" i="6"/>
  <c r="S87" i="6"/>
  <c r="R87" i="6"/>
  <c r="Q87" i="6"/>
  <c r="P87" i="6"/>
  <c r="O87" i="6"/>
  <c r="N87" i="6"/>
  <c r="Y86" i="6"/>
  <c r="AL86" i="6" s="1"/>
  <c r="X86" i="6"/>
  <c r="W86" i="6"/>
  <c r="V86" i="6"/>
  <c r="U86" i="6"/>
  <c r="T86" i="6"/>
  <c r="S86" i="6"/>
  <c r="R86" i="6"/>
  <c r="Q86" i="6"/>
  <c r="P86" i="6"/>
  <c r="O86" i="6"/>
  <c r="N86" i="6"/>
  <c r="Y85" i="6"/>
  <c r="AL85" i="6" s="1"/>
  <c r="X85" i="6"/>
  <c r="W85" i="6"/>
  <c r="V85" i="6"/>
  <c r="U85" i="6"/>
  <c r="T85" i="6"/>
  <c r="S85" i="6"/>
  <c r="R85" i="6"/>
  <c r="Q85" i="6"/>
  <c r="P85" i="6"/>
  <c r="O85" i="6"/>
  <c r="N85" i="6"/>
  <c r="AB84" i="6"/>
  <c r="Y84" i="6"/>
  <c r="X84" i="6"/>
  <c r="W84" i="6"/>
  <c r="V84" i="6"/>
  <c r="U84" i="6"/>
  <c r="T84" i="6"/>
  <c r="S84" i="6"/>
  <c r="AF84" i="6" s="1"/>
  <c r="R84" i="6"/>
  <c r="Q84" i="6"/>
  <c r="P84" i="6"/>
  <c r="O84" i="6"/>
  <c r="N84" i="6"/>
  <c r="Y76" i="6"/>
  <c r="X76" i="6"/>
  <c r="W76" i="6"/>
  <c r="V76" i="6"/>
  <c r="U76" i="6"/>
  <c r="T76" i="6"/>
  <c r="S76" i="6"/>
  <c r="R76" i="6"/>
  <c r="Q76" i="6"/>
  <c r="P76" i="6"/>
  <c r="O76" i="6"/>
  <c r="N76" i="6"/>
  <c r="Y75" i="6"/>
  <c r="X75" i="6"/>
  <c r="W75" i="6"/>
  <c r="V75" i="6"/>
  <c r="U75" i="6"/>
  <c r="T75" i="6"/>
  <c r="S75" i="6"/>
  <c r="R75" i="6"/>
  <c r="Q75" i="6"/>
  <c r="P75" i="6"/>
  <c r="O75" i="6"/>
  <c r="N75" i="6"/>
  <c r="Y74" i="6"/>
  <c r="AL74" i="6" s="1"/>
  <c r="X74" i="6"/>
  <c r="W74" i="6"/>
  <c r="V74" i="6"/>
  <c r="U74" i="6"/>
  <c r="T74" i="6"/>
  <c r="S74" i="6"/>
  <c r="R74" i="6"/>
  <c r="Q74" i="6"/>
  <c r="P74" i="6"/>
  <c r="O74" i="6"/>
  <c r="N74" i="6"/>
  <c r="Y73" i="6"/>
  <c r="X73" i="6"/>
  <c r="W73" i="6"/>
  <c r="V73" i="6"/>
  <c r="U73" i="6"/>
  <c r="T73" i="6"/>
  <c r="S73" i="6"/>
  <c r="R73" i="6"/>
  <c r="Q73" i="6"/>
  <c r="P73" i="6"/>
  <c r="O73" i="6"/>
  <c r="N73" i="6"/>
  <c r="AA73" i="6" s="1"/>
  <c r="Y72" i="6"/>
  <c r="X72" i="6"/>
  <c r="W72" i="6"/>
  <c r="V72" i="6"/>
  <c r="U72" i="6"/>
  <c r="T72" i="6"/>
  <c r="S72" i="6"/>
  <c r="R72" i="6"/>
  <c r="Q72" i="6"/>
  <c r="P72" i="6"/>
  <c r="O72" i="6"/>
  <c r="N72" i="6"/>
  <c r="Y71" i="6"/>
  <c r="X71" i="6"/>
  <c r="W71" i="6"/>
  <c r="V71" i="6"/>
  <c r="U71" i="6"/>
  <c r="T71" i="6"/>
  <c r="S71" i="6"/>
  <c r="R71" i="6"/>
  <c r="Q71" i="6"/>
  <c r="P71" i="6"/>
  <c r="O71" i="6"/>
  <c r="N71" i="6"/>
  <c r="Y70" i="6"/>
  <c r="N78" i="6" s="1"/>
  <c r="AA76" i="6" s="1"/>
  <c r="X70" i="6"/>
  <c r="W70" i="6"/>
  <c r="V70" i="6"/>
  <c r="U70" i="6"/>
  <c r="T70" i="6"/>
  <c r="S70" i="6"/>
  <c r="R70" i="6"/>
  <c r="Q70" i="6"/>
  <c r="P70" i="6"/>
  <c r="O70" i="6"/>
  <c r="N70" i="6"/>
  <c r="AA70" i="6" s="1"/>
  <c r="AF69" i="6"/>
  <c r="Y69" i="6"/>
  <c r="X69" i="6"/>
  <c r="W69" i="6"/>
  <c r="V69" i="6"/>
  <c r="AI69" i="6" s="1"/>
  <c r="U69" i="6"/>
  <c r="T69" i="6"/>
  <c r="S69" i="6"/>
  <c r="R69" i="6"/>
  <c r="Q69" i="6"/>
  <c r="P69" i="6"/>
  <c r="O69" i="6"/>
  <c r="AB69" i="6" s="1"/>
  <c r="N69" i="6"/>
  <c r="AA69" i="6" s="1"/>
  <c r="Y61" i="6"/>
  <c r="X61" i="6"/>
  <c r="W61" i="6"/>
  <c r="V61" i="6"/>
  <c r="U61" i="6"/>
  <c r="T61" i="6"/>
  <c r="S61" i="6"/>
  <c r="R61" i="6"/>
  <c r="Q61" i="6"/>
  <c r="P61" i="6"/>
  <c r="O61" i="6"/>
  <c r="N61" i="6"/>
  <c r="Y60" i="6"/>
  <c r="X60" i="6"/>
  <c r="W60" i="6"/>
  <c r="V60" i="6"/>
  <c r="U60" i="6"/>
  <c r="T60" i="6"/>
  <c r="S60" i="6"/>
  <c r="R60" i="6"/>
  <c r="Q60" i="6"/>
  <c r="P60" i="6"/>
  <c r="O60" i="6"/>
  <c r="N60" i="6"/>
  <c r="Y59" i="6"/>
  <c r="X59" i="6"/>
  <c r="W59" i="6"/>
  <c r="V59" i="6"/>
  <c r="U59" i="6"/>
  <c r="T59" i="6"/>
  <c r="S59" i="6"/>
  <c r="R59" i="6"/>
  <c r="Q59" i="6"/>
  <c r="P59" i="6"/>
  <c r="O59" i="6"/>
  <c r="N59" i="6"/>
  <c r="Y58" i="6"/>
  <c r="X58" i="6"/>
  <c r="W58" i="6"/>
  <c r="V58" i="6"/>
  <c r="U58" i="6"/>
  <c r="T58" i="6"/>
  <c r="S58" i="6"/>
  <c r="R58" i="6"/>
  <c r="Q58" i="6"/>
  <c r="P58" i="6"/>
  <c r="O58" i="6"/>
  <c r="N58" i="6"/>
  <c r="Y57" i="6"/>
  <c r="X57" i="6"/>
  <c r="W57" i="6"/>
  <c r="V57" i="6"/>
  <c r="U57" i="6"/>
  <c r="T57" i="6"/>
  <c r="S57" i="6"/>
  <c r="R57" i="6"/>
  <c r="Q57" i="6"/>
  <c r="P57" i="6"/>
  <c r="O57" i="6"/>
  <c r="N57" i="6"/>
  <c r="Y56" i="6"/>
  <c r="X56" i="6"/>
  <c r="W56" i="6"/>
  <c r="V56" i="6"/>
  <c r="U56" i="6"/>
  <c r="T56" i="6"/>
  <c r="S56" i="6"/>
  <c r="R56" i="6"/>
  <c r="Q56" i="6"/>
  <c r="P56" i="6"/>
  <c r="O56" i="6"/>
  <c r="N56" i="6"/>
  <c r="Y55" i="6"/>
  <c r="X55" i="6"/>
  <c r="W55" i="6"/>
  <c r="V55" i="6"/>
  <c r="U55" i="6"/>
  <c r="T55" i="6"/>
  <c r="S55" i="6"/>
  <c r="R55" i="6"/>
  <c r="Q55" i="6"/>
  <c r="P55" i="6"/>
  <c r="O55" i="6"/>
  <c r="N55" i="6"/>
  <c r="Y54" i="6"/>
  <c r="X54" i="6"/>
  <c r="W54" i="6"/>
  <c r="V54" i="6"/>
  <c r="U54" i="6"/>
  <c r="T54" i="6"/>
  <c r="S54" i="6"/>
  <c r="R54" i="6"/>
  <c r="Q54" i="6"/>
  <c r="P54" i="6"/>
  <c r="O54" i="6"/>
  <c r="N54" i="6"/>
  <c r="Y46" i="6"/>
  <c r="X46" i="6"/>
  <c r="AK46" i="6" s="1"/>
  <c r="W46" i="6"/>
  <c r="V46" i="6"/>
  <c r="U46" i="6"/>
  <c r="T46" i="6"/>
  <c r="S46" i="6"/>
  <c r="R46" i="6"/>
  <c r="Q46" i="6"/>
  <c r="P46" i="6"/>
  <c r="AC46" i="6" s="1"/>
  <c r="O46" i="6"/>
  <c r="N46" i="6"/>
  <c r="Y45" i="6"/>
  <c r="X45" i="6"/>
  <c r="W45" i="6"/>
  <c r="V45" i="6"/>
  <c r="U45" i="6"/>
  <c r="T45" i="6"/>
  <c r="S45" i="6"/>
  <c r="R45" i="6"/>
  <c r="Q45" i="6"/>
  <c r="P45" i="6"/>
  <c r="O45" i="6"/>
  <c r="N45" i="6"/>
  <c r="AA45" i="6" s="1"/>
  <c r="Y44" i="6"/>
  <c r="X44" i="6"/>
  <c r="W44" i="6"/>
  <c r="V44" i="6"/>
  <c r="U44" i="6"/>
  <c r="T44" i="6"/>
  <c r="S44" i="6"/>
  <c r="R44" i="6"/>
  <c r="Q44" i="6"/>
  <c r="P44" i="6"/>
  <c r="O44" i="6"/>
  <c r="N44" i="6"/>
  <c r="N48" i="6" s="1"/>
  <c r="Y43" i="6"/>
  <c r="X43" i="6"/>
  <c r="W43" i="6"/>
  <c r="V43" i="6"/>
  <c r="U43" i="6"/>
  <c r="T43" i="6"/>
  <c r="S43" i="6"/>
  <c r="R43" i="6"/>
  <c r="Q43" i="6"/>
  <c r="P43" i="6"/>
  <c r="O43" i="6"/>
  <c r="N43" i="6"/>
  <c r="AA43" i="6" s="1"/>
  <c r="Y42" i="6"/>
  <c r="AL42" i="6" s="1"/>
  <c r="X42" i="6"/>
  <c r="W42" i="6"/>
  <c r="V42" i="6"/>
  <c r="U42" i="6"/>
  <c r="T42" i="6"/>
  <c r="S42" i="6"/>
  <c r="R42" i="6"/>
  <c r="Q42" i="6"/>
  <c r="P42" i="6"/>
  <c r="O42" i="6"/>
  <c r="N42" i="6"/>
  <c r="Y41" i="6"/>
  <c r="AL41" i="6" s="1"/>
  <c r="X41" i="6"/>
  <c r="W41" i="6"/>
  <c r="V41" i="6"/>
  <c r="U41" i="6"/>
  <c r="T41" i="6"/>
  <c r="S41" i="6"/>
  <c r="R41" i="6"/>
  <c r="Q41" i="6"/>
  <c r="P41" i="6"/>
  <c r="O41" i="6"/>
  <c r="N41" i="6"/>
  <c r="AA41" i="6" s="1"/>
  <c r="Y40" i="6"/>
  <c r="AL40" i="6" s="1"/>
  <c r="X40" i="6"/>
  <c r="W40" i="6"/>
  <c r="V40" i="6"/>
  <c r="U40" i="6"/>
  <c r="T40" i="6"/>
  <c r="S40" i="6"/>
  <c r="R40" i="6"/>
  <c r="Q40" i="6"/>
  <c r="P40" i="6"/>
  <c r="O40" i="6"/>
  <c r="N40" i="6"/>
  <c r="AA40" i="6" s="1"/>
  <c r="AJ39" i="6"/>
  <c r="AB39" i="6"/>
  <c r="Y39" i="6"/>
  <c r="X39" i="6"/>
  <c r="W39" i="6"/>
  <c r="V39" i="6"/>
  <c r="AI39" i="6" s="1"/>
  <c r="U39" i="6"/>
  <c r="T39" i="6"/>
  <c r="AG39" i="6" s="1"/>
  <c r="S39" i="6"/>
  <c r="AF39" i="6" s="1"/>
  <c r="R39" i="6"/>
  <c r="Q39" i="6"/>
  <c r="P39" i="6"/>
  <c r="O39" i="6"/>
  <c r="N39" i="6"/>
  <c r="AA39" i="6" s="1"/>
  <c r="Y31" i="6"/>
  <c r="X31" i="6"/>
  <c r="W31" i="6"/>
  <c r="V31" i="6"/>
  <c r="U31" i="6"/>
  <c r="T31" i="6"/>
  <c r="S31" i="6"/>
  <c r="R31" i="6"/>
  <c r="Q31" i="6"/>
  <c r="P31" i="6"/>
  <c r="O31" i="6"/>
  <c r="N31" i="6"/>
  <c r="Y30" i="6"/>
  <c r="X30" i="6"/>
  <c r="W30" i="6"/>
  <c r="V30" i="6"/>
  <c r="U30" i="6"/>
  <c r="T30" i="6"/>
  <c r="S30" i="6"/>
  <c r="R30" i="6"/>
  <c r="Q30" i="6"/>
  <c r="P30" i="6"/>
  <c r="O30" i="6"/>
  <c r="N30" i="6"/>
  <c r="Y29" i="6"/>
  <c r="X29" i="6"/>
  <c r="W29" i="6"/>
  <c r="V29" i="6"/>
  <c r="U29" i="6"/>
  <c r="T29" i="6"/>
  <c r="S29" i="6"/>
  <c r="R29" i="6"/>
  <c r="Q29" i="6"/>
  <c r="P29" i="6"/>
  <c r="O29" i="6"/>
  <c r="N29" i="6"/>
  <c r="Y28" i="6"/>
  <c r="X28" i="6"/>
  <c r="W28" i="6"/>
  <c r="V28" i="6"/>
  <c r="U28" i="6"/>
  <c r="T28" i="6"/>
  <c r="S28" i="6"/>
  <c r="R28" i="6"/>
  <c r="Q28" i="6"/>
  <c r="P28" i="6"/>
  <c r="O28" i="6"/>
  <c r="N28" i="6"/>
  <c r="Y27" i="6"/>
  <c r="X27" i="6"/>
  <c r="W27" i="6"/>
  <c r="V27" i="6"/>
  <c r="U27" i="6"/>
  <c r="T27" i="6"/>
  <c r="S27" i="6"/>
  <c r="R27" i="6"/>
  <c r="Q27" i="6"/>
  <c r="P27" i="6"/>
  <c r="O27" i="6"/>
  <c r="N27" i="6"/>
  <c r="Y26" i="6"/>
  <c r="X26" i="6"/>
  <c r="W26" i="6"/>
  <c r="V26" i="6"/>
  <c r="U26" i="6"/>
  <c r="T26" i="6"/>
  <c r="S26" i="6"/>
  <c r="R26" i="6"/>
  <c r="Q26" i="6"/>
  <c r="P26" i="6"/>
  <c r="O26" i="6"/>
  <c r="N26" i="6"/>
  <c r="Y25" i="6"/>
  <c r="X25" i="6"/>
  <c r="W25" i="6"/>
  <c r="V25" i="6"/>
  <c r="U25" i="6"/>
  <c r="T25" i="6"/>
  <c r="S25" i="6"/>
  <c r="R25" i="6"/>
  <c r="Q25" i="6"/>
  <c r="P25" i="6"/>
  <c r="O25" i="6"/>
  <c r="N25" i="6"/>
  <c r="Y24" i="6"/>
  <c r="X24" i="6"/>
  <c r="W24" i="6"/>
  <c r="V24" i="6"/>
  <c r="U24" i="6"/>
  <c r="T24" i="6"/>
  <c r="S24" i="6"/>
  <c r="R24" i="6"/>
  <c r="Q24" i="6"/>
  <c r="P24" i="6"/>
  <c r="O24" i="6"/>
  <c r="N24" i="6"/>
  <c r="Y16" i="6"/>
  <c r="X16" i="6"/>
  <c r="W16" i="6"/>
  <c r="V16" i="6"/>
  <c r="U16" i="6"/>
  <c r="T16" i="6"/>
  <c r="AG16" i="6" s="1"/>
  <c r="S16" i="6"/>
  <c r="R16" i="6"/>
  <c r="Q16" i="6"/>
  <c r="P16" i="6"/>
  <c r="O16" i="6"/>
  <c r="N16" i="6"/>
  <c r="Y15" i="6"/>
  <c r="X15" i="6"/>
  <c r="W15" i="6"/>
  <c r="V15" i="6"/>
  <c r="U15" i="6"/>
  <c r="T15" i="6"/>
  <c r="S15" i="6"/>
  <c r="R15" i="6"/>
  <c r="Q15" i="6"/>
  <c r="P15" i="6"/>
  <c r="O15" i="6"/>
  <c r="N18" i="6" s="1"/>
  <c r="N15" i="6"/>
  <c r="Y14" i="6"/>
  <c r="X14" i="6"/>
  <c r="W14" i="6"/>
  <c r="V14" i="6"/>
  <c r="U14" i="6"/>
  <c r="T14" i="6"/>
  <c r="S14" i="6"/>
  <c r="R14" i="6"/>
  <c r="Q14" i="6"/>
  <c r="P14" i="6"/>
  <c r="O14" i="6"/>
  <c r="N14" i="6"/>
  <c r="Y13" i="6"/>
  <c r="X13" i="6"/>
  <c r="W13" i="6"/>
  <c r="V13" i="6"/>
  <c r="U13" i="6"/>
  <c r="T13" i="6"/>
  <c r="S13" i="6"/>
  <c r="R13" i="6"/>
  <c r="Q13" i="6"/>
  <c r="P13" i="6"/>
  <c r="O13" i="6"/>
  <c r="N13" i="6"/>
  <c r="Y12" i="6"/>
  <c r="X12" i="6"/>
  <c r="W12" i="6"/>
  <c r="V12" i="6"/>
  <c r="U12" i="6"/>
  <c r="T12" i="6"/>
  <c r="S12" i="6"/>
  <c r="R12" i="6"/>
  <c r="Q12" i="6"/>
  <c r="P12" i="6"/>
  <c r="O12" i="6"/>
  <c r="N12" i="6"/>
  <c r="Y11" i="6"/>
  <c r="X11" i="6"/>
  <c r="W11" i="6"/>
  <c r="V11" i="6"/>
  <c r="U11" i="6"/>
  <c r="T11" i="6"/>
  <c r="S11" i="6"/>
  <c r="R11" i="6"/>
  <c r="Q11" i="6"/>
  <c r="P11" i="6"/>
  <c r="O11" i="6"/>
  <c r="N11" i="6"/>
  <c r="Y10" i="6"/>
  <c r="X10" i="6"/>
  <c r="W10" i="6"/>
  <c r="V10" i="6"/>
  <c r="U10" i="6"/>
  <c r="T10" i="6"/>
  <c r="S10" i="6"/>
  <c r="R10" i="6"/>
  <c r="Q10" i="6"/>
  <c r="P10" i="6"/>
  <c r="O10" i="6"/>
  <c r="N10" i="6"/>
  <c r="Y9" i="6"/>
  <c r="X9" i="6"/>
  <c r="W9" i="6"/>
  <c r="V9" i="6"/>
  <c r="U9" i="6"/>
  <c r="T9" i="6"/>
  <c r="S9" i="6"/>
  <c r="R9" i="6"/>
  <c r="Q9" i="6"/>
  <c r="P9" i="6"/>
  <c r="O9" i="6"/>
  <c r="N9" i="6"/>
  <c r="K4" i="6"/>
  <c r="K3" i="6"/>
  <c r="K2" i="6"/>
  <c r="Z7" i="6" s="1"/>
  <c r="AF226" i="1"/>
  <c r="X226" i="1"/>
  <c r="W226" i="1"/>
  <c r="V226" i="1"/>
  <c r="U226" i="1"/>
  <c r="T226" i="1"/>
  <c r="S226" i="1"/>
  <c r="R226" i="1"/>
  <c r="N228" i="1" s="1"/>
  <c r="Q226" i="1"/>
  <c r="AD226" i="1" s="1"/>
  <c r="P226" i="1"/>
  <c r="O226" i="1"/>
  <c r="X225" i="1"/>
  <c r="W225" i="1"/>
  <c r="V225" i="1"/>
  <c r="U225" i="1"/>
  <c r="T225" i="1"/>
  <c r="S225" i="1"/>
  <c r="R225" i="1"/>
  <c r="Q225" i="1"/>
  <c r="P225" i="1"/>
  <c r="O225" i="1"/>
  <c r="X224" i="1"/>
  <c r="W224" i="1"/>
  <c r="V224" i="1"/>
  <c r="U224" i="1"/>
  <c r="T224" i="1"/>
  <c r="S224" i="1"/>
  <c r="R224" i="1"/>
  <c r="Q224" i="1"/>
  <c r="P224" i="1"/>
  <c r="O224" i="1"/>
  <c r="X223" i="1"/>
  <c r="W223" i="1"/>
  <c r="V223" i="1"/>
  <c r="U223" i="1"/>
  <c r="T223" i="1"/>
  <c r="S223" i="1"/>
  <c r="R223" i="1"/>
  <c r="Q223" i="1"/>
  <c r="P223" i="1"/>
  <c r="O223" i="1"/>
  <c r="X222" i="1"/>
  <c r="W222" i="1"/>
  <c r="V222" i="1"/>
  <c r="U222" i="1"/>
  <c r="T222" i="1"/>
  <c r="S222" i="1"/>
  <c r="R222" i="1"/>
  <c r="Q222" i="1"/>
  <c r="P222" i="1"/>
  <c r="O222" i="1"/>
  <c r="X221" i="1"/>
  <c r="W221" i="1"/>
  <c r="V221" i="1"/>
  <c r="U221" i="1"/>
  <c r="T221" i="1"/>
  <c r="S221" i="1"/>
  <c r="R221" i="1"/>
  <c r="Q221" i="1"/>
  <c r="P221" i="1"/>
  <c r="O221" i="1"/>
  <c r="X220" i="1"/>
  <c r="W220" i="1"/>
  <c r="V220" i="1"/>
  <c r="U220" i="1"/>
  <c r="T220" i="1"/>
  <c r="S220" i="1"/>
  <c r="R220" i="1"/>
  <c r="Q220" i="1"/>
  <c r="P220" i="1"/>
  <c r="O220" i="1"/>
  <c r="X219" i="1"/>
  <c r="W219" i="1"/>
  <c r="V219" i="1"/>
  <c r="U219" i="1"/>
  <c r="T219" i="1"/>
  <c r="S219" i="1"/>
  <c r="AF219" i="1" s="1"/>
  <c r="R219" i="1"/>
  <c r="AE219" i="1" s="1"/>
  <c r="Q219" i="1"/>
  <c r="P219" i="1"/>
  <c r="O219" i="1"/>
  <c r="N219" i="1"/>
  <c r="X211" i="1"/>
  <c r="W211" i="1"/>
  <c r="V211" i="1"/>
  <c r="U211" i="1"/>
  <c r="T211" i="1"/>
  <c r="S211" i="1"/>
  <c r="R211" i="1"/>
  <c r="Q211" i="1"/>
  <c r="P211" i="1"/>
  <c r="O211" i="1"/>
  <c r="X210" i="1"/>
  <c r="W210" i="1"/>
  <c r="V210" i="1"/>
  <c r="U210" i="1"/>
  <c r="T210" i="1"/>
  <c r="S210" i="1"/>
  <c r="R210" i="1"/>
  <c r="Q210" i="1"/>
  <c r="P210" i="1"/>
  <c r="O210" i="1"/>
  <c r="X209" i="1"/>
  <c r="W209" i="1"/>
  <c r="V209" i="1"/>
  <c r="U209" i="1"/>
  <c r="T209" i="1"/>
  <c r="S209" i="1"/>
  <c r="R209" i="1"/>
  <c r="Q209" i="1"/>
  <c r="P209" i="1"/>
  <c r="O209" i="1"/>
  <c r="X208" i="1"/>
  <c r="W208" i="1"/>
  <c r="V208" i="1"/>
  <c r="U208" i="1"/>
  <c r="T208" i="1"/>
  <c r="S208" i="1"/>
  <c r="R208" i="1"/>
  <c r="Q208" i="1"/>
  <c r="P208" i="1"/>
  <c r="O208" i="1"/>
  <c r="X207" i="1"/>
  <c r="W207" i="1"/>
  <c r="V207" i="1"/>
  <c r="U207" i="1"/>
  <c r="T207" i="1"/>
  <c r="S207" i="1"/>
  <c r="R207" i="1"/>
  <c r="Q207" i="1"/>
  <c r="P207" i="1"/>
  <c r="O207" i="1"/>
  <c r="X206" i="1"/>
  <c r="W206" i="1"/>
  <c r="V206" i="1"/>
  <c r="U206" i="1"/>
  <c r="T206" i="1"/>
  <c r="S206" i="1"/>
  <c r="R206" i="1"/>
  <c r="Q206" i="1"/>
  <c r="P206" i="1"/>
  <c r="O206" i="1"/>
  <c r="X205" i="1"/>
  <c r="W205" i="1"/>
  <c r="V205" i="1"/>
  <c r="U205" i="1"/>
  <c r="T205" i="1"/>
  <c r="S205" i="1"/>
  <c r="R205" i="1"/>
  <c r="Q205" i="1"/>
  <c r="P205" i="1"/>
  <c r="O205" i="1"/>
  <c r="X204" i="1"/>
  <c r="W204" i="1"/>
  <c r="V204" i="1"/>
  <c r="U204" i="1"/>
  <c r="T204" i="1"/>
  <c r="S204" i="1"/>
  <c r="R204" i="1"/>
  <c r="Q204" i="1"/>
  <c r="P204" i="1"/>
  <c r="O204" i="1"/>
  <c r="X196" i="1"/>
  <c r="W196" i="1"/>
  <c r="V196" i="1"/>
  <c r="U196" i="1"/>
  <c r="T196" i="1"/>
  <c r="S196" i="1"/>
  <c r="R196" i="1"/>
  <c r="Q196" i="1"/>
  <c r="P196" i="1"/>
  <c r="O196" i="1"/>
  <c r="X195" i="1"/>
  <c r="W195" i="1"/>
  <c r="V195" i="1"/>
  <c r="U195" i="1"/>
  <c r="T195" i="1"/>
  <c r="S195" i="1"/>
  <c r="R195" i="1"/>
  <c r="Q195" i="1"/>
  <c r="P195" i="1"/>
  <c r="O195" i="1"/>
  <c r="X194" i="1"/>
  <c r="W194" i="1"/>
  <c r="V194" i="1"/>
  <c r="U194" i="1"/>
  <c r="T194" i="1"/>
  <c r="S194" i="1"/>
  <c r="R194" i="1"/>
  <c r="Q194" i="1"/>
  <c r="P194" i="1"/>
  <c r="O194" i="1"/>
  <c r="X193" i="1"/>
  <c r="W193" i="1"/>
  <c r="V193" i="1"/>
  <c r="U193" i="1"/>
  <c r="T193" i="1"/>
  <c r="S193" i="1"/>
  <c r="R193" i="1"/>
  <c r="Q193" i="1"/>
  <c r="P193" i="1"/>
  <c r="O193" i="1"/>
  <c r="X192" i="1"/>
  <c r="W192" i="1"/>
  <c r="V192" i="1"/>
  <c r="U192" i="1"/>
  <c r="T192" i="1"/>
  <c r="S192" i="1"/>
  <c r="R192" i="1"/>
  <c r="Q192" i="1"/>
  <c r="P192" i="1"/>
  <c r="O192" i="1"/>
  <c r="X191" i="1"/>
  <c r="W191" i="1"/>
  <c r="V191" i="1"/>
  <c r="U191" i="1"/>
  <c r="T191" i="1"/>
  <c r="S191" i="1"/>
  <c r="R191" i="1"/>
  <c r="Q191" i="1"/>
  <c r="P191" i="1"/>
  <c r="O191" i="1"/>
  <c r="X190" i="1"/>
  <c r="W190" i="1"/>
  <c r="V190" i="1"/>
  <c r="U190" i="1"/>
  <c r="T190" i="1"/>
  <c r="S190" i="1"/>
  <c r="R190" i="1"/>
  <c r="Q190" i="1"/>
  <c r="P190" i="1"/>
  <c r="O190" i="1"/>
  <c r="N198" i="1" s="1"/>
  <c r="X189" i="1"/>
  <c r="W189" i="1"/>
  <c r="V189" i="1"/>
  <c r="U189" i="1"/>
  <c r="T189" i="1"/>
  <c r="S189" i="1"/>
  <c r="R189" i="1"/>
  <c r="Q189" i="1"/>
  <c r="P189" i="1"/>
  <c r="O189" i="1"/>
  <c r="X181" i="1"/>
  <c r="W181" i="1"/>
  <c r="V181" i="1"/>
  <c r="U181" i="1"/>
  <c r="T181" i="1"/>
  <c r="S181" i="1"/>
  <c r="R181" i="1"/>
  <c r="Q181" i="1"/>
  <c r="P181" i="1"/>
  <c r="O181" i="1"/>
  <c r="N181" i="1"/>
  <c r="X180" i="1"/>
  <c r="W180" i="1"/>
  <c r="V180" i="1"/>
  <c r="U180" i="1"/>
  <c r="T180" i="1"/>
  <c r="S180" i="1"/>
  <c r="R180" i="1"/>
  <c r="Q180" i="1"/>
  <c r="P180" i="1"/>
  <c r="O180" i="1"/>
  <c r="X179" i="1"/>
  <c r="W179" i="1"/>
  <c r="V179" i="1"/>
  <c r="U179" i="1"/>
  <c r="T179" i="1"/>
  <c r="S179" i="1"/>
  <c r="R179" i="1"/>
  <c r="Q179" i="1"/>
  <c r="P179" i="1"/>
  <c r="O179" i="1"/>
  <c r="X178" i="1"/>
  <c r="W178" i="1"/>
  <c r="V178" i="1"/>
  <c r="U178" i="1"/>
  <c r="T178" i="1"/>
  <c r="S178" i="1"/>
  <c r="R178" i="1"/>
  <c r="Q178" i="1"/>
  <c r="P178" i="1"/>
  <c r="O178" i="1"/>
  <c r="X177" i="1"/>
  <c r="W177" i="1"/>
  <c r="V177" i="1"/>
  <c r="U177" i="1"/>
  <c r="T177" i="1"/>
  <c r="S177" i="1"/>
  <c r="R177" i="1"/>
  <c r="Q177" i="1"/>
  <c r="P177" i="1"/>
  <c r="O177" i="1"/>
  <c r="X176" i="1"/>
  <c r="W176" i="1"/>
  <c r="V176" i="1"/>
  <c r="U176" i="1"/>
  <c r="T176" i="1"/>
  <c r="S176" i="1"/>
  <c r="R176" i="1"/>
  <c r="Q176" i="1"/>
  <c r="P176" i="1"/>
  <c r="O176" i="1"/>
  <c r="X175" i="1"/>
  <c r="W175" i="1"/>
  <c r="V175" i="1"/>
  <c r="U175" i="1"/>
  <c r="T175" i="1"/>
  <c r="S175" i="1"/>
  <c r="R175" i="1"/>
  <c r="Q175" i="1"/>
  <c r="P175" i="1"/>
  <c r="O175" i="1"/>
  <c r="X174" i="1"/>
  <c r="W174" i="1"/>
  <c r="V174" i="1"/>
  <c r="U174" i="1"/>
  <c r="T174" i="1"/>
  <c r="S174" i="1"/>
  <c r="R174" i="1"/>
  <c r="Q174" i="1"/>
  <c r="P174" i="1"/>
  <c r="O174" i="1"/>
  <c r="N174" i="1"/>
  <c r="X166" i="1"/>
  <c r="W166" i="1"/>
  <c r="V166" i="1"/>
  <c r="U166" i="1"/>
  <c r="T166" i="1"/>
  <c r="S166" i="1"/>
  <c r="R166" i="1"/>
  <c r="Q166" i="1"/>
  <c r="P166" i="1"/>
  <c r="O166" i="1"/>
  <c r="N166" i="1"/>
  <c r="X165" i="1"/>
  <c r="W165" i="1"/>
  <c r="V165" i="1"/>
  <c r="U165" i="1"/>
  <c r="T165" i="1"/>
  <c r="S165" i="1"/>
  <c r="R165" i="1"/>
  <c r="Q165" i="1"/>
  <c r="P165" i="1"/>
  <c r="O165" i="1"/>
  <c r="X164" i="1"/>
  <c r="W164" i="1"/>
  <c r="V164" i="1"/>
  <c r="U164" i="1"/>
  <c r="T164" i="1"/>
  <c r="S164" i="1"/>
  <c r="R164" i="1"/>
  <c r="Q164" i="1"/>
  <c r="P164" i="1"/>
  <c r="O164" i="1"/>
  <c r="X163" i="1"/>
  <c r="W163" i="1"/>
  <c r="V163" i="1"/>
  <c r="U163" i="1"/>
  <c r="T163" i="1"/>
  <c r="S163" i="1"/>
  <c r="R163" i="1"/>
  <c r="Q163" i="1"/>
  <c r="P163" i="1"/>
  <c r="O163" i="1"/>
  <c r="X162" i="1"/>
  <c r="W162" i="1"/>
  <c r="V162" i="1"/>
  <c r="U162" i="1"/>
  <c r="T162" i="1"/>
  <c r="S162" i="1"/>
  <c r="R162" i="1"/>
  <c r="Q162" i="1"/>
  <c r="P162" i="1"/>
  <c r="O162" i="1"/>
  <c r="X161" i="1"/>
  <c r="W161" i="1"/>
  <c r="V161" i="1"/>
  <c r="U161" i="1"/>
  <c r="T161" i="1"/>
  <c r="S161" i="1"/>
  <c r="R161" i="1"/>
  <c r="Q161" i="1"/>
  <c r="P161" i="1"/>
  <c r="O161" i="1"/>
  <c r="X160" i="1"/>
  <c r="W160" i="1"/>
  <c r="V160" i="1"/>
  <c r="U160" i="1"/>
  <c r="T160" i="1"/>
  <c r="S160" i="1"/>
  <c r="R160" i="1"/>
  <c r="Q160" i="1"/>
  <c r="P160" i="1"/>
  <c r="O160" i="1"/>
  <c r="X159" i="1"/>
  <c r="W159" i="1"/>
  <c r="V159" i="1"/>
  <c r="U159" i="1"/>
  <c r="T159" i="1"/>
  <c r="S159" i="1"/>
  <c r="R159" i="1"/>
  <c r="Q159" i="1"/>
  <c r="P159" i="1"/>
  <c r="O159" i="1"/>
  <c r="N159" i="1"/>
  <c r="X151" i="1"/>
  <c r="W151" i="1"/>
  <c r="V151" i="1"/>
  <c r="U151" i="1"/>
  <c r="T151" i="1"/>
  <c r="S151" i="1"/>
  <c r="R151" i="1"/>
  <c r="Q151" i="1"/>
  <c r="P151" i="1"/>
  <c r="O151" i="1"/>
  <c r="N151" i="1"/>
  <c r="X150" i="1"/>
  <c r="W150" i="1"/>
  <c r="V150" i="1"/>
  <c r="U150" i="1"/>
  <c r="T150" i="1"/>
  <c r="S150" i="1"/>
  <c r="R150" i="1"/>
  <c r="Q150" i="1"/>
  <c r="P150" i="1"/>
  <c r="O150" i="1"/>
  <c r="X149" i="1"/>
  <c r="W149" i="1"/>
  <c r="V149" i="1"/>
  <c r="U149" i="1"/>
  <c r="T149" i="1"/>
  <c r="S149" i="1"/>
  <c r="R149" i="1"/>
  <c r="Q149" i="1"/>
  <c r="P149" i="1"/>
  <c r="O149" i="1"/>
  <c r="X148" i="1"/>
  <c r="W148" i="1"/>
  <c r="V148" i="1"/>
  <c r="U148" i="1"/>
  <c r="T148" i="1"/>
  <c r="S148" i="1"/>
  <c r="R148" i="1"/>
  <c r="Q148" i="1"/>
  <c r="P148" i="1"/>
  <c r="O148" i="1"/>
  <c r="X147" i="1"/>
  <c r="W147" i="1"/>
  <c r="V147" i="1"/>
  <c r="U147" i="1"/>
  <c r="T147" i="1"/>
  <c r="S147" i="1"/>
  <c r="R147" i="1"/>
  <c r="Q147" i="1"/>
  <c r="P147" i="1"/>
  <c r="O147" i="1"/>
  <c r="X146" i="1"/>
  <c r="W146" i="1"/>
  <c r="V146" i="1"/>
  <c r="U146" i="1"/>
  <c r="T146" i="1"/>
  <c r="S146" i="1"/>
  <c r="R146" i="1"/>
  <c r="Q146" i="1"/>
  <c r="P146" i="1"/>
  <c r="O146" i="1"/>
  <c r="X145" i="1"/>
  <c r="W145" i="1"/>
  <c r="V145" i="1"/>
  <c r="U145" i="1"/>
  <c r="T145" i="1"/>
  <c r="S145" i="1"/>
  <c r="R145" i="1"/>
  <c r="Q145" i="1"/>
  <c r="P145" i="1"/>
  <c r="O145" i="1"/>
  <c r="X144" i="1"/>
  <c r="W144" i="1"/>
  <c r="V144" i="1"/>
  <c r="U144" i="1"/>
  <c r="T144" i="1"/>
  <c r="S144" i="1"/>
  <c r="R144" i="1"/>
  <c r="Q144" i="1"/>
  <c r="P144" i="1"/>
  <c r="O144" i="1"/>
  <c r="N144" i="1"/>
  <c r="X136" i="1"/>
  <c r="W136" i="1"/>
  <c r="V136" i="1"/>
  <c r="U136" i="1"/>
  <c r="T136" i="1"/>
  <c r="S136" i="1"/>
  <c r="R136" i="1"/>
  <c r="Q136" i="1"/>
  <c r="P136" i="1"/>
  <c r="O136" i="1"/>
  <c r="N136" i="1"/>
  <c r="X135" i="1"/>
  <c r="W135" i="1"/>
  <c r="V135" i="1"/>
  <c r="U135" i="1"/>
  <c r="T135" i="1"/>
  <c r="S135" i="1"/>
  <c r="R135" i="1"/>
  <c r="Q135" i="1"/>
  <c r="P135" i="1"/>
  <c r="O135" i="1"/>
  <c r="X134" i="1"/>
  <c r="W134" i="1"/>
  <c r="V134" i="1"/>
  <c r="U134" i="1"/>
  <c r="T134" i="1"/>
  <c r="S134" i="1"/>
  <c r="R134" i="1"/>
  <c r="Q134" i="1"/>
  <c r="P134" i="1"/>
  <c r="O134" i="1"/>
  <c r="X133" i="1"/>
  <c r="W133" i="1"/>
  <c r="V133" i="1"/>
  <c r="U133" i="1"/>
  <c r="T133" i="1"/>
  <c r="S133" i="1"/>
  <c r="R133" i="1"/>
  <c r="Q133" i="1"/>
  <c r="P133" i="1"/>
  <c r="O133" i="1"/>
  <c r="X132" i="1"/>
  <c r="W132" i="1"/>
  <c r="V132" i="1"/>
  <c r="U132" i="1"/>
  <c r="T132" i="1"/>
  <c r="S132" i="1"/>
  <c r="R132" i="1"/>
  <c r="Q132" i="1"/>
  <c r="P132" i="1"/>
  <c r="O132" i="1"/>
  <c r="X131" i="1"/>
  <c r="W131" i="1"/>
  <c r="V131" i="1"/>
  <c r="U131" i="1"/>
  <c r="T131" i="1"/>
  <c r="S131" i="1"/>
  <c r="R131" i="1"/>
  <c r="Q131" i="1"/>
  <c r="P131" i="1"/>
  <c r="O131" i="1"/>
  <c r="X130" i="1"/>
  <c r="W130" i="1"/>
  <c r="V130" i="1"/>
  <c r="U130" i="1"/>
  <c r="T130" i="1"/>
  <c r="S130" i="1"/>
  <c r="R130" i="1"/>
  <c r="Q130" i="1"/>
  <c r="P130" i="1"/>
  <c r="O130" i="1"/>
  <c r="X129" i="1"/>
  <c r="W129" i="1"/>
  <c r="V129" i="1"/>
  <c r="U129" i="1"/>
  <c r="T129" i="1"/>
  <c r="S129" i="1"/>
  <c r="R129" i="1"/>
  <c r="Q129" i="1"/>
  <c r="P129" i="1"/>
  <c r="O129" i="1"/>
  <c r="N129" i="1"/>
  <c r="X121" i="1"/>
  <c r="W121" i="1"/>
  <c r="V121" i="1"/>
  <c r="U121" i="1"/>
  <c r="T121" i="1"/>
  <c r="S121" i="1"/>
  <c r="R121" i="1"/>
  <c r="Q121" i="1"/>
  <c r="P121" i="1"/>
  <c r="O121" i="1"/>
  <c r="N121" i="1"/>
  <c r="X120" i="1"/>
  <c r="W120" i="1"/>
  <c r="V120" i="1"/>
  <c r="U120" i="1"/>
  <c r="T120" i="1"/>
  <c r="S120" i="1"/>
  <c r="R120" i="1"/>
  <c r="Q120" i="1"/>
  <c r="P120" i="1"/>
  <c r="O120" i="1"/>
  <c r="X119" i="1"/>
  <c r="W119" i="1"/>
  <c r="V119" i="1"/>
  <c r="U119" i="1"/>
  <c r="T119" i="1"/>
  <c r="S119" i="1"/>
  <c r="R119" i="1"/>
  <c r="Q119" i="1"/>
  <c r="P119" i="1"/>
  <c r="O119" i="1"/>
  <c r="X118" i="1"/>
  <c r="W118" i="1"/>
  <c r="V118" i="1"/>
  <c r="U118" i="1"/>
  <c r="T118" i="1"/>
  <c r="S118" i="1"/>
  <c r="R118" i="1"/>
  <c r="Q118" i="1"/>
  <c r="P118" i="1"/>
  <c r="O118" i="1"/>
  <c r="X117" i="1"/>
  <c r="W117" i="1"/>
  <c r="V117" i="1"/>
  <c r="U117" i="1"/>
  <c r="T117" i="1"/>
  <c r="S117" i="1"/>
  <c r="R117" i="1"/>
  <c r="Q117" i="1"/>
  <c r="P117" i="1"/>
  <c r="O117" i="1"/>
  <c r="X116" i="1"/>
  <c r="W116" i="1"/>
  <c r="V116" i="1"/>
  <c r="U116" i="1"/>
  <c r="T116" i="1"/>
  <c r="S116" i="1"/>
  <c r="R116" i="1"/>
  <c r="Q116" i="1"/>
  <c r="P116" i="1"/>
  <c r="O116" i="1"/>
  <c r="X115" i="1"/>
  <c r="W115" i="1"/>
  <c r="V115" i="1"/>
  <c r="U115" i="1"/>
  <c r="T115" i="1"/>
  <c r="S115" i="1"/>
  <c r="R115" i="1"/>
  <c r="Q115" i="1"/>
  <c r="P115" i="1"/>
  <c r="O115" i="1"/>
  <c r="X114" i="1"/>
  <c r="W114" i="1"/>
  <c r="V114" i="1"/>
  <c r="U114" i="1"/>
  <c r="T114" i="1"/>
  <c r="S114" i="1"/>
  <c r="R114" i="1"/>
  <c r="Q114" i="1"/>
  <c r="P114" i="1"/>
  <c r="O114" i="1"/>
  <c r="N114" i="1"/>
  <c r="X106" i="1"/>
  <c r="W106" i="1"/>
  <c r="V106" i="1"/>
  <c r="U106" i="1"/>
  <c r="T106" i="1"/>
  <c r="S106" i="1"/>
  <c r="R106" i="1"/>
  <c r="Q106" i="1"/>
  <c r="P106" i="1"/>
  <c r="O106" i="1"/>
  <c r="N106" i="1"/>
  <c r="X105" i="1"/>
  <c r="W105" i="1"/>
  <c r="V105" i="1"/>
  <c r="U105" i="1"/>
  <c r="T105" i="1"/>
  <c r="S105" i="1"/>
  <c r="R105" i="1"/>
  <c r="Q105" i="1"/>
  <c r="P105" i="1"/>
  <c r="O105" i="1"/>
  <c r="X104" i="1"/>
  <c r="W104" i="1"/>
  <c r="V104" i="1"/>
  <c r="U104" i="1"/>
  <c r="T104" i="1"/>
  <c r="S104" i="1"/>
  <c r="R104" i="1"/>
  <c r="Q104" i="1"/>
  <c r="P104" i="1"/>
  <c r="O104" i="1"/>
  <c r="X103" i="1"/>
  <c r="W103" i="1"/>
  <c r="V103" i="1"/>
  <c r="U103" i="1"/>
  <c r="T103" i="1"/>
  <c r="S103" i="1"/>
  <c r="R103" i="1"/>
  <c r="Q103" i="1"/>
  <c r="P103" i="1"/>
  <c r="O103" i="1"/>
  <c r="X102" i="1"/>
  <c r="W102" i="1"/>
  <c r="V102" i="1"/>
  <c r="U102" i="1"/>
  <c r="T102" i="1"/>
  <c r="S102" i="1"/>
  <c r="R102" i="1"/>
  <c r="Q102" i="1"/>
  <c r="P102" i="1"/>
  <c r="O102" i="1"/>
  <c r="X101" i="1"/>
  <c r="W101" i="1"/>
  <c r="V101" i="1"/>
  <c r="U101" i="1"/>
  <c r="T101" i="1"/>
  <c r="S101" i="1"/>
  <c r="R101" i="1"/>
  <c r="Q101" i="1"/>
  <c r="P101" i="1"/>
  <c r="O101" i="1"/>
  <c r="X100" i="1"/>
  <c r="W100" i="1"/>
  <c r="V100" i="1"/>
  <c r="U100" i="1"/>
  <c r="T100" i="1"/>
  <c r="S100" i="1"/>
  <c r="R100" i="1"/>
  <c r="Q100" i="1"/>
  <c r="P100" i="1"/>
  <c r="O100" i="1"/>
  <c r="X99" i="1"/>
  <c r="W99" i="1"/>
  <c r="V99" i="1"/>
  <c r="U99" i="1"/>
  <c r="T99" i="1"/>
  <c r="S99" i="1"/>
  <c r="R99" i="1"/>
  <c r="Q99" i="1"/>
  <c r="P99" i="1"/>
  <c r="O99" i="1"/>
  <c r="N99" i="1"/>
  <c r="N93" i="1"/>
  <c r="AI91" i="1" s="1"/>
  <c r="AK91" i="1"/>
  <c r="AG91" i="1"/>
  <c r="AE91" i="1"/>
  <c r="AC91" i="1"/>
  <c r="X91" i="1"/>
  <c r="W91" i="1"/>
  <c r="AJ91" i="1" s="1"/>
  <c r="V91" i="1"/>
  <c r="U91" i="1"/>
  <c r="AH91" i="1" s="1"/>
  <c r="T91" i="1"/>
  <c r="S91" i="1"/>
  <c r="AF91" i="1" s="1"/>
  <c r="R91" i="1"/>
  <c r="Q91" i="1"/>
  <c r="P91" i="1"/>
  <c r="O91" i="1"/>
  <c r="AB91" i="1" s="1"/>
  <c r="N91" i="1"/>
  <c r="AL90" i="1"/>
  <c r="X90" i="1"/>
  <c r="W90" i="1"/>
  <c r="V90" i="1"/>
  <c r="U90" i="1"/>
  <c r="T90" i="1"/>
  <c r="S90" i="1"/>
  <c r="R90" i="1"/>
  <c r="Q90" i="1"/>
  <c r="P90" i="1"/>
  <c r="O90" i="1"/>
  <c r="AL89" i="1"/>
  <c r="X89" i="1"/>
  <c r="W89" i="1"/>
  <c r="V89" i="1"/>
  <c r="U89" i="1"/>
  <c r="T89" i="1"/>
  <c r="S89" i="1"/>
  <c r="R89" i="1"/>
  <c r="Q89" i="1"/>
  <c r="P89" i="1"/>
  <c r="O89" i="1"/>
  <c r="AL88" i="1"/>
  <c r="X88" i="1"/>
  <c r="W88" i="1"/>
  <c r="V88" i="1"/>
  <c r="U88" i="1"/>
  <c r="T88" i="1"/>
  <c r="S88" i="1"/>
  <c r="R88" i="1"/>
  <c r="Q88" i="1"/>
  <c r="P88" i="1"/>
  <c r="O88" i="1"/>
  <c r="AL87" i="1"/>
  <c r="X87" i="1"/>
  <c r="W87" i="1"/>
  <c r="V87" i="1"/>
  <c r="U87" i="1"/>
  <c r="T87" i="1"/>
  <c r="S87" i="1"/>
  <c r="R87" i="1"/>
  <c r="Q87" i="1"/>
  <c r="P87" i="1"/>
  <c r="O87" i="1"/>
  <c r="AL86" i="1"/>
  <c r="X86" i="1"/>
  <c r="W86" i="1"/>
  <c r="V86" i="1"/>
  <c r="U86" i="1"/>
  <c r="T86" i="1"/>
  <c r="S86" i="1"/>
  <c r="R86" i="1"/>
  <c r="Q86" i="1"/>
  <c r="P86" i="1"/>
  <c r="O86" i="1"/>
  <c r="AL85" i="1"/>
  <c r="X85" i="1"/>
  <c r="W85" i="1"/>
  <c r="V85" i="1"/>
  <c r="U85" i="1"/>
  <c r="T85" i="1"/>
  <c r="S85" i="1"/>
  <c r="R85" i="1"/>
  <c r="Q85" i="1"/>
  <c r="P85" i="1"/>
  <c r="O85" i="1"/>
  <c r="AL84" i="1"/>
  <c r="AJ84" i="1"/>
  <c r="AH84" i="1"/>
  <c r="AF84" i="1"/>
  <c r="AB84" i="1"/>
  <c r="AA84" i="1"/>
  <c r="X84" i="1"/>
  <c r="AK84" i="1" s="1"/>
  <c r="W84" i="1"/>
  <c r="V84" i="1"/>
  <c r="AI84" i="1" s="1"/>
  <c r="U84" i="1"/>
  <c r="T84" i="1"/>
  <c r="AG84" i="1" s="1"/>
  <c r="S84" i="1"/>
  <c r="R84" i="1"/>
  <c r="AE84" i="1" s="1"/>
  <c r="Q84" i="1"/>
  <c r="AD84" i="1" s="1"/>
  <c r="P84" i="1"/>
  <c r="AC84" i="1" s="1"/>
  <c r="O84" i="1"/>
  <c r="N84" i="1"/>
  <c r="X76" i="1"/>
  <c r="W76" i="1"/>
  <c r="V76" i="1"/>
  <c r="U76" i="1"/>
  <c r="T76" i="1"/>
  <c r="S76" i="1"/>
  <c r="R76" i="1"/>
  <c r="Q76" i="1"/>
  <c r="P76" i="1"/>
  <c r="O76" i="1"/>
  <c r="N76" i="1"/>
  <c r="X75" i="1"/>
  <c r="W75" i="1"/>
  <c r="V75" i="1"/>
  <c r="U75" i="1"/>
  <c r="T75" i="1"/>
  <c r="S75" i="1"/>
  <c r="R75" i="1"/>
  <c r="Q75" i="1"/>
  <c r="P75" i="1"/>
  <c r="O75" i="1"/>
  <c r="X74" i="1"/>
  <c r="W74" i="1"/>
  <c r="V74" i="1"/>
  <c r="U74" i="1"/>
  <c r="T74" i="1"/>
  <c r="S74" i="1"/>
  <c r="R74" i="1"/>
  <c r="Q74" i="1"/>
  <c r="P74" i="1"/>
  <c r="O74" i="1"/>
  <c r="X73" i="1"/>
  <c r="W73" i="1"/>
  <c r="V73" i="1"/>
  <c r="U73" i="1"/>
  <c r="T73" i="1"/>
  <c r="S73" i="1"/>
  <c r="R73" i="1"/>
  <c r="Q73" i="1"/>
  <c r="P73" i="1"/>
  <c r="O73" i="1"/>
  <c r="X72" i="1"/>
  <c r="W72" i="1"/>
  <c r="V72" i="1"/>
  <c r="U72" i="1"/>
  <c r="T72" i="1"/>
  <c r="S72" i="1"/>
  <c r="R72" i="1"/>
  <c r="Q72" i="1"/>
  <c r="P72" i="1"/>
  <c r="O72" i="1"/>
  <c r="X71" i="1"/>
  <c r="W71" i="1"/>
  <c r="V71" i="1"/>
  <c r="U71" i="1"/>
  <c r="T71" i="1"/>
  <c r="S71" i="1"/>
  <c r="R71" i="1"/>
  <c r="Q71" i="1"/>
  <c r="P71" i="1"/>
  <c r="O71" i="1"/>
  <c r="X70" i="1"/>
  <c r="W70" i="1"/>
  <c r="V70" i="1"/>
  <c r="U70" i="1"/>
  <c r="T70" i="1"/>
  <c r="S70" i="1"/>
  <c r="R70" i="1"/>
  <c r="Q70" i="1"/>
  <c r="P70" i="1"/>
  <c r="O70" i="1"/>
  <c r="X69" i="1"/>
  <c r="W69" i="1"/>
  <c r="V69" i="1"/>
  <c r="U69" i="1"/>
  <c r="T69" i="1"/>
  <c r="S69" i="1"/>
  <c r="R69" i="1"/>
  <c r="Q69" i="1"/>
  <c r="P69" i="1"/>
  <c r="O69" i="1"/>
  <c r="N69" i="1"/>
  <c r="X61" i="1"/>
  <c r="W61" i="1"/>
  <c r="V61" i="1"/>
  <c r="U61" i="1"/>
  <c r="T61" i="1"/>
  <c r="S61" i="1"/>
  <c r="R61" i="1"/>
  <c r="Q61" i="1"/>
  <c r="P61" i="1"/>
  <c r="O61" i="1"/>
  <c r="N61" i="1"/>
  <c r="X60" i="1"/>
  <c r="W60" i="1"/>
  <c r="V60" i="1"/>
  <c r="U60" i="1"/>
  <c r="T60" i="1"/>
  <c r="S60" i="1"/>
  <c r="R60" i="1"/>
  <c r="Q60" i="1"/>
  <c r="P60" i="1"/>
  <c r="O60" i="1"/>
  <c r="X59" i="1"/>
  <c r="W59" i="1"/>
  <c r="V59" i="1"/>
  <c r="U59" i="1"/>
  <c r="T59" i="1"/>
  <c r="S59" i="1"/>
  <c r="R59" i="1"/>
  <c r="Q59" i="1"/>
  <c r="P59" i="1"/>
  <c r="O59" i="1"/>
  <c r="X58" i="1"/>
  <c r="W58" i="1"/>
  <c r="V58" i="1"/>
  <c r="U58" i="1"/>
  <c r="T58" i="1"/>
  <c r="S58" i="1"/>
  <c r="R58" i="1"/>
  <c r="Q58" i="1"/>
  <c r="P58" i="1"/>
  <c r="O58" i="1"/>
  <c r="X57" i="1"/>
  <c r="W57" i="1"/>
  <c r="V57" i="1"/>
  <c r="U57" i="1"/>
  <c r="T57" i="1"/>
  <c r="S57" i="1"/>
  <c r="R57" i="1"/>
  <c r="Q57" i="1"/>
  <c r="P57" i="1"/>
  <c r="O57" i="1"/>
  <c r="X56" i="1"/>
  <c r="W56" i="1"/>
  <c r="V56" i="1"/>
  <c r="U56" i="1"/>
  <c r="T56" i="1"/>
  <c r="S56" i="1"/>
  <c r="R56" i="1"/>
  <c r="Q56" i="1"/>
  <c r="P56" i="1"/>
  <c r="O56" i="1"/>
  <c r="X55" i="1"/>
  <c r="W55" i="1"/>
  <c r="V55" i="1"/>
  <c r="U55" i="1"/>
  <c r="T55" i="1"/>
  <c r="S55" i="1"/>
  <c r="R55" i="1"/>
  <c r="Q55" i="1"/>
  <c r="P55" i="1"/>
  <c r="O55" i="1"/>
  <c r="X54" i="1"/>
  <c r="W54" i="1"/>
  <c r="V54" i="1"/>
  <c r="U54" i="1"/>
  <c r="T54" i="1"/>
  <c r="S54" i="1"/>
  <c r="R54" i="1"/>
  <c r="Q54" i="1"/>
  <c r="P54" i="1"/>
  <c r="O54" i="1"/>
  <c r="N54" i="1"/>
  <c r="X46" i="1"/>
  <c r="W46" i="1"/>
  <c r="V46" i="1"/>
  <c r="U46" i="1"/>
  <c r="T46" i="1"/>
  <c r="S46" i="1"/>
  <c r="R46" i="1"/>
  <c r="Q46" i="1"/>
  <c r="P46" i="1"/>
  <c r="O46" i="1"/>
  <c r="N46" i="1"/>
  <c r="X45" i="1"/>
  <c r="W45" i="1"/>
  <c r="V45" i="1"/>
  <c r="U45" i="1"/>
  <c r="T45" i="1"/>
  <c r="S45" i="1"/>
  <c r="R45" i="1"/>
  <c r="Q45" i="1"/>
  <c r="P45" i="1"/>
  <c r="O45" i="1"/>
  <c r="N45" i="1"/>
  <c r="X44" i="1"/>
  <c r="W44" i="1"/>
  <c r="V44" i="1"/>
  <c r="U44" i="1"/>
  <c r="T44" i="1"/>
  <c r="S44" i="1"/>
  <c r="R44" i="1"/>
  <c r="Q44" i="1"/>
  <c r="P44" i="1"/>
  <c r="O44" i="1"/>
  <c r="N44" i="1"/>
  <c r="X43" i="1"/>
  <c r="W43" i="1"/>
  <c r="V43" i="1"/>
  <c r="U43" i="1"/>
  <c r="T43" i="1"/>
  <c r="S43" i="1"/>
  <c r="R43" i="1"/>
  <c r="Q43" i="1"/>
  <c r="P43" i="1"/>
  <c r="O43" i="1"/>
  <c r="N43" i="1"/>
  <c r="X42" i="1"/>
  <c r="W42" i="1"/>
  <c r="V42" i="1"/>
  <c r="U42" i="1"/>
  <c r="T42" i="1"/>
  <c r="S42" i="1"/>
  <c r="R42" i="1"/>
  <c r="Q42" i="1"/>
  <c r="P42" i="1"/>
  <c r="O42" i="1"/>
  <c r="N42" i="1"/>
  <c r="X41" i="1"/>
  <c r="W41" i="1"/>
  <c r="V41" i="1"/>
  <c r="U41" i="1"/>
  <c r="T41" i="1"/>
  <c r="S41" i="1"/>
  <c r="R41" i="1"/>
  <c r="Q41" i="1"/>
  <c r="P41" i="1"/>
  <c r="O41" i="1"/>
  <c r="N41" i="1"/>
  <c r="X40" i="1"/>
  <c r="W40" i="1"/>
  <c r="V40" i="1"/>
  <c r="U40" i="1"/>
  <c r="T40" i="1"/>
  <c r="S40" i="1"/>
  <c r="R40" i="1"/>
  <c r="Q40" i="1"/>
  <c r="P40" i="1"/>
  <c r="O40" i="1"/>
  <c r="N40" i="1"/>
  <c r="X39" i="1"/>
  <c r="W39" i="1"/>
  <c r="V39" i="1"/>
  <c r="U39" i="1"/>
  <c r="T39" i="1"/>
  <c r="S39" i="1"/>
  <c r="R39" i="1"/>
  <c r="Q39" i="1"/>
  <c r="P39" i="1"/>
  <c r="O39" i="1"/>
  <c r="N39" i="1"/>
  <c r="X31" i="1"/>
  <c r="W31" i="1"/>
  <c r="V31" i="1"/>
  <c r="U31" i="1"/>
  <c r="T31" i="1"/>
  <c r="S31" i="1"/>
  <c r="R31" i="1"/>
  <c r="Q31" i="1"/>
  <c r="P31" i="1"/>
  <c r="O31" i="1"/>
  <c r="N31" i="1"/>
  <c r="X30" i="1"/>
  <c r="W30" i="1"/>
  <c r="V30" i="1"/>
  <c r="U30" i="1"/>
  <c r="T30" i="1"/>
  <c r="S30" i="1"/>
  <c r="R30" i="1"/>
  <c r="Q30" i="1"/>
  <c r="P30" i="1"/>
  <c r="O30" i="1"/>
  <c r="N30" i="1"/>
  <c r="X29" i="1"/>
  <c r="W29" i="1"/>
  <c r="V29" i="1"/>
  <c r="U29" i="1"/>
  <c r="T29" i="1"/>
  <c r="S29" i="1"/>
  <c r="R29" i="1"/>
  <c r="Q29" i="1"/>
  <c r="P29" i="1"/>
  <c r="O29" i="1"/>
  <c r="N29" i="1"/>
  <c r="X28" i="1"/>
  <c r="W28" i="1"/>
  <c r="V28" i="1"/>
  <c r="U28" i="1"/>
  <c r="T28" i="1"/>
  <c r="S28" i="1"/>
  <c r="R28" i="1"/>
  <c r="Q28" i="1"/>
  <c r="P28" i="1"/>
  <c r="O28" i="1"/>
  <c r="N28" i="1"/>
  <c r="X27" i="1"/>
  <c r="W27" i="1"/>
  <c r="V27" i="1"/>
  <c r="U27" i="1"/>
  <c r="T27" i="1"/>
  <c r="S27" i="1"/>
  <c r="R27" i="1"/>
  <c r="Q27" i="1"/>
  <c r="P27" i="1"/>
  <c r="O27" i="1"/>
  <c r="N27" i="1"/>
  <c r="X26" i="1"/>
  <c r="W26" i="1"/>
  <c r="V26" i="1"/>
  <c r="U26" i="1"/>
  <c r="T26" i="1"/>
  <c r="S26" i="1"/>
  <c r="R26" i="1"/>
  <c r="Q26" i="1"/>
  <c r="P26" i="1"/>
  <c r="O26" i="1"/>
  <c r="N26" i="1"/>
  <c r="X25" i="1"/>
  <c r="W25" i="1"/>
  <c r="V25" i="1"/>
  <c r="U25" i="1"/>
  <c r="T25" i="1"/>
  <c r="S25" i="1"/>
  <c r="R25" i="1"/>
  <c r="Q25" i="1"/>
  <c r="P25" i="1"/>
  <c r="O25" i="1"/>
  <c r="N25" i="1"/>
  <c r="X24" i="1"/>
  <c r="W24" i="1"/>
  <c r="V24" i="1"/>
  <c r="U24" i="1"/>
  <c r="T24" i="1"/>
  <c r="S24" i="1"/>
  <c r="R24" i="1"/>
  <c r="Q24" i="1"/>
  <c r="P24" i="1"/>
  <c r="O24" i="1"/>
  <c r="N24" i="1"/>
  <c r="X16" i="1"/>
  <c r="W16" i="1"/>
  <c r="V16" i="1"/>
  <c r="U16" i="1"/>
  <c r="T16" i="1"/>
  <c r="S16" i="1"/>
  <c r="R16" i="1"/>
  <c r="Q16" i="1"/>
  <c r="P16" i="1"/>
  <c r="O16" i="1"/>
  <c r="N16" i="1"/>
  <c r="X15" i="1"/>
  <c r="W15" i="1"/>
  <c r="V15" i="1"/>
  <c r="U15" i="1"/>
  <c r="T15" i="1"/>
  <c r="S15" i="1"/>
  <c r="R15" i="1"/>
  <c r="Q15" i="1"/>
  <c r="P15" i="1"/>
  <c r="O15" i="1"/>
  <c r="N15" i="1"/>
  <c r="X14" i="1"/>
  <c r="W14" i="1"/>
  <c r="V14" i="1"/>
  <c r="U14" i="1"/>
  <c r="T14" i="1"/>
  <c r="S14" i="1"/>
  <c r="R14" i="1"/>
  <c r="Q14" i="1"/>
  <c r="P14" i="1"/>
  <c r="O14" i="1"/>
  <c r="N14" i="1"/>
  <c r="X13" i="1"/>
  <c r="W13" i="1"/>
  <c r="V13" i="1"/>
  <c r="U13" i="1"/>
  <c r="T13" i="1"/>
  <c r="S13" i="1"/>
  <c r="R13" i="1"/>
  <c r="Q13" i="1"/>
  <c r="P13" i="1"/>
  <c r="O13" i="1"/>
  <c r="N13" i="1"/>
  <c r="X12" i="1"/>
  <c r="W12" i="1"/>
  <c r="V12" i="1"/>
  <c r="U12" i="1"/>
  <c r="T12" i="1"/>
  <c r="S12" i="1"/>
  <c r="R12" i="1"/>
  <c r="Q12" i="1"/>
  <c r="P12" i="1"/>
  <c r="O12" i="1"/>
  <c r="N12" i="1"/>
  <c r="X11" i="1"/>
  <c r="W11" i="1"/>
  <c r="V11" i="1"/>
  <c r="U11" i="1"/>
  <c r="T11" i="1"/>
  <c r="S11" i="1"/>
  <c r="R11" i="1"/>
  <c r="Q11" i="1"/>
  <c r="P11" i="1"/>
  <c r="O11" i="1"/>
  <c r="N11" i="1"/>
  <c r="X10" i="1"/>
  <c r="W10" i="1"/>
  <c r="V10" i="1"/>
  <c r="U10" i="1"/>
  <c r="T10" i="1"/>
  <c r="S10" i="1"/>
  <c r="R10" i="1"/>
  <c r="Q10" i="1"/>
  <c r="P10" i="1"/>
  <c r="O10" i="1"/>
  <c r="N10" i="1"/>
  <c r="X9" i="1"/>
  <c r="W9" i="1"/>
  <c r="V9" i="1"/>
  <c r="U9" i="1"/>
  <c r="T9" i="1"/>
  <c r="S9" i="1"/>
  <c r="R9" i="1"/>
  <c r="Q9" i="1"/>
  <c r="P9" i="1"/>
  <c r="O9" i="1"/>
  <c r="N9" i="1"/>
  <c r="K4" i="1"/>
  <c r="Z7" i="1" s="1"/>
  <c r="K3" i="1"/>
  <c r="K2" i="1"/>
  <c r="AG10" i="6" l="1"/>
  <c r="AG12" i="6"/>
  <c r="AG14" i="6"/>
  <c r="AG25" i="6"/>
  <c r="AJ28" i="1"/>
  <c r="AI11" i="1"/>
  <c r="AF25" i="1"/>
  <c r="AK13" i="1"/>
  <c r="AH27" i="1"/>
  <c r="AC24" i="7"/>
  <c r="AC26" i="7"/>
  <c r="AG12" i="1"/>
  <c r="AH26" i="1"/>
  <c r="Z6" i="7"/>
  <c r="AK11" i="7" s="1"/>
  <c r="AD11" i="1"/>
  <c r="AE28" i="7"/>
  <c r="AI10" i="1"/>
  <c r="AH15" i="1"/>
  <c r="AC10" i="1"/>
  <c r="AK10" i="1"/>
  <c r="AE14" i="1"/>
  <c r="AF10" i="6"/>
  <c r="AF12" i="6"/>
  <c r="AF14" i="6"/>
  <c r="AE145" i="7"/>
  <c r="AG133" i="7"/>
  <c r="AI116" i="7"/>
  <c r="AK103" i="7"/>
  <c r="AF132" i="7"/>
  <c r="AF130" i="7"/>
  <c r="AH115" i="7"/>
  <c r="AJ104" i="7"/>
  <c r="AB100" i="7"/>
  <c r="AJ148" i="7"/>
  <c r="AJ147" i="7"/>
  <c r="AB147" i="7"/>
  <c r="AJ144" i="7"/>
  <c r="AF117" i="7"/>
  <c r="AF116" i="7"/>
  <c r="AH102" i="7"/>
  <c r="AH100" i="7"/>
  <c r="AH99" i="7"/>
  <c r="AG74" i="7"/>
  <c r="AE69" i="7"/>
  <c r="AK147" i="7"/>
  <c r="AE87" i="7"/>
  <c r="AH73" i="7"/>
  <c r="AE74" i="7"/>
  <c r="AG55" i="7"/>
  <c r="AK148" i="7"/>
  <c r="AK144" i="7"/>
  <c r="AH72" i="7"/>
  <c r="AI103" i="7"/>
  <c r="AK99" i="7"/>
  <c r="AG72" i="7"/>
  <c r="AH59" i="7"/>
  <c r="AC149" i="7"/>
  <c r="AI100" i="7"/>
  <c r="AK89" i="7"/>
  <c r="AF59" i="7"/>
  <c r="AE43" i="7"/>
  <c r="AE42" i="7"/>
  <c r="AH29" i="7"/>
  <c r="AB14" i="7"/>
  <c r="AD70" i="7"/>
  <c r="AB12" i="7"/>
  <c r="AD57" i="7"/>
  <c r="AD58" i="7"/>
  <c r="AG42" i="7"/>
  <c r="AF41" i="7"/>
  <c r="AH44" i="7"/>
  <c r="AF42" i="7"/>
  <c r="AH39" i="7"/>
  <c r="AJ26" i="7"/>
  <c r="AB26" i="7"/>
  <c r="AD14" i="7"/>
  <c r="AD12" i="7"/>
  <c r="AD11" i="7"/>
  <c r="AJ12" i="7"/>
  <c r="AB10" i="7"/>
  <c r="AB9" i="7"/>
  <c r="AG44" i="7"/>
  <c r="AC11" i="7"/>
  <c r="AK10" i="7"/>
  <c r="AH25" i="7"/>
  <c r="AF72" i="7"/>
  <c r="AE55" i="7"/>
  <c r="AH27" i="7"/>
  <c r="AJ14" i="7"/>
  <c r="AJ11" i="7"/>
  <c r="AH8" i="7"/>
  <c r="AD24" i="7"/>
  <c r="AL24" i="7"/>
  <c r="AD26" i="7"/>
  <c r="AL26" i="7"/>
  <c r="AL28" i="7"/>
  <c r="AD30" i="7"/>
  <c r="AL30" i="7"/>
  <c r="AB39" i="7"/>
  <c r="AF40" i="7"/>
  <c r="AC39" i="7"/>
  <c r="AF13" i="7"/>
  <c r="AF15" i="7"/>
  <c r="AF24" i="7"/>
  <c r="AF26" i="7"/>
  <c r="AF30" i="7"/>
  <c r="AJ8" i="7"/>
  <c r="AJ15" i="7"/>
  <c r="AL15" i="7"/>
  <c r="AD15" i="7"/>
  <c r="AL14" i="7"/>
  <c r="AL13" i="7"/>
  <c r="AL12" i="7"/>
  <c r="AL11" i="7"/>
  <c r="AL10" i="7"/>
  <c r="AL9" i="7"/>
  <c r="AL8" i="7"/>
  <c r="AD8" i="7"/>
  <c r="AB15" i="7"/>
  <c r="AK8" i="7"/>
  <c r="AC8" i="7"/>
  <c r="AB8" i="7"/>
  <c r="AG9" i="7"/>
  <c r="AC12" i="7"/>
  <c r="AK12" i="7"/>
  <c r="AG15" i="7"/>
  <c r="AC23" i="7"/>
  <c r="AK23" i="7"/>
  <c r="AG24" i="7"/>
  <c r="AC25" i="7"/>
  <c r="AG28" i="7"/>
  <c r="AK29" i="7"/>
  <c r="AH9" i="7"/>
  <c r="AH15" i="7"/>
  <c r="AH23" i="7"/>
  <c r="AH30" i="7"/>
  <c r="AJ30" i="7"/>
  <c r="AB30" i="7"/>
  <c r="AJ23" i="7"/>
  <c r="AB23" i="7"/>
  <c r="AG30" i="7"/>
  <c r="AL25" i="7"/>
  <c r="AD27" i="7"/>
  <c r="AL27" i="7"/>
  <c r="AD29" i="7"/>
  <c r="AL29" i="7"/>
  <c r="AE8" i="7"/>
  <c r="AA9" i="7"/>
  <c r="AA11" i="7"/>
  <c r="AE12" i="7"/>
  <c r="AA13" i="7"/>
  <c r="AA15" i="7"/>
  <c r="AI15" i="7"/>
  <c r="AE23" i="7"/>
  <c r="AA24" i="7"/>
  <c r="AI24" i="7"/>
  <c r="AE25" i="7"/>
  <c r="AA26" i="7"/>
  <c r="AA28" i="7"/>
  <c r="AI28" i="7"/>
  <c r="AA30" i="7"/>
  <c r="AI30" i="7"/>
  <c r="AH70" i="7"/>
  <c r="AE38" i="7"/>
  <c r="AA40" i="7"/>
  <c r="AI40" i="7"/>
  <c r="AA41" i="7"/>
  <c r="AC43" i="7"/>
  <c r="AD44" i="7"/>
  <c r="AL44" i="7"/>
  <c r="AF45" i="7"/>
  <c r="AA58" i="7"/>
  <c r="AF60" i="7"/>
  <c r="AB71" i="7"/>
  <c r="AJ71" i="7"/>
  <c r="AJ58" i="7"/>
  <c r="AC41" i="7"/>
  <c r="AK41" i="7"/>
  <c r="AL42" i="7"/>
  <c r="AH45" i="7"/>
  <c r="AA56" i="7"/>
  <c r="AB57" i="7"/>
  <c r="AJ57" i="7"/>
  <c r="AH60" i="7"/>
  <c r="AJ73" i="7"/>
  <c r="AB133" i="7"/>
  <c r="AJ133" i="7"/>
  <c r="AJ88" i="7"/>
  <c r="AD40" i="7"/>
  <c r="AL40" i="7"/>
  <c r="AL41" i="7"/>
  <c r="AH53" i="7"/>
  <c r="AA55" i="7"/>
  <c r="AB56" i="7"/>
  <c r="AJ56" i="7"/>
  <c r="AE103" i="7"/>
  <c r="AF145" i="7"/>
  <c r="AA57" i="7"/>
  <c r="AA45" i="7"/>
  <c r="AI45" i="7"/>
  <c r="AA53" i="7"/>
  <c r="AI53" i="7"/>
  <c r="AA54" i="7"/>
  <c r="AI54" i="7"/>
  <c r="AI89" i="7"/>
  <c r="AF149" i="7"/>
  <c r="AB40" i="7"/>
  <c r="AL23" i="7"/>
  <c r="AA44" i="7"/>
  <c r="AB45" i="7"/>
  <c r="AJ45" i="7"/>
  <c r="AB53" i="7"/>
  <c r="AJ53" i="7"/>
  <c r="AB72" i="7"/>
  <c r="AI130" i="7"/>
  <c r="AK42" i="7"/>
  <c r="AA43" i="7"/>
  <c r="AJ44" i="7"/>
  <c r="AC45" i="7"/>
  <c r="AK45" i="7"/>
  <c r="AK53" i="7"/>
  <c r="AA59" i="7"/>
  <c r="AI59" i="7"/>
  <c r="AD60" i="7"/>
  <c r="N62" i="7"/>
  <c r="AL60" i="7"/>
  <c r="N77" i="7"/>
  <c r="AB41" i="7"/>
  <c r="AG100" i="7"/>
  <c r="AJ118" i="7"/>
  <c r="AL39" i="7"/>
  <c r="AA42" i="7"/>
  <c r="AJ43" i="7"/>
  <c r="AK44" i="7"/>
  <c r="AD45" i="7"/>
  <c r="AL45" i="7"/>
  <c r="AF70" i="7"/>
  <c r="AJ74" i="7"/>
  <c r="AC60" i="7"/>
  <c r="AK60" i="7"/>
  <c r="AB87" i="7"/>
  <c r="AA88" i="7"/>
  <c r="AI88" i="7"/>
  <c r="AL88" i="7"/>
  <c r="AG90" i="7"/>
  <c r="AF100" i="7"/>
  <c r="AL103" i="7"/>
  <c r="AF104" i="7"/>
  <c r="AB113" i="7"/>
  <c r="AJ113" i="7"/>
  <c r="AK116" i="7"/>
  <c r="AL119" i="7"/>
  <c r="AH130" i="7"/>
  <c r="AI147" i="7"/>
  <c r="AE60" i="7"/>
  <c r="AC69" i="7"/>
  <c r="AK69" i="7"/>
  <c r="AL74" i="7"/>
  <c r="AJ75" i="7"/>
  <c r="AB89" i="7"/>
  <c r="AJ89" i="7"/>
  <c r="AF90" i="7"/>
  <c r="AF83" i="7"/>
  <c r="AL90" i="7"/>
  <c r="AF103" i="7"/>
  <c r="AI120" i="7"/>
  <c r="AA120" i="7"/>
  <c r="AA119" i="7"/>
  <c r="AA118" i="7"/>
  <c r="AA117" i="7"/>
  <c r="AA116" i="7"/>
  <c r="AA115" i="7"/>
  <c r="AA114" i="7"/>
  <c r="AI113" i="7"/>
  <c r="AA113" i="7"/>
  <c r="AH120" i="7"/>
  <c r="AH113" i="7"/>
  <c r="AF120" i="7"/>
  <c r="AF113" i="7"/>
  <c r="AJ115" i="7"/>
  <c r="AC118" i="7"/>
  <c r="AK118" i="7"/>
  <c r="AK133" i="7"/>
  <c r="AI146" i="7"/>
  <c r="AG149" i="7"/>
  <c r="AA72" i="7"/>
  <c r="AC75" i="7"/>
  <c r="AA83" i="7"/>
  <c r="AI83" i="7"/>
  <c r="AL83" i="7"/>
  <c r="AB90" i="7"/>
  <c r="AJ90" i="7"/>
  <c r="AE102" i="7"/>
  <c r="AE113" i="7"/>
  <c r="AG113" i="7"/>
  <c r="AL118" i="7"/>
  <c r="AB120" i="7"/>
  <c r="AJ120" i="7"/>
  <c r="AH129" i="7"/>
  <c r="AC130" i="7"/>
  <c r="AF148" i="7"/>
  <c r="AK58" i="7"/>
  <c r="AI68" i="7"/>
  <c r="AJ83" i="7"/>
  <c r="AA84" i="7"/>
  <c r="AL84" i="7"/>
  <c r="AG86" i="7"/>
  <c r="AD101" i="7"/>
  <c r="AK105" i="7"/>
  <c r="AC105" i="7"/>
  <c r="AJ105" i="7"/>
  <c r="AB105" i="7"/>
  <c r="AJ98" i="7"/>
  <c r="AB98" i="7"/>
  <c r="AH105" i="7"/>
  <c r="AH98" i="7"/>
  <c r="AD105" i="7"/>
  <c r="AL105" i="7"/>
  <c r="AL115" i="7"/>
  <c r="AJ117" i="7"/>
  <c r="AE118" i="7"/>
  <c r="AC120" i="7"/>
  <c r="AK120" i="7"/>
  <c r="AJ132" i="7"/>
  <c r="AG144" i="7"/>
  <c r="AI145" i="7"/>
  <c r="AK72" i="7"/>
  <c r="AA73" i="7"/>
  <c r="AI73" i="7"/>
  <c r="AB84" i="7"/>
  <c r="AA85" i="7"/>
  <c r="AL85" i="7"/>
  <c r="AH86" i="7"/>
  <c r="AE101" i="7"/>
  <c r="AA101" i="7"/>
  <c r="AE105" i="7"/>
  <c r="AA105" i="7"/>
  <c r="AJ114" i="7"/>
  <c r="AC117" i="7"/>
  <c r="AK117" i="7"/>
  <c r="AD120" i="7"/>
  <c r="AL120" i="7"/>
  <c r="AH131" i="7"/>
  <c r="AK132" i="7"/>
  <c r="AI134" i="7"/>
  <c r="AC68" i="7"/>
  <c r="AC70" i="7"/>
  <c r="AD72" i="7"/>
  <c r="AB85" i="7"/>
  <c r="AA86" i="7"/>
  <c r="AL86" i="7"/>
  <c r="AH87" i="7"/>
  <c r="AC90" i="7"/>
  <c r="AD98" i="7"/>
  <c r="AL98" i="7"/>
  <c r="AL99" i="7"/>
  <c r="AL100" i="7"/>
  <c r="AD104" i="7"/>
  <c r="AL104" i="7"/>
  <c r="AF105" i="7"/>
  <c r="AI105" i="7"/>
  <c r="AD117" i="7"/>
  <c r="AL117" i="7"/>
  <c r="AB119" i="7"/>
  <c r="AJ119" i="7"/>
  <c r="AE120" i="7"/>
  <c r="AG120" i="7"/>
  <c r="AI131" i="7"/>
  <c r="AJ134" i="7"/>
  <c r="AI144" i="7"/>
  <c r="AA74" i="7"/>
  <c r="AC83" i="7"/>
  <c r="AB86" i="7"/>
  <c r="AA87" i="7"/>
  <c r="AL87" i="7"/>
  <c r="AH88" i="7"/>
  <c r="AD90" i="7"/>
  <c r="AA98" i="7"/>
  <c r="AA99" i="7"/>
  <c r="AA100" i="7"/>
  <c r="AG101" i="7"/>
  <c r="AA104" i="7"/>
  <c r="AG105" i="7"/>
  <c r="AL114" i="7"/>
  <c r="AE117" i="7"/>
  <c r="AK119" i="7"/>
  <c r="AB131" i="7"/>
  <c r="N137" i="7"/>
  <c r="AA132" i="7" s="1"/>
  <c r="AH147" i="7"/>
  <c r="AL101" i="7"/>
  <c r="AL113" i="7"/>
  <c r="AH10" i="6"/>
  <c r="AH12" i="6"/>
  <c r="AH14" i="6"/>
  <c r="AH16" i="6"/>
  <c r="AD26" i="6"/>
  <c r="AA10" i="6"/>
  <c r="AI10" i="6"/>
  <c r="AA12" i="6"/>
  <c r="AI12" i="6"/>
  <c r="AA14" i="6"/>
  <c r="AI14" i="6"/>
  <c r="AA16" i="6"/>
  <c r="AI16" i="6"/>
  <c r="AE24" i="6"/>
  <c r="AE26" i="6"/>
  <c r="AF9" i="6"/>
  <c r="AF11" i="6"/>
  <c r="AF13" i="6"/>
  <c r="AF15" i="6"/>
  <c r="AF24" i="6"/>
  <c r="AF26" i="6"/>
  <c r="AG9" i="6"/>
  <c r="AG11" i="6"/>
  <c r="AG13" i="6"/>
  <c r="AG15" i="6"/>
  <c r="AG26" i="6"/>
  <c r="AH9" i="6"/>
  <c r="AH11" i="6"/>
  <c r="AH13" i="6"/>
  <c r="AH15" i="6"/>
  <c r="AD25" i="6"/>
  <c r="AD27" i="6"/>
  <c r="AF210" i="6"/>
  <c r="AF209" i="6"/>
  <c r="AF208" i="6"/>
  <c r="AF207" i="6"/>
  <c r="AF206" i="6"/>
  <c r="AF205" i="6"/>
  <c r="AH195" i="6"/>
  <c r="AH194" i="6"/>
  <c r="AH193" i="6"/>
  <c r="AH192" i="6"/>
  <c r="AH191" i="6"/>
  <c r="AH190" i="6"/>
  <c r="AJ180" i="6"/>
  <c r="AB180" i="6"/>
  <c r="AJ179" i="6"/>
  <c r="AB179" i="6"/>
  <c r="AJ178" i="6"/>
  <c r="AB178" i="6"/>
  <c r="AJ177" i="6"/>
  <c r="AB177" i="6"/>
  <c r="AJ176" i="6"/>
  <c r="AB176" i="6"/>
  <c r="AJ175" i="6"/>
  <c r="AB175" i="6"/>
  <c r="AD165" i="6"/>
  <c r="AG225" i="6"/>
  <c r="AG224" i="6"/>
  <c r="AG223" i="6"/>
  <c r="AG222" i="6"/>
  <c r="AG221" i="6"/>
  <c r="AG220" i="6"/>
  <c r="AI210" i="6"/>
  <c r="AI209" i="6"/>
  <c r="AE225" i="6"/>
  <c r="AE224" i="6"/>
  <c r="AE223" i="6"/>
  <c r="AE222" i="6"/>
  <c r="AE221" i="6"/>
  <c r="AE220" i="6"/>
  <c r="AG210" i="6"/>
  <c r="AG209" i="6"/>
  <c r="AG208" i="6"/>
  <c r="AG207" i="6"/>
  <c r="AG206" i="6"/>
  <c r="AG205" i="6"/>
  <c r="AE165" i="6"/>
  <c r="AJ192" i="6"/>
  <c r="AF160" i="6"/>
  <c r="AF221" i="6"/>
  <c r="AH206" i="6"/>
  <c r="AB192" i="6"/>
  <c r="AD177" i="6"/>
  <c r="AF161" i="6"/>
  <c r="AD160" i="6"/>
  <c r="AF145" i="6"/>
  <c r="AF133" i="6"/>
  <c r="AF224" i="6"/>
  <c r="AH209" i="6"/>
  <c r="AJ193" i="6"/>
  <c r="AF162" i="6"/>
  <c r="AD161" i="6"/>
  <c r="AF222" i="6"/>
  <c r="AH207" i="6"/>
  <c r="AJ194" i="6"/>
  <c r="AJ190" i="6"/>
  <c r="AF164" i="6"/>
  <c r="AD163" i="6"/>
  <c r="AH150" i="6"/>
  <c r="AD147" i="6"/>
  <c r="AF220" i="6"/>
  <c r="AH205" i="6"/>
  <c r="AJ195" i="6"/>
  <c r="AJ191" i="6"/>
  <c r="AF165" i="6"/>
  <c r="AF146" i="6"/>
  <c r="AH210" i="6"/>
  <c r="AB194" i="6"/>
  <c r="AD133" i="6"/>
  <c r="AF132" i="6"/>
  <c r="AH208" i="6"/>
  <c r="AD180" i="6"/>
  <c r="AD175" i="6"/>
  <c r="AF163" i="6"/>
  <c r="AF148" i="6"/>
  <c r="AF131" i="6"/>
  <c r="AK130" i="6"/>
  <c r="AD131" i="6"/>
  <c r="AE120" i="6"/>
  <c r="AB195" i="6"/>
  <c r="AB190" i="6"/>
  <c r="AD178" i="6"/>
  <c r="AC131" i="6"/>
  <c r="AF130" i="6"/>
  <c r="AG118" i="6"/>
  <c r="AG117" i="6"/>
  <c r="AG116" i="6"/>
  <c r="AG115" i="6"/>
  <c r="AI105" i="6"/>
  <c r="AI104" i="6"/>
  <c r="AI103" i="6"/>
  <c r="AI102" i="6"/>
  <c r="AI101" i="6"/>
  <c r="AI100" i="6"/>
  <c r="AD176" i="6"/>
  <c r="AD164" i="6"/>
  <c r="AF149" i="6"/>
  <c r="AK146" i="6"/>
  <c r="AH135" i="6"/>
  <c r="AK134" i="6"/>
  <c r="AF119" i="6"/>
  <c r="AF118" i="6"/>
  <c r="AF117" i="6"/>
  <c r="AF116" i="6"/>
  <c r="AF115" i="6"/>
  <c r="AH105" i="6"/>
  <c r="AH104" i="6"/>
  <c r="AH103" i="6"/>
  <c r="AH102" i="6"/>
  <c r="AH101" i="6"/>
  <c r="AH100" i="6"/>
  <c r="AF225" i="6"/>
  <c r="AB193" i="6"/>
  <c r="AG146" i="6"/>
  <c r="AH145" i="6"/>
  <c r="AF135" i="6"/>
  <c r="AI134" i="6"/>
  <c r="AK133" i="6"/>
  <c r="AC130" i="6"/>
  <c r="AE119" i="6"/>
  <c r="AE118" i="6"/>
  <c r="AE117" i="6"/>
  <c r="AE116" i="6"/>
  <c r="AE115" i="6"/>
  <c r="AG105" i="6"/>
  <c r="AG104" i="6"/>
  <c r="AG103" i="6"/>
  <c r="AG102" i="6"/>
  <c r="AG101" i="6"/>
  <c r="AG100" i="6"/>
  <c r="AH90" i="6"/>
  <c r="AH89" i="6"/>
  <c r="AH88" i="6"/>
  <c r="AH87" i="6"/>
  <c r="AH86" i="6"/>
  <c r="AH85" i="6"/>
  <c r="AF150" i="6"/>
  <c r="AC146" i="6"/>
  <c r="AF105" i="6"/>
  <c r="AE75" i="6"/>
  <c r="AD74" i="6"/>
  <c r="AD73" i="6"/>
  <c r="AD72" i="6"/>
  <c r="AD71" i="6"/>
  <c r="AD70" i="6"/>
  <c r="AF60" i="6"/>
  <c r="AF59" i="6"/>
  <c r="AF58" i="6"/>
  <c r="AF57" i="6"/>
  <c r="AF56" i="6"/>
  <c r="AF55" i="6"/>
  <c r="AH45" i="6"/>
  <c r="AH44" i="6"/>
  <c r="AH43" i="6"/>
  <c r="AH42" i="6"/>
  <c r="AH41" i="6"/>
  <c r="AH40" i="6"/>
  <c r="AD116" i="6"/>
  <c r="AF100" i="6"/>
  <c r="AD179" i="6"/>
  <c r="AD146" i="6"/>
  <c r="AF134" i="6"/>
  <c r="AF103" i="6"/>
  <c r="AI90" i="6"/>
  <c r="AI89" i="6"/>
  <c r="AI88" i="6"/>
  <c r="AI87" i="6"/>
  <c r="AI86" i="6"/>
  <c r="AI85" i="6"/>
  <c r="AC75" i="6"/>
  <c r="AK74" i="6"/>
  <c r="AD117" i="6"/>
  <c r="AG90" i="6"/>
  <c r="AG89" i="6"/>
  <c r="AG88" i="6"/>
  <c r="AG87" i="6"/>
  <c r="AG86" i="6"/>
  <c r="AG85" i="6"/>
  <c r="AE45" i="6"/>
  <c r="AE44" i="6"/>
  <c r="AE43" i="6"/>
  <c r="AE42" i="6"/>
  <c r="AE41" i="6"/>
  <c r="AE40" i="6"/>
  <c r="AF223" i="6"/>
  <c r="AD162" i="6"/>
  <c r="AK132" i="6"/>
  <c r="AF101" i="6"/>
  <c r="AF90" i="6"/>
  <c r="AF89" i="6"/>
  <c r="AF88" i="6"/>
  <c r="AF87" i="6"/>
  <c r="AF86" i="6"/>
  <c r="AK75" i="6"/>
  <c r="AF30" i="6"/>
  <c r="AF29" i="6"/>
  <c r="AF28" i="6"/>
  <c r="AB191" i="6"/>
  <c r="AF147" i="6"/>
  <c r="AD135" i="6"/>
  <c r="AD118" i="6"/>
  <c r="AF104" i="6"/>
  <c r="AG73" i="6"/>
  <c r="AG72" i="6"/>
  <c r="AG71" i="6"/>
  <c r="AG70" i="6"/>
  <c r="AI60" i="6"/>
  <c r="AI59" i="6"/>
  <c r="AI58" i="6"/>
  <c r="AI57" i="6"/>
  <c r="AI56" i="6"/>
  <c r="AG145" i="6"/>
  <c r="AH133" i="6"/>
  <c r="AD119" i="6"/>
  <c r="AD115" i="6"/>
  <c r="AF102" i="6"/>
  <c r="AH75" i="6"/>
  <c r="AE74" i="6"/>
  <c r="AE73" i="6"/>
  <c r="AE72" i="6"/>
  <c r="AE71" i="6"/>
  <c r="AE70" i="6"/>
  <c r="AG60" i="6"/>
  <c r="AG59" i="6"/>
  <c r="AG58" i="6"/>
  <c r="AG57" i="6"/>
  <c r="AG56" i="6"/>
  <c r="AG55" i="6"/>
  <c r="AI75" i="6"/>
  <c r="AH60" i="6"/>
  <c r="AB44" i="6"/>
  <c r="AB40" i="6"/>
  <c r="AD29" i="6"/>
  <c r="AJ14" i="6"/>
  <c r="AF70" i="6"/>
  <c r="AH55" i="6"/>
  <c r="AJ45" i="6"/>
  <c r="AJ41" i="6"/>
  <c r="AD28" i="6"/>
  <c r="AH25" i="6"/>
  <c r="AB14" i="6"/>
  <c r="AB12" i="6"/>
  <c r="AB10" i="6"/>
  <c r="AF73" i="6"/>
  <c r="AH58" i="6"/>
  <c r="AB45" i="6"/>
  <c r="AB41" i="6"/>
  <c r="AD30" i="6"/>
  <c r="AB15" i="6"/>
  <c r="AJ12" i="6"/>
  <c r="AJ42" i="6"/>
  <c r="AK26" i="6"/>
  <c r="AC26" i="6"/>
  <c r="AK25" i="6"/>
  <c r="AC25" i="6"/>
  <c r="AE15" i="6"/>
  <c r="AE14" i="6"/>
  <c r="AE13" i="6"/>
  <c r="AE12" i="6"/>
  <c r="AE11" i="6"/>
  <c r="AE10" i="6"/>
  <c r="AF71" i="6"/>
  <c r="AH56" i="6"/>
  <c r="AB42" i="6"/>
  <c r="AF27" i="6"/>
  <c r="AJ26" i="6"/>
  <c r="AB26" i="6"/>
  <c r="AJ25" i="6"/>
  <c r="AB25" i="6"/>
  <c r="AD15" i="6"/>
  <c r="AD14" i="6"/>
  <c r="AD13" i="6"/>
  <c r="AD12" i="6"/>
  <c r="AD11" i="6"/>
  <c r="AD10" i="6"/>
  <c r="AB43" i="6"/>
  <c r="AJ13" i="6"/>
  <c r="AJ11" i="6"/>
  <c r="AF74" i="6"/>
  <c r="AH59" i="6"/>
  <c r="AJ43" i="6"/>
  <c r="AI26" i="6"/>
  <c r="AI25" i="6"/>
  <c r="AK15" i="6"/>
  <c r="AC15" i="6"/>
  <c r="AK14" i="6"/>
  <c r="AC14" i="6"/>
  <c r="AK13" i="6"/>
  <c r="AC13" i="6"/>
  <c r="AK12" i="6"/>
  <c r="AC12" i="6"/>
  <c r="AK11" i="6"/>
  <c r="AC11" i="6"/>
  <c r="AK10" i="6"/>
  <c r="AC10" i="6"/>
  <c r="AH26" i="6"/>
  <c r="AJ10" i="6"/>
  <c r="AF72" i="6"/>
  <c r="AH57" i="6"/>
  <c r="AJ44" i="6"/>
  <c r="AJ40" i="6"/>
  <c r="AJ15" i="6"/>
  <c r="AB13" i="6"/>
  <c r="AB11" i="6"/>
  <c r="AA9" i="6"/>
  <c r="AI9" i="6"/>
  <c r="AA11" i="6"/>
  <c r="AI11" i="6"/>
  <c r="AA13" i="6"/>
  <c r="AI13" i="6"/>
  <c r="AA15" i="6"/>
  <c r="AI15" i="6"/>
  <c r="AE25" i="6"/>
  <c r="AJ16" i="6"/>
  <c r="AB16" i="6"/>
  <c r="AE16" i="6"/>
  <c r="AE9" i="6"/>
  <c r="AL16" i="6"/>
  <c r="AD16" i="6"/>
  <c r="AL15" i="6"/>
  <c r="AL14" i="6"/>
  <c r="AL13" i="6"/>
  <c r="AL12" i="6"/>
  <c r="AL11" i="6"/>
  <c r="AL10" i="6"/>
  <c r="AL9" i="6"/>
  <c r="AD9" i="6"/>
  <c r="AJ9" i="6"/>
  <c r="AK16" i="6"/>
  <c r="AC16" i="6"/>
  <c r="AK9" i="6"/>
  <c r="AC9" i="6"/>
  <c r="AB9" i="6"/>
  <c r="AF16" i="6"/>
  <c r="AF25" i="6"/>
  <c r="AE28" i="6"/>
  <c r="AK31" i="6"/>
  <c r="AK42" i="6"/>
  <c r="AI45" i="6"/>
  <c r="AC56" i="6"/>
  <c r="AC27" i="6"/>
  <c r="AK27" i="6"/>
  <c r="AH30" i="6"/>
  <c r="AJ31" i="6"/>
  <c r="AD39" i="6"/>
  <c r="AL39" i="6"/>
  <c r="AF40" i="6"/>
  <c r="AD43" i="6"/>
  <c r="AL43" i="6"/>
  <c r="AF44" i="6"/>
  <c r="AL54" i="6"/>
  <c r="AB56" i="6"/>
  <c r="AJ56" i="6"/>
  <c r="AE57" i="6"/>
  <c r="AC59" i="6"/>
  <c r="AK59" i="6"/>
  <c r="AB71" i="6"/>
  <c r="AJ71" i="6"/>
  <c r="AH73" i="6"/>
  <c r="AC74" i="6"/>
  <c r="AI76" i="6"/>
  <c r="AF85" i="6"/>
  <c r="AH129" i="6"/>
  <c r="AI30" i="6"/>
  <c r="AK56" i="6"/>
  <c r="AD59" i="6"/>
  <c r="AH70" i="6"/>
  <c r="AK71" i="6"/>
  <c r="AI73" i="6"/>
  <c r="AK101" i="6"/>
  <c r="AE27" i="6"/>
  <c r="AH29" i="6"/>
  <c r="AB30" i="6"/>
  <c r="AJ30" i="6"/>
  <c r="AD42" i="6"/>
  <c r="AF43" i="6"/>
  <c r="AD46" i="6"/>
  <c r="AL46" i="6"/>
  <c r="AI55" i="6"/>
  <c r="AD56" i="6"/>
  <c r="AB58" i="6"/>
  <c r="AJ58" i="6"/>
  <c r="AE59" i="6"/>
  <c r="AI70" i="6"/>
  <c r="AB73" i="6"/>
  <c r="AJ73" i="6"/>
  <c r="AD86" i="6"/>
  <c r="AD88" i="6"/>
  <c r="AD90" i="6"/>
  <c r="AG194" i="6"/>
  <c r="AA30" i="6"/>
  <c r="AG40" i="6"/>
  <c r="AG28" i="6"/>
  <c r="AA29" i="6"/>
  <c r="AI29" i="6"/>
  <c r="AC30" i="6"/>
  <c r="AK30" i="6"/>
  <c r="AE31" i="6"/>
  <c r="AI40" i="6"/>
  <c r="AC41" i="6"/>
  <c r="AK41" i="6"/>
  <c r="AG43" i="6"/>
  <c r="AH46" i="6"/>
  <c r="AH39" i="6"/>
  <c r="AE46" i="6"/>
  <c r="AE39" i="6"/>
  <c r="AI44" i="6"/>
  <c r="AC45" i="6"/>
  <c r="AK45" i="6"/>
  <c r="AB46" i="6"/>
  <c r="AB55" i="6"/>
  <c r="AJ55" i="6"/>
  <c r="AE56" i="6"/>
  <c r="AC58" i="6"/>
  <c r="AK58" i="6"/>
  <c r="AB70" i="6"/>
  <c r="AJ70" i="6"/>
  <c r="AH72" i="6"/>
  <c r="AC73" i="6"/>
  <c r="AK73" i="6"/>
  <c r="AA75" i="6"/>
  <c r="AD76" i="6"/>
  <c r="AL76" i="6"/>
  <c r="AG27" i="6"/>
  <c r="AH28" i="6"/>
  <c r="AB29" i="6"/>
  <c r="AJ29" i="6"/>
  <c r="AD41" i="6"/>
  <c r="AF42" i="6"/>
  <c r="AD45" i="6"/>
  <c r="AL45" i="6"/>
  <c r="AF46" i="6"/>
  <c r="AJ46" i="6"/>
  <c r="AC55" i="6"/>
  <c r="AK55" i="6"/>
  <c r="AD58" i="6"/>
  <c r="AB60" i="6"/>
  <c r="AJ60" i="6"/>
  <c r="AE61" i="6"/>
  <c r="AH69" i="6"/>
  <c r="AC70" i="6"/>
  <c r="AK70" i="6"/>
  <c r="AA72" i="6"/>
  <c r="AI72" i="6"/>
  <c r="AB75" i="6"/>
  <c r="AJ75" i="6"/>
  <c r="AE76" i="6"/>
  <c r="AJ106" i="6"/>
  <c r="AI41" i="6"/>
  <c r="AG44" i="6"/>
  <c r="AJ61" i="6"/>
  <c r="AC71" i="6"/>
  <c r="AC101" i="6"/>
  <c r="AH27" i="6"/>
  <c r="AA28" i="6"/>
  <c r="AI28" i="6"/>
  <c r="AC29" i="6"/>
  <c r="AK29" i="6"/>
  <c r="AE30" i="6"/>
  <c r="AC40" i="6"/>
  <c r="AK40" i="6"/>
  <c r="AG42" i="6"/>
  <c r="AI43" i="6"/>
  <c r="AC44" i="6"/>
  <c r="AK44" i="6"/>
  <c r="AG46" i="6"/>
  <c r="AI54" i="6"/>
  <c r="AD55" i="6"/>
  <c r="N63" i="6"/>
  <c r="AA55" i="6" s="1"/>
  <c r="AB57" i="6"/>
  <c r="AJ57" i="6"/>
  <c r="AE58" i="6"/>
  <c r="AC60" i="6"/>
  <c r="AK60" i="6"/>
  <c r="AL73" i="6"/>
  <c r="AL72" i="6"/>
  <c r="AL71" i="6"/>
  <c r="AL70" i="6"/>
  <c r="AL69" i="6"/>
  <c r="AD69" i="6"/>
  <c r="AC76" i="6"/>
  <c r="AB76" i="6"/>
  <c r="AG69" i="6"/>
  <c r="AJ76" i="6"/>
  <c r="AE69" i="6"/>
  <c r="AB72" i="6"/>
  <c r="AJ72" i="6"/>
  <c r="AH74" i="6"/>
  <c r="AK76" i="6"/>
  <c r="AB117" i="6"/>
  <c r="AJ117" i="6"/>
  <c r="AA134" i="6"/>
  <c r="AI27" i="6"/>
  <c r="AB28" i="6"/>
  <c r="AJ28" i="6"/>
  <c r="AD40" i="6"/>
  <c r="AF41" i="6"/>
  <c r="AD44" i="6"/>
  <c r="AL44" i="6"/>
  <c r="AF45" i="6"/>
  <c r="AJ54" i="6"/>
  <c r="AE55" i="6"/>
  <c r="AC57" i="6"/>
  <c r="AK57" i="6"/>
  <c r="AD60" i="6"/>
  <c r="AJ69" i="6"/>
  <c r="AH71" i="6"/>
  <c r="AC72" i="6"/>
  <c r="AK72" i="6"/>
  <c r="AA74" i="6"/>
  <c r="AI74" i="6"/>
  <c r="AD75" i="6"/>
  <c r="AL75" i="6"/>
  <c r="AD85" i="6"/>
  <c r="AD87" i="6"/>
  <c r="AD89" i="6"/>
  <c r="AH91" i="6"/>
  <c r="AH84" i="6"/>
  <c r="AF91" i="6"/>
  <c r="AI91" i="6"/>
  <c r="AI84" i="6"/>
  <c r="AG91" i="6"/>
  <c r="AG84" i="6"/>
  <c r="AA91" i="6"/>
  <c r="AA90" i="6"/>
  <c r="AA89" i="6"/>
  <c r="AA88" i="6"/>
  <c r="AA87" i="6"/>
  <c r="AA86" i="6"/>
  <c r="AA85" i="6"/>
  <c r="AA84" i="6"/>
  <c r="AD91" i="6"/>
  <c r="AL91" i="6"/>
  <c r="AD104" i="6"/>
  <c r="AG29" i="6"/>
  <c r="AC42" i="6"/>
  <c r="AB27" i="6"/>
  <c r="AJ27" i="6"/>
  <c r="AC28" i="6"/>
  <c r="AK28" i="6"/>
  <c r="AE29" i="6"/>
  <c r="AG30" i="6"/>
  <c r="AA31" i="6"/>
  <c r="AC39" i="6"/>
  <c r="AK39" i="6"/>
  <c r="AG41" i="6"/>
  <c r="AA42" i="6"/>
  <c r="AI42" i="6"/>
  <c r="AC43" i="6"/>
  <c r="AK43" i="6"/>
  <c r="AG45" i="6"/>
  <c r="AA46" i="6"/>
  <c r="AI46" i="6"/>
  <c r="AC54" i="6"/>
  <c r="AA56" i="6"/>
  <c r="AD57" i="6"/>
  <c r="AL57" i="6"/>
  <c r="AB59" i="6"/>
  <c r="AJ59" i="6"/>
  <c r="AE60" i="6"/>
  <c r="AC69" i="6"/>
  <c r="AK69" i="6"/>
  <c r="AA71" i="6"/>
  <c r="AI71" i="6"/>
  <c r="AB74" i="6"/>
  <c r="AJ74" i="6"/>
  <c r="AH76" i="6"/>
  <c r="AJ84" i="6"/>
  <c r="AH116" i="6"/>
  <c r="AA44" i="6"/>
  <c r="AE84" i="6"/>
  <c r="AC85" i="6"/>
  <c r="AK85" i="6"/>
  <c r="AC86" i="6"/>
  <c r="AK86" i="6"/>
  <c r="AC87" i="6"/>
  <c r="AK87" i="6"/>
  <c r="AC88" i="6"/>
  <c r="AK88" i="6"/>
  <c r="AC89" i="6"/>
  <c r="AK89" i="6"/>
  <c r="AC90" i="6"/>
  <c r="AK90" i="6"/>
  <c r="AC91" i="6"/>
  <c r="AK91" i="6"/>
  <c r="AB101" i="6"/>
  <c r="AJ101" i="6"/>
  <c r="AE102" i="6"/>
  <c r="AC104" i="6"/>
  <c r="AK104" i="6"/>
  <c r="AI106" i="6"/>
  <c r="AK114" i="6"/>
  <c r="AI117" i="6"/>
  <c r="AC118" i="6"/>
  <c r="AK118" i="6"/>
  <c r="AH120" i="6"/>
  <c r="AC135" i="6"/>
  <c r="AC147" i="6"/>
  <c r="AA166" i="6"/>
  <c r="AE174" i="6"/>
  <c r="N33" i="6"/>
  <c r="AD24" i="6" s="1"/>
  <c r="AF76" i="6"/>
  <c r="AE85" i="6"/>
  <c r="AE86" i="6"/>
  <c r="AE87" i="6"/>
  <c r="AE88" i="6"/>
  <c r="AE89" i="6"/>
  <c r="AE90" i="6"/>
  <c r="AE91" i="6"/>
  <c r="AD101" i="6"/>
  <c r="AB103" i="6"/>
  <c r="AJ103" i="6"/>
  <c r="AE104" i="6"/>
  <c r="AK106" i="6"/>
  <c r="AI116" i="6"/>
  <c r="AC117" i="6"/>
  <c r="AK117" i="6"/>
  <c r="AB120" i="6"/>
  <c r="AJ120" i="6"/>
  <c r="AD130" i="6"/>
  <c r="AH131" i="6"/>
  <c r="AG133" i="6"/>
  <c r="AH136" i="6"/>
  <c r="AH148" i="6"/>
  <c r="AC164" i="6"/>
  <c r="AK164" i="6"/>
  <c r="AE191" i="6"/>
  <c r="AG76" i="6"/>
  <c r="AB100" i="6"/>
  <c r="AJ100" i="6"/>
  <c r="AE101" i="6"/>
  <c r="AC103" i="6"/>
  <c r="AK103" i="6"/>
  <c r="AD106" i="6"/>
  <c r="AH115" i="6"/>
  <c r="AB116" i="6"/>
  <c r="AJ116" i="6"/>
  <c r="AH119" i="6"/>
  <c r="AE132" i="6"/>
  <c r="AE162" i="6"/>
  <c r="AH224" i="6"/>
  <c r="AF75" i="6"/>
  <c r="AC100" i="6"/>
  <c r="AK100" i="6"/>
  <c r="AD103" i="6"/>
  <c r="AB105" i="6"/>
  <c r="AJ105" i="6"/>
  <c r="AE106" i="6"/>
  <c r="AI115" i="6"/>
  <c r="AC116" i="6"/>
  <c r="AK116" i="6"/>
  <c r="AI119" i="6"/>
  <c r="AB131" i="6"/>
  <c r="AJ131" i="6"/>
  <c r="AD134" i="6"/>
  <c r="AB211" i="6"/>
  <c r="AG75" i="6"/>
  <c r="AJ99" i="6"/>
  <c r="AD100" i="6"/>
  <c r="AB102" i="6"/>
  <c r="AJ102" i="6"/>
  <c r="AE103" i="6"/>
  <c r="AC105" i="6"/>
  <c r="AK105" i="6"/>
  <c r="AH114" i="6"/>
  <c r="AB115" i="6"/>
  <c r="AJ115" i="6"/>
  <c r="AH118" i="6"/>
  <c r="AB119" i="6"/>
  <c r="AJ119" i="6"/>
  <c r="AA121" i="6"/>
  <c r="AE179" i="6"/>
  <c r="AG74" i="6"/>
  <c r="AC84" i="6"/>
  <c r="AK84" i="6"/>
  <c r="AC99" i="6"/>
  <c r="AE100" i="6"/>
  <c r="AC102" i="6"/>
  <c r="AK102" i="6"/>
  <c r="AD105" i="6"/>
  <c r="AI114" i="6"/>
  <c r="AC115" i="6"/>
  <c r="AK115" i="6"/>
  <c r="AI118" i="6"/>
  <c r="AC119" i="6"/>
  <c r="AF120" i="6"/>
  <c r="AH130" i="6"/>
  <c r="AH132" i="6"/>
  <c r="AC145" i="6"/>
  <c r="AD205" i="6"/>
  <c r="AD207" i="6"/>
  <c r="AD84" i="6"/>
  <c r="AL84" i="6"/>
  <c r="AB85" i="6"/>
  <c r="AJ85" i="6"/>
  <c r="AB86" i="6"/>
  <c r="AJ86" i="6"/>
  <c r="AB87" i="6"/>
  <c r="AJ87" i="6"/>
  <c r="AB88" i="6"/>
  <c r="AJ88" i="6"/>
  <c r="AB89" i="6"/>
  <c r="AJ89" i="6"/>
  <c r="AB90" i="6"/>
  <c r="AJ90" i="6"/>
  <c r="AB91" i="6"/>
  <c r="AJ91" i="6"/>
  <c r="AD99" i="6"/>
  <c r="AD102" i="6"/>
  <c r="AB104" i="6"/>
  <c r="AJ104" i="6"/>
  <c r="AE105" i="6"/>
  <c r="AJ114" i="6"/>
  <c r="AH117" i="6"/>
  <c r="AB118" i="6"/>
  <c r="AJ118" i="6"/>
  <c r="AL119" i="6"/>
  <c r="AI132" i="6"/>
  <c r="AG134" i="6"/>
  <c r="AE136" i="6"/>
  <c r="AI151" i="6"/>
  <c r="AI204" i="6"/>
  <c r="N108" i="6"/>
  <c r="AL100" i="6" s="1"/>
  <c r="AG119" i="6"/>
  <c r="AI120" i="6"/>
  <c r="AA131" i="6"/>
  <c r="AI131" i="6"/>
  <c r="AE135" i="6"/>
  <c r="AE145" i="6"/>
  <c r="AE146" i="6"/>
  <c r="AE147" i="6"/>
  <c r="AB149" i="6"/>
  <c r="AJ149" i="6"/>
  <c r="AE150" i="6"/>
  <c r="AJ159" i="6"/>
  <c r="AH161" i="6"/>
  <c r="AG175" i="6"/>
  <c r="AI178" i="6"/>
  <c r="AG180" i="6"/>
  <c r="AG192" i="6"/>
  <c r="AC193" i="6"/>
  <c r="AK193" i="6"/>
  <c r="AI195" i="6"/>
  <c r="AB209" i="6"/>
  <c r="AJ209" i="6"/>
  <c r="AH220" i="6"/>
  <c r="AC225" i="6"/>
  <c r="AK225" i="6"/>
  <c r="AC120" i="6"/>
  <c r="AK120" i="6"/>
  <c r="N123" i="6"/>
  <c r="AA114" i="6" s="1"/>
  <c r="AE130" i="6"/>
  <c r="AK131" i="6"/>
  <c r="AI133" i="6"/>
  <c r="AH134" i="6"/>
  <c r="AG135" i="6"/>
  <c r="AG147" i="6"/>
  <c r="AD149" i="6"/>
  <c r="AG150" i="6"/>
  <c r="AG160" i="6"/>
  <c r="AB161" i="6"/>
  <c r="AJ161" i="6"/>
  <c r="AG177" i="6"/>
  <c r="AC178" i="6"/>
  <c r="AK178" i="6"/>
  <c r="AI180" i="6"/>
  <c r="AC190" i="6"/>
  <c r="AK190" i="6"/>
  <c r="AI192" i="6"/>
  <c r="AE193" i="6"/>
  <c r="AI206" i="6"/>
  <c r="AA208" i="6"/>
  <c r="AI208" i="6"/>
  <c r="AD209" i="6"/>
  <c r="AB222" i="6"/>
  <c r="AJ222" i="6"/>
  <c r="AD120" i="6"/>
  <c r="AL120" i="6"/>
  <c r="AC121" i="6"/>
  <c r="AK121" i="6"/>
  <c r="AC132" i="6"/>
  <c r="AB133" i="6"/>
  <c r="AJ133" i="6"/>
  <c r="AH146" i="6"/>
  <c r="AH147" i="6"/>
  <c r="AB148" i="6"/>
  <c r="AJ148" i="6"/>
  <c r="AB163" i="6"/>
  <c r="AJ163" i="6"/>
  <c r="AE164" i="6"/>
  <c r="AE176" i="6"/>
  <c r="AG179" i="6"/>
  <c r="AA189" i="6"/>
  <c r="AG191" i="6"/>
  <c r="AB224" i="6"/>
  <c r="AJ224" i="6"/>
  <c r="AK119" i="6"/>
  <c r="AL121" i="6"/>
  <c r="AG130" i="6"/>
  <c r="AE131" i="6"/>
  <c r="AD132" i="6"/>
  <c r="AC133" i="6"/>
  <c r="AI135" i="6"/>
  <c r="AI145" i="6"/>
  <c r="AA160" i="6"/>
  <c r="AI160" i="6"/>
  <c r="AH165" i="6"/>
  <c r="AC175" i="6"/>
  <c r="AK175" i="6"/>
  <c r="AI177" i="6"/>
  <c r="AE178" i="6"/>
  <c r="AE190" i="6"/>
  <c r="AC192" i="6"/>
  <c r="AK192" i="6"/>
  <c r="AE195" i="6"/>
  <c r="AC206" i="6"/>
  <c r="AK206" i="6"/>
  <c r="AD220" i="6"/>
  <c r="AL220" i="6"/>
  <c r="AD222" i="6"/>
  <c r="AL222" i="6"/>
  <c r="AL133" i="6"/>
  <c r="AC134" i="6"/>
  <c r="AI136" i="6"/>
  <c r="AB146" i="6"/>
  <c r="AJ146" i="6"/>
  <c r="AB147" i="6"/>
  <c r="AD148" i="6"/>
  <c r="AE151" i="6"/>
  <c r="AI162" i="6"/>
  <c r="AG164" i="6"/>
  <c r="AA174" i="6"/>
  <c r="AG176" i="6"/>
  <c r="AC189" i="6"/>
  <c r="AA191" i="6"/>
  <c r="AI191" i="6"/>
  <c r="AC194" i="6"/>
  <c r="AK194" i="6"/>
  <c r="AE204" i="6"/>
  <c r="AC210" i="6"/>
  <c r="AK210" i="6"/>
  <c r="AI221" i="6"/>
  <c r="AI223" i="6"/>
  <c r="AD224" i="6"/>
  <c r="AL224" i="6"/>
  <c r="AL89" i="6"/>
  <c r="AG120" i="6"/>
  <c r="AI130" i="6"/>
  <c r="AG131" i="6"/>
  <c r="AE133" i="6"/>
  <c r="AK135" i="6"/>
  <c r="AK145" i="6"/>
  <c r="AK147" i="6"/>
  <c r="AH149" i="6"/>
  <c r="AC150" i="6"/>
  <c r="AK150" i="6"/>
  <c r="AC160" i="6"/>
  <c r="AK160" i="6"/>
  <c r="AE175" i="6"/>
  <c r="AC177" i="6"/>
  <c r="AK177" i="6"/>
  <c r="AE180" i="6"/>
  <c r="AG190" i="6"/>
  <c r="AI193" i="6"/>
  <c r="AG195" i="6"/>
  <c r="AE208" i="6"/>
  <c r="AG121" i="6"/>
  <c r="AB130" i="6"/>
  <c r="AJ130" i="6"/>
  <c r="AG132" i="6"/>
  <c r="AE134" i="6"/>
  <c r="AK136" i="6"/>
  <c r="AK144" i="6"/>
  <c r="AD145" i="6"/>
  <c r="AC162" i="6"/>
  <c r="AK162" i="6"/>
  <c r="AG166" i="6"/>
  <c r="AK174" i="6"/>
  <c r="AA176" i="6"/>
  <c r="AI176" i="6"/>
  <c r="AC179" i="6"/>
  <c r="AK179" i="6"/>
  <c r="AI181" i="6"/>
  <c r="AE194" i="6"/>
  <c r="AC196" i="6"/>
  <c r="AB207" i="6"/>
  <c r="AJ207" i="6"/>
  <c r="AE210" i="6"/>
  <c r="AC221" i="6"/>
  <c r="AK221" i="6"/>
  <c r="AB132" i="6"/>
  <c r="AJ132" i="6"/>
  <c r="AE144" i="6"/>
  <c r="AB145" i="6"/>
  <c r="AJ145" i="6"/>
  <c r="AC148" i="6"/>
  <c r="AK148" i="6"/>
  <c r="AC149" i="6"/>
  <c r="AK149" i="6"/>
  <c r="AD150" i="6"/>
  <c r="AL150" i="6"/>
  <c r="AH160" i="6"/>
  <c r="AI161" i="6"/>
  <c r="AB162" i="6"/>
  <c r="AJ162" i="6"/>
  <c r="AC163" i="6"/>
  <c r="AK163" i="6"/>
  <c r="AF176" i="6"/>
  <c r="AH177" i="6"/>
  <c r="AF180" i="6"/>
  <c r="AH181" i="6"/>
  <c r="AD190" i="6"/>
  <c r="AF191" i="6"/>
  <c r="AD194" i="6"/>
  <c r="AL194" i="6"/>
  <c r="AF195" i="6"/>
  <c r="AB204" i="6"/>
  <c r="AJ204" i="6"/>
  <c r="AE205" i="6"/>
  <c r="AC207" i="6"/>
  <c r="AK207" i="6"/>
  <c r="AD210" i="6"/>
  <c r="AL210" i="6"/>
  <c r="AH221" i="6"/>
  <c r="AC222" i="6"/>
  <c r="AK222" i="6"/>
  <c r="AI224" i="6"/>
  <c r="AD225" i="6"/>
  <c r="AL225" i="6"/>
  <c r="AB135" i="6"/>
  <c r="AJ135" i="6"/>
  <c r="AI146" i="6"/>
  <c r="AE148" i="6"/>
  <c r="AE149" i="6"/>
  <c r="AA159" i="6"/>
  <c r="AB160" i="6"/>
  <c r="AJ160" i="6"/>
  <c r="AC161" i="6"/>
  <c r="AK161" i="6"/>
  <c r="AE163" i="6"/>
  <c r="AG165" i="6"/>
  <c r="AB166" i="6"/>
  <c r="AF175" i="6"/>
  <c r="AH176" i="6"/>
  <c r="AF179" i="6"/>
  <c r="AH180" i="6"/>
  <c r="AD189" i="6"/>
  <c r="AF190" i="6"/>
  <c r="AD193" i="6"/>
  <c r="AL193" i="6"/>
  <c r="AF194" i="6"/>
  <c r="AB206" i="6"/>
  <c r="AJ206" i="6"/>
  <c r="AE207" i="6"/>
  <c r="AC209" i="6"/>
  <c r="AK209" i="6"/>
  <c r="AB221" i="6"/>
  <c r="N228" i="6"/>
  <c r="AA220" i="6" s="1"/>
  <c r="AJ221" i="6"/>
  <c r="AH223" i="6"/>
  <c r="AC224" i="6"/>
  <c r="AK224" i="6"/>
  <c r="AB134" i="6"/>
  <c r="AJ134" i="6"/>
  <c r="N138" i="6"/>
  <c r="AI144" i="6"/>
  <c r="AG148" i="6"/>
  <c r="AG149" i="6"/>
  <c r="AB151" i="6"/>
  <c r="AK159" i="6"/>
  <c r="AE161" i="6"/>
  <c r="AG163" i="6"/>
  <c r="AH164" i="6"/>
  <c r="AA165" i="6"/>
  <c r="AI165" i="6"/>
  <c r="AH175" i="6"/>
  <c r="AF178" i="6"/>
  <c r="AH179" i="6"/>
  <c r="AF189" i="6"/>
  <c r="AD192" i="6"/>
  <c r="AL192" i="6"/>
  <c r="AF193" i="6"/>
  <c r="AA205" i="6"/>
  <c r="AI205" i="6"/>
  <c r="AD206" i="6"/>
  <c r="AB208" i="6"/>
  <c r="AJ208" i="6"/>
  <c r="AE209" i="6"/>
  <c r="AK211" i="6"/>
  <c r="AI220" i="6"/>
  <c r="AD221" i="6"/>
  <c r="AL221" i="6"/>
  <c r="AB223" i="6"/>
  <c r="AJ223" i="6"/>
  <c r="AH225" i="6"/>
  <c r="AC226" i="6"/>
  <c r="AA144" i="6"/>
  <c r="AA147" i="6"/>
  <c r="AI147" i="6"/>
  <c r="AI150" i="6"/>
  <c r="AC151" i="6"/>
  <c r="AK151" i="6"/>
  <c r="AE160" i="6"/>
  <c r="AG162" i="6"/>
  <c r="AH163" i="6"/>
  <c r="AA164" i="6"/>
  <c r="AI164" i="6"/>
  <c r="AB165" i="6"/>
  <c r="AJ165" i="6"/>
  <c r="AE166" i="6"/>
  <c r="AG174" i="6"/>
  <c r="AI175" i="6"/>
  <c r="AC176" i="6"/>
  <c r="AK176" i="6"/>
  <c r="AE177" i="6"/>
  <c r="AG178" i="6"/>
  <c r="AA179" i="6"/>
  <c r="AI179" i="6"/>
  <c r="AC180" i="6"/>
  <c r="AK180" i="6"/>
  <c r="AE181" i="6"/>
  <c r="AI190" i="6"/>
  <c r="AC191" i="6"/>
  <c r="AK191" i="6"/>
  <c r="AE192" i="6"/>
  <c r="AG193" i="6"/>
  <c r="AA194" i="6"/>
  <c r="AI194" i="6"/>
  <c r="AC195" i="6"/>
  <c r="AK195" i="6"/>
  <c r="AE196" i="6"/>
  <c r="AB205" i="6"/>
  <c r="AJ205" i="6"/>
  <c r="AE206" i="6"/>
  <c r="AC208" i="6"/>
  <c r="AK208" i="6"/>
  <c r="N213" i="6"/>
  <c r="AD211" i="6"/>
  <c r="AL211" i="6"/>
  <c r="AB220" i="6"/>
  <c r="AJ220" i="6"/>
  <c r="AH222" i="6"/>
  <c r="AC223" i="6"/>
  <c r="AK223" i="6"/>
  <c r="AI225" i="6"/>
  <c r="AJ147" i="6"/>
  <c r="N153" i="6"/>
  <c r="AI148" i="6"/>
  <c r="AA149" i="6"/>
  <c r="AI149" i="6"/>
  <c r="AB150" i="6"/>
  <c r="AJ150" i="6"/>
  <c r="AD151" i="6"/>
  <c r="AE159" i="6"/>
  <c r="AG161" i="6"/>
  <c r="AH162" i="6"/>
  <c r="AI163" i="6"/>
  <c r="AB164" i="6"/>
  <c r="AJ164" i="6"/>
  <c r="AC165" i="6"/>
  <c r="AK165" i="6"/>
  <c r="AH174" i="6"/>
  <c r="AF177" i="6"/>
  <c r="AH178" i="6"/>
  <c r="AF181" i="6"/>
  <c r="AD191" i="6"/>
  <c r="AL191" i="6"/>
  <c r="AF192" i="6"/>
  <c r="AL195" i="6"/>
  <c r="AF196" i="6"/>
  <c r="AC205" i="6"/>
  <c r="AK205" i="6"/>
  <c r="AA207" i="6"/>
  <c r="AI207" i="6"/>
  <c r="AD208" i="6"/>
  <c r="AB210" i="6"/>
  <c r="AJ210" i="6"/>
  <c r="AE211" i="6"/>
  <c r="AC220" i="6"/>
  <c r="AK220" i="6"/>
  <c r="AI222" i="6"/>
  <c r="AD223" i="6"/>
  <c r="AL223" i="6"/>
  <c r="AB225" i="6"/>
  <c r="AJ225" i="6"/>
  <c r="AA148" i="6"/>
  <c r="AD195" i="6"/>
  <c r="AC25" i="1"/>
  <c r="AK25" i="1"/>
  <c r="AC27" i="1"/>
  <c r="AK27" i="1"/>
  <c r="AB70" i="1"/>
  <c r="AF11" i="1"/>
  <c r="AD13" i="1"/>
  <c r="AC13" i="1"/>
  <c r="AG14" i="1"/>
  <c r="AB15" i="1"/>
  <c r="AJ15" i="1"/>
  <c r="AE27" i="1"/>
  <c r="AD29" i="1"/>
  <c r="AC29" i="1"/>
  <c r="AG30" i="1"/>
  <c r="AB28" i="1"/>
  <c r="AH30" i="1"/>
  <c r="AB26" i="1"/>
  <c r="AH10" i="1"/>
  <c r="AC12" i="1"/>
  <c r="AK12" i="1"/>
  <c r="AF13" i="1"/>
  <c r="AI14" i="1"/>
  <c r="AE15" i="1"/>
  <c r="AG25" i="1"/>
  <c r="AK28" i="1"/>
  <c r="AF29" i="1"/>
  <c r="AE10" i="1"/>
  <c r="AB12" i="1"/>
  <c r="AD26" i="1"/>
  <c r="AG26" i="1"/>
  <c r="AD28" i="1"/>
  <c r="AJ26" i="1"/>
  <c r="AE12" i="1"/>
  <c r="AJ12" i="1"/>
  <c r="AH13" i="1"/>
  <c r="AF15" i="1"/>
  <c r="AI25" i="1"/>
  <c r="AI27" i="1"/>
  <c r="AL222" i="1"/>
  <c r="AL223" i="1"/>
  <c r="AK210" i="1"/>
  <c r="AC210" i="1"/>
  <c r="AI209" i="1"/>
  <c r="AG208" i="1"/>
  <c r="AE207" i="1"/>
  <c r="AK206" i="1"/>
  <c r="AC206" i="1"/>
  <c r="AI205" i="1"/>
  <c r="AF225" i="1"/>
  <c r="AL224" i="1"/>
  <c r="AD224" i="1"/>
  <c r="AJ223" i="1"/>
  <c r="AB223" i="1"/>
  <c r="AH222" i="1"/>
  <c r="AF221" i="1"/>
  <c r="AL220" i="1"/>
  <c r="AD220" i="1"/>
  <c r="AI210" i="1"/>
  <c r="AG209" i="1"/>
  <c r="AE208" i="1"/>
  <c r="AK207" i="1"/>
  <c r="AC207" i="1"/>
  <c r="AI206" i="1"/>
  <c r="AG205" i="1"/>
  <c r="AK195" i="1"/>
  <c r="AC195" i="1"/>
  <c r="AI194" i="1"/>
  <c r="AG193" i="1"/>
  <c r="AE192" i="1"/>
  <c r="AK191" i="1"/>
  <c r="AC191" i="1"/>
  <c r="AI190" i="1"/>
  <c r="AF180" i="1"/>
  <c r="AD179" i="1"/>
  <c r="AJ178" i="1"/>
  <c r="AB178" i="1"/>
  <c r="AH177" i="1"/>
  <c r="AF176" i="1"/>
  <c r="AD175" i="1"/>
  <c r="AJ165" i="1"/>
  <c r="AB165" i="1"/>
  <c r="AH164" i="1"/>
  <c r="AF163" i="1"/>
  <c r="AD162" i="1"/>
  <c r="AJ161" i="1"/>
  <c r="AB161" i="1"/>
  <c r="AH160" i="1"/>
  <c r="AF150" i="1"/>
  <c r="AD149" i="1"/>
  <c r="AJ148" i="1"/>
  <c r="AB148" i="1"/>
  <c r="AH147" i="1"/>
  <c r="AL221" i="1"/>
  <c r="AB209" i="1"/>
  <c r="AJ193" i="1"/>
  <c r="AE165" i="1"/>
  <c r="AE163" i="1"/>
  <c r="AE162" i="1"/>
  <c r="AE161" i="1"/>
  <c r="AK149" i="1"/>
  <c r="AK147" i="1"/>
  <c r="AC135" i="1"/>
  <c r="AG134" i="1"/>
  <c r="AG133" i="1"/>
  <c r="AK132" i="1"/>
  <c r="AG130" i="1"/>
  <c r="AD221" i="1"/>
  <c r="AF207" i="1"/>
  <c r="AK179" i="1"/>
  <c r="AK177" i="1"/>
  <c r="AK175" i="1"/>
  <c r="AC165" i="1"/>
  <c r="AC164" i="1"/>
  <c r="AC162" i="1"/>
  <c r="AC161" i="1"/>
  <c r="AC160" i="1"/>
  <c r="AI150" i="1"/>
  <c r="AI148" i="1"/>
  <c r="AB135" i="1"/>
  <c r="AF133" i="1"/>
  <c r="AL225" i="1"/>
  <c r="AH223" i="1"/>
  <c r="AG210" i="1"/>
  <c r="AJ205" i="1"/>
  <c r="AI180" i="1"/>
  <c r="AI178" i="1"/>
  <c r="AI176" i="1"/>
  <c r="AG149" i="1"/>
  <c r="AH148" i="1"/>
  <c r="AG147" i="1"/>
  <c r="AG146" i="1"/>
  <c r="AK145" i="1"/>
  <c r="AE133" i="1"/>
  <c r="AG132" i="1"/>
  <c r="AE130" i="1"/>
  <c r="AD225" i="1"/>
  <c r="AD210" i="1"/>
  <c r="AB193" i="1"/>
  <c r="AG179" i="1"/>
  <c r="AG177" i="1"/>
  <c r="AG175" i="1"/>
  <c r="AE150" i="1"/>
  <c r="AE148" i="1"/>
  <c r="AF146" i="1"/>
  <c r="AF222" i="1"/>
  <c r="AB220" i="1"/>
  <c r="AI191" i="1"/>
  <c r="AC179" i="1"/>
  <c r="AC177" i="1"/>
  <c r="AC175" i="1"/>
  <c r="AK165" i="1"/>
  <c r="AK164" i="1"/>
  <c r="AK162" i="1"/>
  <c r="AK161" i="1"/>
  <c r="AK160" i="1"/>
  <c r="AI135" i="1"/>
  <c r="AC132" i="1"/>
  <c r="AF191" i="1"/>
  <c r="AE180" i="1"/>
  <c r="AE178" i="1"/>
  <c r="AE176" i="1"/>
  <c r="AG164" i="1"/>
  <c r="AG162" i="1"/>
  <c r="AG160" i="1"/>
  <c r="AC145" i="1"/>
  <c r="AD132" i="1"/>
  <c r="AC120" i="1"/>
  <c r="AC117" i="1"/>
  <c r="AF116" i="1"/>
  <c r="AK115" i="1"/>
  <c r="AJ105" i="1"/>
  <c r="AD191" i="1"/>
  <c r="AC149" i="1"/>
  <c r="AJ135" i="1"/>
  <c r="AB132" i="1"/>
  <c r="AK130" i="1"/>
  <c r="AD119" i="1"/>
  <c r="AI118" i="1"/>
  <c r="AE116" i="1"/>
  <c r="AJ115" i="1"/>
  <c r="AF104" i="1"/>
  <c r="AJ209" i="1"/>
  <c r="AF195" i="1"/>
  <c r="AE146" i="1"/>
  <c r="AI130" i="1"/>
  <c r="AC119" i="1"/>
  <c r="AI115" i="1"/>
  <c r="AE209" i="1"/>
  <c r="AG206" i="1"/>
  <c r="AJ224" i="1"/>
  <c r="AD206" i="1"/>
  <c r="AH192" i="1"/>
  <c r="AJ190" i="1"/>
  <c r="AE179" i="1"/>
  <c r="AE175" i="1"/>
  <c r="AH165" i="1"/>
  <c r="AH161" i="1"/>
  <c r="AH131" i="1"/>
  <c r="AC130" i="1"/>
  <c r="AE118" i="1"/>
  <c r="AJ220" i="1"/>
  <c r="AH208" i="1"/>
  <c r="AD194" i="1"/>
  <c r="AB190" i="1"/>
  <c r="AD150" i="1"/>
  <c r="AG145" i="1"/>
  <c r="AB131" i="1"/>
  <c r="AI119" i="1"/>
  <c r="AC115" i="1"/>
  <c r="AB205" i="1"/>
  <c r="AK192" i="1"/>
  <c r="AB179" i="1"/>
  <c r="AI164" i="1"/>
  <c r="AG118" i="1"/>
  <c r="AB90" i="1"/>
  <c r="AB89" i="1"/>
  <c r="AB88" i="1"/>
  <c r="AB87" i="1"/>
  <c r="AB86" i="1"/>
  <c r="AD85" i="1"/>
  <c r="AB71" i="1"/>
  <c r="AI161" i="1"/>
  <c r="AC118" i="1"/>
  <c r="AD115" i="1"/>
  <c r="AJ103" i="1"/>
  <c r="AJ102" i="1"/>
  <c r="AJ101" i="1"/>
  <c r="AJ100" i="1"/>
  <c r="AC85" i="1"/>
  <c r="AF75" i="1"/>
  <c r="AD73" i="1"/>
  <c r="AH72" i="1"/>
  <c r="AB175" i="1"/>
  <c r="AD145" i="1"/>
  <c r="AH134" i="1"/>
  <c r="AK119" i="1"/>
  <c r="AK116" i="1"/>
  <c r="AB115" i="1"/>
  <c r="AJ104" i="1"/>
  <c r="AH103" i="1"/>
  <c r="AH102" i="1"/>
  <c r="AH101" i="1"/>
  <c r="AH100" i="1"/>
  <c r="AB85" i="1"/>
  <c r="AB73" i="1"/>
  <c r="AJ71" i="1"/>
  <c r="AD70" i="1"/>
  <c r="AE45" i="1"/>
  <c r="AD44" i="1"/>
  <c r="AK43" i="1"/>
  <c r="AC43" i="1"/>
  <c r="AJ42" i="1"/>
  <c r="AB42" i="1"/>
  <c r="AI41" i="1"/>
  <c r="AI163" i="1"/>
  <c r="AC131" i="1"/>
  <c r="AG119" i="1"/>
  <c r="AG116" i="1"/>
  <c r="AK105" i="1"/>
  <c r="AH104" i="1"/>
  <c r="AF103" i="1"/>
  <c r="AF102" i="1"/>
  <c r="AF101" i="1"/>
  <c r="AF100" i="1"/>
  <c r="AH74" i="1"/>
  <c r="AI160" i="1"/>
  <c r="AC147" i="1"/>
  <c r="AB119" i="1"/>
  <c r="AC116" i="1"/>
  <c r="AG105" i="1"/>
  <c r="AD104" i="1"/>
  <c r="AD103" i="1"/>
  <c r="AD102" i="1"/>
  <c r="AD101" i="1"/>
  <c r="AD100" i="1"/>
  <c r="AJ90" i="1"/>
  <c r="AJ89" i="1"/>
  <c r="AJ88" i="1"/>
  <c r="AJ87" i="1"/>
  <c r="AJ86" i="1"/>
  <c r="AK85" i="1"/>
  <c r="AB75" i="1"/>
  <c r="AG74" i="1"/>
  <c r="AJ73" i="1"/>
  <c r="AD72" i="1"/>
  <c r="AH71" i="1"/>
  <c r="AB224" i="1"/>
  <c r="AI165" i="1"/>
  <c r="AI133" i="1"/>
  <c r="AK120" i="1"/>
  <c r="AI117" i="1"/>
  <c r="AD105" i="1"/>
  <c r="AB104" i="1"/>
  <c r="AB103" i="1"/>
  <c r="AB102" i="1"/>
  <c r="AB101" i="1"/>
  <c r="AB100" i="1"/>
  <c r="AH90" i="1"/>
  <c r="AH89" i="1"/>
  <c r="AH88" i="1"/>
  <c r="AH87" i="1"/>
  <c r="AH86" i="1"/>
  <c r="AJ85" i="1"/>
  <c r="AC72" i="1"/>
  <c r="AF71" i="1"/>
  <c r="AF60" i="1"/>
  <c r="AD59" i="1"/>
  <c r="AJ58" i="1"/>
  <c r="AB58" i="1"/>
  <c r="AH57" i="1"/>
  <c r="AF56" i="1"/>
  <c r="AD55" i="1"/>
  <c r="AJ45" i="1"/>
  <c r="AB45" i="1"/>
  <c r="AI44" i="1"/>
  <c r="AH43" i="1"/>
  <c r="AG42" i="1"/>
  <c r="AF41" i="1"/>
  <c r="AE40" i="1"/>
  <c r="AE135" i="1"/>
  <c r="AE120" i="1"/>
  <c r="AK118" i="1"/>
  <c r="AE117" i="1"/>
  <c r="AD90" i="1"/>
  <c r="AD89" i="1"/>
  <c r="AD88" i="1"/>
  <c r="AD87" i="1"/>
  <c r="AD86" i="1"/>
  <c r="AF85" i="1"/>
  <c r="AI75" i="1"/>
  <c r="AF73" i="1"/>
  <c r="AH70" i="1"/>
  <c r="AB105" i="1"/>
  <c r="AD74" i="1"/>
  <c r="AK45" i="1"/>
  <c r="AF27" i="1"/>
  <c r="AD25" i="1"/>
  <c r="AK15" i="1"/>
  <c r="AB14" i="1"/>
  <c r="AH12" i="1"/>
  <c r="AF10" i="1"/>
  <c r="AH130" i="1"/>
  <c r="AG117" i="1"/>
  <c r="AF90" i="1"/>
  <c r="AF88" i="1"/>
  <c r="AF86" i="1"/>
  <c r="AK59" i="1"/>
  <c r="AG56" i="1"/>
  <c r="AI45" i="1"/>
  <c r="AB44" i="1"/>
  <c r="AE41" i="1"/>
  <c r="AD40" i="1"/>
  <c r="AD30" i="1"/>
  <c r="AI29" i="1"/>
  <c r="AE11" i="1"/>
  <c r="AD10" i="1"/>
  <c r="AI57" i="1"/>
  <c r="AE29" i="1"/>
  <c r="AB27" i="1"/>
  <c r="AD12" i="1"/>
  <c r="AC11" i="1"/>
  <c r="AB10" i="1"/>
  <c r="AG120" i="1"/>
  <c r="AE71" i="1"/>
  <c r="AE59" i="1"/>
  <c r="AE56" i="1"/>
  <c r="AC45" i="1"/>
  <c r="AC30" i="1"/>
  <c r="AG29" i="1"/>
  <c r="AE28" i="1"/>
  <c r="AD27" i="1"/>
  <c r="AK26" i="1"/>
  <c r="AC26" i="1"/>
  <c r="AJ25" i="1"/>
  <c r="AB25" i="1"/>
  <c r="AI15" i="1"/>
  <c r="AH14" i="1"/>
  <c r="AG13" i="1"/>
  <c r="AF12" i="1"/>
  <c r="AF42" i="1"/>
  <c r="AJ27" i="1"/>
  <c r="AI26" i="1"/>
  <c r="AH25" i="1"/>
  <c r="AJ10" i="1"/>
  <c r="AH73" i="1"/>
  <c r="AC59" i="1"/>
  <c r="AH42" i="1"/>
  <c r="AC28" i="1"/>
  <c r="AG15" i="1"/>
  <c r="AF14" i="1"/>
  <c r="AE13" i="1"/>
  <c r="AK11" i="1"/>
  <c r="AF89" i="1"/>
  <c r="AF87" i="1"/>
  <c r="AH85" i="1"/>
  <c r="AJ75" i="1"/>
  <c r="AG60" i="1"/>
  <c r="AG57" i="1"/>
  <c r="AK55" i="1"/>
  <c r="AI43" i="1"/>
  <c r="AJ70" i="1"/>
  <c r="AE60" i="1"/>
  <c r="AK58" i="1"/>
  <c r="AE55" i="1"/>
  <c r="AG43" i="1"/>
  <c r="AD190" i="1"/>
  <c r="AJ162" i="1"/>
  <c r="AB72" i="1"/>
  <c r="AI58" i="1"/>
  <c r="AC55" i="1"/>
  <c r="AJ44" i="1"/>
  <c r="AH40" i="1"/>
  <c r="AK29" i="1"/>
  <c r="AB29" i="1"/>
  <c r="AI28" i="1"/>
  <c r="AG27" i="1"/>
  <c r="AF26" i="1"/>
  <c r="AE25" i="1"/>
  <c r="AD15" i="1"/>
  <c r="AK14" i="1"/>
  <c r="AC14" i="1"/>
  <c r="AJ13" i="1"/>
  <c r="AB13" i="1"/>
  <c r="AI12" i="1"/>
  <c r="AH11" i="1"/>
  <c r="AG10" i="1"/>
  <c r="AC58" i="1"/>
  <c r="AH44" i="1"/>
  <c r="AG41" i="1"/>
  <c r="AF40" i="1"/>
  <c r="AE30" i="1"/>
  <c r="AJ29" i="1"/>
  <c r="AH28" i="1"/>
  <c r="AE26" i="1"/>
  <c r="AC15" i="1"/>
  <c r="AJ14" i="1"/>
  <c r="AI13" i="1"/>
  <c r="AG11" i="1"/>
  <c r="AJ9" i="1"/>
  <c r="AB11" i="1"/>
  <c r="AJ11" i="1"/>
  <c r="AD14" i="1"/>
  <c r="AK16" i="1"/>
  <c r="AF28" i="1"/>
  <c r="AK30" i="1"/>
  <c r="AG45" i="1"/>
  <c r="AJ57" i="1"/>
  <c r="AB60" i="1"/>
  <c r="N18" i="1"/>
  <c r="AA14" i="1" s="1"/>
  <c r="AI42" i="1"/>
  <c r="AD43" i="1"/>
  <c r="AF44" i="1"/>
  <c r="AH45" i="1"/>
  <c r="AC57" i="1"/>
  <c r="AK57" i="1"/>
  <c r="AF58" i="1"/>
  <c r="AH59" i="1"/>
  <c r="AC60" i="1"/>
  <c r="AK60" i="1"/>
  <c r="AG71" i="1"/>
  <c r="AC102" i="1"/>
  <c r="AK102" i="1"/>
  <c r="AG31" i="1"/>
  <c r="AG40" i="1"/>
  <c r="AH41" i="1"/>
  <c r="AE43" i="1"/>
  <c r="AG44" i="1"/>
  <c r="AH56" i="1"/>
  <c r="AD57" i="1"/>
  <c r="AG58" i="1"/>
  <c r="AI59" i="1"/>
  <c r="AD60" i="1"/>
  <c r="AI69" i="1"/>
  <c r="AI73" i="1"/>
  <c r="AF74" i="1"/>
  <c r="AC75" i="1"/>
  <c r="AK75" i="1"/>
  <c r="AH178" i="1"/>
  <c r="AF179" i="1"/>
  <c r="AH225" i="1"/>
  <c r="AA30" i="1"/>
  <c r="AI30" i="1"/>
  <c r="AC42" i="1"/>
  <c r="AK42" i="1"/>
  <c r="AF43" i="1"/>
  <c r="AD54" i="1"/>
  <c r="AF55" i="1"/>
  <c r="AI56" i="1"/>
  <c r="AE57" i="1"/>
  <c r="AH58" i="1"/>
  <c r="AB59" i="1"/>
  <c r="AJ59" i="1"/>
  <c r="AB69" i="1"/>
  <c r="AJ69" i="1"/>
  <c r="AF70" i="1"/>
  <c r="AI71" i="1"/>
  <c r="AF72" i="1"/>
  <c r="AD75" i="1"/>
  <c r="AC103" i="1"/>
  <c r="AK103" i="1"/>
  <c r="AB30" i="1"/>
  <c r="AB41" i="1"/>
  <c r="AG55" i="1"/>
  <c r="AF57" i="1"/>
  <c r="AI61" i="1"/>
  <c r="AC69" i="1"/>
  <c r="AK69" i="1"/>
  <c r="AG70" i="1"/>
  <c r="AG72" i="1"/>
  <c r="AI76" i="1"/>
  <c r="AC150" i="1"/>
  <c r="AK150" i="1"/>
  <c r="AI40" i="1"/>
  <c r="AD42" i="1"/>
  <c r="AG28" i="1"/>
  <c r="AJ31" i="1"/>
  <c r="AB40" i="1"/>
  <c r="AJ40" i="1"/>
  <c r="AC41" i="1"/>
  <c r="AK41" i="1"/>
  <c r="AE42" i="1"/>
  <c r="AD45" i="1"/>
  <c r="AF54" i="1"/>
  <c r="AH55" i="1"/>
  <c r="AC56" i="1"/>
  <c r="AK56" i="1"/>
  <c r="AD69" i="1"/>
  <c r="AB76" i="1"/>
  <c r="AJ76" i="1"/>
  <c r="AC100" i="1"/>
  <c r="N108" i="1"/>
  <c r="AK100" i="1"/>
  <c r="AC104" i="1"/>
  <c r="AK104" i="1"/>
  <c r="AH29" i="1"/>
  <c r="AJ30" i="1"/>
  <c r="AH39" i="1"/>
  <c r="AJ56" i="1"/>
  <c r="AE75" i="1"/>
  <c r="AK31" i="1"/>
  <c r="AC40" i="1"/>
  <c r="AK40" i="1"/>
  <c r="AD41" i="1"/>
  <c r="AC44" i="1"/>
  <c r="AK44" i="1"/>
  <c r="AI55" i="1"/>
  <c r="AD56" i="1"/>
  <c r="AH60" i="1"/>
  <c r="AC61" i="1"/>
  <c r="AD71" i="1"/>
  <c r="AE73" i="1"/>
  <c r="AB74" i="1"/>
  <c r="AJ74" i="1"/>
  <c r="AG115" i="1"/>
  <c r="AH118" i="1"/>
  <c r="AF132" i="1"/>
  <c r="AA31" i="1"/>
  <c r="AJ41" i="1"/>
  <c r="AB56" i="1"/>
  <c r="AB43" i="1"/>
  <c r="AJ43" i="1"/>
  <c r="AF45" i="1"/>
  <c r="AB55" i="1"/>
  <c r="AJ55" i="1"/>
  <c r="AD58" i="1"/>
  <c r="AF59" i="1"/>
  <c r="AI60" i="1"/>
  <c r="AD61" i="1"/>
  <c r="N78" i="1"/>
  <c r="AA76" i="1" s="1"/>
  <c r="AJ72" i="1"/>
  <c r="AC74" i="1"/>
  <c r="AK74" i="1"/>
  <c r="AH75" i="1"/>
  <c r="AC101" i="1"/>
  <c r="AK101" i="1"/>
  <c r="AF30" i="1"/>
  <c r="N33" i="1"/>
  <c r="AJ24" i="1" s="1"/>
  <c r="AE44" i="1"/>
  <c r="AB57" i="1"/>
  <c r="AE58" i="1"/>
  <c r="AG59" i="1"/>
  <c r="AJ60" i="1"/>
  <c r="AC70" i="1"/>
  <c r="AK70" i="1"/>
  <c r="AK72" i="1"/>
  <c r="N63" i="1"/>
  <c r="AE54" i="1" s="1"/>
  <c r="AI70" i="1"/>
  <c r="AE74" i="1"/>
  <c r="AG85" i="1"/>
  <c r="AE86" i="1"/>
  <c r="AE87" i="1"/>
  <c r="AE88" i="1"/>
  <c r="AE89" i="1"/>
  <c r="AE90" i="1"/>
  <c r="AD91" i="1"/>
  <c r="AA91" i="1"/>
  <c r="AC105" i="1"/>
  <c r="AI116" i="1"/>
  <c r="AD130" i="1"/>
  <c r="AD146" i="1"/>
  <c r="AH191" i="1"/>
  <c r="AE72" i="1"/>
  <c r="AH76" i="1"/>
  <c r="AI85" i="1"/>
  <c r="AG86" i="1"/>
  <c r="AG87" i="1"/>
  <c r="AG88" i="1"/>
  <c r="AG89" i="1"/>
  <c r="AG90" i="1"/>
  <c r="AE105" i="1"/>
  <c r="AF117" i="1"/>
  <c r="AF120" i="1"/>
  <c r="AJ129" i="1"/>
  <c r="AF130" i="1"/>
  <c r="AI134" i="1"/>
  <c r="N153" i="1"/>
  <c r="AD177" i="1"/>
  <c r="AE190" i="1"/>
  <c r="AI204" i="1"/>
  <c r="AC73" i="1"/>
  <c r="AK73" i="1"/>
  <c r="AE100" i="1"/>
  <c r="AE101" i="1"/>
  <c r="AE102" i="1"/>
  <c r="AE103" i="1"/>
  <c r="AE104" i="1"/>
  <c r="N123" i="1"/>
  <c r="AH114" i="1" s="1"/>
  <c r="AD116" i="1"/>
  <c r="AB118" i="1"/>
  <c r="AJ118" i="1"/>
  <c r="AK131" i="1"/>
  <c r="AJ175" i="1"/>
  <c r="AE193" i="1"/>
  <c r="AC194" i="1"/>
  <c r="AK194" i="1"/>
  <c r="AE220" i="1"/>
  <c r="N48" i="1"/>
  <c r="AH46" i="1" s="1"/>
  <c r="AE70" i="1"/>
  <c r="AI74" i="1"/>
  <c r="AI86" i="1"/>
  <c r="AI87" i="1"/>
  <c r="AI88" i="1"/>
  <c r="AI89" i="1"/>
  <c r="AI90" i="1"/>
  <c r="AH117" i="1"/>
  <c r="AE119" i="1"/>
  <c r="AH120" i="1"/>
  <c r="AH135" i="1"/>
  <c r="AF177" i="1"/>
  <c r="AG190" i="1"/>
  <c r="AI192" i="1"/>
  <c r="AC71" i="1"/>
  <c r="AK71" i="1"/>
  <c r="AG75" i="1"/>
  <c r="AG100" i="1"/>
  <c r="AG101" i="1"/>
  <c r="AG102" i="1"/>
  <c r="AG103" i="1"/>
  <c r="AG104" i="1"/>
  <c r="AH105" i="1"/>
  <c r="AB114" i="1"/>
  <c r="AJ114" i="1"/>
  <c r="AD118" i="1"/>
  <c r="AI120" i="1"/>
  <c r="AE131" i="1"/>
  <c r="AJ132" i="1"/>
  <c r="AF147" i="1"/>
  <c r="AC148" i="1"/>
  <c r="AK148" i="1"/>
  <c r="AG150" i="1"/>
  <c r="AF174" i="1"/>
  <c r="AJ179" i="1"/>
  <c r="AE194" i="1"/>
  <c r="AC208" i="1"/>
  <c r="AK208" i="1"/>
  <c r="AI72" i="1"/>
  <c r="AD76" i="1"/>
  <c r="AE85" i="1"/>
  <c r="AC86" i="1"/>
  <c r="AK86" i="1"/>
  <c r="AC87" i="1"/>
  <c r="AK87" i="1"/>
  <c r="AC88" i="1"/>
  <c r="AK88" i="1"/>
  <c r="AC89" i="1"/>
  <c r="AK89" i="1"/>
  <c r="AC90" i="1"/>
  <c r="AK90" i="1"/>
  <c r="AA88" i="1"/>
  <c r="AL91" i="1"/>
  <c r="AA89" i="1"/>
  <c r="AA85" i="1"/>
  <c r="AA90" i="1"/>
  <c r="AA86" i="1"/>
  <c r="AA87" i="1"/>
  <c r="AI105" i="1"/>
  <c r="AE115" i="1"/>
  <c r="AB117" i="1"/>
  <c r="AJ117" i="1"/>
  <c r="AB120" i="1"/>
  <c r="AJ120" i="1"/>
  <c r="AB130" i="1"/>
  <c r="AJ130" i="1"/>
  <c r="AE145" i="1"/>
  <c r="AB149" i="1"/>
  <c r="AJ149" i="1"/>
  <c r="AC192" i="1"/>
  <c r="AD195" i="1"/>
  <c r="AG73" i="1"/>
  <c r="AI100" i="1"/>
  <c r="AI101" i="1"/>
  <c r="AI102" i="1"/>
  <c r="AI103" i="1"/>
  <c r="AI104" i="1"/>
  <c r="AC106" i="1"/>
  <c r="AD114" i="1"/>
  <c r="AK117" i="1"/>
  <c r="AF118" i="1"/>
  <c r="AF134" i="1"/>
  <c r="AG163" i="1"/>
  <c r="AH174" i="1"/>
  <c r="AF175" i="1"/>
  <c r="AF178" i="1"/>
  <c r="AI193" i="1"/>
  <c r="AG194" i="1"/>
  <c r="AD205" i="1"/>
  <c r="AG207" i="1"/>
  <c r="AF105" i="1"/>
  <c r="AF115" i="1"/>
  <c r="AB116" i="1"/>
  <c r="AJ116" i="1"/>
  <c r="AJ119" i="1"/>
  <c r="AB133" i="1"/>
  <c r="AJ133" i="1"/>
  <c r="AF145" i="1"/>
  <c r="AI146" i="1"/>
  <c r="AE147" i="1"/>
  <c r="AF160" i="1"/>
  <c r="AB163" i="1"/>
  <c r="AJ163" i="1"/>
  <c r="AF164" i="1"/>
  <c r="N168" i="1"/>
  <c r="AG176" i="1"/>
  <c r="AG180" i="1"/>
  <c r="AI195" i="1"/>
  <c r="AE205" i="1"/>
  <c r="AI221" i="1"/>
  <c r="AL226" i="1"/>
  <c r="AA225" i="1"/>
  <c r="AA221" i="1"/>
  <c r="AL219" i="1"/>
  <c r="AD219" i="1"/>
  <c r="AA226" i="1"/>
  <c r="AA222" i="1"/>
  <c r="AH226" i="1"/>
  <c r="AJ219" i="1"/>
  <c r="AB219" i="1"/>
  <c r="AA223" i="1"/>
  <c r="AA224" i="1"/>
  <c r="AA220" i="1"/>
  <c r="AH219" i="1"/>
  <c r="AH115" i="1"/>
  <c r="AF131" i="1"/>
  <c r="AD133" i="1"/>
  <c r="AK135" i="1"/>
  <c r="AH145" i="1"/>
  <c r="AC146" i="1"/>
  <c r="AK146" i="1"/>
  <c r="AH162" i="1"/>
  <c r="AD163" i="1"/>
  <c r="AG166" i="1"/>
  <c r="AH193" i="1"/>
  <c r="AH207" i="1"/>
  <c r="AG223" i="1"/>
  <c r="AE224" i="1"/>
  <c r="AI225" i="1"/>
  <c r="AG226" i="1"/>
  <c r="AC204" i="1"/>
  <c r="AE206" i="1"/>
  <c r="AI207" i="1"/>
  <c r="AH210" i="1"/>
  <c r="AB222" i="1"/>
  <c r="AJ222" i="1"/>
  <c r="AF119" i="1"/>
  <c r="AA121" i="1"/>
  <c r="AI121" i="1"/>
  <c r="AB145" i="1"/>
  <c r="AJ145" i="1"/>
  <c r="AI147" i="1"/>
  <c r="AB160" i="1"/>
  <c r="AJ160" i="1"/>
  <c r="AB162" i="1"/>
  <c r="AB164" i="1"/>
  <c r="AJ164" i="1"/>
  <c r="AK174" i="1"/>
  <c r="AC176" i="1"/>
  <c r="AK176" i="1"/>
  <c r="AC178" i="1"/>
  <c r="AK178" i="1"/>
  <c r="AC180" i="1"/>
  <c r="AK180" i="1"/>
  <c r="AK189" i="1"/>
  <c r="AF192" i="1"/>
  <c r="AB207" i="1"/>
  <c r="AJ207" i="1"/>
  <c r="AC222" i="1"/>
  <c r="AK222" i="1"/>
  <c r="AG224" i="1"/>
  <c r="AC225" i="1"/>
  <c r="AK225" i="1"/>
  <c r="AF114" i="1"/>
  <c r="AD117" i="1"/>
  <c r="AD120" i="1"/>
  <c r="AI131" i="1"/>
  <c r="AB147" i="1"/>
  <c r="AJ147" i="1"/>
  <c r="AE151" i="1"/>
  <c r="AG161" i="1"/>
  <c r="AG165" i="1"/>
  <c r="AD176" i="1"/>
  <c r="AD178" i="1"/>
  <c r="N183" i="1"/>
  <c r="AD180" i="1"/>
  <c r="AG192" i="1"/>
  <c r="AC193" i="1"/>
  <c r="AK193" i="1"/>
  <c r="AF209" i="1"/>
  <c r="AH116" i="1"/>
  <c r="AH119" i="1"/>
  <c r="AC121" i="1"/>
  <c r="AK121" i="1"/>
  <c r="AJ131" i="1"/>
  <c r="AE132" i="1"/>
  <c r="AC134" i="1"/>
  <c r="AK134" i="1"/>
  <c r="AG135" i="1"/>
  <c r="AE149" i="1"/>
  <c r="AB150" i="1"/>
  <c r="AJ150" i="1"/>
  <c r="AH159" i="1"/>
  <c r="AH163" i="1"/>
  <c r="AI177" i="1"/>
  <c r="AE191" i="1"/>
  <c r="AB194" i="1"/>
  <c r="AJ194" i="1"/>
  <c r="AF204" i="1"/>
  <c r="AB208" i="1"/>
  <c r="AJ208" i="1"/>
  <c r="AG221" i="1"/>
  <c r="AE222" i="1"/>
  <c r="AH209" i="1"/>
  <c r="AC220" i="1"/>
  <c r="AK220" i="1"/>
  <c r="AG131" i="1"/>
  <c r="AC133" i="1"/>
  <c r="AK133" i="1"/>
  <c r="AB134" i="1"/>
  <c r="AJ134" i="1"/>
  <c r="AD147" i="1"/>
  <c r="AD148" i="1"/>
  <c r="AK151" i="1"/>
  <c r="AI162" i="1"/>
  <c r="AE177" i="1"/>
  <c r="AF190" i="1"/>
  <c r="AG191" i="1"/>
  <c r="AE195" i="1"/>
  <c r="AC205" i="1"/>
  <c r="AK205" i="1"/>
  <c r="AF206" i="1"/>
  <c r="AD208" i="1"/>
  <c r="AB210" i="1"/>
  <c r="AJ210" i="1"/>
  <c r="AG219" i="1"/>
  <c r="AH221" i="1"/>
  <c r="AD222" i="1"/>
  <c r="AI223" i="1"/>
  <c r="AF224" i="1"/>
  <c r="AB225" i="1"/>
  <c r="AJ225" i="1"/>
  <c r="AD134" i="1"/>
  <c r="AI145" i="1"/>
  <c r="AF148" i="1"/>
  <c r="AF149" i="1"/>
  <c r="AC163" i="1"/>
  <c r="AK163" i="1"/>
  <c r="AG178" i="1"/>
  <c r="AF189" i="1"/>
  <c r="AH190" i="1"/>
  <c r="AB192" i="1"/>
  <c r="AJ192" i="1"/>
  <c r="AD193" i="1"/>
  <c r="AF194" i="1"/>
  <c r="AG195" i="1"/>
  <c r="AB204" i="1"/>
  <c r="AJ204" i="1"/>
  <c r="AH206" i="1"/>
  <c r="AF208" i="1"/>
  <c r="AA219" i="1"/>
  <c r="AI219" i="1"/>
  <c r="AF220" i="1"/>
  <c r="AB221" i="1"/>
  <c r="AJ221" i="1"/>
  <c r="AC223" i="1"/>
  <c r="AK223" i="1"/>
  <c r="AH224" i="1"/>
  <c r="AH132" i="1"/>
  <c r="AE134" i="1"/>
  <c r="AD135" i="1"/>
  <c r="AD144" i="1"/>
  <c r="AH146" i="1"/>
  <c r="AG148" i="1"/>
  <c r="AD160" i="1"/>
  <c r="AD161" i="1"/>
  <c r="AD164" i="1"/>
  <c r="AD165" i="1"/>
  <c r="AH175" i="1"/>
  <c r="AH176" i="1"/>
  <c r="AH179" i="1"/>
  <c r="AH180" i="1"/>
  <c r="AB191" i="1"/>
  <c r="AJ191" i="1"/>
  <c r="AH195" i="1"/>
  <c r="AF205" i="1"/>
  <c r="AD207" i="1"/>
  <c r="AE210" i="1"/>
  <c r="AG220" i="1"/>
  <c r="AC221" i="1"/>
  <c r="AK221" i="1"/>
  <c r="AG222" i="1"/>
  <c r="AD223" i="1"/>
  <c r="AI224" i="1"/>
  <c r="AE225" i="1"/>
  <c r="AI226" i="1"/>
  <c r="AI132" i="1"/>
  <c r="AH149" i="1"/>
  <c r="AH150" i="1"/>
  <c r="AE160" i="1"/>
  <c r="AE164" i="1"/>
  <c r="AI175" i="1"/>
  <c r="AI179" i="1"/>
  <c r="AD192" i="1"/>
  <c r="AF193" i="1"/>
  <c r="AH194" i="1"/>
  <c r="AD204" i="1"/>
  <c r="AB206" i="1"/>
  <c r="AJ206" i="1"/>
  <c r="AC209" i="1"/>
  <c r="AK209" i="1"/>
  <c r="AF210" i="1"/>
  <c r="AC219" i="1"/>
  <c r="AK219" i="1"/>
  <c r="AH220" i="1"/>
  <c r="AE223" i="1"/>
  <c r="AB226" i="1"/>
  <c r="AJ226" i="1"/>
  <c r="AD131" i="1"/>
  <c r="AH133" i="1"/>
  <c r="AF135" i="1"/>
  <c r="N138" i="1"/>
  <c r="AK181" i="1" s="1"/>
  <c r="AF144" i="1"/>
  <c r="AB146" i="1"/>
  <c r="AJ146" i="1"/>
  <c r="AI149" i="1"/>
  <c r="AF161" i="1"/>
  <c r="AF162" i="1"/>
  <c r="AF165" i="1"/>
  <c r="AB176" i="1"/>
  <c r="AJ176" i="1"/>
  <c r="AB177" i="1"/>
  <c r="AJ177" i="1"/>
  <c r="AB180" i="1"/>
  <c r="AJ180" i="1"/>
  <c r="AI181" i="1"/>
  <c r="AI189" i="1"/>
  <c r="AC190" i="1"/>
  <c r="AK190" i="1"/>
  <c r="AB195" i="1"/>
  <c r="AJ195" i="1"/>
  <c r="N213" i="1"/>
  <c r="AH205" i="1"/>
  <c r="AI208" i="1"/>
  <c r="AD209" i="1"/>
  <c r="AB211" i="1"/>
  <c r="AJ211" i="1"/>
  <c r="AI220" i="1"/>
  <c r="AE221" i="1"/>
  <c r="AI222" i="1"/>
  <c r="AF223" i="1"/>
  <c r="AC224" i="1"/>
  <c r="AK224" i="1"/>
  <c r="AG225" i="1"/>
  <c r="AC226" i="1"/>
  <c r="AK226" i="1"/>
  <c r="AE226" i="1"/>
  <c r="AE13" i="7" l="1"/>
  <c r="AF129" i="7"/>
  <c r="AI119" i="7"/>
  <c r="AE9" i="7"/>
  <c r="AG12" i="7"/>
  <c r="AK26" i="7"/>
  <c r="AI12" i="7"/>
  <c r="AI14" i="7"/>
  <c r="AI27" i="7"/>
  <c r="AF27" i="7"/>
  <c r="AE149" i="7"/>
  <c r="AG132" i="7"/>
  <c r="AI115" i="7"/>
  <c r="AK101" i="7"/>
  <c r="AD145" i="7"/>
  <c r="AH119" i="7"/>
  <c r="AJ103" i="7"/>
  <c r="AJ99" i="7"/>
  <c r="AJ146" i="7"/>
  <c r="AD132" i="7"/>
  <c r="AF115" i="7"/>
  <c r="AK146" i="7"/>
  <c r="AI101" i="7"/>
  <c r="AE130" i="7"/>
  <c r="AE133" i="7"/>
  <c r="AG73" i="7"/>
  <c r="AC87" i="7"/>
  <c r="AF55" i="7"/>
  <c r="AC86" i="7"/>
  <c r="AC145" i="7"/>
  <c r="AE72" i="7"/>
  <c r="AC85" i="7"/>
  <c r="AE57" i="7"/>
  <c r="AH42" i="7"/>
  <c r="AF39" i="7"/>
  <c r="AJ29" i="7"/>
  <c r="AJ25" i="7"/>
  <c r="AD10" i="7"/>
  <c r="AK145" i="7"/>
  <c r="AC10" i="7"/>
  <c r="AD54" i="7"/>
  <c r="AD28" i="7"/>
  <c r="AK39" i="7"/>
  <c r="AF28" i="7"/>
  <c r="AG13" i="7"/>
  <c r="AK25" i="7"/>
  <c r="AH11" i="7"/>
  <c r="AI13" i="7"/>
  <c r="AG39" i="7"/>
  <c r="AC74" i="7"/>
  <c r="AD42" i="7"/>
  <c r="AC58" i="7"/>
  <c r="AH146" i="7"/>
  <c r="AD41" i="7"/>
  <c r="AC57" i="7"/>
  <c r="AE40" i="7"/>
  <c r="AB55" i="7"/>
  <c r="AC42" i="7"/>
  <c r="AB54" i="7"/>
  <c r="AB88" i="7"/>
  <c r="AC54" i="7"/>
  <c r="AB69" i="7"/>
  <c r="AC131" i="7"/>
  <c r="AC71" i="7"/>
  <c r="AB130" i="7"/>
  <c r="AC59" i="7"/>
  <c r="AH84" i="7"/>
  <c r="AC115" i="7"/>
  <c r="AK130" i="7"/>
  <c r="AI70" i="7"/>
  <c r="AF102" i="7"/>
  <c r="AG148" i="7"/>
  <c r="AJ84" i="7"/>
  <c r="AG102" i="7"/>
  <c r="AH144" i="7"/>
  <c r="AJ85" i="7"/>
  <c r="AG147" i="7"/>
  <c r="AJ86" i="7"/>
  <c r="AE99" i="7"/>
  <c r="AD114" i="7"/>
  <c r="AJ131" i="7"/>
  <c r="AC13" i="7"/>
  <c r="AG27" i="7"/>
  <c r="AF10" i="7"/>
  <c r="AE24" i="7"/>
  <c r="AF29" i="7"/>
  <c r="AE148" i="7"/>
  <c r="AG131" i="7"/>
  <c r="AI114" i="7"/>
  <c r="AC101" i="7"/>
  <c r="AD144" i="7"/>
  <c r="AH118" i="7"/>
  <c r="AB103" i="7"/>
  <c r="AB99" i="7"/>
  <c r="AB146" i="7"/>
  <c r="AD131" i="7"/>
  <c r="AF114" i="7"/>
  <c r="AE132" i="7"/>
  <c r="AD89" i="7"/>
  <c r="AG115" i="7"/>
  <c r="AG118" i="7"/>
  <c r="AG70" i="7"/>
  <c r="AD86" i="7"/>
  <c r="AF54" i="7"/>
  <c r="AD85" i="7"/>
  <c r="AE129" i="7"/>
  <c r="AG71" i="7"/>
  <c r="AE56" i="7"/>
  <c r="AD56" i="7"/>
  <c r="AG41" i="7"/>
  <c r="AJ10" i="7"/>
  <c r="AB29" i="7"/>
  <c r="AB25" i="7"/>
  <c r="AD9" i="7"/>
  <c r="AI99" i="7"/>
  <c r="AK9" i="7"/>
  <c r="AE39" i="7"/>
  <c r="AH10" i="7"/>
  <c r="AG40" i="7"/>
  <c r="AC14" i="7"/>
  <c r="AG26" i="7"/>
  <c r="AH13" i="7"/>
  <c r="AE14" i="7"/>
  <c r="AI26" i="7"/>
  <c r="AC40" i="7"/>
  <c r="AI41" i="7"/>
  <c r="AH57" i="7"/>
  <c r="AK74" i="7"/>
  <c r="AJ41" i="7"/>
  <c r="AK57" i="7"/>
  <c r="AE41" i="7"/>
  <c r="AJ55" i="7"/>
  <c r="AJ54" i="7"/>
  <c r="AK54" i="7"/>
  <c r="AJ69" i="7"/>
  <c r="AH58" i="7"/>
  <c r="AI69" i="7"/>
  <c r="AH89" i="7"/>
  <c r="AK131" i="7"/>
  <c r="AK71" i="7"/>
  <c r="AJ130" i="7"/>
  <c r="AK59" i="7"/>
  <c r="AG85" i="7"/>
  <c r="AK115" i="7"/>
  <c r="AI132" i="7"/>
  <c r="AI149" i="7"/>
  <c r="AF147" i="7"/>
  <c r="AD99" i="7"/>
  <c r="AI148" i="7"/>
  <c r="AH133" i="7"/>
  <c r="AK13" i="7"/>
  <c r="AC28" i="7"/>
  <c r="AF12" i="7"/>
  <c r="AI25" i="7"/>
  <c r="AF89" i="7"/>
  <c r="AE147" i="7"/>
  <c r="AG130" i="7"/>
  <c r="AK104" i="7"/>
  <c r="AK100" i="7"/>
  <c r="AF134" i="7"/>
  <c r="AH117" i="7"/>
  <c r="AJ102" i="7"/>
  <c r="AJ149" i="7"/>
  <c r="AJ145" i="7"/>
  <c r="AD130" i="7"/>
  <c r="AH104" i="7"/>
  <c r="AG117" i="7"/>
  <c r="AE88" i="7"/>
  <c r="AC89" i="7"/>
  <c r="AI102" i="7"/>
  <c r="AG57" i="7"/>
  <c r="AE85" i="7"/>
  <c r="AC148" i="7"/>
  <c r="AE84" i="7"/>
  <c r="AG114" i="7"/>
  <c r="AB70" i="7"/>
  <c r="AD55" i="7"/>
  <c r="AH41" i="7"/>
  <c r="AB13" i="7"/>
  <c r="AK149" i="7"/>
  <c r="AJ28" i="7"/>
  <c r="AJ24" i="7"/>
  <c r="AE134" i="7"/>
  <c r="AD84" i="7"/>
  <c r="AC9" i="7"/>
  <c r="AG29" i="7"/>
  <c r="AH12" i="7"/>
  <c r="AF9" i="7"/>
  <c r="AD39" i="7"/>
  <c r="AC47" i="7" s="1"/>
  <c r="AK14" i="7"/>
  <c r="AC27" i="7"/>
  <c r="AD25" i="7"/>
  <c r="AI9" i="7"/>
  <c r="AE27" i="7"/>
  <c r="AJ40" i="7"/>
  <c r="AB42" i="7"/>
  <c r="AE119" i="7"/>
  <c r="AF69" i="7"/>
  <c r="AH56" i="7"/>
  <c r="AJ70" i="7"/>
  <c r="AC56" i="7"/>
  <c r="AC55" i="7"/>
  <c r="AI43" i="7"/>
  <c r="AG58" i="7"/>
  <c r="AF73" i="7"/>
  <c r="AI42" i="7"/>
  <c r="AB59" i="7"/>
  <c r="AI71" i="7"/>
  <c r="AE114" i="7"/>
  <c r="AI133" i="7"/>
  <c r="AD74" i="7"/>
  <c r="AH132" i="7"/>
  <c r="AD118" i="7"/>
  <c r="AF144" i="7"/>
  <c r="AI129" i="7"/>
  <c r="AC137" i="7" s="1"/>
  <c r="AE59" i="7"/>
  <c r="AI85" i="7"/>
  <c r="AB129" i="7"/>
  <c r="AH148" i="7"/>
  <c r="AI86" i="7"/>
  <c r="AC114" i="7"/>
  <c r="AC129" i="7"/>
  <c r="AC73" i="7"/>
  <c r="AI87" i="7"/>
  <c r="AE100" i="7"/>
  <c r="AB116" i="7"/>
  <c r="AC134" i="7"/>
  <c r="AG14" i="7"/>
  <c r="AK28" i="7"/>
  <c r="AE26" i="7"/>
  <c r="AF88" i="7"/>
  <c r="AE146" i="7"/>
  <c r="AG129" i="7"/>
  <c r="AC104" i="7"/>
  <c r="AC100" i="7"/>
  <c r="AF133" i="7"/>
  <c r="AH116" i="7"/>
  <c r="AB102" i="7"/>
  <c r="AB149" i="7"/>
  <c r="AB145" i="7"/>
  <c r="AD129" i="7"/>
  <c r="AH103" i="7"/>
  <c r="AE89" i="7"/>
  <c r="AK87" i="7"/>
  <c r="AD88" i="7"/>
  <c r="AC88" i="7"/>
  <c r="AG56" i="7"/>
  <c r="AK84" i="7"/>
  <c r="AC144" i="7"/>
  <c r="AE73" i="7"/>
  <c r="AI104" i="7"/>
  <c r="AG69" i="7"/>
  <c r="AH69" i="7"/>
  <c r="AE54" i="7"/>
  <c r="AJ9" i="7"/>
  <c r="AH71" i="7"/>
  <c r="AB28" i="7"/>
  <c r="AB24" i="7"/>
  <c r="AJ13" i="7"/>
  <c r="AG59" i="7"/>
  <c r="AH28" i="7"/>
  <c r="AF44" i="7"/>
  <c r="AH14" i="7"/>
  <c r="AF11" i="7"/>
  <c r="AH40" i="7"/>
  <c r="AK27" i="7"/>
  <c r="AE10" i="7"/>
  <c r="AI57" i="7"/>
  <c r="AJ42" i="7"/>
  <c r="AI58" i="7"/>
  <c r="AD43" i="7"/>
  <c r="AH55" i="7"/>
  <c r="AD71" i="7"/>
  <c r="AD59" i="7"/>
  <c r="AH54" i="7"/>
  <c r="AF74" i="7"/>
  <c r="AK56" i="7"/>
  <c r="AI44" i="7"/>
  <c r="AK55" i="7"/>
  <c r="AB44" i="7"/>
  <c r="AB43" i="7"/>
  <c r="AJ59" i="7"/>
  <c r="AD73" i="7"/>
  <c r="AF99" i="7"/>
  <c r="AC116" i="7"/>
  <c r="AG146" i="7"/>
  <c r="AD102" i="7"/>
  <c r="AB115" i="7"/>
  <c r="AC133" i="7"/>
  <c r="AI72" i="7"/>
  <c r="AH145" i="7"/>
  <c r="AI84" i="7"/>
  <c r="AD115" i="7"/>
  <c r="AB132" i="7"/>
  <c r="AC72" i="7"/>
  <c r="AB114" i="7"/>
  <c r="AJ129" i="7"/>
  <c r="AD100" i="7"/>
  <c r="AK114" i="7"/>
  <c r="AK129" i="7"/>
  <c r="AK73" i="7"/>
  <c r="AJ116" i="7"/>
  <c r="AK134" i="7"/>
  <c r="AF14" i="7"/>
  <c r="AK24" i="7"/>
  <c r="AI10" i="7"/>
  <c r="AI29" i="7"/>
  <c r="AF86" i="7"/>
  <c r="AE144" i="7"/>
  <c r="AI118" i="7"/>
  <c r="AC103" i="7"/>
  <c r="AD148" i="7"/>
  <c r="AF131" i="7"/>
  <c r="AH114" i="7"/>
  <c r="AB101" i="7"/>
  <c r="AB148" i="7"/>
  <c r="AB144" i="7"/>
  <c r="AF118" i="7"/>
  <c r="AH101" i="7"/>
  <c r="AH74" i="7"/>
  <c r="AE71" i="7"/>
  <c r="AK86" i="7"/>
  <c r="AE86" i="7"/>
  <c r="AG54" i="7"/>
  <c r="AF58" i="7"/>
  <c r="AG116" i="7"/>
  <c r="AE70" i="7"/>
  <c r="AC99" i="7"/>
  <c r="AE44" i="7"/>
  <c r="AH26" i="7"/>
  <c r="AB73" i="7"/>
  <c r="AH43" i="7"/>
  <c r="AG43" i="7"/>
  <c r="AB27" i="7"/>
  <c r="AD13" i="7"/>
  <c r="AB11" i="7"/>
  <c r="AF43" i="7"/>
  <c r="AG119" i="7"/>
  <c r="AH24" i="7"/>
  <c r="AJ39" i="7"/>
  <c r="AG11" i="7"/>
  <c r="AC29" i="7"/>
  <c r="AI11" i="7"/>
  <c r="AE29" i="7"/>
  <c r="AK43" i="7"/>
  <c r="AD69" i="7"/>
  <c r="AK40" i="7"/>
  <c r="AI56" i="7"/>
  <c r="AG104" i="7"/>
  <c r="AB118" i="7"/>
  <c r="AI55" i="7"/>
  <c r="AD116" i="7"/>
  <c r="AG99" i="7"/>
  <c r="AJ72" i="7"/>
  <c r="AB58" i="7"/>
  <c r="AC44" i="7"/>
  <c r="AB74" i="7"/>
  <c r="AJ87" i="7"/>
  <c r="AD103" i="7"/>
  <c r="AD119" i="7"/>
  <c r="AG84" i="7"/>
  <c r="AE116" i="7"/>
  <c r="AG145" i="7"/>
  <c r="AG103" i="7"/>
  <c r="AH149" i="7"/>
  <c r="AH85" i="7"/>
  <c r="AB117" i="7"/>
  <c r="AH134" i="7"/>
  <c r="AG87" i="7"/>
  <c r="AE115" i="7"/>
  <c r="AC132" i="7"/>
  <c r="AK70" i="7"/>
  <c r="AG88" i="7"/>
  <c r="AF101" i="7"/>
  <c r="AB134" i="7"/>
  <c r="AI74" i="7"/>
  <c r="AG89" i="7"/>
  <c r="AE104" i="7"/>
  <c r="AC119" i="7"/>
  <c r="AF146" i="7"/>
  <c r="AG10" i="7"/>
  <c r="AG25" i="7"/>
  <c r="AE11" i="7"/>
  <c r="AF85" i="7"/>
  <c r="AG134" i="7"/>
  <c r="AI117" i="7"/>
  <c r="AK102" i="7"/>
  <c r="AD147" i="7"/>
  <c r="AJ27" i="7"/>
  <c r="AE58" i="7"/>
  <c r="AC84" i="7"/>
  <c r="AC92" i="7" s="1"/>
  <c r="AE131" i="7"/>
  <c r="AK85" i="7"/>
  <c r="AC146" i="7"/>
  <c r="AF119" i="7"/>
  <c r="AJ100" i="7"/>
  <c r="AD146" i="7"/>
  <c r="AF84" i="7"/>
  <c r="AF56" i="7"/>
  <c r="AD87" i="7"/>
  <c r="AF71" i="7"/>
  <c r="AD133" i="7"/>
  <c r="AJ101" i="7"/>
  <c r="AD149" i="7"/>
  <c r="AF87" i="7"/>
  <c r="AF57" i="7"/>
  <c r="AC147" i="7"/>
  <c r="AK88" i="7"/>
  <c r="AD134" i="7"/>
  <c r="AB104" i="7"/>
  <c r="AC102" i="7"/>
  <c r="AF25" i="7"/>
  <c r="AI39" i="7"/>
  <c r="AC228" i="1"/>
  <c r="AC18" i="1"/>
  <c r="AA131" i="7"/>
  <c r="AI150" i="7"/>
  <c r="AA133" i="7"/>
  <c r="AG75" i="7"/>
  <c r="AE75" i="7"/>
  <c r="AH68" i="7"/>
  <c r="AG68" i="7"/>
  <c r="AE68" i="7"/>
  <c r="AH75" i="7"/>
  <c r="AB68" i="7"/>
  <c r="AD68" i="7"/>
  <c r="AA130" i="7"/>
  <c r="AL68" i="7"/>
  <c r="AA75" i="7"/>
  <c r="AL69" i="7"/>
  <c r="AH143" i="7"/>
  <c r="AA128" i="7"/>
  <c r="AA149" i="7"/>
  <c r="AA70" i="7"/>
  <c r="AJ135" i="7"/>
  <c r="AK75" i="7"/>
  <c r="AA150" i="7"/>
  <c r="AB75" i="7"/>
  <c r="AG150" i="7"/>
  <c r="AL73" i="7"/>
  <c r="AK128" i="7"/>
  <c r="AA134" i="7"/>
  <c r="AB135" i="7"/>
  <c r="AC128" i="7"/>
  <c r="AH150" i="7"/>
  <c r="AA144" i="7"/>
  <c r="AH128" i="7"/>
  <c r="AK68" i="7"/>
  <c r="AA68" i="7"/>
  <c r="AA147" i="7"/>
  <c r="AF75" i="7"/>
  <c r="AH135" i="7"/>
  <c r="AL70" i="7"/>
  <c r="AG143" i="7"/>
  <c r="AA145" i="7"/>
  <c r="AF68" i="7"/>
  <c r="AE150" i="7"/>
  <c r="AE143" i="7"/>
  <c r="AG135" i="7"/>
  <c r="AG128" i="7"/>
  <c r="AL150" i="7"/>
  <c r="AD150" i="7"/>
  <c r="AL149" i="7"/>
  <c r="AL148" i="7"/>
  <c r="AL147" i="7"/>
  <c r="AL146" i="7"/>
  <c r="AL145" i="7"/>
  <c r="AL144" i="7"/>
  <c r="AL143" i="7"/>
  <c r="AD143" i="7"/>
  <c r="AF135" i="7"/>
  <c r="AF128" i="7"/>
  <c r="AJ150" i="7"/>
  <c r="AB150" i="7"/>
  <c r="AJ143" i="7"/>
  <c r="AB143" i="7"/>
  <c r="AL135" i="7"/>
  <c r="AD135" i="7"/>
  <c r="AL134" i="7"/>
  <c r="AL133" i="7"/>
  <c r="AL132" i="7"/>
  <c r="AL131" i="7"/>
  <c r="AL130" i="7"/>
  <c r="AL129" i="7"/>
  <c r="AL128" i="7"/>
  <c r="AD128" i="7"/>
  <c r="AK150" i="7"/>
  <c r="AC150" i="7"/>
  <c r="AE135" i="7"/>
  <c r="AK143" i="7"/>
  <c r="AC143" i="7"/>
  <c r="AE128" i="7"/>
  <c r="AA129" i="7"/>
  <c r="AA146" i="7"/>
  <c r="AJ128" i="7"/>
  <c r="AA71" i="7"/>
  <c r="Y6" i="7"/>
  <c r="AL71" i="7"/>
  <c r="AI143" i="7"/>
  <c r="AB128" i="7"/>
  <c r="AG60" i="7"/>
  <c r="AG53" i="7"/>
  <c r="AB60" i="7"/>
  <c r="AA60" i="7"/>
  <c r="AI60" i="7"/>
  <c r="AL58" i="7"/>
  <c r="AJ60" i="7"/>
  <c r="AL57" i="7"/>
  <c r="AL55" i="7"/>
  <c r="AE53" i="7"/>
  <c r="AL53" i="7"/>
  <c r="AL54" i="7"/>
  <c r="AF53" i="7"/>
  <c r="AL56" i="7"/>
  <c r="AD53" i="7"/>
  <c r="AC53" i="7"/>
  <c r="AL59" i="7"/>
  <c r="AF150" i="7"/>
  <c r="AK135" i="7"/>
  <c r="AL75" i="7"/>
  <c r="AI135" i="7"/>
  <c r="AA143" i="7"/>
  <c r="AA69" i="7"/>
  <c r="AL72" i="7"/>
  <c r="AC135" i="7"/>
  <c r="AD75" i="7"/>
  <c r="AA135" i="7"/>
  <c r="AJ68" i="7"/>
  <c r="AI75" i="7"/>
  <c r="AI128" i="7"/>
  <c r="AA148" i="7"/>
  <c r="AF143" i="7"/>
  <c r="AA222" i="6"/>
  <c r="AL226" i="6"/>
  <c r="AC213" i="6"/>
  <c r="AC219" i="6"/>
  <c r="AD226" i="6"/>
  <c r="AK226" i="6"/>
  <c r="AF211" i="6"/>
  <c r="AF204" i="6"/>
  <c r="AH196" i="6"/>
  <c r="AH189" i="6"/>
  <c r="AJ181" i="6"/>
  <c r="AB181" i="6"/>
  <c r="AJ174" i="6"/>
  <c r="AB174" i="6"/>
  <c r="AL166" i="6"/>
  <c r="AD166" i="6"/>
  <c r="AL165" i="6"/>
  <c r="AB144" i="6"/>
  <c r="AI211" i="6"/>
  <c r="AA211" i="6"/>
  <c r="AA210" i="6"/>
  <c r="AA209" i="6"/>
  <c r="AG211" i="6"/>
  <c r="AG204" i="6"/>
  <c r="AH211" i="6"/>
  <c r="AJ196" i="6"/>
  <c r="AL181" i="6"/>
  <c r="AL177" i="6"/>
  <c r="AL161" i="6"/>
  <c r="AD159" i="6"/>
  <c r="AB196" i="6"/>
  <c r="AD181" i="6"/>
  <c r="AF166" i="6"/>
  <c r="AL162" i="6"/>
  <c r="AL147" i="6"/>
  <c r="AD136" i="6"/>
  <c r="AJ189" i="6"/>
  <c r="AL178" i="6"/>
  <c r="AL174" i="6"/>
  <c r="AL163" i="6"/>
  <c r="AL132" i="6"/>
  <c r="AL179" i="6"/>
  <c r="AL175" i="6"/>
  <c r="AF144" i="6"/>
  <c r="AL180" i="6"/>
  <c r="AL176" i="6"/>
  <c r="AL159" i="6"/>
  <c r="AH151" i="6"/>
  <c r="AB189" i="6"/>
  <c r="AA133" i="6"/>
  <c r="AH204" i="6"/>
  <c r="AF151" i="6"/>
  <c r="AL136" i="6"/>
  <c r="AL129" i="6"/>
  <c r="AL164" i="6"/>
  <c r="AL135" i="6"/>
  <c r="AK129" i="6"/>
  <c r="AF159" i="6"/>
  <c r="AL145" i="6"/>
  <c r="AF136" i="6"/>
  <c r="AG144" i="6"/>
  <c r="AF129" i="6"/>
  <c r="AL160" i="6"/>
  <c r="AC129" i="6"/>
  <c r="AA136" i="6"/>
  <c r="AD129" i="6"/>
  <c r="AD144" i="6"/>
  <c r="AD174" i="6"/>
  <c r="AL189" i="6"/>
  <c r="AH166" i="6"/>
  <c r="AG159" i="6"/>
  <c r="AC153" i="6"/>
  <c r="AA181" i="6"/>
  <c r="AC136" i="6"/>
  <c r="AK189" i="6"/>
  <c r="AA162" i="6"/>
  <c r="AE129" i="6"/>
  <c r="AA151" i="6"/>
  <c r="AL99" i="6"/>
  <c r="AL131" i="6"/>
  <c r="AK99" i="6"/>
  <c r="AJ211" i="6"/>
  <c r="AA119" i="6"/>
  <c r="AL103" i="6"/>
  <c r="AL144" i="6"/>
  <c r="AC114" i="6"/>
  <c r="AE99" i="6"/>
  <c r="AK54" i="6"/>
  <c r="AH31" i="6"/>
  <c r="AA54" i="6"/>
  <c r="AG31" i="6"/>
  <c r="AB106" i="6"/>
  <c r="AC63" i="6"/>
  <c r="AL26" i="6"/>
  <c r="AG226" i="6"/>
  <c r="AG219" i="6"/>
  <c r="AE226" i="6"/>
  <c r="AE219" i="6"/>
  <c r="AF226" i="6"/>
  <c r="AF219" i="6"/>
  <c r="AA224" i="6"/>
  <c r="AC78" i="6"/>
  <c r="AC198" i="6"/>
  <c r="AH219" i="6"/>
  <c r="AA163" i="6"/>
  <c r="AA225" i="6"/>
  <c r="Y7" i="6"/>
  <c r="AA190" i="6"/>
  <c r="AC211" i="6"/>
  <c r="AL196" i="6"/>
  <c r="AC159" i="6"/>
  <c r="AL204" i="6"/>
  <c r="AL190" i="6"/>
  <c r="AJ136" i="6"/>
  <c r="AG151" i="6"/>
  <c r="AL134" i="6"/>
  <c r="AI196" i="6"/>
  <c r="AG181" i="6"/>
  <c r="AL148" i="6"/>
  <c r="AJ129" i="6"/>
  <c r="AI219" i="6"/>
  <c r="AK204" i="6"/>
  <c r="AK166" i="6"/>
  <c r="AA180" i="6"/>
  <c r="AL149" i="6"/>
  <c r="AG129" i="6"/>
  <c r="AA178" i="6"/>
  <c r="AA120" i="6"/>
  <c r="AB114" i="6"/>
  <c r="AL207" i="6"/>
  <c r="AB121" i="6"/>
  <c r="AK181" i="6"/>
  <c r="AC108" i="6"/>
  <c r="AL101" i="6"/>
  <c r="AA106" i="6"/>
  <c r="AB54" i="6"/>
  <c r="AL59" i="6"/>
  <c r="AL61" i="6"/>
  <c r="AL56" i="6"/>
  <c r="AD54" i="6"/>
  <c r="AB31" i="6"/>
  <c r="AC48" i="6"/>
  <c r="AL24" i="6"/>
  <c r="AG189" i="6"/>
  <c r="AA150" i="6"/>
  <c r="AD196" i="6"/>
  <c r="AF174" i="6"/>
  <c r="AJ151" i="6"/>
  <c r="AI226" i="6"/>
  <c r="AL219" i="6"/>
  <c r="AD204" i="6"/>
  <c r="AA146" i="6"/>
  <c r="AB136" i="6"/>
  <c r="AK196" i="6"/>
  <c r="AL146" i="6"/>
  <c r="AA193" i="6"/>
  <c r="AH159" i="6"/>
  <c r="AA196" i="6"/>
  <c r="AB129" i="6"/>
  <c r="AA219" i="6"/>
  <c r="AA145" i="6"/>
  <c r="AI129" i="6"/>
  <c r="AC204" i="6"/>
  <c r="AC166" i="6"/>
  <c r="AG136" i="6"/>
  <c r="AH226" i="6"/>
  <c r="AA206" i="6"/>
  <c r="AE121" i="6"/>
  <c r="AG114" i="6"/>
  <c r="AF114" i="6"/>
  <c r="AE114" i="6"/>
  <c r="AH121" i="6"/>
  <c r="AL116" i="6"/>
  <c r="AL117" i="6"/>
  <c r="AL118" i="6"/>
  <c r="AL114" i="6"/>
  <c r="AD114" i="6"/>
  <c r="AL115" i="6"/>
  <c r="AJ121" i="6"/>
  <c r="AL105" i="6"/>
  <c r="AC181" i="6"/>
  <c r="AE54" i="6"/>
  <c r="AD61" i="6"/>
  <c r="AB61" i="6"/>
  <c r="AC183" i="6"/>
  <c r="AG24" i="6"/>
  <c r="AA226" i="6"/>
  <c r="AD219" i="6"/>
  <c r="AC138" i="6"/>
  <c r="AA223" i="6"/>
  <c r="AI174" i="6"/>
  <c r="AJ226" i="6"/>
  <c r="AA177" i="6"/>
  <c r="AH144" i="6"/>
  <c r="AA129" i="6"/>
  <c r="AG196" i="6"/>
  <c r="AA195" i="6"/>
  <c r="AB99" i="6"/>
  <c r="AA105" i="6"/>
  <c r="AA104" i="6"/>
  <c r="AA103" i="6"/>
  <c r="AA102" i="6"/>
  <c r="AA101" i="6"/>
  <c r="AA100" i="6"/>
  <c r="AI99" i="6"/>
  <c r="AH106" i="6"/>
  <c r="AG106" i="6"/>
  <c r="AG99" i="6"/>
  <c r="AF106" i="6"/>
  <c r="AF99" i="6"/>
  <c r="AH99" i="6"/>
  <c r="AA132" i="6"/>
  <c r="AL205" i="6"/>
  <c r="AC123" i="6"/>
  <c r="AA115" i="6"/>
  <c r="AL106" i="6"/>
  <c r="AL130" i="6"/>
  <c r="AA116" i="6"/>
  <c r="AF31" i="6"/>
  <c r="AL30" i="6"/>
  <c r="AL31" i="6"/>
  <c r="AL27" i="6"/>
  <c r="AK24" i="6"/>
  <c r="AC24" i="6"/>
  <c r="AD31" i="6"/>
  <c r="AJ24" i="6"/>
  <c r="AB24" i="6"/>
  <c r="AL28" i="6"/>
  <c r="AA26" i="6"/>
  <c r="AA25" i="6"/>
  <c r="AI24" i="6"/>
  <c r="AA24" i="6"/>
  <c r="AH24" i="6"/>
  <c r="AL29" i="6"/>
  <c r="AI31" i="6"/>
  <c r="AL60" i="6"/>
  <c r="AA27" i="6"/>
  <c r="AL55" i="6"/>
  <c r="AL58" i="6"/>
  <c r="AL25" i="6"/>
  <c r="AC168" i="6"/>
  <c r="AJ219" i="6"/>
  <c r="AC33" i="6"/>
  <c r="AB226" i="6"/>
  <c r="AF61" i="6"/>
  <c r="AF54" i="6"/>
  <c r="AI61" i="6"/>
  <c r="AA61" i="6"/>
  <c r="AA60" i="6"/>
  <c r="AA59" i="6"/>
  <c r="AA58" i="6"/>
  <c r="AA57" i="6"/>
  <c r="AG61" i="6"/>
  <c r="AG54" i="6"/>
  <c r="AH54" i="6"/>
  <c r="AH61" i="6"/>
  <c r="AK61" i="6"/>
  <c r="AL208" i="6"/>
  <c r="AL151" i="6"/>
  <c r="AA175" i="6"/>
  <c r="AJ144" i="6"/>
  <c r="AL206" i="6"/>
  <c r="AJ166" i="6"/>
  <c r="AI159" i="6"/>
  <c r="AB219" i="6"/>
  <c r="AA161" i="6"/>
  <c r="AE189" i="6"/>
  <c r="AC174" i="6"/>
  <c r="AC144" i="6"/>
  <c r="AK219" i="6"/>
  <c r="AA130" i="6"/>
  <c r="AA221" i="6"/>
  <c r="AA135" i="6"/>
  <c r="AD121" i="6"/>
  <c r="AI189" i="6"/>
  <c r="AL209" i="6"/>
  <c r="AA192" i="6"/>
  <c r="AB159" i="6"/>
  <c r="AA204" i="6"/>
  <c r="AL102" i="6"/>
  <c r="AA118" i="6"/>
  <c r="AI121" i="6"/>
  <c r="AA99" i="6"/>
  <c r="AF121" i="6"/>
  <c r="AC106" i="6"/>
  <c r="AI166" i="6"/>
  <c r="AA117" i="6"/>
  <c r="AL104" i="6"/>
  <c r="AC31" i="6"/>
  <c r="AC61" i="6"/>
  <c r="AC228" i="6"/>
  <c r="AC93" i="6"/>
  <c r="AC18" i="6"/>
  <c r="AC213" i="1"/>
  <c r="AC168" i="1"/>
  <c r="AC138" i="1"/>
  <c r="AB129" i="1"/>
  <c r="AC48" i="1"/>
  <c r="AF39" i="1"/>
  <c r="AC108" i="1"/>
  <c r="AC183" i="1"/>
  <c r="AH9" i="1"/>
  <c r="AL106" i="1"/>
  <c r="AA105" i="1"/>
  <c r="AA101" i="1"/>
  <c r="AB106" i="1"/>
  <c r="AJ106" i="1"/>
  <c r="AA102" i="1"/>
  <c r="AH106" i="1"/>
  <c r="AA103" i="1"/>
  <c r="AL105" i="1"/>
  <c r="AA104" i="1"/>
  <c r="AA100" i="1"/>
  <c r="AL103" i="1"/>
  <c r="AL102" i="1"/>
  <c r="AL101" i="1"/>
  <c r="AL100" i="1"/>
  <c r="AL99" i="1"/>
  <c r="AL104" i="1"/>
  <c r="AJ99" i="1"/>
  <c r="AH99" i="1"/>
  <c r="AF99" i="1"/>
  <c r="AD99" i="1"/>
  <c r="AB99" i="1"/>
  <c r="AD106" i="1"/>
  <c r="AF106" i="1"/>
  <c r="AG174" i="1"/>
  <c r="AH136" i="1"/>
  <c r="AC151" i="1"/>
  <c r="AC189" i="1"/>
  <c r="AC174" i="1"/>
  <c r="AD151" i="1"/>
  <c r="AK144" i="1"/>
  <c r="AL42" i="1"/>
  <c r="AL43" i="1"/>
  <c r="AF46" i="1"/>
  <c r="AL44" i="1"/>
  <c r="AL45" i="1"/>
  <c r="AK46" i="1"/>
  <c r="AC46" i="1"/>
  <c r="AA44" i="1"/>
  <c r="AL39" i="1"/>
  <c r="AD39" i="1"/>
  <c r="AL41" i="1"/>
  <c r="AL46" i="1"/>
  <c r="AB46" i="1"/>
  <c r="AJ46" i="1"/>
  <c r="AA41" i="1"/>
  <c r="AD46" i="1"/>
  <c r="AA45" i="1"/>
  <c r="AK39" i="1"/>
  <c r="AL40" i="1"/>
  <c r="AG39" i="1"/>
  <c r="AA43" i="1"/>
  <c r="AE39" i="1"/>
  <c r="AC39" i="1"/>
  <c r="AJ39" i="1"/>
  <c r="AI39" i="1"/>
  <c r="AI16" i="1"/>
  <c r="AC78" i="1"/>
  <c r="AA208" i="1"/>
  <c r="AA204" i="1"/>
  <c r="AA196" i="1"/>
  <c r="AA192" i="1"/>
  <c r="AL177" i="1"/>
  <c r="AL164" i="1"/>
  <c r="AL160" i="1"/>
  <c r="AL147" i="1"/>
  <c r="AL134" i="1"/>
  <c r="AE211" i="1"/>
  <c r="AA209" i="1"/>
  <c r="AA205" i="1"/>
  <c r="AA193" i="1"/>
  <c r="AA189" i="1"/>
  <c r="AL178" i="1"/>
  <c r="AL174" i="1"/>
  <c r="AL165" i="1"/>
  <c r="AL161" i="1"/>
  <c r="AL148" i="1"/>
  <c r="AL144" i="1"/>
  <c r="AL135" i="1"/>
  <c r="AL131" i="1"/>
  <c r="AL211" i="1"/>
  <c r="AL207" i="1"/>
  <c r="AK211" i="1"/>
  <c r="AC211" i="1"/>
  <c r="AA210" i="1"/>
  <c r="AA206" i="1"/>
  <c r="AE204" i="1"/>
  <c r="AE196" i="1"/>
  <c r="AA194" i="1"/>
  <c r="AA190" i="1"/>
  <c r="AG189" i="1"/>
  <c r="AG181" i="1"/>
  <c r="AL179" i="1"/>
  <c r="AL175" i="1"/>
  <c r="AJ174" i="1"/>
  <c r="AB174" i="1"/>
  <c r="AK166" i="1"/>
  <c r="AC166" i="1"/>
  <c r="AL162" i="1"/>
  <c r="AF159" i="1"/>
  <c r="AG151" i="1"/>
  <c r="AL149" i="1"/>
  <c r="AL208" i="1"/>
  <c r="AL204" i="1"/>
  <c r="AL196" i="1"/>
  <c r="AL192" i="1"/>
  <c r="AL209" i="1"/>
  <c r="AL205" i="1"/>
  <c r="AL193" i="1"/>
  <c r="AL189" i="1"/>
  <c r="AL181" i="1"/>
  <c r="AA179" i="1"/>
  <c r="AA175" i="1"/>
  <c r="AA162" i="1"/>
  <c r="AL151" i="1"/>
  <c r="AA149" i="1"/>
  <c r="AA145" i="1"/>
  <c r="AA132" i="1"/>
  <c r="AH204" i="1"/>
  <c r="AA191" i="1"/>
  <c r="AB166" i="1"/>
  <c r="AE159" i="1"/>
  <c r="AJ151" i="1"/>
  <c r="AL150" i="1"/>
  <c r="AL146" i="1"/>
  <c r="AC144" i="1"/>
  <c r="AK136" i="1"/>
  <c r="AA131" i="1"/>
  <c r="AE129" i="1"/>
  <c r="AL210" i="1"/>
  <c r="AL194" i="1"/>
  <c r="AJ181" i="1"/>
  <c r="AL180" i="1"/>
  <c r="AL176" i="1"/>
  <c r="AL145" i="1"/>
  <c r="AB144" i="1"/>
  <c r="AJ136" i="1"/>
  <c r="AL129" i="1"/>
  <c r="AA207" i="1"/>
  <c r="AL195" i="1"/>
  <c r="AJ189" i="1"/>
  <c r="AI174" i="1"/>
  <c r="AA165" i="1"/>
  <c r="AA164" i="1"/>
  <c r="AA163" i="1"/>
  <c r="AA161" i="1"/>
  <c r="AA160" i="1"/>
  <c r="AA159" i="1"/>
  <c r="AF151" i="1"/>
  <c r="AA144" i="1"/>
  <c r="AA135" i="1"/>
  <c r="AL190" i="1"/>
  <c r="AF181" i="1"/>
  <c r="AL166" i="1"/>
  <c r="AA134" i="1"/>
  <c r="AL130" i="1"/>
  <c r="AF211" i="1"/>
  <c r="AL206" i="1"/>
  <c r="AH196" i="1"/>
  <c r="AB189" i="1"/>
  <c r="AB181" i="1"/>
  <c r="AL163" i="1"/>
  <c r="AL159" i="1"/>
  <c r="AA150" i="1"/>
  <c r="AA148" i="1"/>
  <c r="AA147" i="1"/>
  <c r="AI144" i="1"/>
  <c r="AC136" i="1"/>
  <c r="AE174" i="1"/>
  <c r="AK129" i="1"/>
  <c r="AA180" i="1"/>
  <c r="AA178" i="1"/>
  <c r="AA176" i="1"/>
  <c r="AA174" i="1"/>
  <c r="AI129" i="1"/>
  <c r="AK204" i="1"/>
  <c r="AB151" i="1"/>
  <c r="AL136" i="1"/>
  <c r="AL133" i="1"/>
  <c r="AG129" i="1"/>
  <c r="AI211" i="1"/>
  <c r="AG159" i="1"/>
  <c r="AB136" i="1"/>
  <c r="AA133" i="1"/>
  <c r="AC129" i="1"/>
  <c r="AF196" i="1"/>
  <c r="AF166" i="1"/>
  <c r="AJ166" i="1"/>
  <c r="AL132" i="1"/>
  <c r="AA195" i="1"/>
  <c r="AD166" i="1"/>
  <c r="AD136" i="1"/>
  <c r="AF129" i="1"/>
  <c r="AA211" i="1"/>
  <c r="AL191" i="1"/>
  <c r="AA136" i="1"/>
  <c r="AA129" i="1"/>
  <c r="AK196" i="1"/>
  <c r="AA177" i="1"/>
  <c r="AJ144" i="1"/>
  <c r="AI159" i="1"/>
  <c r="AA146" i="1"/>
  <c r="AA130" i="1"/>
  <c r="AE144" i="1"/>
  <c r="AC196" i="1"/>
  <c r="AJ196" i="1"/>
  <c r="AI196" i="1"/>
  <c r="AI166" i="1"/>
  <c r="AD159" i="1"/>
  <c r="AE181" i="1"/>
  <c r="AG99" i="1"/>
  <c r="AC181" i="1"/>
  <c r="AB39" i="1"/>
  <c r="AG121" i="1"/>
  <c r="AE46" i="1"/>
  <c r="AA39" i="1"/>
  <c r="AK99" i="1"/>
  <c r="AI106" i="1"/>
  <c r="AC33" i="1"/>
  <c r="AA16" i="1"/>
  <c r="AA10" i="1"/>
  <c r="AE166" i="1"/>
  <c r="AA181" i="1"/>
  <c r="AB196" i="1"/>
  <c r="AD189" i="1"/>
  <c r="AI136" i="1"/>
  <c r="AA166" i="1"/>
  <c r="AJ159" i="1"/>
  <c r="AA106" i="1"/>
  <c r="AI151" i="1"/>
  <c r="AG54" i="1"/>
  <c r="AE106" i="1"/>
  <c r="AC99" i="1"/>
  <c r="AA42" i="1"/>
  <c r="AC123" i="1"/>
  <c r="AB9" i="1"/>
  <c r="AG211" i="1"/>
  <c r="AK159" i="1"/>
  <c r="AD181" i="1"/>
  <c r="AH181" i="1"/>
  <c r="AH129" i="1"/>
  <c r="AC153" i="1"/>
  <c r="AB159" i="1"/>
  <c r="AE121" i="1"/>
  <c r="AH144" i="1"/>
  <c r="AE99" i="1"/>
  <c r="AA151" i="1"/>
  <c r="AG204" i="1"/>
  <c r="AC63" i="1"/>
  <c r="AA40" i="1"/>
  <c r="AC31" i="1"/>
  <c r="AJ61" i="1"/>
  <c r="AB31" i="1"/>
  <c r="AD16" i="1"/>
  <c r="AA13" i="1"/>
  <c r="AL9" i="1"/>
  <c r="AK9" i="1"/>
  <c r="AJ16" i="1"/>
  <c r="AB16" i="1"/>
  <c r="AA15" i="1"/>
  <c r="AL10" i="1"/>
  <c r="AC9" i="1"/>
  <c r="AI9" i="1"/>
  <c r="AL11" i="1"/>
  <c r="AL12" i="1"/>
  <c r="AH16" i="1"/>
  <c r="AL13" i="1"/>
  <c r="AE16" i="1"/>
  <c r="AL15" i="1"/>
  <c r="AA12" i="1"/>
  <c r="AF9" i="1"/>
  <c r="AL16" i="1"/>
  <c r="AE9" i="1"/>
  <c r="AF16" i="1"/>
  <c r="AL14" i="1"/>
  <c r="AA11" i="1"/>
  <c r="AG9" i="1"/>
  <c r="AF24" i="1"/>
  <c r="AA27" i="1"/>
  <c r="AC159" i="1"/>
  <c r="AG144" i="1"/>
  <c r="AG196" i="1"/>
  <c r="AH151" i="1"/>
  <c r="AI99" i="1"/>
  <c r="AD129" i="1"/>
  <c r="AL120" i="1"/>
  <c r="AL117" i="1"/>
  <c r="AL118" i="1"/>
  <c r="AL114" i="1"/>
  <c r="AA115" i="1"/>
  <c r="AE114" i="1"/>
  <c r="AL121" i="1"/>
  <c r="AA120" i="1"/>
  <c r="AA117" i="1"/>
  <c r="AC114" i="1"/>
  <c r="AL119" i="1"/>
  <c r="AA119" i="1"/>
  <c r="AL116" i="1"/>
  <c r="AA116" i="1"/>
  <c r="AD121" i="1"/>
  <c r="AF121" i="1"/>
  <c r="AA114" i="1"/>
  <c r="AB121" i="1"/>
  <c r="AA118" i="1"/>
  <c r="AK114" i="1"/>
  <c r="AH121" i="1"/>
  <c r="AL115" i="1"/>
  <c r="AG114" i="1"/>
  <c r="AI114" i="1"/>
  <c r="AL61" i="1"/>
  <c r="AA59" i="1"/>
  <c r="AA55" i="1"/>
  <c r="AL57" i="1"/>
  <c r="AA60" i="1"/>
  <c r="AA56" i="1"/>
  <c r="AL58" i="1"/>
  <c r="AL54" i="1"/>
  <c r="AG61" i="1"/>
  <c r="AL59" i="1"/>
  <c r="AL55" i="1"/>
  <c r="AJ54" i="1"/>
  <c r="AB54" i="1"/>
  <c r="AL60" i="1"/>
  <c r="AL56" i="1"/>
  <c r="AH61" i="1"/>
  <c r="AF61" i="1"/>
  <c r="AA58" i="1"/>
  <c r="AK54" i="1"/>
  <c r="AI54" i="1"/>
  <c r="AC54" i="1"/>
  <c r="AA54" i="1"/>
  <c r="AA57" i="1"/>
  <c r="AH54" i="1"/>
  <c r="AB61" i="1"/>
  <c r="AI46" i="1"/>
  <c r="AE61" i="1"/>
  <c r="AC93" i="1"/>
  <c r="AC198" i="1"/>
  <c r="AH24" i="1"/>
  <c r="AB24" i="1"/>
  <c r="AD174" i="1"/>
  <c r="AH211" i="1"/>
  <c r="AH166" i="1"/>
  <c r="AG136" i="1"/>
  <c r="AE136" i="1"/>
  <c r="Y7" i="1"/>
  <c r="AK106" i="1"/>
  <c r="AA99" i="1"/>
  <c r="AF136" i="1"/>
  <c r="AD211" i="1"/>
  <c r="AJ121" i="1"/>
  <c r="AH189" i="1"/>
  <c r="AG106" i="1"/>
  <c r="AE189" i="1"/>
  <c r="AE31" i="1"/>
  <c r="AK24" i="1"/>
  <c r="AD31" i="1"/>
  <c r="AL26" i="1"/>
  <c r="AL28" i="1"/>
  <c r="AA26" i="1"/>
  <c r="AL27" i="1"/>
  <c r="AI24" i="1"/>
  <c r="AA24" i="1"/>
  <c r="AG24" i="1"/>
  <c r="AL31" i="1"/>
  <c r="AL30" i="1"/>
  <c r="AH31" i="1"/>
  <c r="AF31" i="1"/>
  <c r="AL24" i="1"/>
  <c r="AD24" i="1"/>
  <c r="AA29" i="1"/>
  <c r="AL25" i="1"/>
  <c r="AC24" i="1"/>
  <c r="AA28" i="1"/>
  <c r="AE24" i="1"/>
  <c r="AL29" i="1"/>
  <c r="AA72" i="1"/>
  <c r="AL76" i="1"/>
  <c r="AA74" i="1"/>
  <c r="AA70" i="1"/>
  <c r="AL74" i="1"/>
  <c r="AK76" i="1"/>
  <c r="AL71" i="1"/>
  <c r="AA71" i="1"/>
  <c r="AL73" i="1"/>
  <c r="AA73" i="1"/>
  <c r="AG76" i="1"/>
  <c r="AF76" i="1"/>
  <c r="AL75" i="1"/>
  <c r="AA75" i="1"/>
  <c r="AF69" i="1"/>
  <c r="AC76" i="1"/>
  <c r="AL69" i="1"/>
  <c r="AE76" i="1"/>
  <c r="AG69" i="1"/>
  <c r="AE69" i="1"/>
  <c r="AL70" i="1"/>
  <c r="AL72" i="1"/>
  <c r="AG46" i="1"/>
  <c r="AD196" i="1"/>
  <c r="AK61" i="1"/>
  <c r="AA61" i="1"/>
  <c r="AI31" i="1"/>
  <c r="AA69" i="1"/>
  <c r="AH69" i="1"/>
  <c r="AA46" i="1"/>
  <c r="AC16" i="1"/>
  <c r="AA25" i="1"/>
  <c r="AG16" i="1"/>
  <c r="AD9" i="1"/>
  <c r="AB233" i="1" l="1"/>
  <c r="AC233" i="1" s="1"/>
  <c r="AC107" i="7"/>
  <c r="AC122" i="7"/>
  <c r="AC152" i="7"/>
  <c r="AC77" i="7"/>
  <c r="AC32" i="7"/>
  <c r="AC62" i="7"/>
  <c r="AC17" i="7"/>
  <c r="AC156" i="7" s="1"/>
  <c r="AD156" i="7" s="1"/>
  <c r="AB233" i="6"/>
  <c r="AC233" i="6" s="1"/>
  <c r="AD233" i="6"/>
  <c r="AE233" i="6" s="1"/>
  <c r="AF233" i="6"/>
  <c r="AG233" i="6" s="1"/>
  <c r="AD233" i="1"/>
  <c r="AE233" i="1" s="1"/>
  <c r="AF233" i="1"/>
  <c r="AG233" i="1" s="1"/>
  <c r="AE156" i="7" l="1"/>
  <c r="AF156" i="7" s="1"/>
</calcChain>
</file>

<file path=xl/sharedStrings.xml><?xml version="1.0" encoding="utf-8"?>
<sst xmlns="http://schemas.openxmlformats.org/spreadsheetml/2006/main" count="1046" uniqueCount="132">
  <si>
    <t>Plate</t>
  </si>
  <si>
    <t>Repeat</t>
  </si>
  <si>
    <t>End time</t>
  </si>
  <si>
    <t>Start temp.</t>
  </si>
  <si>
    <t>End temp.</t>
  </si>
  <si>
    <t>BarCode</t>
  </si>
  <si>
    <t xml:space="preserve">Background: </t>
  </si>
  <si>
    <t>avg of  5-6 lowes value per plate ( try not to include edge wells)</t>
  </si>
  <si>
    <t>16:04:48</t>
  </si>
  <si>
    <t>N/A</t>
  </si>
  <si>
    <t>SOS1</t>
  </si>
  <si>
    <t xml:space="preserve">BG avg : </t>
  </si>
  <si>
    <t xml:space="preserve">for analysis of the same cpd take the avg of all plates </t>
  </si>
  <si>
    <t>Sotorasib</t>
  </si>
  <si>
    <t>300nM</t>
  </si>
  <si>
    <t>in case the lower dose has an overall growth , take the avg of the high dose plates only</t>
  </si>
  <si>
    <t>Alamar (Counts)</t>
  </si>
  <si>
    <t>Adagrasib</t>
  </si>
  <si>
    <t>100nM</t>
  </si>
  <si>
    <t xml:space="preserve">BG avg: </t>
  </si>
  <si>
    <t>for calculation of the growth ratio of all  plates, use the universal avrg</t>
  </si>
  <si>
    <t>all wells are counted with an growth ratio &gt;1,5</t>
  </si>
  <si>
    <t>universal (avrg of all high dose conditions)</t>
  </si>
  <si>
    <t>156</t>
  </si>
  <si>
    <t>BG universal</t>
  </si>
  <si>
    <t xml:space="preserve"> </t>
  </si>
  <si>
    <t>BG</t>
  </si>
  <si>
    <t>&gt;1,5</t>
  </si>
  <si>
    <t>16:06:35</t>
  </si>
  <si>
    <t>176</t>
  </si>
  <si>
    <t>16:08:22</t>
  </si>
  <si>
    <t>172</t>
  </si>
  <si>
    <t>16:10:10</t>
  </si>
  <si>
    <t>16:11:57</t>
  </si>
  <si>
    <t>146</t>
  </si>
  <si>
    <t xml:space="preserve"> +200nM SOS1</t>
  </si>
  <si>
    <t>16:36:20</t>
  </si>
  <si>
    <t>162</t>
  </si>
  <si>
    <t>16:38:07</t>
  </si>
  <si>
    <t>154</t>
  </si>
  <si>
    <t>16:39:54</t>
  </si>
  <si>
    <t>16:41:41</t>
  </si>
  <si>
    <t>138</t>
  </si>
  <si>
    <t xml:space="preserve"> +600nM SOS1</t>
  </si>
  <si>
    <t>16:26:10</t>
  </si>
  <si>
    <t>116</t>
  </si>
  <si>
    <t xml:space="preserve"> +0,6µM SOS1</t>
  </si>
  <si>
    <t>16:27:57</t>
  </si>
  <si>
    <t>140</t>
  </si>
  <si>
    <t>16:29:44</t>
  </si>
  <si>
    <t>152</t>
  </si>
  <si>
    <t>16:31:32</t>
  </si>
  <si>
    <t>158</t>
  </si>
  <si>
    <t>100/0,2µM SOS1</t>
  </si>
  <si>
    <t>100/0,6µM SOS1</t>
  </si>
  <si>
    <t>counted wells</t>
  </si>
  <si>
    <t>% well growth</t>
  </si>
  <si>
    <t>15:48:21</t>
  </si>
  <si>
    <t>178</t>
  </si>
  <si>
    <t>15:50:08</t>
  </si>
  <si>
    <t>136</t>
  </si>
  <si>
    <t>15:51:56</t>
  </si>
  <si>
    <t>15:53:43</t>
  </si>
  <si>
    <t>142</t>
  </si>
  <si>
    <t>16:16:34</t>
  </si>
  <si>
    <t>16:18:21</t>
  </si>
  <si>
    <t>148</t>
  </si>
  <si>
    <t>16:20:08</t>
  </si>
  <si>
    <t>160</t>
  </si>
  <si>
    <t>16:21:56</t>
  </si>
  <si>
    <t>15:57:26</t>
  </si>
  <si>
    <t>150</t>
  </si>
  <si>
    <t>15:59:13</t>
  </si>
  <si>
    <t>16:01:00</t>
  </si>
  <si>
    <t>16:02:48</t>
  </si>
  <si>
    <t>182</t>
  </si>
  <si>
    <t>Sotorasib 300nM</t>
  </si>
  <si>
    <t>300/0,2µM SOS1</t>
  </si>
  <si>
    <t>300/0,6µM SOS1</t>
  </si>
  <si>
    <t>17:54:40</t>
  </si>
  <si>
    <t>BI3406</t>
  </si>
  <si>
    <t>AMG510</t>
  </si>
  <si>
    <t>MRTX849</t>
  </si>
  <si>
    <t>BI 800</t>
  </si>
  <si>
    <t>6nM</t>
  </si>
  <si>
    <t>200nM</t>
  </si>
  <si>
    <t>15:29:39</t>
  </si>
  <si>
    <t>168</t>
  </si>
  <si>
    <t>15:31:27</t>
  </si>
  <si>
    <t>144</t>
  </si>
  <si>
    <t>15:33:14</t>
  </si>
  <si>
    <t>15:35:01</t>
  </si>
  <si>
    <t>600nM</t>
  </si>
  <si>
    <t>15:39:05</t>
  </si>
  <si>
    <t>15:40:52</t>
  </si>
  <si>
    <t>15:42:40</t>
  </si>
  <si>
    <t>15:44:26</t>
  </si>
  <si>
    <t>128</t>
  </si>
  <si>
    <t>MIA PaCa2</t>
  </si>
  <si>
    <t>MIA PaCa2 KRAS R68S cl.49350</t>
  </si>
  <si>
    <t>MIA PaCa-2 KRAS H95R cl.59440</t>
  </si>
  <si>
    <t>MIA PaCa2 KRAS Y96D cl.59911</t>
  </si>
  <si>
    <t>NCI-H358</t>
  </si>
  <si>
    <t>NCI-H358 KRAS R68S cl.49350</t>
  </si>
  <si>
    <t>NCI-H358 KRAS H95R cl.59440</t>
  </si>
  <si>
    <t>NCI-H358 KRAS Y96D cl.59911</t>
  </si>
  <si>
    <t>SW837</t>
  </si>
  <si>
    <t>SW837 KRAS R68S cl.59836</t>
  </si>
  <si>
    <t>SW837 KRAS H95R cl.49052</t>
  </si>
  <si>
    <t>SW837 KRAS Y96D cl.48956</t>
  </si>
  <si>
    <t>Raw Data</t>
  </si>
  <si>
    <t>Assay</t>
  </si>
  <si>
    <t>NCI-H358 DMSO (120; NCI-H358), t=120</t>
  </si>
  <si>
    <t>DMSO</t>
  </si>
  <si>
    <t>TNO155</t>
  </si>
  <si>
    <t>1µM TNO155</t>
  </si>
  <si>
    <t>BI-3406</t>
  </si>
  <si>
    <t>1µM BI-3406</t>
  </si>
  <si>
    <t>qPCR</t>
  </si>
  <si>
    <t>RNA Seq</t>
  </si>
  <si>
    <t>Parental</t>
  </si>
  <si>
    <t>Resistant</t>
  </si>
  <si>
    <t>MRAS</t>
  </si>
  <si>
    <t>NCI-H358 parental 
DMSO</t>
  </si>
  <si>
    <t>Adagrasib-Resistant NCI-H358
OFF adagrasib</t>
  </si>
  <si>
    <t>Adagrasib-Resistant NCI-H358
ON adagrasib</t>
  </si>
  <si>
    <t>raw 3</t>
  </si>
  <si>
    <t>raw 2</t>
  </si>
  <si>
    <t>raw 1</t>
  </si>
  <si>
    <t>NCI-H358 resistant (120; NCI-H358), t=120</t>
  </si>
  <si>
    <t>run2</t>
  </si>
  <si>
    <t>run1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</si>
</sst>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#0.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rgb="FF1E1E1E"/>
      <name val="Consolas"/>
      <family val="3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right"/>
    </xf>
    <xf numFmtId="165" fontId="0" fillId="3" borderId="1" xfId="0" applyNumberFormat="1" applyFill="1" applyBorder="1"/>
    <xf numFmtId="164" fontId="0" fillId="3" borderId="0" xfId="0" applyNumberFormat="1" applyFill="1"/>
    <xf numFmtId="1" fontId="0" fillId="2" borderId="0" xfId="0" applyNumberFormat="1" applyFill="1"/>
    <xf numFmtId="0" fontId="0" fillId="4" borderId="0" xfId="0" applyFill="1"/>
    <xf numFmtId="165" fontId="0" fillId="0" borderId="1" xfId="0" applyNumberFormat="1" applyBorder="1"/>
    <xf numFmtId="164" fontId="0" fillId="0" borderId="2" xfId="0" applyNumberFormat="1" applyBorder="1"/>
    <xf numFmtId="1" fontId="0" fillId="0" borderId="0" xfId="0" applyNumberFormat="1"/>
    <xf numFmtId="166" fontId="0" fillId="0" borderId="0" xfId="0" applyNumberFormat="1"/>
    <xf numFmtId="166" fontId="0" fillId="5" borderId="0" xfId="0" applyNumberFormat="1" applyFill="1"/>
    <xf numFmtId="0" fontId="2" fillId="0" borderId="0" xfId="0" applyFont="1"/>
    <xf numFmtId="0" fontId="0" fillId="0" borderId="0" xfId="0" applyAlignment="1">
      <alignment textRotation="90"/>
    </xf>
    <xf numFmtId="1" fontId="0" fillId="5" borderId="0" xfId="0" applyNumberFormat="1" applyFill="1"/>
    <xf numFmtId="2" fontId="0" fillId="0" borderId="0" xfId="0" applyNumberFormat="1"/>
    <xf numFmtId="0" fontId="0" fillId="0" borderId="3" xfId="0" applyBorder="1" applyAlignment="1">
      <alignment horizontal="right" textRotation="90"/>
    </xf>
    <xf numFmtId="0" fontId="0" fillId="0" borderId="4" xfId="0" applyBorder="1" applyAlignment="1">
      <alignment horizontal="right" textRotation="90"/>
    </xf>
    <xf numFmtId="0" fontId="0" fillId="0" borderId="1" xfId="0" applyBorder="1" applyAlignment="1">
      <alignment textRotation="90"/>
    </xf>
    <xf numFmtId="0" fontId="0" fillId="0" borderId="5" xfId="0" applyBorder="1" applyAlignment="1">
      <alignment textRotation="90"/>
    </xf>
    <xf numFmtId="0" fontId="0" fillId="0" borderId="6" xfId="0" applyBorder="1"/>
    <xf numFmtId="0" fontId="0" fillId="3" borderId="7" xfId="0" applyFill="1" applyBorder="1"/>
    <xf numFmtId="166" fontId="0" fillId="3" borderId="7" xfId="0" applyNumberFormat="1" applyFill="1" applyBorder="1"/>
    <xf numFmtId="0" fontId="4" fillId="0" borderId="0" xfId="1" applyFont="1"/>
    <xf numFmtId="0" fontId="3" fillId="0" borderId="0" xfId="1"/>
    <xf numFmtId="0" fontId="5" fillId="0" borderId="0" xfId="1" applyFont="1"/>
    <xf numFmtId="0" fontId="4" fillId="0" borderId="0" xfId="2" applyFont="1"/>
    <xf numFmtId="0" fontId="3" fillId="0" borderId="0" xfId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Alignment="1">
      <alignment horizontal="center" vertical="center"/>
    </xf>
    <xf numFmtId="0" fontId="5" fillId="6" borderId="0" xfId="1" applyFont="1" applyFill="1" applyAlignment="1">
      <alignment horizontal="center" vertical="center"/>
    </xf>
    <xf numFmtId="0" fontId="5" fillId="0" borderId="0" xfId="2" applyFont="1"/>
    <xf numFmtId="0" fontId="5" fillId="6" borderId="0" xfId="1" applyFont="1" applyFill="1" applyAlignment="1">
      <alignment horizontal="center"/>
    </xf>
    <xf numFmtId="0" fontId="3" fillId="0" borderId="0" xfId="1" applyAlignment="1">
      <alignment horizontal="center"/>
    </xf>
    <xf numFmtId="0" fontId="1" fillId="0" borderId="0" xfId="0" applyFont="1" applyAlignment="1">
      <alignment horizontal="center"/>
    </xf>
    <xf numFmtId="0" fontId="6" fillId="4" borderId="0" xfId="1" applyFont="1" applyFill="1" applyAlignment="1">
      <alignment horizontal="center"/>
    </xf>
    <xf numFmtId="0" fontId="4" fillId="4" borderId="0" xfId="2" applyFont="1" applyFill="1"/>
    <xf numFmtId="0" fontId="3" fillId="4" borderId="0" xfId="1" applyFill="1" applyAlignment="1">
      <alignment horizontal="center"/>
    </xf>
    <xf numFmtId="0" fontId="5" fillId="4" borderId="0" xfId="1" applyFont="1" applyFill="1" applyAlignment="1">
      <alignment vertical="center"/>
    </xf>
    <xf numFmtId="0" fontId="5" fillId="4" borderId="0" xfId="1" applyFont="1" applyFill="1" applyAlignment="1">
      <alignment horizontal="center"/>
    </xf>
    <xf numFmtId="0" fontId="6" fillId="7" borderId="0" xfId="1" applyFont="1" applyFill="1" applyAlignment="1">
      <alignment horizontal="center"/>
    </xf>
    <xf numFmtId="0" fontId="3" fillId="7" borderId="0" xfId="1" applyFill="1" applyAlignment="1">
      <alignment horizontal="center"/>
    </xf>
    <xf numFmtId="0" fontId="3" fillId="8" borderId="0" xfId="1" applyFill="1" applyAlignment="1">
      <alignment horizontal="center"/>
    </xf>
    <xf numFmtId="0" fontId="3" fillId="4" borderId="0" xfId="1" applyFill="1"/>
  </cellXfs>
  <cellStyles count="3">
    <cellStyle name="Normal" xfId="0" builtinId="0"/>
    <cellStyle name="Standard_raw" xfId="1" xr:uid="{519D55AB-F660-4FC9-B2F7-C539F7BBC272}"/>
    <cellStyle name="Standard_Tabelle2" xfId="2" xr:uid="{F64C2832-D705-4359-A5A1-46C26C3B4C11}"/>
  </cellStyles>
  <dxfs count="7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excel%20files/raw%20data%20ED%20fig%207a.xlsx?9BF6BEEE" TargetMode="External"/><Relationship Id="rId1" Type="http://schemas.openxmlformats.org/officeDocument/2006/relationships/externalLinkPath" Target="file:///\\9BF6BEEE\raw%20data%20ED%20fig%207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agrasib"/>
      <sheetName val="Sotorasib"/>
      <sheetName val="SOS1 "/>
    </sheetNames>
    <sheetDataSet>
      <sheetData sheetId="0">
        <row r="7">
          <cell r="Y7">
            <v>28216.992222222219</v>
          </cell>
        </row>
      </sheetData>
      <sheetData sheetId="1">
        <row r="7">
          <cell r="Y7">
            <v>28710.141666666666</v>
          </cell>
        </row>
      </sheetData>
      <sheetData sheetId="2">
        <row r="6">
          <cell r="Y6">
            <v>29919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DEC1-91F9-4E04-BE88-123547C70752}">
  <dimension ref="A1:AL244"/>
  <sheetViews>
    <sheetView zoomScale="20" zoomScaleNormal="20" workbookViewId="0">
      <selection activeCell="AJ234" sqref="A1:AJ234"/>
    </sheetView>
  </sheetViews>
  <sheetFormatPr defaultColWidth="7.85546875" defaultRowHeight="15" x14ac:dyDescent="0.25"/>
  <cols>
    <col min="5" max="5" width="7.85546875" customWidth="1"/>
    <col min="8" max="8" width="11" customWidth="1"/>
    <col min="13" max="13" width="10.28515625" customWidth="1"/>
    <col min="14" max="25" width="7.28515625" customWidth="1"/>
    <col min="27" max="38" width="4.42578125" customWidth="1"/>
  </cols>
  <sheetData>
    <row r="1" spans="1:3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H1" s="6"/>
      <c r="I1" s="6"/>
      <c r="J1" s="6"/>
      <c r="K1" s="7"/>
      <c r="L1" s="7"/>
      <c r="N1" t="s">
        <v>6</v>
      </c>
      <c r="P1" t="s">
        <v>7</v>
      </c>
    </row>
    <row r="2" spans="1:38" x14ac:dyDescent="0.25">
      <c r="A2" s="5">
        <v>1</v>
      </c>
      <c r="B2" s="5">
        <v>1</v>
      </c>
      <c r="C2" s="5" t="s">
        <v>8</v>
      </c>
      <c r="D2" s="5">
        <v>25.6</v>
      </c>
      <c r="E2" s="5">
        <v>25.7</v>
      </c>
      <c r="F2" s="5" t="s">
        <v>9</v>
      </c>
      <c r="H2" s="6" t="s">
        <v>10</v>
      </c>
      <c r="I2" s="6"/>
      <c r="J2" s="6" t="s">
        <v>11</v>
      </c>
      <c r="K2" s="7">
        <f>'[1]SOS1 '!Y6</f>
        <v>29919</v>
      </c>
      <c r="L2" s="7"/>
      <c r="P2" t="s">
        <v>12</v>
      </c>
    </row>
    <row r="3" spans="1:38" x14ac:dyDescent="0.25">
      <c r="H3" s="6" t="s">
        <v>13</v>
      </c>
      <c r="I3" s="6" t="s">
        <v>14</v>
      </c>
      <c r="J3" s="6" t="s">
        <v>11</v>
      </c>
      <c r="K3" s="7">
        <f>[1]Sotorasib!Y7</f>
        <v>28710.141666666666</v>
      </c>
      <c r="L3" s="7"/>
      <c r="P3" t="s">
        <v>15</v>
      </c>
    </row>
    <row r="4" spans="1:38" x14ac:dyDescent="0.25">
      <c r="A4" t="s">
        <v>16</v>
      </c>
      <c r="H4" s="6" t="s">
        <v>17</v>
      </c>
      <c r="I4" s="6" t="s">
        <v>18</v>
      </c>
      <c r="J4" s="6" t="s">
        <v>19</v>
      </c>
      <c r="K4" s="7">
        <f>[1]Adagrasib!Y7</f>
        <v>28216.992222222219</v>
      </c>
      <c r="L4" s="7"/>
      <c r="P4" t="s">
        <v>20</v>
      </c>
    </row>
    <row r="5" spans="1:38" x14ac:dyDescent="0.25">
      <c r="K5" s="8"/>
      <c r="L5" s="8"/>
      <c r="P5" t="s">
        <v>21</v>
      </c>
      <c r="Z5" s="6"/>
    </row>
    <row r="6" spans="1:38" x14ac:dyDescent="0.25">
      <c r="K6" s="8"/>
      <c r="L6" s="8"/>
      <c r="Z6" s="6" t="s">
        <v>22</v>
      </c>
    </row>
    <row r="7" spans="1:38" x14ac:dyDescent="0.25">
      <c r="A7" t="s">
        <v>23</v>
      </c>
      <c r="U7" s="9"/>
      <c r="V7" s="10" t="s">
        <v>17</v>
      </c>
      <c r="W7" s="11" t="s">
        <v>18</v>
      </c>
      <c r="X7" s="10" t="s">
        <v>19</v>
      </c>
      <c r="Y7" s="12">
        <f>AVERAGE(N168,N183,N198,N213,N228,N18,N33,N48,N63,N78,N153,N138,N123,N108,N93)</f>
        <v>28216.992222222219</v>
      </c>
      <c r="Z7" s="13">
        <f>AVERAGE(K1:K4)</f>
        <v>28948.711296296296</v>
      </c>
      <c r="AA7" t="s">
        <v>24</v>
      </c>
      <c r="AB7" s="14"/>
      <c r="AC7" s="14"/>
      <c r="AF7" s="14"/>
    </row>
    <row r="8" spans="1:38" x14ac:dyDescent="0.25">
      <c r="L8" t="s">
        <v>25</v>
      </c>
      <c r="M8" t="s">
        <v>17</v>
      </c>
      <c r="N8" s="15" t="s">
        <v>18</v>
      </c>
    </row>
    <row r="9" spans="1:38" x14ac:dyDescent="0.25">
      <c r="A9" s="16">
        <v>29260</v>
      </c>
      <c r="B9" s="16">
        <v>28787</v>
      </c>
      <c r="C9" s="16">
        <v>28528</v>
      </c>
      <c r="D9" s="16">
        <v>29320</v>
      </c>
      <c r="E9" s="16">
        <v>28855</v>
      </c>
      <c r="F9" s="16">
        <v>28568</v>
      </c>
      <c r="G9" s="16">
        <v>29010</v>
      </c>
      <c r="H9" s="16">
        <v>29206</v>
      </c>
      <c r="I9" s="16">
        <v>29423</v>
      </c>
      <c r="J9" s="16">
        <v>28983</v>
      </c>
      <c r="K9" s="16">
        <v>28699</v>
      </c>
      <c r="L9" s="16">
        <v>33431</v>
      </c>
      <c r="N9" s="16">
        <f t="shared" ref="N9:X16" si="0">A9</f>
        <v>29260</v>
      </c>
      <c r="O9" s="16">
        <f t="shared" si="0"/>
        <v>28787</v>
      </c>
      <c r="P9" s="16">
        <f t="shared" si="0"/>
        <v>28528</v>
      </c>
      <c r="Q9" s="16">
        <f t="shared" si="0"/>
        <v>29320</v>
      </c>
      <c r="R9" s="16">
        <f t="shared" si="0"/>
        <v>28855</v>
      </c>
      <c r="S9" s="16">
        <f t="shared" si="0"/>
        <v>28568</v>
      </c>
      <c r="T9" s="16">
        <f t="shared" si="0"/>
        <v>29010</v>
      </c>
      <c r="U9" s="16">
        <f t="shared" si="0"/>
        <v>29206</v>
      </c>
      <c r="V9" s="16">
        <f t="shared" si="0"/>
        <v>29423</v>
      </c>
      <c r="W9" s="16">
        <f t="shared" si="0"/>
        <v>28983</v>
      </c>
      <c r="X9" s="16">
        <f t="shared" si="0"/>
        <v>28699</v>
      </c>
      <c r="Y9" s="16"/>
      <c r="AA9" s="17">
        <f>N9/$N$18</f>
        <v>1.0284288283433016</v>
      </c>
      <c r="AB9" s="17">
        <f t="shared" ref="AB9:AL16" si="1">O9/$N$18</f>
        <v>1.0118038510430152</v>
      </c>
      <c r="AC9" s="17">
        <f t="shared" si="1"/>
        <v>1.0027005336629429</v>
      </c>
      <c r="AD9" s="17">
        <f t="shared" si="1"/>
        <v>1.0305377049564457</v>
      </c>
      <c r="AE9" s="17">
        <f t="shared" si="1"/>
        <v>1.0141939112045786</v>
      </c>
      <c r="AF9" s="17">
        <f t="shared" si="1"/>
        <v>1.0041064514050391</v>
      </c>
      <c r="AG9" s="17">
        <f t="shared" si="1"/>
        <v>1.019641842455201</v>
      </c>
      <c r="AH9" s="17">
        <f t="shared" si="1"/>
        <v>1.0265308393914718</v>
      </c>
      <c r="AI9" s="17">
        <f t="shared" si="1"/>
        <v>1.0341579431423433</v>
      </c>
      <c r="AJ9" s="17">
        <f t="shared" si="1"/>
        <v>1.0186928479792861</v>
      </c>
      <c r="AK9" s="17">
        <f t="shared" si="1"/>
        <v>1.0087108320104037</v>
      </c>
      <c r="AL9" s="17">
        <f t="shared" si="1"/>
        <v>0</v>
      </c>
    </row>
    <row r="10" spans="1:38" x14ac:dyDescent="0.25">
      <c r="A10" s="16">
        <v>28791</v>
      </c>
      <c r="B10" s="16">
        <v>31290</v>
      </c>
      <c r="C10" s="16">
        <v>29593</v>
      </c>
      <c r="D10" s="16">
        <v>38303</v>
      </c>
      <c r="E10" s="16">
        <v>28456</v>
      </c>
      <c r="F10" s="16">
        <v>28600</v>
      </c>
      <c r="G10" s="16">
        <v>30055</v>
      </c>
      <c r="H10" s="16">
        <v>29200</v>
      </c>
      <c r="I10" s="16">
        <v>28350</v>
      </c>
      <c r="J10" s="16">
        <v>38301</v>
      </c>
      <c r="K10" s="16">
        <v>28384</v>
      </c>
      <c r="L10" s="16">
        <v>30394</v>
      </c>
      <c r="N10" s="16">
        <f t="shared" si="0"/>
        <v>28791</v>
      </c>
      <c r="O10" s="16">
        <f t="shared" si="0"/>
        <v>31290</v>
      </c>
      <c r="P10" s="16">
        <f t="shared" si="0"/>
        <v>29593</v>
      </c>
      <c r="Q10" s="16">
        <f t="shared" si="0"/>
        <v>38303</v>
      </c>
      <c r="R10" s="16">
        <f t="shared" si="0"/>
        <v>28456</v>
      </c>
      <c r="S10" s="16">
        <f t="shared" si="0"/>
        <v>28600</v>
      </c>
      <c r="T10" s="16">
        <f t="shared" si="0"/>
        <v>30055</v>
      </c>
      <c r="U10" s="16">
        <f t="shared" si="0"/>
        <v>29200</v>
      </c>
      <c r="V10" s="16">
        <f t="shared" si="0"/>
        <v>28350</v>
      </c>
      <c r="W10" s="16">
        <f t="shared" si="0"/>
        <v>38301</v>
      </c>
      <c r="X10" s="16">
        <f t="shared" si="0"/>
        <v>28384</v>
      </c>
      <c r="Y10" s="16"/>
      <c r="AA10" s="17">
        <f t="shared" ref="AA10:AA16" si="2">N10/$N$18</f>
        <v>1.0119444428172248</v>
      </c>
      <c r="AB10" s="18">
        <f t="shared" ref="AB10:AK15" si="3">O10/$Z$7</f>
        <v>1.0808771305824327</v>
      </c>
      <c r="AC10" s="18">
        <f t="shared" si="3"/>
        <v>1.0222562136569491</v>
      </c>
      <c r="AD10" s="18">
        <f t="shared" si="3"/>
        <v>1.3231331649951719</v>
      </c>
      <c r="AE10" s="18">
        <f t="shared" si="3"/>
        <v>0.9829798538783544</v>
      </c>
      <c r="AF10" s="18">
        <f t="shared" si="3"/>
        <v>0.98795416857326868</v>
      </c>
      <c r="AG10" s="18">
        <f t="shared" si="3"/>
        <v>1.0382154733031326</v>
      </c>
      <c r="AH10" s="18">
        <f t="shared" si="3"/>
        <v>1.0086804798020785</v>
      </c>
      <c r="AI10" s="18">
        <f t="shared" si="3"/>
        <v>0.97931820556126459</v>
      </c>
      <c r="AJ10" s="18">
        <f t="shared" si="3"/>
        <v>1.3230640772910758</v>
      </c>
      <c r="AK10" s="18">
        <f t="shared" si="3"/>
        <v>0.98049269653089721</v>
      </c>
      <c r="AL10" s="17">
        <f t="shared" si="1"/>
        <v>0</v>
      </c>
    </row>
    <row r="11" spans="1:38" x14ac:dyDescent="0.25">
      <c r="A11" s="16">
        <v>28652</v>
      </c>
      <c r="B11" s="16">
        <v>29603</v>
      </c>
      <c r="C11" s="16">
        <v>37353</v>
      </c>
      <c r="D11" s="16">
        <v>29613</v>
      </c>
      <c r="E11" s="16">
        <v>28524</v>
      </c>
      <c r="F11" s="16">
        <v>36014</v>
      </c>
      <c r="G11" s="16">
        <v>32996</v>
      </c>
      <c r="H11" s="16">
        <v>31180</v>
      </c>
      <c r="I11" s="16">
        <v>32542</v>
      </c>
      <c r="J11" s="16">
        <v>30592</v>
      </c>
      <c r="K11" s="16">
        <v>32607</v>
      </c>
      <c r="L11" s="16">
        <v>30273</v>
      </c>
      <c r="N11" s="16">
        <f t="shared" si="0"/>
        <v>28652</v>
      </c>
      <c r="O11" s="16">
        <f t="shared" si="0"/>
        <v>29603</v>
      </c>
      <c r="P11" s="16">
        <f t="shared" si="0"/>
        <v>37353</v>
      </c>
      <c r="Q11" s="16">
        <f t="shared" si="0"/>
        <v>29613</v>
      </c>
      <c r="R11" s="16">
        <f t="shared" si="0"/>
        <v>28524</v>
      </c>
      <c r="S11" s="16">
        <f t="shared" si="0"/>
        <v>36014</v>
      </c>
      <c r="T11" s="16">
        <f t="shared" si="0"/>
        <v>32996</v>
      </c>
      <c r="U11" s="16">
        <f t="shared" si="0"/>
        <v>31180</v>
      </c>
      <c r="V11" s="16">
        <f t="shared" si="0"/>
        <v>32542</v>
      </c>
      <c r="W11" s="16">
        <f t="shared" si="0"/>
        <v>30592</v>
      </c>
      <c r="X11" s="16">
        <f t="shared" si="0"/>
        <v>32607</v>
      </c>
      <c r="Y11" s="16"/>
      <c r="AA11" s="17">
        <f t="shared" si="2"/>
        <v>1.0070588786634409</v>
      </c>
      <c r="AB11" s="18">
        <f t="shared" si="3"/>
        <v>1.0226016521774293</v>
      </c>
      <c r="AC11" s="18">
        <f t="shared" si="3"/>
        <v>1.2903165055495562</v>
      </c>
      <c r="AD11" s="18">
        <f t="shared" si="3"/>
        <v>1.0229470906979092</v>
      </c>
      <c r="AE11" s="18">
        <f t="shared" si="3"/>
        <v>0.98532883581761943</v>
      </c>
      <c r="AF11" s="18">
        <f t="shared" si="3"/>
        <v>1.2440622876572622</v>
      </c>
      <c r="AG11" s="18">
        <f t="shared" si="3"/>
        <v>1.1398089421763489</v>
      </c>
      <c r="AH11" s="18">
        <f t="shared" si="3"/>
        <v>1.0770773068571511</v>
      </c>
      <c r="AI11" s="18">
        <f t="shared" si="3"/>
        <v>1.1241260333465493</v>
      </c>
      <c r="AJ11" s="18">
        <f t="shared" si="3"/>
        <v>1.0567655218529173</v>
      </c>
      <c r="AK11" s="18">
        <f t="shared" si="3"/>
        <v>1.1263713837296705</v>
      </c>
      <c r="AL11" s="17">
        <f t="shared" si="1"/>
        <v>0</v>
      </c>
    </row>
    <row r="12" spans="1:38" x14ac:dyDescent="0.25">
      <c r="A12" s="16">
        <v>29084</v>
      </c>
      <c r="B12" s="16">
        <v>28496</v>
      </c>
      <c r="C12" s="16">
        <v>30791</v>
      </c>
      <c r="D12" s="16">
        <v>28486</v>
      </c>
      <c r="E12" s="16">
        <v>36203</v>
      </c>
      <c r="F12" s="16">
        <v>28889</v>
      </c>
      <c r="G12" s="16">
        <v>36641</v>
      </c>
      <c r="H12" s="16">
        <v>29070</v>
      </c>
      <c r="I12" s="16">
        <v>28849</v>
      </c>
      <c r="J12" s="16">
        <v>29617</v>
      </c>
      <c r="K12" s="16">
        <v>30398</v>
      </c>
      <c r="L12" s="16">
        <v>30532</v>
      </c>
      <c r="N12" s="16">
        <f t="shared" si="0"/>
        <v>29084</v>
      </c>
      <c r="O12" s="16">
        <f t="shared" si="0"/>
        <v>28496</v>
      </c>
      <c r="P12" s="16">
        <f t="shared" si="0"/>
        <v>30791</v>
      </c>
      <c r="Q12" s="16">
        <f t="shared" si="0"/>
        <v>28486</v>
      </c>
      <c r="R12" s="16">
        <f t="shared" si="0"/>
        <v>36203</v>
      </c>
      <c r="S12" s="16">
        <f t="shared" si="0"/>
        <v>28889</v>
      </c>
      <c r="T12" s="16">
        <f t="shared" si="0"/>
        <v>36641</v>
      </c>
      <c r="U12" s="16">
        <f t="shared" si="0"/>
        <v>29070</v>
      </c>
      <c r="V12" s="16">
        <f t="shared" si="0"/>
        <v>28849</v>
      </c>
      <c r="W12" s="16">
        <f t="shared" si="0"/>
        <v>29617</v>
      </c>
      <c r="X12" s="16">
        <f t="shared" si="0"/>
        <v>30398</v>
      </c>
      <c r="Y12" s="16"/>
      <c r="AA12" s="17">
        <f t="shared" si="2"/>
        <v>1.0222427902780789</v>
      </c>
      <c r="AB12" s="18">
        <f t="shared" si="3"/>
        <v>0.98436160796027505</v>
      </c>
      <c r="AC12" s="18">
        <f t="shared" si="3"/>
        <v>1.0636397484104727</v>
      </c>
      <c r="AD12" s="18">
        <f t="shared" si="3"/>
        <v>0.98401616943979486</v>
      </c>
      <c r="AE12" s="18">
        <f t="shared" si="3"/>
        <v>1.2505910756943373</v>
      </c>
      <c r="AF12" s="18">
        <f t="shared" si="3"/>
        <v>0.99793734181514548</v>
      </c>
      <c r="AG12" s="18">
        <f t="shared" si="3"/>
        <v>1.2657212828913684</v>
      </c>
      <c r="AH12" s="18">
        <f t="shared" si="3"/>
        <v>1.0041897790358365</v>
      </c>
      <c r="AI12" s="18">
        <f t="shared" si="3"/>
        <v>0.99655558773322483</v>
      </c>
      <c r="AJ12" s="18">
        <f t="shared" si="3"/>
        <v>1.0230852661061014</v>
      </c>
      <c r="AK12" s="18">
        <f t="shared" si="3"/>
        <v>1.0500640145556022</v>
      </c>
      <c r="AL12" s="17">
        <f t="shared" si="1"/>
        <v>0</v>
      </c>
    </row>
    <row r="13" spans="1:38" x14ac:dyDescent="0.25">
      <c r="A13" s="16">
        <v>28817</v>
      </c>
      <c r="B13" s="16">
        <v>29992</v>
      </c>
      <c r="C13" s="16">
        <v>28652</v>
      </c>
      <c r="D13" s="16">
        <v>37550</v>
      </c>
      <c r="E13" s="16">
        <v>28440</v>
      </c>
      <c r="F13" s="16">
        <v>32039</v>
      </c>
      <c r="G13" s="16">
        <v>28386</v>
      </c>
      <c r="H13" s="16">
        <v>28681</v>
      </c>
      <c r="I13" s="16">
        <v>29377</v>
      </c>
      <c r="J13" s="16">
        <v>30319</v>
      </c>
      <c r="K13" s="16">
        <v>28141</v>
      </c>
      <c r="L13" s="16">
        <v>30139</v>
      </c>
      <c r="N13" s="16">
        <f t="shared" si="0"/>
        <v>28817</v>
      </c>
      <c r="O13" s="16">
        <f t="shared" si="0"/>
        <v>29992</v>
      </c>
      <c r="P13" s="16">
        <f t="shared" si="0"/>
        <v>28652</v>
      </c>
      <c r="Q13" s="16">
        <f t="shared" si="0"/>
        <v>37550</v>
      </c>
      <c r="R13" s="16">
        <f t="shared" si="0"/>
        <v>28440</v>
      </c>
      <c r="S13" s="16">
        <f t="shared" si="0"/>
        <v>32039</v>
      </c>
      <c r="T13" s="16">
        <f t="shared" si="0"/>
        <v>28386</v>
      </c>
      <c r="U13" s="16">
        <f t="shared" si="0"/>
        <v>28681</v>
      </c>
      <c r="V13" s="16">
        <f t="shared" si="0"/>
        <v>29377</v>
      </c>
      <c r="W13" s="16">
        <f t="shared" si="0"/>
        <v>30319</v>
      </c>
      <c r="X13" s="16">
        <f t="shared" si="0"/>
        <v>28141</v>
      </c>
      <c r="Y13" s="16"/>
      <c r="AA13" s="17">
        <f t="shared" si="2"/>
        <v>1.0128582893495872</v>
      </c>
      <c r="AB13" s="18">
        <f t="shared" si="3"/>
        <v>1.0360392106241076</v>
      </c>
      <c r="AC13" s="18">
        <f t="shared" si="3"/>
        <v>0.9897504488797656</v>
      </c>
      <c r="AD13" s="18">
        <f t="shared" si="3"/>
        <v>1.2971216444030154</v>
      </c>
      <c r="AE13" s="18">
        <f t="shared" si="3"/>
        <v>0.98242715224558608</v>
      </c>
      <c r="AF13" s="18">
        <f t="shared" si="3"/>
        <v>1.1067504757663971</v>
      </c>
      <c r="AG13" s="18">
        <f t="shared" si="3"/>
        <v>0.98056178423499318</v>
      </c>
      <c r="AH13" s="18">
        <f t="shared" si="3"/>
        <v>0.99075222058915802</v>
      </c>
      <c r="AI13" s="18">
        <f t="shared" si="3"/>
        <v>1.0147947416145775</v>
      </c>
      <c r="AJ13" s="18">
        <f t="shared" si="3"/>
        <v>1.0473350502438088</v>
      </c>
      <c r="AK13" s="18">
        <f t="shared" si="3"/>
        <v>0.97209854048322919</v>
      </c>
      <c r="AL13" s="17">
        <f t="shared" si="1"/>
        <v>0</v>
      </c>
    </row>
    <row r="14" spans="1:38" x14ac:dyDescent="0.25">
      <c r="A14" s="16">
        <v>29342</v>
      </c>
      <c r="B14" s="16">
        <v>30817</v>
      </c>
      <c r="C14" s="16">
        <v>37779</v>
      </c>
      <c r="D14" s="16">
        <v>29876</v>
      </c>
      <c r="E14" s="16">
        <v>30474</v>
      </c>
      <c r="F14" s="16">
        <v>31226</v>
      </c>
      <c r="G14" s="16">
        <v>28588</v>
      </c>
      <c r="H14" s="16">
        <v>28552</v>
      </c>
      <c r="I14" s="16">
        <v>29110</v>
      </c>
      <c r="J14" s="16">
        <v>32552</v>
      </c>
      <c r="K14" s="16">
        <v>28604</v>
      </c>
      <c r="L14" s="16">
        <v>29058</v>
      </c>
      <c r="N14" s="16">
        <f t="shared" si="0"/>
        <v>29342</v>
      </c>
      <c r="O14" s="16">
        <f t="shared" si="0"/>
        <v>30817</v>
      </c>
      <c r="P14" s="16">
        <f t="shared" si="0"/>
        <v>37779</v>
      </c>
      <c r="Q14" s="16">
        <f t="shared" si="0"/>
        <v>29876</v>
      </c>
      <c r="R14" s="16">
        <f t="shared" si="0"/>
        <v>30474</v>
      </c>
      <c r="S14" s="16">
        <f t="shared" si="0"/>
        <v>31226</v>
      </c>
      <c r="T14" s="16">
        <f t="shared" si="0"/>
        <v>28588</v>
      </c>
      <c r="U14" s="16">
        <f t="shared" si="0"/>
        <v>28552</v>
      </c>
      <c r="V14" s="16">
        <f t="shared" si="0"/>
        <v>29110</v>
      </c>
      <c r="W14" s="16">
        <f t="shared" si="0"/>
        <v>32552</v>
      </c>
      <c r="X14" s="16">
        <f t="shared" si="0"/>
        <v>28604</v>
      </c>
      <c r="Y14" s="16"/>
      <c r="AA14" s="17">
        <f t="shared" si="2"/>
        <v>1.0313109597145986</v>
      </c>
      <c r="AB14" s="18">
        <f t="shared" si="3"/>
        <v>1.0645378885637211</v>
      </c>
      <c r="AC14" s="18">
        <f t="shared" si="3"/>
        <v>1.3050321865220111</v>
      </c>
      <c r="AD14" s="18">
        <f t="shared" si="3"/>
        <v>1.0320321237865377</v>
      </c>
      <c r="AE14" s="18">
        <f t="shared" si="3"/>
        <v>1.0526893473112515</v>
      </c>
      <c r="AF14" s="18">
        <f t="shared" si="3"/>
        <v>1.0786663240513599</v>
      </c>
      <c r="AG14" s="18">
        <f t="shared" si="3"/>
        <v>0.98753964234869251</v>
      </c>
      <c r="AH14" s="18">
        <f t="shared" si="3"/>
        <v>0.98629606367496392</v>
      </c>
      <c r="AI14" s="18">
        <f t="shared" si="3"/>
        <v>1.005571533117757</v>
      </c>
      <c r="AJ14" s="18">
        <f t="shared" si="3"/>
        <v>1.1244714718670294</v>
      </c>
      <c r="AK14" s="18">
        <f t="shared" si="3"/>
        <v>0.98809234398146084</v>
      </c>
      <c r="AL14" s="17">
        <f t="shared" si="1"/>
        <v>0</v>
      </c>
    </row>
    <row r="15" spans="1:38" x14ac:dyDescent="0.25">
      <c r="A15" s="16">
        <v>28582</v>
      </c>
      <c r="B15" s="16">
        <v>28891</v>
      </c>
      <c r="C15" s="16">
        <v>28731</v>
      </c>
      <c r="D15" s="16">
        <v>33359</v>
      </c>
      <c r="E15" s="16">
        <v>31246</v>
      </c>
      <c r="F15" s="16">
        <v>47454</v>
      </c>
      <c r="G15" s="16">
        <v>28269</v>
      </c>
      <c r="H15" s="16">
        <v>28460</v>
      </c>
      <c r="I15" s="16">
        <v>56197</v>
      </c>
      <c r="J15" s="16">
        <v>28378</v>
      </c>
      <c r="K15" s="16">
        <v>32117</v>
      </c>
      <c r="L15" s="16">
        <v>29152</v>
      </c>
      <c r="N15" s="16">
        <f t="shared" si="0"/>
        <v>28582</v>
      </c>
      <c r="O15" s="16">
        <f t="shared" si="0"/>
        <v>28891</v>
      </c>
      <c r="P15" s="16">
        <f t="shared" si="0"/>
        <v>28731</v>
      </c>
      <c r="Q15" s="16">
        <f t="shared" si="0"/>
        <v>33359</v>
      </c>
      <c r="R15" s="16">
        <f t="shared" si="0"/>
        <v>31246</v>
      </c>
      <c r="S15" s="16">
        <f t="shared" si="0"/>
        <v>47454</v>
      </c>
      <c r="T15" s="16">
        <f t="shared" si="0"/>
        <v>28269</v>
      </c>
      <c r="U15" s="16">
        <f t="shared" si="0"/>
        <v>28460</v>
      </c>
      <c r="V15" s="16">
        <f t="shared" si="0"/>
        <v>56197</v>
      </c>
      <c r="W15" s="16">
        <f t="shared" si="0"/>
        <v>28378</v>
      </c>
      <c r="X15" s="16">
        <f t="shared" si="0"/>
        <v>32117</v>
      </c>
      <c r="Y15" s="16"/>
      <c r="AA15" s="17">
        <f t="shared" si="2"/>
        <v>1.0045985226147727</v>
      </c>
      <c r="AB15" s="18">
        <f t="shared" si="3"/>
        <v>0.99800642951924146</v>
      </c>
      <c r="AC15" s="18">
        <f t="shared" si="3"/>
        <v>0.99247941319155886</v>
      </c>
      <c r="AD15" s="18">
        <f t="shared" si="3"/>
        <v>1.1523483604697786</v>
      </c>
      <c r="AE15" s="18">
        <f t="shared" si="3"/>
        <v>1.07935720109232</v>
      </c>
      <c r="AF15" s="19">
        <f t="shared" si="3"/>
        <v>1.6392439550865698</v>
      </c>
      <c r="AG15" s="18">
        <f t="shared" si="3"/>
        <v>0.97652015354537536</v>
      </c>
      <c r="AH15" s="18">
        <f t="shared" si="3"/>
        <v>0.98311802928654646</v>
      </c>
      <c r="AI15" s="19">
        <f t="shared" si="3"/>
        <v>1.941260853542377</v>
      </c>
      <c r="AJ15" s="18">
        <f t="shared" si="3"/>
        <v>0.98028543341860908</v>
      </c>
      <c r="AK15" s="18">
        <f t="shared" si="3"/>
        <v>1.1094448962261423</v>
      </c>
      <c r="AL15" s="17">
        <f t="shared" si="1"/>
        <v>0</v>
      </c>
    </row>
    <row r="16" spans="1:38" x14ac:dyDescent="0.25">
      <c r="A16" s="16">
        <v>30809</v>
      </c>
      <c r="B16" s="16">
        <v>28783</v>
      </c>
      <c r="C16" s="16">
        <v>28761</v>
      </c>
      <c r="D16" s="16">
        <v>30279</v>
      </c>
      <c r="E16" s="16">
        <v>28771</v>
      </c>
      <c r="F16" s="16">
        <v>29016</v>
      </c>
      <c r="G16" s="16">
        <v>28835</v>
      </c>
      <c r="H16" s="16">
        <v>29571</v>
      </c>
      <c r="I16" s="16">
        <v>29006</v>
      </c>
      <c r="J16" s="16">
        <v>28963</v>
      </c>
      <c r="K16" s="16">
        <v>29336</v>
      </c>
      <c r="L16" s="16">
        <v>33180</v>
      </c>
      <c r="N16" s="16">
        <f t="shared" si="0"/>
        <v>30809</v>
      </c>
      <c r="O16" s="16">
        <f t="shared" si="0"/>
        <v>28783</v>
      </c>
      <c r="P16" s="16">
        <f t="shared" si="0"/>
        <v>28761</v>
      </c>
      <c r="Q16" s="16">
        <f t="shared" si="0"/>
        <v>30279</v>
      </c>
      <c r="R16" s="16">
        <f t="shared" si="0"/>
        <v>28771</v>
      </c>
      <c r="S16" s="16">
        <f t="shared" si="0"/>
        <v>29016</v>
      </c>
      <c r="T16" s="16">
        <f t="shared" si="0"/>
        <v>28835</v>
      </c>
      <c r="U16" s="16">
        <f t="shared" si="0"/>
        <v>29571</v>
      </c>
      <c r="V16" s="16">
        <f t="shared" si="0"/>
        <v>29006</v>
      </c>
      <c r="W16" s="16">
        <f t="shared" si="0"/>
        <v>28963</v>
      </c>
      <c r="X16" s="16">
        <f t="shared" si="0"/>
        <v>29336</v>
      </c>
      <c r="Y16" s="16"/>
      <c r="AA16" s="17">
        <f t="shared" si="2"/>
        <v>1.0828729929059733</v>
      </c>
      <c r="AB16" s="17">
        <f t="shared" si="1"/>
        <v>1.0116632592688055</v>
      </c>
      <c r="AC16" s="17">
        <f t="shared" si="1"/>
        <v>1.0108900045106528</v>
      </c>
      <c r="AD16" s="17">
        <f t="shared" si="1"/>
        <v>1.0642445828231999</v>
      </c>
      <c r="AE16" s="17">
        <f t="shared" si="1"/>
        <v>1.0112414839461767</v>
      </c>
      <c r="AF16" s="17">
        <f t="shared" si="1"/>
        <v>1.0198527301165154</v>
      </c>
      <c r="AG16" s="17">
        <f t="shared" si="1"/>
        <v>1.0134909523335305</v>
      </c>
      <c r="AH16" s="17">
        <f t="shared" si="1"/>
        <v>1.0393598387880989</v>
      </c>
      <c r="AI16" s="17">
        <f t="shared" si="1"/>
        <v>1.0195012506809913</v>
      </c>
      <c r="AJ16" s="17">
        <f t="shared" si="1"/>
        <v>1.017989889108238</v>
      </c>
      <c r="AK16" s="17">
        <f t="shared" si="1"/>
        <v>1.0311000720532841</v>
      </c>
      <c r="AL16" s="17">
        <f t="shared" si="1"/>
        <v>0</v>
      </c>
    </row>
    <row r="17" spans="1:38" x14ac:dyDescent="0.25">
      <c r="L17" t="s">
        <v>25</v>
      </c>
    </row>
    <row r="18" spans="1:38" x14ac:dyDescent="0.25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L18" t="s">
        <v>25</v>
      </c>
      <c r="M18" t="s">
        <v>26</v>
      </c>
      <c r="N18" s="8">
        <f>AVERAGE(R10,X13,P15,N15,P9,T15)</f>
        <v>28451.166666666668</v>
      </c>
      <c r="AB18" t="s">
        <v>27</v>
      </c>
      <c r="AC18" s="20">
        <f>COUNTIF(AB10:AK15,"&gt;1,5")</f>
        <v>0</v>
      </c>
    </row>
    <row r="19" spans="1:38" x14ac:dyDescent="0.25">
      <c r="A19" s="5">
        <v>2</v>
      </c>
      <c r="B19" s="5">
        <v>1</v>
      </c>
      <c r="C19" s="5" t="s">
        <v>28</v>
      </c>
      <c r="D19" s="5">
        <v>25.7</v>
      </c>
      <c r="E19" s="5">
        <v>25.7</v>
      </c>
      <c r="F19" s="5" t="s">
        <v>9</v>
      </c>
      <c r="L19" t="s">
        <v>25</v>
      </c>
      <c r="AC19" s="20"/>
    </row>
    <row r="20" spans="1:38" x14ac:dyDescent="0.25">
      <c r="L20" t="s">
        <v>25</v>
      </c>
    </row>
    <row r="21" spans="1:38" x14ac:dyDescent="0.25">
      <c r="A21" t="s">
        <v>16</v>
      </c>
      <c r="L21" t="s">
        <v>25</v>
      </c>
      <c r="AG21" t="s">
        <v>25</v>
      </c>
    </row>
    <row r="22" spans="1:38" x14ac:dyDescent="0.25">
      <c r="A22" t="s">
        <v>29</v>
      </c>
      <c r="L22" t="s">
        <v>25</v>
      </c>
    </row>
    <row r="23" spans="1:38" x14ac:dyDescent="0.25">
      <c r="L23" t="s">
        <v>25</v>
      </c>
      <c r="M23" t="s">
        <v>17</v>
      </c>
      <c r="N23" s="15" t="s">
        <v>18</v>
      </c>
    </row>
    <row r="24" spans="1:38" x14ac:dyDescent="0.25">
      <c r="A24" s="16">
        <v>29373</v>
      </c>
      <c r="B24" s="16">
        <v>29240</v>
      </c>
      <c r="C24" s="16">
        <v>30311</v>
      </c>
      <c r="D24" s="16">
        <v>30133</v>
      </c>
      <c r="E24" s="16">
        <v>28975</v>
      </c>
      <c r="F24" s="16">
        <v>28877</v>
      </c>
      <c r="G24" s="16">
        <v>28568</v>
      </c>
      <c r="H24" s="16">
        <v>29134</v>
      </c>
      <c r="I24" s="16">
        <v>28478</v>
      </c>
      <c r="J24" s="16">
        <v>27985</v>
      </c>
      <c r="K24" s="16">
        <v>28965</v>
      </c>
      <c r="L24" s="16">
        <v>30785</v>
      </c>
      <c r="N24" s="16">
        <f t="shared" ref="N24:X31" si="4">A24</f>
        <v>29373</v>
      </c>
      <c r="O24" s="16">
        <f t="shared" si="4"/>
        <v>29240</v>
      </c>
      <c r="P24" s="16">
        <f t="shared" si="4"/>
        <v>30311</v>
      </c>
      <c r="Q24" s="16">
        <f t="shared" si="4"/>
        <v>30133</v>
      </c>
      <c r="R24" s="16">
        <f t="shared" si="4"/>
        <v>28975</v>
      </c>
      <c r="S24" s="16">
        <f t="shared" si="4"/>
        <v>28877</v>
      </c>
      <c r="T24" s="16">
        <f t="shared" si="4"/>
        <v>28568</v>
      </c>
      <c r="U24" s="16">
        <f t="shared" si="4"/>
        <v>29134</v>
      </c>
      <c r="V24" s="16">
        <f t="shared" si="4"/>
        <v>28478</v>
      </c>
      <c r="W24" s="16">
        <f t="shared" si="4"/>
        <v>27985</v>
      </c>
      <c r="X24" s="16">
        <f t="shared" si="4"/>
        <v>28965</v>
      </c>
      <c r="Y24" s="16"/>
      <c r="AA24" s="17">
        <f>N24/$N$33</f>
        <v>1.0520603879009294</v>
      </c>
      <c r="AB24" s="17">
        <f t="shared" ref="AB24:AL31" si="5">O24/$N$33</f>
        <v>1.0472966922760079</v>
      </c>
      <c r="AC24" s="17">
        <f t="shared" si="5"/>
        <v>1.0856569780977452</v>
      </c>
      <c r="AD24" s="17">
        <f t="shared" si="5"/>
        <v>1.0792815057576246</v>
      </c>
      <c r="AE24" s="17">
        <f t="shared" si="5"/>
        <v>1.0378051182865022</v>
      </c>
      <c r="AF24" s="17">
        <f t="shared" si="5"/>
        <v>1.0342950267734021</v>
      </c>
      <c r="AG24" s="17">
        <f t="shared" si="5"/>
        <v>1.0232274933290353</v>
      </c>
      <c r="AH24" s="17">
        <f t="shared" si="5"/>
        <v>1.0435000626802056</v>
      </c>
      <c r="AI24" s="17">
        <f t="shared" si="5"/>
        <v>1.0200039398986371</v>
      </c>
      <c r="AJ24" s="17">
        <f t="shared" si="5"/>
        <v>1.002346030552123</v>
      </c>
      <c r="AK24" s="17">
        <f t="shared" si="5"/>
        <v>1.0374469456831248</v>
      </c>
      <c r="AL24" s="17">
        <f t="shared" si="5"/>
        <v>0</v>
      </c>
    </row>
    <row r="25" spans="1:38" x14ac:dyDescent="0.25">
      <c r="A25" s="16">
        <v>28961</v>
      </c>
      <c r="B25" s="16">
        <v>37953</v>
      </c>
      <c r="C25" s="16">
        <v>36514</v>
      </c>
      <c r="D25" s="16">
        <v>28486</v>
      </c>
      <c r="E25" s="16">
        <v>33562</v>
      </c>
      <c r="F25" s="16">
        <v>28689</v>
      </c>
      <c r="G25" s="16">
        <v>28612</v>
      </c>
      <c r="H25" s="16">
        <v>28394</v>
      </c>
      <c r="I25" s="16">
        <v>28119</v>
      </c>
      <c r="J25" s="16">
        <v>28620</v>
      </c>
      <c r="K25" s="16">
        <v>28721</v>
      </c>
      <c r="L25" s="16">
        <v>28661</v>
      </c>
      <c r="N25" s="16">
        <f t="shared" si="4"/>
        <v>28961</v>
      </c>
      <c r="O25" s="16">
        <f t="shared" si="4"/>
        <v>37953</v>
      </c>
      <c r="P25" s="16">
        <f t="shared" si="4"/>
        <v>36514</v>
      </c>
      <c r="Q25" s="16">
        <f t="shared" si="4"/>
        <v>28486</v>
      </c>
      <c r="R25" s="16">
        <f t="shared" si="4"/>
        <v>33562</v>
      </c>
      <c r="S25" s="16">
        <f t="shared" si="4"/>
        <v>28689</v>
      </c>
      <c r="T25" s="16">
        <f t="shared" si="4"/>
        <v>28612</v>
      </c>
      <c r="U25" s="16">
        <f t="shared" si="4"/>
        <v>28394</v>
      </c>
      <c r="V25" s="16">
        <f t="shared" si="4"/>
        <v>28119</v>
      </c>
      <c r="W25" s="16">
        <f t="shared" si="4"/>
        <v>28620</v>
      </c>
      <c r="X25" s="16">
        <f t="shared" si="4"/>
        <v>28721</v>
      </c>
      <c r="Y25" s="16"/>
      <c r="AA25" s="17">
        <f t="shared" ref="AA25:AA31" si="6">N25/$N$33</f>
        <v>1.0373036766417736</v>
      </c>
      <c r="AB25" s="18">
        <f t="shared" ref="AB25:AK30" si="7">O25/$Z$7</f>
        <v>1.3110428167783661</v>
      </c>
      <c r="AC25" s="18">
        <f t="shared" si="7"/>
        <v>1.2613342136812704</v>
      </c>
      <c r="AD25" s="18">
        <f t="shared" si="7"/>
        <v>0.98401616943979486</v>
      </c>
      <c r="AE25" s="18">
        <f t="shared" si="7"/>
        <v>1.159360762435526</v>
      </c>
      <c r="AF25" s="18">
        <f t="shared" si="7"/>
        <v>0.99102857140554224</v>
      </c>
      <c r="AG25" s="18">
        <f t="shared" si="7"/>
        <v>0.98836869479784495</v>
      </c>
      <c r="AH25" s="18">
        <f t="shared" si="7"/>
        <v>0.9808381350513774</v>
      </c>
      <c r="AI25" s="18">
        <f t="shared" si="7"/>
        <v>0.97133857573817284</v>
      </c>
      <c r="AJ25" s="18">
        <f t="shared" si="7"/>
        <v>0.98864504561422906</v>
      </c>
      <c r="AK25" s="18">
        <f t="shared" si="7"/>
        <v>0.99213397467107867</v>
      </c>
      <c r="AL25" s="17">
        <f t="shared" si="5"/>
        <v>0</v>
      </c>
    </row>
    <row r="26" spans="1:38" x14ac:dyDescent="0.25">
      <c r="A26" s="16">
        <v>28638</v>
      </c>
      <c r="B26" s="16">
        <v>33823</v>
      </c>
      <c r="C26" s="16">
        <v>28416</v>
      </c>
      <c r="D26" s="16">
        <v>28638</v>
      </c>
      <c r="E26" s="16">
        <v>28380</v>
      </c>
      <c r="F26" s="16">
        <v>28813</v>
      </c>
      <c r="G26" s="16">
        <v>33831</v>
      </c>
      <c r="H26" s="16">
        <v>28342</v>
      </c>
      <c r="I26" s="16">
        <v>28295</v>
      </c>
      <c r="J26" s="16">
        <v>30843</v>
      </c>
      <c r="K26" s="16">
        <v>28211</v>
      </c>
      <c r="L26" s="16">
        <v>28673</v>
      </c>
      <c r="N26" s="16">
        <f t="shared" si="4"/>
        <v>28638</v>
      </c>
      <c r="O26" s="16">
        <f t="shared" si="4"/>
        <v>33823</v>
      </c>
      <c r="P26" s="16">
        <f t="shared" si="4"/>
        <v>28416</v>
      </c>
      <c r="Q26" s="16">
        <f t="shared" si="4"/>
        <v>28638</v>
      </c>
      <c r="R26" s="16">
        <f t="shared" si="4"/>
        <v>28380</v>
      </c>
      <c r="S26" s="16">
        <f t="shared" si="4"/>
        <v>28813</v>
      </c>
      <c r="T26" s="16">
        <f t="shared" si="4"/>
        <v>33831</v>
      </c>
      <c r="U26" s="16">
        <f t="shared" si="4"/>
        <v>28342</v>
      </c>
      <c r="V26" s="16">
        <f t="shared" si="4"/>
        <v>28295</v>
      </c>
      <c r="W26" s="16">
        <f t="shared" si="4"/>
        <v>30843</v>
      </c>
      <c r="X26" s="16">
        <f t="shared" si="4"/>
        <v>28211</v>
      </c>
      <c r="Y26" s="16"/>
      <c r="AA26" s="17">
        <f t="shared" si="6"/>
        <v>1.0257347015526783</v>
      </c>
      <c r="AB26" s="18">
        <f t="shared" si="7"/>
        <v>1.1683767078200584</v>
      </c>
      <c r="AC26" s="18">
        <f t="shared" si="7"/>
        <v>0.98159809979643375</v>
      </c>
      <c r="AD26" s="18">
        <f t="shared" si="7"/>
        <v>0.98926683495109335</v>
      </c>
      <c r="AE26" s="18">
        <f t="shared" si="7"/>
        <v>0.98035452112270516</v>
      </c>
      <c r="AF26" s="18">
        <f t="shared" si="7"/>
        <v>0.99531200905949624</v>
      </c>
      <c r="AG26" s="18">
        <f t="shared" si="7"/>
        <v>1.1686530586364425</v>
      </c>
      <c r="AH26" s="18">
        <f t="shared" si="7"/>
        <v>0.97904185474488048</v>
      </c>
      <c r="AI26" s="18">
        <f t="shared" si="7"/>
        <v>0.97741829369862376</v>
      </c>
      <c r="AJ26" s="18">
        <f t="shared" si="7"/>
        <v>1.0654360287169695</v>
      </c>
      <c r="AK26" s="18">
        <f t="shared" si="7"/>
        <v>0.9745166101265903</v>
      </c>
      <c r="AL26" s="17">
        <f t="shared" si="5"/>
        <v>0</v>
      </c>
    </row>
    <row r="27" spans="1:38" x14ac:dyDescent="0.25">
      <c r="A27" s="16">
        <v>28787</v>
      </c>
      <c r="B27" s="16">
        <v>29892</v>
      </c>
      <c r="C27" s="16">
        <v>29034</v>
      </c>
      <c r="D27" s="16">
        <v>31066</v>
      </c>
      <c r="E27" s="16">
        <v>28598</v>
      </c>
      <c r="F27" s="16">
        <v>49319</v>
      </c>
      <c r="G27" s="16">
        <v>42698</v>
      </c>
      <c r="H27" s="16">
        <v>28586</v>
      </c>
      <c r="I27" s="16">
        <v>32781</v>
      </c>
      <c r="J27" s="16">
        <v>32061</v>
      </c>
      <c r="K27" s="16">
        <v>158693</v>
      </c>
      <c r="L27" s="16">
        <v>28558</v>
      </c>
      <c r="N27" s="16">
        <f t="shared" si="4"/>
        <v>28787</v>
      </c>
      <c r="O27" s="16">
        <f t="shared" si="4"/>
        <v>29892</v>
      </c>
      <c r="P27" s="16">
        <f t="shared" si="4"/>
        <v>29034</v>
      </c>
      <c r="Q27" s="16">
        <f t="shared" si="4"/>
        <v>31066</v>
      </c>
      <c r="R27" s="16">
        <f t="shared" si="4"/>
        <v>28598</v>
      </c>
      <c r="S27" s="16">
        <f t="shared" si="4"/>
        <v>49319</v>
      </c>
      <c r="T27" s="16">
        <f t="shared" si="4"/>
        <v>42698</v>
      </c>
      <c r="U27" s="16">
        <f t="shared" si="4"/>
        <v>28586</v>
      </c>
      <c r="V27" s="16">
        <f t="shared" si="4"/>
        <v>32781</v>
      </c>
      <c r="W27" s="16">
        <f t="shared" si="4"/>
        <v>32061</v>
      </c>
      <c r="X27" s="16">
        <f t="shared" si="4"/>
        <v>158693</v>
      </c>
      <c r="Y27" s="16"/>
      <c r="AA27" s="17">
        <f t="shared" si="6"/>
        <v>1.031071473343004</v>
      </c>
      <c r="AB27" s="18">
        <f t="shared" si="7"/>
        <v>1.032584825419306</v>
      </c>
      <c r="AC27" s="18">
        <f t="shared" si="7"/>
        <v>1.0029462003621079</v>
      </c>
      <c r="AD27" s="18">
        <f t="shared" si="7"/>
        <v>1.073139307723677</v>
      </c>
      <c r="AE27" s="18">
        <f t="shared" si="7"/>
        <v>0.9878850808691727</v>
      </c>
      <c r="AF27" s="18">
        <f t="shared" si="7"/>
        <v>1.7036682391561202</v>
      </c>
      <c r="AG27" s="18">
        <f t="shared" si="7"/>
        <v>1.4749533947462037</v>
      </c>
      <c r="AH27" s="18">
        <f t="shared" si="7"/>
        <v>0.98747055464459654</v>
      </c>
      <c r="AI27" s="18">
        <f t="shared" si="7"/>
        <v>1.1323820139860252</v>
      </c>
      <c r="AJ27" s="18">
        <f t="shared" si="7"/>
        <v>1.1075104405114535</v>
      </c>
      <c r="AK27" s="18">
        <f t="shared" si="7"/>
        <v>5.4818675130558647</v>
      </c>
      <c r="AL27" s="17">
        <f t="shared" si="5"/>
        <v>0</v>
      </c>
    </row>
    <row r="28" spans="1:38" x14ac:dyDescent="0.25">
      <c r="A28" s="16">
        <v>28454</v>
      </c>
      <c r="B28" s="16">
        <v>28251</v>
      </c>
      <c r="C28" s="16">
        <v>32807</v>
      </c>
      <c r="D28" s="16">
        <v>28253</v>
      </c>
      <c r="E28" s="16">
        <v>32384</v>
      </c>
      <c r="F28" s="16">
        <v>29036</v>
      </c>
      <c r="G28" s="16">
        <v>29379</v>
      </c>
      <c r="H28" s="16">
        <v>30398</v>
      </c>
      <c r="I28" s="16">
        <v>34023</v>
      </c>
      <c r="J28" s="16">
        <v>32635</v>
      </c>
      <c r="K28" s="16">
        <v>28460</v>
      </c>
      <c r="L28" s="16">
        <v>28777</v>
      </c>
      <c r="N28" s="16">
        <f t="shared" si="4"/>
        <v>28454</v>
      </c>
      <c r="O28" s="16">
        <f t="shared" si="4"/>
        <v>28251</v>
      </c>
      <c r="P28" s="16">
        <f t="shared" si="4"/>
        <v>32807</v>
      </c>
      <c r="Q28" s="16">
        <f t="shared" si="4"/>
        <v>28253</v>
      </c>
      <c r="R28" s="16">
        <f t="shared" si="4"/>
        <v>32384</v>
      </c>
      <c r="S28" s="16">
        <f t="shared" si="4"/>
        <v>29036</v>
      </c>
      <c r="T28" s="16">
        <f t="shared" si="4"/>
        <v>29379</v>
      </c>
      <c r="U28" s="16">
        <f t="shared" si="4"/>
        <v>30398</v>
      </c>
      <c r="V28" s="16">
        <f t="shared" si="4"/>
        <v>34023</v>
      </c>
      <c r="W28" s="16">
        <f t="shared" si="4"/>
        <v>32635</v>
      </c>
      <c r="X28" s="16">
        <f t="shared" si="4"/>
        <v>28460</v>
      </c>
      <c r="Y28" s="16"/>
      <c r="AA28" s="17">
        <f t="shared" si="6"/>
        <v>1.019144325650531</v>
      </c>
      <c r="AB28" s="18">
        <f t="shared" si="7"/>
        <v>0.97589836420851106</v>
      </c>
      <c r="AC28" s="18">
        <f t="shared" si="7"/>
        <v>1.1332801541392736</v>
      </c>
      <c r="AD28" s="18">
        <f t="shared" si="7"/>
        <v>0.97596745191260703</v>
      </c>
      <c r="AE28" s="18">
        <f t="shared" si="7"/>
        <v>1.1186681047229627</v>
      </c>
      <c r="AF28" s="18">
        <f t="shared" si="7"/>
        <v>1.0030152880662038</v>
      </c>
      <c r="AG28" s="18">
        <f t="shared" si="7"/>
        <v>1.0148638293186736</v>
      </c>
      <c r="AH28" s="18">
        <f t="shared" si="7"/>
        <v>1.0500640145556022</v>
      </c>
      <c r="AI28" s="18">
        <f t="shared" si="7"/>
        <v>1.1752854782296616</v>
      </c>
      <c r="AJ28" s="18">
        <f t="shared" si="7"/>
        <v>1.1273386115870148</v>
      </c>
      <c r="AK28" s="18">
        <f t="shared" si="7"/>
        <v>0.98311802928654646</v>
      </c>
      <c r="AL28" s="17">
        <f t="shared" si="5"/>
        <v>0</v>
      </c>
    </row>
    <row r="29" spans="1:38" x14ac:dyDescent="0.25">
      <c r="A29" s="16">
        <v>29872</v>
      </c>
      <c r="B29" s="16">
        <v>29974</v>
      </c>
      <c r="C29" s="16">
        <v>28221</v>
      </c>
      <c r="D29" s="16">
        <v>29575</v>
      </c>
      <c r="E29" s="16">
        <v>32635</v>
      </c>
      <c r="F29" s="16">
        <v>30279</v>
      </c>
      <c r="G29" s="16">
        <v>28679</v>
      </c>
      <c r="H29" s="16">
        <v>34443</v>
      </c>
      <c r="I29" s="16">
        <v>28458</v>
      </c>
      <c r="J29" s="16">
        <v>42648</v>
      </c>
      <c r="K29" s="16">
        <v>27632</v>
      </c>
      <c r="L29" s="16">
        <v>28725</v>
      </c>
      <c r="N29" s="16">
        <f t="shared" si="4"/>
        <v>29872</v>
      </c>
      <c r="O29" s="16">
        <f t="shared" si="4"/>
        <v>29974</v>
      </c>
      <c r="P29" s="16">
        <f t="shared" si="4"/>
        <v>28221</v>
      </c>
      <c r="Q29" s="16">
        <f t="shared" si="4"/>
        <v>29575</v>
      </c>
      <c r="R29" s="16">
        <f t="shared" si="4"/>
        <v>32635</v>
      </c>
      <c r="S29" s="16">
        <f t="shared" si="4"/>
        <v>30279</v>
      </c>
      <c r="T29" s="16">
        <f t="shared" si="4"/>
        <v>28679</v>
      </c>
      <c r="U29" s="16">
        <f t="shared" si="4"/>
        <v>34443</v>
      </c>
      <c r="V29" s="16">
        <f t="shared" si="4"/>
        <v>28458</v>
      </c>
      <c r="W29" s="16">
        <f t="shared" si="4"/>
        <v>42648</v>
      </c>
      <c r="X29" s="16">
        <f t="shared" si="4"/>
        <v>27632</v>
      </c>
      <c r="Y29" s="16"/>
      <c r="AA29" s="17">
        <f t="shared" si="6"/>
        <v>1.0699332008094702</v>
      </c>
      <c r="AB29" s="18">
        <f t="shared" si="7"/>
        <v>1.0354174212872433</v>
      </c>
      <c r="AC29" s="18">
        <f t="shared" si="7"/>
        <v>0.97486204864707049</v>
      </c>
      <c r="AD29" s="18">
        <f t="shared" si="7"/>
        <v>1.0216344243200848</v>
      </c>
      <c r="AE29" s="18">
        <f t="shared" si="7"/>
        <v>1.1273386115870148</v>
      </c>
      <c r="AF29" s="18">
        <f t="shared" si="7"/>
        <v>1.0459532961618883</v>
      </c>
      <c r="AG29" s="18">
        <f t="shared" si="7"/>
        <v>0.99068313288506205</v>
      </c>
      <c r="AH29" s="18">
        <f t="shared" si="7"/>
        <v>1.1897938960898284</v>
      </c>
      <c r="AI29" s="18">
        <f t="shared" si="7"/>
        <v>0.98304894158245038</v>
      </c>
      <c r="AJ29" s="18">
        <f t="shared" si="7"/>
        <v>1.473226202143803</v>
      </c>
      <c r="AK29" s="18">
        <f t="shared" si="7"/>
        <v>0.95451571979078886</v>
      </c>
      <c r="AL29" s="17">
        <f t="shared" si="5"/>
        <v>0</v>
      </c>
    </row>
    <row r="30" spans="1:38" x14ac:dyDescent="0.25">
      <c r="A30" s="16">
        <v>28640</v>
      </c>
      <c r="B30" s="16">
        <v>28163</v>
      </c>
      <c r="C30" s="16">
        <v>28043</v>
      </c>
      <c r="D30" s="16">
        <v>34527</v>
      </c>
      <c r="E30" s="16">
        <v>72906</v>
      </c>
      <c r="F30" s="16">
        <v>27840</v>
      </c>
      <c r="G30" s="16">
        <v>29792</v>
      </c>
      <c r="H30" s="16">
        <v>28320</v>
      </c>
      <c r="I30" s="16">
        <v>28163</v>
      </c>
      <c r="J30" s="16">
        <v>30213</v>
      </c>
      <c r="K30" s="16">
        <v>28350</v>
      </c>
      <c r="L30" s="16">
        <v>29136</v>
      </c>
      <c r="N30" s="16">
        <f t="shared" si="4"/>
        <v>28640</v>
      </c>
      <c r="O30" s="16">
        <f t="shared" si="4"/>
        <v>28163</v>
      </c>
      <c r="P30" s="16">
        <f t="shared" si="4"/>
        <v>28043</v>
      </c>
      <c r="Q30" s="16">
        <f t="shared" si="4"/>
        <v>34527</v>
      </c>
      <c r="R30" s="16">
        <f t="shared" si="4"/>
        <v>72906</v>
      </c>
      <c r="S30" s="16">
        <f t="shared" si="4"/>
        <v>27840</v>
      </c>
      <c r="T30" s="16">
        <f t="shared" si="4"/>
        <v>29792</v>
      </c>
      <c r="U30" s="16">
        <f t="shared" si="4"/>
        <v>28320</v>
      </c>
      <c r="V30" s="16">
        <f t="shared" si="4"/>
        <v>28163</v>
      </c>
      <c r="W30" s="16">
        <f t="shared" si="4"/>
        <v>30213</v>
      </c>
      <c r="X30" s="16">
        <f t="shared" si="4"/>
        <v>28350</v>
      </c>
      <c r="Y30" s="16"/>
      <c r="AA30" s="17">
        <f t="shared" si="6"/>
        <v>1.0258063360733538</v>
      </c>
      <c r="AB30" s="18">
        <f t="shared" si="7"/>
        <v>0.97285850522828554</v>
      </c>
      <c r="AC30" s="18">
        <f t="shared" si="7"/>
        <v>0.96871324298252359</v>
      </c>
      <c r="AD30" s="18">
        <f t="shared" si="7"/>
        <v>1.1926955796618619</v>
      </c>
      <c r="AE30" s="18">
        <f t="shared" si="7"/>
        <v>2.5184540774126827</v>
      </c>
      <c r="AF30" s="18">
        <f t="shared" si="7"/>
        <v>0.96170084101677622</v>
      </c>
      <c r="AG30" s="18">
        <f t="shared" si="7"/>
        <v>1.0291304402145043</v>
      </c>
      <c r="AH30" s="18">
        <f t="shared" si="7"/>
        <v>0.97828188999982413</v>
      </c>
      <c r="AI30" s="18">
        <f t="shared" si="7"/>
        <v>0.97285850522828554</v>
      </c>
      <c r="AJ30" s="18">
        <f t="shared" si="7"/>
        <v>1.0436734019267191</v>
      </c>
      <c r="AK30" s="18">
        <f t="shared" si="7"/>
        <v>0.97931820556126459</v>
      </c>
      <c r="AL30" s="17">
        <f t="shared" si="5"/>
        <v>0</v>
      </c>
    </row>
    <row r="31" spans="1:38" x14ac:dyDescent="0.25">
      <c r="A31" s="16">
        <v>30420</v>
      </c>
      <c r="B31" s="16">
        <v>28524</v>
      </c>
      <c r="C31" s="16">
        <v>28935</v>
      </c>
      <c r="D31" s="16">
        <v>28799</v>
      </c>
      <c r="E31" s="16">
        <v>28500</v>
      </c>
      <c r="F31" s="16">
        <v>28297</v>
      </c>
      <c r="G31" s="16">
        <v>28659</v>
      </c>
      <c r="H31" s="16">
        <v>28163</v>
      </c>
      <c r="I31" s="16">
        <v>28281</v>
      </c>
      <c r="J31" s="16">
        <v>28650</v>
      </c>
      <c r="K31" s="16">
        <v>29296</v>
      </c>
      <c r="L31" s="16">
        <v>32045</v>
      </c>
      <c r="N31" s="16">
        <f t="shared" si="4"/>
        <v>30420</v>
      </c>
      <c r="O31" s="16">
        <f t="shared" si="4"/>
        <v>28524</v>
      </c>
      <c r="P31" s="16">
        <f t="shared" si="4"/>
        <v>28935</v>
      </c>
      <c r="Q31" s="16">
        <f t="shared" si="4"/>
        <v>28799</v>
      </c>
      <c r="R31" s="16">
        <f t="shared" si="4"/>
        <v>28500</v>
      </c>
      <c r="S31" s="16">
        <f t="shared" si="4"/>
        <v>28297</v>
      </c>
      <c r="T31" s="16">
        <f t="shared" si="4"/>
        <v>28659</v>
      </c>
      <c r="U31" s="16">
        <f t="shared" si="4"/>
        <v>28163</v>
      </c>
      <c r="V31" s="16">
        <f t="shared" si="4"/>
        <v>28281</v>
      </c>
      <c r="W31" s="16">
        <f t="shared" si="4"/>
        <v>28650</v>
      </c>
      <c r="X31" s="16">
        <f t="shared" si="4"/>
        <v>29296</v>
      </c>
      <c r="Y31" s="16"/>
      <c r="AA31" s="17">
        <f t="shared" si="6"/>
        <v>1.0895610594745608</v>
      </c>
      <c r="AB31" s="17">
        <f t="shared" si="5"/>
        <v>1.0216515338741741</v>
      </c>
      <c r="AC31" s="17">
        <f t="shared" si="5"/>
        <v>1.036372427872992</v>
      </c>
      <c r="AD31" s="17">
        <f t="shared" si="5"/>
        <v>1.0315012804670571</v>
      </c>
      <c r="AE31" s="17">
        <f t="shared" si="5"/>
        <v>1.0207919196260677</v>
      </c>
      <c r="AF31" s="17">
        <f t="shared" si="5"/>
        <v>1.0135210157775032</v>
      </c>
      <c r="AG31" s="17">
        <f t="shared" si="5"/>
        <v>1.0264868640197711</v>
      </c>
      <c r="AH31" s="17">
        <f t="shared" si="5"/>
        <v>1.0087215028922438</v>
      </c>
      <c r="AI31" s="17">
        <f t="shared" si="5"/>
        <v>1.0129479396120991</v>
      </c>
      <c r="AJ31" s="17">
        <f t="shared" si="5"/>
        <v>1.0261645086767313</v>
      </c>
      <c r="AK31" s="17">
        <f t="shared" si="5"/>
        <v>1.0493024588549222</v>
      </c>
      <c r="AL31" s="17">
        <f t="shared" si="5"/>
        <v>0</v>
      </c>
    </row>
    <row r="32" spans="1:38" x14ac:dyDescent="0.25">
      <c r="L32" t="s">
        <v>25</v>
      </c>
    </row>
    <row r="33" spans="1:38" x14ac:dyDescent="0.25">
      <c r="A33" s="5" t="s">
        <v>0</v>
      </c>
      <c r="B33" s="5" t="s">
        <v>1</v>
      </c>
      <c r="C33" s="5" t="s">
        <v>2</v>
      </c>
      <c r="D33" s="5" t="s">
        <v>3</v>
      </c>
      <c r="E33" s="5" t="s">
        <v>4</v>
      </c>
      <c r="F33" s="5" t="s">
        <v>5</v>
      </c>
      <c r="L33" t="s">
        <v>25</v>
      </c>
      <c r="M33" t="s">
        <v>26</v>
      </c>
      <c r="N33" s="8">
        <f>AVERAGE(S30,O30,P30,S34,X29,Q34)</f>
        <v>27919.5</v>
      </c>
      <c r="AB33" t="s">
        <v>27</v>
      </c>
      <c r="AC33" s="20">
        <f>COUNTIF(AB25:AK30,"&gt;1,5")</f>
        <v>0</v>
      </c>
    </row>
    <row r="34" spans="1:38" x14ac:dyDescent="0.25">
      <c r="A34" s="5">
        <v>3</v>
      </c>
      <c r="B34" s="5">
        <v>1</v>
      </c>
      <c r="C34" s="5" t="s">
        <v>30</v>
      </c>
      <c r="D34" s="5">
        <v>25.8</v>
      </c>
      <c r="E34" s="5">
        <v>25.7</v>
      </c>
      <c r="F34" s="5" t="s">
        <v>9</v>
      </c>
      <c r="L34" t="s">
        <v>25</v>
      </c>
      <c r="AC34" s="20"/>
    </row>
    <row r="35" spans="1:38" x14ac:dyDescent="0.25">
      <c r="L35" t="s">
        <v>25</v>
      </c>
    </row>
    <row r="36" spans="1:38" x14ac:dyDescent="0.25">
      <c r="A36" t="s">
        <v>16</v>
      </c>
      <c r="L36" t="s">
        <v>25</v>
      </c>
    </row>
    <row r="37" spans="1:38" x14ac:dyDescent="0.25">
      <c r="A37" t="s">
        <v>31</v>
      </c>
      <c r="L37" t="s">
        <v>25</v>
      </c>
    </row>
    <row r="38" spans="1:38" x14ac:dyDescent="0.25">
      <c r="L38" t="s">
        <v>25</v>
      </c>
      <c r="M38" t="s">
        <v>17</v>
      </c>
      <c r="N38" s="15" t="s">
        <v>18</v>
      </c>
    </row>
    <row r="39" spans="1:38" x14ac:dyDescent="0.25">
      <c r="A39" s="16">
        <v>28570</v>
      </c>
      <c r="B39" s="16">
        <v>28999</v>
      </c>
      <c r="C39" s="16">
        <v>29334</v>
      </c>
      <c r="D39" s="16">
        <v>42478</v>
      </c>
      <c r="E39" s="16">
        <v>38558</v>
      </c>
      <c r="F39" s="16">
        <v>28354</v>
      </c>
      <c r="G39" s="16">
        <v>28071</v>
      </c>
      <c r="H39" s="16">
        <v>102969</v>
      </c>
      <c r="I39" s="16">
        <v>28281</v>
      </c>
      <c r="J39" s="16">
        <v>28554</v>
      </c>
      <c r="K39" s="16">
        <v>28145</v>
      </c>
      <c r="L39" s="16">
        <v>30779</v>
      </c>
      <c r="N39" s="16">
        <f t="shared" ref="N39:X46" si="8">A39</f>
        <v>28570</v>
      </c>
      <c r="O39" s="16">
        <f t="shared" si="8"/>
        <v>28999</v>
      </c>
      <c r="P39" s="16">
        <f t="shared" si="8"/>
        <v>29334</v>
      </c>
      <c r="Q39" s="16">
        <f t="shared" si="8"/>
        <v>42478</v>
      </c>
      <c r="R39" s="16">
        <f t="shared" si="8"/>
        <v>38558</v>
      </c>
      <c r="S39" s="16">
        <f t="shared" si="8"/>
        <v>28354</v>
      </c>
      <c r="T39" s="16">
        <f t="shared" si="8"/>
        <v>28071</v>
      </c>
      <c r="U39" s="16">
        <f t="shared" si="8"/>
        <v>102969</v>
      </c>
      <c r="V39" s="16">
        <f t="shared" si="8"/>
        <v>28281</v>
      </c>
      <c r="W39" s="16">
        <f t="shared" si="8"/>
        <v>28554</v>
      </c>
      <c r="X39" s="16">
        <f t="shared" si="8"/>
        <v>28145</v>
      </c>
      <c r="Y39" s="16"/>
      <c r="AA39" s="17">
        <f>N39/$N$48</f>
        <v>1.0244365957294226</v>
      </c>
      <c r="AB39" s="17">
        <f t="shared" ref="AB39:AL46" si="9">O39/$N$48</f>
        <v>1.0398192803485307</v>
      </c>
      <c r="AC39" s="17">
        <f t="shared" si="9"/>
        <v>1.0518314000394429</v>
      </c>
      <c r="AD39" s="17">
        <f t="shared" si="9"/>
        <v>1.5231367768076447</v>
      </c>
      <c r="AE39" s="17">
        <f t="shared" si="9"/>
        <v>1.382577047887122</v>
      </c>
      <c r="AF39" s="17">
        <f t="shared" si="9"/>
        <v>1.0166914678093122</v>
      </c>
      <c r="AG39" s="17">
        <f t="shared" si="9"/>
        <v>1.0065439159510192</v>
      </c>
      <c r="AH39" s="17">
        <f t="shared" si="9"/>
        <v>3.6921670222493144</v>
      </c>
      <c r="AI39" s="17">
        <f t="shared" si="9"/>
        <v>1.0140739014289044</v>
      </c>
      <c r="AJ39" s="17">
        <f t="shared" si="9"/>
        <v>1.023862882550155</v>
      </c>
      <c r="AK39" s="17">
        <f t="shared" si="9"/>
        <v>1.0091973394051312</v>
      </c>
      <c r="AL39" s="17">
        <f t="shared" si="9"/>
        <v>0</v>
      </c>
    </row>
    <row r="40" spans="1:38" x14ac:dyDescent="0.25">
      <c r="A40" s="16">
        <v>28187</v>
      </c>
      <c r="B40" s="16">
        <v>27918</v>
      </c>
      <c r="C40" s="16">
        <v>29054</v>
      </c>
      <c r="D40" s="16">
        <v>28029</v>
      </c>
      <c r="E40" s="16">
        <v>34623</v>
      </c>
      <c r="F40" s="16">
        <v>28791</v>
      </c>
      <c r="G40" s="16">
        <v>28207</v>
      </c>
      <c r="H40" s="16">
        <v>37759</v>
      </c>
      <c r="I40" s="16">
        <v>28221</v>
      </c>
      <c r="J40" s="16">
        <v>28277</v>
      </c>
      <c r="K40" s="16">
        <v>29447</v>
      </c>
      <c r="L40" s="16">
        <v>29038</v>
      </c>
      <c r="N40" s="16">
        <f t="shared" si="8"/>
        <v>28187</v>
      </c>
      <c r="O40" s="16">
        <f t="shared" si="8"/>
        <v>27918</v>
      </c>
      <c r="P40" s="16">
        <f t="shared" si="8"/>
        <v>29054</v>
      </c>
      <c r="Q40" s="16">
        <f t="shared" si="8"/>
        <v>28029</v>
      </c>
      <c r="R40" s="16">
        <f t="shared" si="8"/>
        <v>34623</v>
      </c>
      <c r="S40" s="16">
        <f t="shared" si="8"/>
        <v>28791</v>
      </c>
      <c r="T40" s="16">
        <f t="shared" si="8"/>
        <v>28207</v>
      </c>
      <c r="U40" s="16">
        <f t="shared" si="8"/>
        <v>37759</v>
      </c>
      <c r="V40" s="16">
        <f t="shared" si="8"/>
        <v>28221</v>
      </c>
      <c r="W40" s="16">
        <f t="shared" si="8"/>
        <v>28277</v>
      </c>
      <c r="X40" s="16">
        <f t="shared" si="8"/>
        <v>29447</v>
      </c>
      <c r="Y40" s="16"/>
      <c r="AA40" s="17">
        <f t="shared" ref="AA40:AA46" si="10">N40/$N$48</f>
        <v>1.0107033365007081</v>
      </c>
      <c r="AB40" s="18">
        <f t="shared" ref="AB40:AK45" si="11">O40/$Z$7</f>
        <v>0.96439526147652155</v>
      </c>
      <c r="AC40" s="18">
        <f t="shared" si="11"/>
        <v>1.0036370774030681</v>
      </c>
      <c r="AD40" s="18">
        <f t="shared" si="11"/>
        <v>0.96822962905385135</v>
      </c>
      <c r="AE40" s="18">
        <f t="shared" si="11"/>
        <v>1.1960117894584714</v>
      </c>
      <c r="AF40" s="18">
        <f t="shared" si="11"/>
        <v>0.99455204431443989</v>
      </c>
      <c r="AG40" s="18">
        <f t="shared" si="11"/>
        <v>0.97437843471839825</v>
      </c>
      <c r="AH40" s="18">
        <f t="shared" si="11"/>
        <v>1.3043413094810508</v>
      </c>
      <c r="AI40" s="18">
        <f t="shared" si="11"/>
        <v>0.97486204864707049</v>
      </c>
      <c r="AJ40" s="18">
        <f t="shared" si="11"/>
        <v>0.97679650436175947</v>
      </c>
      <c r="AK40" s="18">
        <f t="shared" si="11"/>
        <v>1.0172128112579386</v>
      </c>
      <c r="AL40" s="17">
        <f t="shared" si="9"/>
        <v>0</v>
      </c>
    </row>
    <row r="41" spans="1:38" x14ac:dyDescent="0.25">
      <c r="A41" s="16">
        <v>28209</v>
      </c>
      <c r="B41" s="16">
        <v>27934</v>
      </c>
      <c r="C41" s="16">
        <v>28442</v>
      </c>
      <c r="D41" s="16">
        <v>35593</v>
      </c>
      <c r="E41" s="16">
        <v>29575</v>
      </c>
      <c r="F41" s="16">
        <v>41696</v>
      </c>
      <c r="G41" s="16">
        <v>28494</v>
      </c>
      <c r="H41" s="16">
        <v>97383</v>
      </c>
      <c r="I41" s="16">
        <v>30185</v>
      </c>
      <c r="J41" s="16">
        <v>28721</v>
      </c>
      <c r="K41" s="16">
        <v>32203</v>
      </c>
      <c r="L41" s="16">
        <v>28480</v>
      </c>
      <c r="N41" s="16">
        <f t="shared" si="8"/>
        <v>28209</v>
      </c>
      <c r="O41" s="16">
        <f t="shared" si="8"/>
        <v>27934</v>
      </c>
      <c r="P41" s="16">
        <f t="shared" si="8"/>
        <v>28442</v>
      </c>
      <c r="Q41" s="16">
        <f t="shared" si="8"/>
        <v>35593</v>
      </c>
      <c r="R41" s="16">
        <f t="shared" si="8"/>
        <v>29575</v>
      </c>
      <c r="S41" s="16">
        <f t="shared" si="8"/>
        <v>41696</v>
      </c>
      <c r="T41" s="16">
        <f t="shared" si="8"/>
        <v>28494</v>
      </c>
      <c r="U41" s="16">
        <f t="shared" si="8"/>
        <v>97383</v>
      </c>
      <c r="V41" s="16">
        <f t="shared" si="8"/>
        <v>30185</v>
      </c>
      <c r="W41" s="16">
        <f t="shared" si="8"/>
        <v>28721</v>
      </c>
      <c r="X41" s="16">
        <f t="shared" si="8"/>
        <v>32203</v>
      </c>
      <c r="Y41" s="16"/>
      <c r="AA41" s="17">
        <f t="shared" si="10"/>
        <v>1.0114921921222009</v>
      </c>
      <c r="AB41" s="18">
        <f t="shared" si="11"/>
        <v>0.96494796310928976</v>
      </c>
      <c r="AC41" s="18">
        <f t="shared" si="11"/>
        <v>0.98249623994968216</v>
      </c>
      <c r="AD41" s="18">
        <f t="shared" si="11"/>
        <v>1.2295193259450474</v>
      </c>
      <c r="AE41" s="18">
        <f t="shared" si="11"/>
        <v>1.0216344243200848</v>
      </c>
      <c r="AF41" s="18">
        <f t="shared" si="11"/>
        <v>1.4403404549940915</v>
      </c>
      <c r="AG41" s="18">
        <f t="shared" si="11"/>
        <v>0.98429252025617897</v>
      </c>
      <c r="AH41" s="18">
        <f t="shared" si="11"/>
        <v>3.3639839439919799</v>
      </c>
      <c r="AI41" s="18">
        <f t="shared" si="11"/>
        <v>1.0427061740693746</v>
      </c>
      <c r="AJ41" s="18">
        <f t="shared" si="11"/>
        <v>0.99213397467107867</v>
      </c>
      <c r="AK41" s="18">
        <f t="shared" si="11"/>
        <v>1.1124156675022718</v>
      </c>
      <c r="AL41" s="17">
        <f t="shared" si="9"/>
        <v>0</v>
      </c>
    </row>
    <row r="42" spans="1:38" x14ac:dyDescent="0.25">
      <c r="A42" s="16">
        <v>28506</v>
      </c>
      <c r="B42" s="16">
        <v>30875</v>
      </c>
      <c r="C42" s="16">
        <v>28211</v>
      </c>
      <c r="D42" s="16">
        <v>28628</v>
      </c>
      <c r="E42" s="16">
        <v>36598</v>
      </c>
      <c r="F42" s="16">
        <v>30089</v>
      </c>
      <c r="G42" s="16">
        <v>28685</v>
      </c>
      <c r="H42" s="16">
        <v>32691</v>
      </c>
      <c r="I42" s="16">
        <v>32729</v>
      </c>
      <c r="J42" s="16">
        <v>28356</v>
      </c>
      <c r="K42" s="16">
        <v>50893</v>
      </c>
      <c r="L42" s="16">
        <v>28825</v>
      </c>
      <c r="N42" s="16">
        <f t="shared" si="8"/>
        <v>28506</v>
      </c>
      <c r="O42" s="16">
        <f t="shared" si="8"/>
        <v>30875</v>
      </c>
      <c r="P42" s="16">
        <f t="shared" si="8"/>
        <v>28211</v>
      </c>
      <c r="Q42" s="16">
        <f t="shared" si="8"/>
        <v>28628</v>
      </c>
      <c r="R42" s="16">
        <f t="shared" si="8"/>
        <v>36598</v>
      </c>
      <c r="S42" s="16">
        <f t="shared" si="8"/>
        <v>30089</v>
      </c>
      <c r="T42" s="16">
        <f t="shared" si="8"/>
        <v>28685</v>
      </c>
      <c r="U42" s="16">
        <f t="shared" si="8"/>
        <v>32691</v>
      </c>
      <c r="V42" s="16">
        <f t="shared" si="8"/>
        <v>32729</v>
      </c>
      <c r="W42" s="16">
        <f t="shared" si="8"/>
        <v>28356</v>
      </c>
      <c r="X42" s="16">
        <f t="shared" si="8"/>
        <v>50893</v>
      </c>
      <c r="Y42" s="16"/>
      <c r="AA42" s="17">
        <f t="shared" si="10"/>
        <v>1.0221417430123527</v>
      </c>
      <c r="AB42" s="18">
        <f t="shared" si="11"/>
        <v>1.0665414319825059</v>
      </c>
      <c r="AC42" s="18">
        <f t="shared" si="11"/>
        <v>0.9745166101265903</v>
      </c>
      <c r="AD42" s="18">
        <f t="shared" si="11"/>
        <v>0.98892139643061316</v>
      </c>
      <c r="AE42" s="18">
        <f t="shared" si="11"/>
        <v>1.2642358972533039</v>
      </c>
      <c r="AF42" s="18">
        <f t="shared" si="11"/>
        <v>1.0393899642727651</v>
      </c>
      <c r="AG42" s="18">
        <f t="shared" si="11"/>
        <v>0.99089039599735007</v>
      </c>
      <c r="AH42" s="18">
        <f t="shared" si="11"/>
        <v>1.1292730673017037</v>
      </c>
      <c r="AI42" s="18">
        <f t="shared" si="11"/>
        <v>1.1305857336795284</v>
      </c>
      <c r="AJ42" s="18">
        <f t="shared" si="11"/>
        <v>0.97952546867355272</v>
      </c>
      <c r="AK42" s="19">
        <f t="shared" si="11"/>
        <v>1.758040262279698</v>
      </c>
      <c r="AL42" s="17">
        <f t="shared" si="9"/>
        <v>0</v>
      </c>
    </row>
    <row r="43" spans="1:38" x14ac:dyDescent="0.25">
      <c r="A43" s="16">
        <v>28765</v>
      </c>
      <c r="B43" s="16">
        <v>28933</v>
      </c>
      <c r="C43" s="16">
        <v>28287</v>
      </c>
      <c r="D43" s="16">
        <v>30010</v>
      </c>
      <c r="E43" s="16">
        <v>34810</v>
      </c>
      <c r="F43" s="16">
        <v>32859</v>
      </c>
      <c r="G43" s="16">
        <v>31960</v>
      </c>
      <c r="H43" s="16">
        <v>34037</v>
      </c>
      <c r="I43" s="16">
        <v>30620</v>
      </c>
      <c r="J43" s="16">
        <v>27814</v>
      </c>
      <c r="K43" s="16">
        <v>28594</v>
      </c>
      <c r="L43" s="16">
        <v>28430</v>
      </c>
      <c r="N43" s="16">
        <f t="shared" si="8"/>
        <v>28765</v>
      </c>
      <c r="O43" s="16">
        <f t="shared" si="8"/>
        <v>28933</v>
      </c>
      <c r="P43" s="16">
        <f t="shared" si="8"/>
        <v>28287</v>
      </c>
      <c r="Q43" s="16">
        <f t="shared" si="8"/>
        <v>30010</v>
      </c>
      <c r="R43" s="16">
        <f t="shared" si="8"/>
        <v>34810</v>
      </c>
      <c r="S43" s="16">
        <f t="shared" si="8"/>
        <v>32859</v>
      </c>
      <c r="T43" s="16">
        <f t="shared" si="8"/>
        <v>31960</v>
      </c>
      <c r="U43" s="16">
        <f t="shared" si="8"/>
        <v>34037</v>
      </c>
      <c r="V43" s="16">
        <f t="shared" si="8"/>
        <v>30620</v>
      </c>
      <c r="W43" s="16">
        <f t="shared" si="8"/>
        <v>27814</v>
      </c>
      <c r="X43" s="16">
        <f t="shared" si="8"/>
        <v>28594</v>
      </c>
      <c r="Y43" s="16"/>
      <c r="AA43" s="17">
        <f t="shared" si="10"/>
        <v>1.0314287251017444</v>
      </c>
      <c r="AB43" s="18">
        <f t="shared" si="11"/>
        <v>0.99945727130525819</v>
      </c>
      <c r="AC43" s="18">
        <f t="shared" si="11"/>
        <v>0.97714194288223954</v>
      </c>
      <c r="AD43" s="18">
        <f t="shared" si="11"/>
        <v>1.0366609999609719</v>
      </c>
      <c r="AE43" s="18">
        <f t="shared" si="11"/>
        <v>1.2024714897914506</v>
      </c>
      <c r="AF43" s="18">
        <f t="shared" si="11"/>
        <v>1.1350764344457704</v>
      </c>
      <c r="AG43" s="18">
        <f t="shared" si="11"/>
        <v>1.1040215114546037</v>
      </c>
      <c r="AH43" s="18">
        <f t="shared" si="11"/>
        <v>1.1757690921583339</v>
      </c>
      <c r="AI43" s="18">
        <f t="shared" si="11"/>
        <v>1.0577327497102618</v>
      </c>
      <c r="AJ43" s="18">
        <f t="shared" si="11"/>
        <v>0.96080270086352781</v>
      </c>
      <c r="AK43" s="18">
        <f t="shared" si="11"/>
        <v>0.98774690546098065</v>
      </c>
      <c r="AL43" s="17">
        <f t="shared" si="9"/>
        <v>0</v>
      </c>
    </row>
    <row r="44" spans="1:38" x14ac:dyDescent="0.25">
      <c r="A44" s="16">
        <v>28478</v>
      </c>
      <c r="B44" s="16">
        <v>37221</v>
      </c>
      <c r="C44" s="16">
        <v>29050</v>
      </c>
      <c r="D44" s="16">
        <v>28185</v>
      </c>
      <c r="E44" s="16">
        <v>31206</v>
      </c>
      <c r="F44" s="16">
        <v>29080</v>
      </c>
      <c r="G44" s="16">
        <v>69742</v>
      </c>
      <c r="H44" s="16">
        <v>29004</v>
      </c>
      <c r="I44" s="16">
        <v>27987</v>
      </c>
      <c r="J44" s="16">
        <v>28592</v>
      </c>
      <c r="K44" s="16">
        <v>28484</v>
      </c>
      <c r="L44" s="16">
        <v>28079</v>
      </c>
      <c r="N44" s="16">
        <f t="shared" si="8"/>
        <v>28478</v>
      </c>
      <c r="O44" s="16">
        <f t="shared" si="8"/>
        <v>37221</v>
      </c>
      <c r="P44" s="16">
        <f t="shared" si="8"/>
        <v>29050</v>
      </c>
      <c r="Q44" s="16">
        <f t="shared" si="8"/>
        <v>28185</v>
      </c>
      <c r="R44" s="16">
        <f t="shared" si="8"/>
        <v>31206</v>
      </c>
      <c r="S44" s="16">
        <f t="shared" si="8"/>
        <v>29080</v>
      </c>
      <c r="T44" s="16">
        <f t="shared" si="8"/>
        <v>69742</v>
      </c>
      <c r="U44" s="16">
        <f t="shared" si="8"/>
        <v>29004</v>
      </c>
      <c r="V44" s="16">
        <f t="shared" si="8"/>
        <v>27987</v>
      </c>
      <c r="W44" s="16">
        <f t="shared" si="8"/>
        <v>28592</v>
      </c>
      <c r="X44" s="16">
        <f t="shared" si="8"/>
        <v>28484</v>
      </c>
      <c r="Y44" s="16"/>
      <c r="AA44" s="17">
        <f t="shared" si="10"/>
        <v>1.0211377449486347</v>
      </c>
      <c r="AB44" s="18">
        <f t="shared" si="11"/>
        <v>1.2857567170792181</v>
      </c>
      <c r="AC44" s="18">
        <f t="shared" si="11"/>
        <v>1.0034989019948761</v>
      </c>
      <c r="AD44" s="18">
        <f t="shared" si="11"/>
        <v>0.97361846997334189</v>
      </c>
      <c r="AE44" s="18">
        <f t="shared" si="11"/>
        <v>1.0779754470103995</v>
      </c>
      <c r="AF44" s="18">
        <f t="shared" si="11"/>
        <v>1.0045352175563167</v>
      </c>
      <c r="AG44" s="18">
        <f t="shared" si="11"/>
        <v>2.4091573295327589</v>
      </c>
      <c r="AH44" s="18">
        <f t="shared" si="11"/>
        <v>1.0019098848006673</v>
      </c>
      <c r="AI44" s="18">
        <f t="shared" si="11"/>
        <v>0.96677878726783473</v>
      </c>
      <c r="AJ44" s="18">
        <f t="shared" si="11"/>
        <v>0.98767781775688457</v>
      </c>
      <c r="AK44" s="18">
        <f t="shared" si="11"/>
        <v>0.98394708173569878</v>
      </c>
      <c r="AL44" s="17">
        <f t="shared" si="9"/>
        <v>0</v>
      </c>
    </row>
    <row r="45" spans="1:38" x14ac:dyDescent="0.25">
      <c r="A45" s="16">
        <v>28498</v>
      </c>
      <c r="B45" s="16">
        <v>28418</v>
      </c>
      <c r="C45" s="16">
        <v>28919</v>
      </c>
      <c r="D45" s="16">
        <v>28063</v>
      </c>
      <c r="E45" s="16">
        <v>28231</v>
      </c>
      <c r="F45" s="16">
        <v>28101</v>
      </c>
      <c r="G45" s="16">
        <v>33512</v>
      </c>
      <c r="H45" s="16">
        <v>45163</v>
      </c>
      <c r="I45" s="16">
        <v>28135</v>
      </c>
      <c r="J45" s="16">
        <v>28322</v>
      </c>
      <c r="K45" s="16">
        <v>29389</v>
      </c>
      <c r="L45" s="16">
        <v>29419</v>
      </c>
      <c r="N45" s="16">
        <f t="shared" si="8"/>
        <v>28498</v>
      </c>
      <c r="O45" s="16">
        <f t="shared" si="8"/>
        <v>28418</v>
      </c>
      <c r="P45" s="16">
        <f t="shared" si="8"/>
        <v>28919</v>
      </c>
      <c r="Q45" s="16">
        <f t="shared" si="8"/>
        <v>28063</v>
      </c>
      <c r="R45" s="16">
        <f t="shared" si="8"/>
        <v>28231</v>
      </c>
      <c r="S45" s="16">
        <f t="shared" si="8"/>
        <v>28101</v>
      </c>
      <c r="T45" s="16">
        <f t="shared" si="8"/>
        <v>33512</v>
      </c>
      <c r="U45" s="16">
        <f t="shared" si="8"/>
        <v>45163</v>
      </c>
      <c r="V45" s="16">
        <f t="shared" si="8"/>
        <v>28135</v>
      </c>
      <c r="W45" s="16">
        <f t="shared" si="8"/>
        <v>28322</v>
      </c>
      <c r="X45" s="16">
        <f t="shared" si="8"/>
        <v>29389</v>
      </c>
      <c r="Y45" s="16"/>
      <c r="AA45" s="17">
        <f t="shared" si="10"/>
        <v>1.021854886422719</v>
      </c>
      <c r="AB45" s="18">
        <f t="shared" si="11"/>
        <v>0.98166718750052973</v>
      </c>
      <c r="AC45" s="18">
        <f t="shared" si="11"/>
        <v>0.99897365737658594</v>
      </c>
      <c r="AD45" s="18">
        <f t="shared" si="11"/>
        <v>0.96940412002348397</v>
      </c>
      <c r="AE45" s="18">
        <f t="shared" si="11"/>
        <v>0.97520748716755068</v>
      </c>
      <c r="AF45" s="18">
        <f t="shared" si="11"/>
        <v>0.97071678640130854</v>
      </c>
      <c r="AG45" s="18">
        <f t="shared" si="11"/>
        <v>1.1576335698331253</v>
      </c>
      <c r="AH45" s="18">
        <f t="shared" si="11"/>
        <v>1.5601039900445641</v>
      </c>
      <c r="AI45" s="18">
        <f t="shared" si="11"/>
        <v>0.97189127737094105</v>
      </c>
      <c r="AJ45" s="18">
        <f t="shared" si="11"/>
        <v>0.97835097770392021</v>
      </c>
      <c r="AK45" s="18">
        <f t="shared" si="11"/>
        <v>1.0152092678391536</v>
      </c>
      <c r="AL45" s="17">
        <f t="shared" si="9"/>
        <v>0</v>
      </c>
    </row>
    <row r="46" spans="1:38" x14ac:dyDescent="0.25">
      <c r="A46" s="16">
        <v>30404</v>
      </c>
      <c r="B46" s="16">
        <v>28965</v>
      </c>
      <c r="C46" s="16">
        <v>29090</v>
      </c>
      <c r="D46" s="16">
        <v>28193</v>
      </c>
      <c r="E46" s="16">
        <v>28412</v>
      </c>
      <c r="F46" s="16">
        <v>28199</v>
      </c>
      <c r="G46" s="16">
        <v>28506</v>
      </c>
      <c r="H46" s="16">
        <v>27888</v>
      </c>
      <c r="I46" s="16">
        <v>28923</v>
      </c>
      <c r="J46" s="16">
        <v>28426</v>
      </c>
      <c r="K46" s="16">
        <v>28951</v>
      </c>
      <c r="L46" s="16">
        <v>31858</v>
      </c>
      <c r="N46" s="16">
        <f t="shared" si="8"/>
        <v>30404</v>
      </c>
      <c r="O46" s="16">
        <f t="shared" si="8"/>
        <v>28965</v>
      </c>
      <c r="P46" s="16">
        <f t="shared" si="8"/>
        <v>29090</v>
      </c>
      <c r="Q46" s="16">
        <f t="shared" si="8"/>
        <v>28193</v>
      </c>
      <c r="R46" s="16">
        <f t="shared" si="8"/>
        <v>28412</v>
      </c>
      <c r="S46" s="16">
        <f t="shared" si="8"/>
        <v>28199</v>
      </c>
      <c r="T46" s="16">
        <f t="shared" si="8"/>
        <v>28506</v>
      </c>
      <c r="U46" s="16">
        <f t="shared" si="8"/>
        <v>27888</v>
      </c>
      <c r="V46" s="16">
        <f t="shared" si="8"/>
        <v>28923</v>
      </c>
      <c r="W46" s="16">
        <f t="shared" si="8"/>
        <v>28426</v>
      </c>
      <c r="X46" s="16">
        <f t="shared" si="8"/>
        <v>28951</v>
      </c>
      <c r="Y46" s="16"/>
      <c r="AA46" s="17">
        <f t="shared" si="10"/>
        <v>1.0901984689029529</v>
      </c>
      <c r="AB46" s="17">
        <f t="shared" si="9"/>
        <v>1.0386001398425875</v>
      </c>
      <c r="AC46" s="17">
        <f t="shared" si="9"/>
        <v>1.0430822740556143</v>
      </c>
      <c r="AD46" s="17">
        <f t="shared" si="9"/>
        <v>1.0109184789429335</v>
      </c>
      <c r="AE46" s="17">
        <f t="shared" si="9"/>
        <v>1.0187711780841566</v>
      </c>
      <c r="AF46" s="17">
        <f t="shared" si="9"/>
        <v>1.0111336213851587</v>
      </c>
      <c r="AG46" s="17">
        <f t="shared" si="9"/>
        <v>1.0221417430123527</v>
      </c>
      <c r="AH46" s="17">
        <f t="shared" si="9"/>
        <v>0.99998207146314788</v>
      </c>
      <c r="AI46" s="17">
        <f t="shared" si="9"/>
        <v>1.0370941427470104</v>
      </c>
      <c r="AJ46" s="17">
        <f t="shared" si="9"/>
        <v>1.0192731771160155</v>
      </c>
      <c r="AK46" s="17">
        <f t="shared" si="9"/>
        <v>1.0380981408107284</v>
      </c>
      <c r="AL46" s="17">
        <f t="shared" si="9"/>
        <v>0</v>
      </c>
    </row>
    <row r="47" spans="1:38" x14ac:dyDescent="0.25">
      <c r="L47" t="s">
        <v>25</v>
      </c>
    </row>
    <row r="48" spans="1:38" x14ac:dyDescent="0.25">
      <c r="A48" s="5" t="s">
        <v>0</v>
      </c>
      <c r="B48" s="5" t="s">
        <v>1</v>
      </c>
      <c r="C48" s="5" t="s">
        <v>2</v>
      </c>
      <c r="D48" s="5" t="s">
        <v>3</v>
      </c>
      <c r="E48" s="5" t="s">
        <v>4</v>
      </c>
      <c r="F48" s="5" t="s">
        <v>5</v>
      </c>
      <c r="L48" t="s">
        <v>25</v>
      </c>
      <c r="M48" t="s">
        <v>26</v>
      </c>
      <c r="N48" s="8">
        <f>AVERAGE(O40,U46,O41,W43)</f>
        <v>27888.5</v>
      </c>
      <c r="AB48" t="s">
        <v>27</v>
      </c>
      <c r="AC48" s="20">
        <f>COUNTIF(AB40:AK45,"&gt;1,5")</f>
        <v>0</v>
      </c>
    </row>
    <row r="49" spans="1:38" x14ac:dyDescent="0.25">
      <c r="A49" s="5">
        <v>4</v>
      </c>
      <c r="B49" s="5">
        <v>1</v>
      </c>
      <c r="C49" s="5" t="s">
        <v>32</v>
      </c>
      <c r="D49" s="5">
        <v>25.8</v>
      </c>
      <c r="E49" s="5">
        <v>25.7</v>
      </c>
      <c r="F49" s="5" t="s">
        <v>9</v>
      </c>
      <c r="L49" t="s">
        <v>25</v>
      </c>
      <c r="AC49" s="20"/>
    </row>
    <row r="50" spans="1:38" x14ac:dyDescent="0.25">
      <c r="L50" t="s">
        <v>25</v>
      </c>
    </row>
    <row r="51" spans="1:38" x14ac:dyDescent="0.25">
      <c r="A51" t="s">
        <v>16</v>
      </c>
      <c r="L51" t="s">
        <v>25</v>
      </c>
    </row>
    <row r="52" spans="1:38" x14ac:dyDescent="0.25">
      <c r="A52" t="s">
        <v>23</v>
      </c>
      <c r="L52" t="s">
        <v>25</v>
      </c>
    </row>
    <row r="53" spans="1:38" x14ac:dyDescent="0.25">
      <c r="L53" t="s">
        <v>25</v>
      </c>
      <c r="M53" t="s">
        <v>17</v>
      </c>
      <c r="N53" s="15" t="s">
        <v>18</v>
      </c>
    </row>
    <row r="54" spans="1:38" x14ac:dyDescent="0.25">
      <c r="A54" s="16">
        <v>28572</v>
      </c>
      <c r="B54" s="16">
        <v>30063</v>
      </c>
      <c r="C54" s="16">
        <v>27894</v>
      </c>
      <c r="D54" s="16">
        <v>28211</v>
      </c>
      <c r="E54" s="16">
        <v>28372</v>
      </c>
      <c r="F54" s="16">
        <v>28430</v>
      </c>
      <c r="G54" s="16">
        <v>28097</v>
      </c>
      <c r="H54" s="16">
        <v>28171</v>
      </c>
      <c r="I54" s="16">
        <v>28199</v>
      </c>
      <c r="J54" s="16">
        <v>28540</v>
      </c>
      <c r="K54" s="16">
        <v>28215</v>
      </c>
      <c r="L54" s="16">
        <v>30197</v>
      </c>
      <c r="N54" s="16">
        <f>A54</f>
        <v>28572</v>
      </c>
      <c r="O54" s="16">
        <f t="shared" ref="O54:X61" si="12">B54</f>
        <v>30063</v>
      </c>
      <c r="P54" s="16">
        <f t="shared" si="12"/>
        <v>27894</v>
      </c>
      <c r="Q54" s="16">
        <f t="shared" si="12"/>
        <v>28211</v>
      </c>
      <c r="R54" s="16">
        <f t="shared" si="12"/>
        <v>28372</v>
      </c>
      <c r="S54" s="16">
        <f t="shared" si="12"/>
        <v>28430</v>
      </c>
      <c r="T54" s="16">
        <f t="shared" si="12"/>
        <v>28097</v>
      </c>
      <c r="U54" s="16">
        <f t="shared" si="12"/>
        <v>28171</v>
      </c>
      <c r="V54" s="16">
        <f t="shared" si="12"/>
        <v>28199</v>
      </c>
      <c r="W54" s="16">
        <f t="shared" si="12"/>
        <v>28540</v>
      </c>
      <c r="X54" s="16">
        <f t="shared" si="12"/>
        <v>28215</v>
      </c>
      <c r="Y54" s="16"/>
      <c r="AA54" s="17">
        <f>N54/$N$63</f>
        <v>1.0181305054305996</v>
      </c>
      <c r="AB54" s="17">
        <f t="shared" ref="AB54:AL61" si="13">O54/$N$63</f>
        <v>1.0712605832549389</v>
      </c>
      <c r="AC54" s="17">
        <f t="shared" si="13"/>
        <v>0.99397075173180538</v>
      </c>
      <c r="AD54" s="17">
        <f t="shared" si="13"/>
        <v>1.005266683770917</v>
      </c>
      <c r="AE54" s="17">
        <f t="shared" si="13"/>
        <v>1.0110037344280054</v>
      </c>
      <c r="AF54" s="17">
        <f t="shared" si="13"/>
        <v>1.0130704980187577</v>
      </c>
      <c r="AG54" s="17">
        <f t="shared" si="13"/>
        <v>1.0012044242994385</v>
      </c>
      <c r="AH54" s="17">
        <f t="shared" si="13"/>
        <v>1.0038413295703983</v>
      </c>
      <c r="AI54" s="17">
        <f t="shared" si="13"/>
        <v>1.0048390775107614</v>
      </c>
      <c r="AJ54" s="17">
        <f t="shared" si="13"/>
        <v>1.0169902220701845</v>
      </c>
      <c r="AK54" s="17">
        <f t="shared" si="13"/>
        <v>1.0054092191909689</v>
      </c>
      <c r="AL54" s="17">
        <f t="shared" si="13"/>
        <v>0</v>
      </c>
    </row>
    <row r="55" spans="1:38" x14ac:dyDescent="0.25">
      <c r="A55" s="16">
        <v>28474</v>
      </c>
      <c r="B55" s="16">
        <v>27804</v>
      </c>
      <c r="C55" s="16">
        <v>28275</v>
      </c>
      <c r="D55" s="16">
        <v>28083</v>
      </c>
      <c r="E55" s="16">
        <v>28291</v>
      </c>
      <c r="F55" s="16">
        <v>39007</v>
      </c>
      <c r="G55" s="16">
        <v>28019</v>
      </c>
      <c r="H55" s="16">
        <v>28677</v>
      </c>
      <c r="I55" s="16">
        <v>28867</v>
      </c>
      <c r="J55" s="16">
        <v>29302</v>
      </c>
      <c r="K55" s="16">
        <v>29449</v>
      </c>
      <c r="L55" s="16">
        <v>28777</v>
      </c>
      <c r="N55" s="16"/>
      <c r="O55" s="16">
        <f t="shared" si="12"/>
        <v>27804</v>
      </c>
      <c r="P55" s="16">
        <f t="shared" si="12"/>
        <v>28275</v>
      </c>
      <c r="Q55" s="16">
        <f t="shared" si="12"/>
        <v>28083</v>
      </c>
      <c r="R55" s="16">
        <f t="shared" si="12"/>
        <v>28291</v>
      </c>
      <c r="S55" s="16">
        <f t="shared" si="12"/>
        <v>39007</v>
      </c>
      <c r="T55" s="16">
        <f t="shared" si="12"/>
        <v>28019</v>
      </c>
      <c r="U55" s="16">
        <f t="shared" si="12"/>
        <v>28677</v>
      </c>
      <c r="V55" s="16">
        <f t="shared" si="12"/>
        <v>28867</v>
      </c>
      <c r="W55" s="16">
        <f t="shared" si="12"/>
        <v>29302</v>
      </c>
      <c r="X55" s="16">
        <f t="shared" si="12"/>
        <v>29449</v>
      </c>
      <c r="Y55" s="16"/>
      <c r="AA55" s="17">
        <f t="shared" ref="AA55:AA61" si="14">N55/$N$63</f>
        <v>0</v>
      </c>
      <c r="AB55" s="18">
        <f t="shared" ref="AB55:AK60" si="15">O55/$Z$7</f>
        <v>0.96045726234304774</v>
      </c>
      <c r="AC55" s="18">
        <f t="shared" si="15"/>
        <v>0.97672741665766338</v>
      </c>
      <c r="AD55" s="18">
        <f t="shared" si="15"/>
        <v>0.97009499706444424</v>
      </c>
      <c r="AE55" s="18">
        <f t="shared" si="15"/>
        <v>0.97728011829043171</v>
      </c>
      <c r="AF55" s="18">
        <f t="shared" si="15"/>
        <v>1.3474520368369753</v>
      </c>
      <c r="AG55" s="18">
        <f t="shared" si="15"/>
        <v>0.96788419053337116</v>
      </c>
      <c r="AH55" s="18">
        <f t="shared" si="15"/>
        <v>0.99061404518096596</v>
      </c>
      <c r="AI55" s="18">
        <f t="shared" si="15"/>
        <v>0.99717737707008913</v>
      </c>
      <c r="AJ55" s="18">
        <f t="shared" si="15"/>
        <v>1.0122039527109763</v>
      </c>
      <c r="AK55" s="18">
        <f t="shared" si="15"/>
        <v>1.0172818989620347</v>
      </c>
      <c r="AL55" s="17">
        <f t="shared" si="13"/>
        <v>0</v>
      </c>
    </row>
    <row r="56" spans="1:38" x14ac:dyDescent="0.25">
      <c r="A56" s="16">
        <v>27977</v>
      </c>
      <c r="B56" s="16">
        <v>28031</v>
      </c>
      <c r="C56" s="16">
        <v>29296</v>
      </c>
      <c r="D56" s="16">
        <v>28584</v>
      </c>
      <c r="E56" s="16">
        <v>46122</v>
      </c>
      <c r="F56" s="16">
        <v>27838</v>
      </c>
      <c r="G56" s="16">
        <v>46738</v>
      </c>
      <c r="H56" s="16">
        <v>30564</v>
      </c>
      <c r="I56" s="16">
        <v>27854</v>
      </c>
      <c r="J56" s="16">
        <v>28093</v>
      </c>
      <c r="K56" s="16">
        <v>27652</v>
      </c>
      <c r="L56" s="16">
        <v>28129</v>
      </c>
      <c r="N56" s="16"/>
      <c r="O56" s="16">
        <f t="shared" si="12"/>
        <v>28031</v>
      </c>
      <c r="P56" s="16">
        <f t="shared" si="12"/>
        <v>29296</v>
      </c>
      <c r="Q56" s="16">
        <f t="shared" si="12"/>
        <v>28584</v>
      </c>
      <c r="R56" s="16">
        <f t="shared" si="12"/>
        <v>46122</v>
      </c>
      <c r="S56" s="16">
        <f t="shared" si="12"/>
        <v>27838</v>
      </c>
      <c r="T56" s="16">
        <f t="shared" si="12"/>
        <v>46738</v>
      </c>
      <c r="U56" s="16">
        <f t="shared" si="12"/>
        <v>30564</v>
      </c>
      <c r="V56" s="16">
        <f t="shared" si="12"/>
        <v>27854</v>
      </c>
      <c r="W56" s="16">
        <f t="shared" si="12"/>
        <v>28093</v>
      </c>
      <c r="X56" s="16">
        <f t="shared" si="12"/>
        <v>27652</v>
      </c>
      <c r="Y56" s="16"/>
      <c r="AA56" s="17">
        <f t="shared" si="14"/>
        <v>0</v>
      </c>
      <c r="AB56" s="18">
        <f t="shared" si="15"/>
        <v>0.96829871675794743</v>
      </c>
      <c r="AC56" s="18">
        <f t="shared" si="15"/>
        <v>1.011996689598688</v>
      </c>
      <c r="AD56" s="18">
        <f t="shared" si="15"/>
        <v>0.98740146694050046</v>
      </c>
      <c r="AE56" s="19">
        <f t="shared" si="15"/>
        <v>1.5932315441586118</v>
      </c>
      <c r="AF56" s="18">
        <f t="shared" si="15"/>
        <v>0.96163175331268025</v>
      </c>
      <c r="AG56" s="19">
        <f t="shared" si="15"/>
        <v>1.6145105570201901</v>
      </c>
      <c r="AH56" s="18">
        <f t="shared" si="15"/>
        <v>1.055798293995573</v>
      </c>
      <c r="AI56" s="18">
        <f t="shared" si="15"/>
        <v>0.96218445494544846</v>
      </c>
      <c r="AJ56" s="18">
        <f t="shared" si="15"/>
        <v>0.97044043558492443</v>
      </c>
      <c r="AK56" s="18">
        <f t="shared" si="15"/>
        <v>0.95520659683174924</v>
      </c>
      <c r="AL56" s="17">
        <f t="shared" si="13"/>
        <v>0</v>
      </c>
    </row>
    <row r="57" spans="1:38" x14ac:dyDescent="0.25">
      <c r="A57" s="16">
        <v>29328</v>
      </c>
      <c r="B57" s="16">
        <v>29058</v>
      </c>
      <c r="C57" s="16">
        <v>32296</v>
      </c>
      <c r="D57" s="16">
        <v>29958</v>
      </c>
      <c r="E57" s="16">
        <v>29812</v>
      </c>
      <c r="F57" s="16">
        <v>28133</v>
      </c>
      <c r="G57" s="16">
        <v>27949</v>
      </c>
      <c r="H57" s="16">
        <v>38985</v>
      </c>
      <c r="I57" s="16">
        <v>28949</v>
      </c>
      <c r="J57" s="16">
        <v>48360</v>
      </c>
      <c r="K57" s="16">
        <v>34298</v>
      </c>
      <c r="L57" s="16">
        <v>27698</v>
      </c>
      <c r="N57" s="16"/>
      <c r="O57" s="16">
        <f t="shared" si="12"/>
        <v>29058</v>
      </c>
      <c r="P57" s="16">
        <f t="shared" si="12"/>
        <v>32296</v>
      </c>
      <c r="Q57" s="16">
        <f t="shared" si="12"/>
        <v>29958</v>
      </c>
      <c r="R57" s="16">
        <f t="shared" si="12"/>
        <v>29812</v>
      </c>
      <c r="S57" s="16">
        <f t="shared" si="12"/>
        <v>28133</v>
      </c>
      <c r="T57" s="16">
        <f t="shared" si="12"/>
        <v>27949</v>
      </c>
      <c r="U57" s="16">
        <f t="shared" si="12"/>
        <v>38985</v>
      </c>
      <c r="V57" s="16">
        <f t="shared" si="12"/>
        <v>28949</v>
      </c>
      <c r="W57" s="16">
        <f t="shared" si="12"/>
        <v>48360</v>
      </c>
      <c r="X57" s="16">
        <f t="shared" si="12"/>
        <v>34298</v>
      </c>
      <c r="Y57" s="16"/>
      <c r="AA57" s="17">
        <f t="shared" si="14"/>
        <v>0</v>
      </c>
      <c r="AB57" s="18">
        <f t="shared" si="15"/>
        <v>1.0037752528112602</v>
      </c>
      <c r="AC57" s="18">
        <f t="shared" si="15"/>
        <v>1.1156282457427373</v>
      </c>
      <c r="AD57" s="18">
        <f t="shared" si="15"/>
        <v>1.0348647196544749</v>
      </c>
      <c r="AE57" s="18">
        <f t="shared" si="15"/>
        <v>1.0298213172554647</v>
      </c>
      <c r="AF57" s="18">
        <f t="shared" si="15"/>
        <v>0.97182218966684508</v>
      </c>
      <c r="AG57" s="18">
        <f t="shared" si="15"/>
        <v>0.96546612089001005</v>
      </c>
      <c r="AH57" s="18">
        <f t="shared" si="15"/>
        <v>1.3466920720919189</v>
      </c>
      <c r="AI57" s="18">
        <f t="shared" si="15"/>
        <v>1.0000099729380265</v>
      </c>
      <c r="AJ57" s="19">
        <f t="shared" si="15"/>
        <v>1.6705406850420725</v>
      </c>
      <c r="AK57" s="18">
        <f t="shared" si="15"/>
        <v>1.1847850375428661</v>
      </c>
      <c r="AL57" s="17">
        <f t="shared" si="13"/>
        <v>0</v>
      </c>
    </row>
    <row r="58" spans="1:38" x14ac:dyDescent="0.25">
      <c r="A58" s="16">
        <v>27832</v>
      </c>
      <c r="B58" s="16">
        <v>28763</v>
      </c>
      <c r="C58" s="16">
        <v>27953</v>
      </c>
      <c r="D58" s="16">
        <v>28005</v>
      </c>
      <c r="E58" s="16">
        <v>28344</v>
      </c>
      <c r="F58" s="16">
        <v>38622</v>
      </c>
      <c r="G58" s="16">
        <v>27762</v>
      </c>
      <c r="H58" s="16">
        <v>27752</v>
      </c>
      <c r="I58" s="16">
        <v>28033</v>
      </c>
      <c r="J58" s="16">
        <v>27979</v>
      </c>
      <c r="K58" s="16">
        <v>27413</v>
      </c>
      <c r="L58" s="16">
        <v>27541</v>
      </c>
      <c r="N58" s="16"/>
      <c r="O58" s="16">
        <f t="shared" si="12"/>
        <v>28763</v>
      </c>
      <c r="P58" s="16">
        <f t="shared" si="12"/>
        <v>27953</v>
      </c>
      <c r="Q58" s="16">
        <f t="shared" si="12"/>
        <v>28005</v>
      </c>
      <c r="R58" s="16">
        <f t="shared" si="12"/>
        <v>28344</v>
      </c>
      <c r="S58" s="16">
        <f t="shared" si="12"/>
        <v>38622</v>
      </c>
      <c r="T58" s="16">
        <f t="shared" si="12"/>
        <v>27762</v>
      </c>
      <c r="U58" s="16">
        <f t="shared" si="12"/>
        <v>27752</v>
      </c>
      <c r="V58" s="16">
        <f t="shared" si="12"/>
        <v>28033</v>
      </c>
      <c r="W58" s="16">
        <f t="shared" si="12"/>
        <v>27979</v>
      </c>
      <c r="X58" s="16">
        <f t="shared" si="12"/>
        <v>27413</v>
      </c>
      <c r="Y58" s="16"/>
      <c r="AA58" s="17">
        <f t="shared" si="14"/>
        <v>0</v>
      </c>
      <c r="AB58" s="18">
        <f t="shared" si="15"/>
        <v>0.9935848164570954</v>
      </c>
      <c r="AC58" s="18">
        <f t="shared" si="15"/>
        <v>0.9656042962982021</v>
      </c>
      <c r="AD58" s="18">
        <f t="shared" si="15"/>
        <v>0.96740057660469903</v>
      </c>
      <c r="AE58" s="18">
        <f t="shared" si="15"/>
        <v>0.97911094244897656</v>
      </c>
      <c r="AF58" s="18">
        <f t="shared" si="15"/>
        <v>1.3341526537984889</v>
      </c>
      <c r="AG58" s="18">
        <f t="shared" si="15"/>
        <v>0.959006420557031</v>
      </c>
      <c r="AH58" s="18">
        <f t="shared" si="15"/>
        <v>0.95866098203655081</v>
      </c>
      <c r="AI58" s="18">
        <f t="shared" si="15"/>
        <v>0.9683678044620434</v>
      </c>
      <c r="AJ58" s="18">
        <f t="shared" si="15"/>
        <v>0.96650243645145051</v>
      </c>
      <c r="AK58" s="18">
        <f t="shared" si="15"/>
        <v>0.94695061619227328</v>
      </c>
      <c r="AL58" s="17">
        <f t="shared" si="13"/>
        <v>0</v>
      </c>
    </row>
    <row r="59" spans="1:38" x14ac:dyDescent="0.25">
      <c r="A59" s="16">
        <v>27868</v>
      </c>
      <c r="B59" s="16">
        <v>34659</v>
      </c>
      <c r="C59" s="16">
        <v>28089</v>
      </c>
      <c r="D59" s="16">
        <v>27459</v>
      </c>
      <c r="E59" s="16">
        <v>27752</v>
      </c>
      <c r="F59" s="16">
        <v>29756</v>
      </c>
      <c r="G59" s="16">
        <v>61411</v>
      </c>
      <c r="H59" s="16">
        <v>28003</v>
      </c>
      <c r="I59" s="16">
        <v>27862</v>
      </c>
      <c r="J59" s="16">
        <v>28279</v>
      </c>
      <c r="K59" s="16">
        <v>31272</v>
      </c>
      <c r="L59" s="16">
        <v>27894</v>
      </c>
      <c r="N59" s="16"/>
      <c r="O59" s="16">
        <f t="shared" si="12"/>
        <v>34659</v>
      </c>
      <c r="P59" s="16">
        <f t="shared" si="12"/>
        <v>28089</v>
      </c>
      <c r="Q59" s="16">
        <f t="shared" si="12"/>
        <v>27459</v>
      </c>
      <c r="R59" s="16">
        <f t="shared" si="12"/>
        <v>27752</v>
      </c>
      <c r="S59" s="16">
        <f t="shared" si="12"/>
        <v>29756</v>
      </c>
      <c r="T59" s="16">
        <f t="shared" si="12"/>
        <v>61411</v>
      </c>
      <c r="U59" s="16">
        <f t="shared" si="12"/>
        <v>28003</v>
      </c>
      <c r="V59" s="16">
        <f t="shared" si="12"/>
        <v>27862</v>
      </c>
      <c r="W59" s="16">
        <f t="shared" si="12"/>
        <v>28279</v>
      </c>
      <c r="X59" s="16">
        <f t="shared" si="12"/>
        <v>31272</v>
      </c>
      <c r="Y59" s="16"/>
      <c r="AA59" s="17">
        <f t="shared" si="14"/>
        <v>0</v>
      </c>
      <c r="AB59" s="18">
        <f t="shared" si="15"/>
        <v>1.1972553681322</v>
      </c>
      <c r="AC59" s="18">
        <f t="shared" si="15"/>
        <v>0.97030226017673238</v>
      </c>
      <c r="AD59" s="18">
        <f t="shared" si="15"/>
        <v>0.94853963338648206</v>
      </c>
      <c r="AE59" s="18">
        <f t="shared" si="15"/>
        <v>0.95866098203655081</v>
      </c>
      <c r="AF59" s="18">
        <f t="shared" si="15"/>
        <v>1.0278868615407757</v>
      </c>
      <c r="AG59" s="18">
        <f t="shared" si="15"/>
        <v>2.1213724981207345</v>
      </c>
      <c r="AH59" s="18">
        <f t="shared" si="15"/>
        <v>0.96733148890060294</v>
      </c>
      <c r="AI59" s="18">
        <f t="shared" si="15"/>
        <v>0.96246080576183268</v>
      </c>
      <c r="AJ59" s="18">
        <f t="shared" si="15"/>
        <v>0.97686559206585544</v>
      </c>
      <c r="AK59" s="18">
        <f t="shared" si="15"/>
        <v>1.0802553412455684</v>
      </c>
      <c r="AL59" s="17">
        <f t="shared" si="13"/>
        <v>0</v>
      </c>
    </row>
    <row r="60" spans="1:38" x14ac:dyDescent="0.25">
      <c r="A60" s="16">
        <v>31926</v>
      </c>
      <c r="B60" s="16">
        <v>27920</v>
      </c>
      <c r="C60" s="16">
        <v>29355</v>
      </c>
      <c r="D60" s="16">
        <v>27912</v>
      </c>
      <c r="E60" s="16">
        <v>31631</v>
      </c>
      <c r="F60" s="16">
        <v>27700</v>
      </c>
      <c r="G60" s="16">
        <v>29477</v>
      </c>
      <c r="H60" s="16">
        <v>27401</v>
      </c>
      <c r="I60" s="16">
        <v>30305</v>
      </c>
      <c r="J60" s="16">
        <v>30281</v>
      </c>
      <c r="K60" s="16">
        <v>32121</v>
      </c>
      <c r="L60" s="16">
        <v>28207</v>
      </c>
      <c r="N60" s="16"/>
      <c r="O60" s="16">
        <f t="shared" si="12"/>
        <v>27920</v>
      </c>
      <c r="P60" s="16">
        <f t="shared" si="12"/>
        <v>29355</v>
      </c>
      <c r="Q60" s="16">
        <f t="shared" si="12"/>
        <v>27912</v>
      </c>
      <c r="R60" s="16">
        <f t="shared" si="12"/>
        <v>31631</v>
      </c>
      <c r="S60" s="16">
        <f t="shared" si="12"/>
        <v>27700</v>
      </c>
      <c r="T60" s="16">
        <f t="shared" si="12"/>
        <v>29477</v>
      </c>
      <c r="U60" s="16">
        <f t="shared" si="12"/>
        <v>27401</v>
      </c>
      <c r="V60" s="16">
        <f t="shared" si="12"/>
        <v>30305</v>
      </c>
      <c r="W60" s="16">
        <f t="shared" si="12"/>
        <v>30281</v>
      </c>
      <c r="X60" s="16">
        <f t="shared" si="12"/>
        <v>32121</v>
      </c>
      <c r="Y60" s="16"/>
      <c r="AA60" s="17">
        <f t="shared" si="14"/>
        <v>0</v>
      </c>
      <c r="AB60" s="18">
        <f t="shared" si="15"/>
        <v>0.96446434918061763</v>
      </c>
      <c r="AC60" s="18">
        <f t="shared" si="15"/>
        <v>1.014034776869521</v>
      </c>
      <c r="AD60" s="18">
        <f t="shared" si="15"/>
        <v>0.96418799836423341</v>
      </c>
      <c r="AE60" s="18">
        <f t="shared" si="15"/>
        <v>1.0926565841308065</v>
      </c>
      <c r="AF60" s="18">
        <f t="shared" si="15"/>
        <v>0.956864701730054</v>
      </c>
      <c r="AG60" s="18">
        <f t="shared" si="15"/>
        <v>1.0182491268193792</v>
      </c>
      <c r="AH60" s="18">
        <f t="shared" si="15"/>
        <v>0.94653608996769711</v>
      </c>
      <c r="AI60" s="18">
        <f t="shared" si="15"/>
        <v>1.0468514363151367</v>
      </c>
      <c r="AJ60" s="18">
        <f t="shared" si="15"/>
        <v>1.0460223838659843</v>
      </c>
      <c r="AK60" s="18">
        <f t="shared" si="15"/>
        <v>1.1095830716343345</v>
      </c>
      <c r="AL60" s="17">
        <f t="shared" si="13"/>
        <v>0</v>
      </c>
    </row>
    <row r="61" spans="1:38" x14ac:dyDescent="0.25">
      <c r="A61" s="16">
        <v>29860</v>
      </c>
      <c r="B61" s="16">
        <v>27969</v>
      </c>
      <c r="C61" s="16">
        <v>28077</v>
      </c>
      <c r="D61" s="16">
        <v>28917</v>
      </c>
      <c r="E61" s="16">
        <v>27541</v>
      </c>
      <c r="F61" s="16">
        <v>27864</v>
      </c>
      <c r="G61" s="16">
        <v>28125</v>
      </c>
      <c r="H61" s="16">
        <v>27878</v>
      </c>
      <c r="I61" s="16">
        <v>27830</v>
      </c>
      <c r="J61" s="16">
        <v>27303</v>
      </c>
      <c r="K61" s="16">
        <v>29884</v>
      </c>
      <c r="L61" s="16">
        <v>30662</v>
      </c>
      <c r="N61" s="16">
        <f t="shared" ref="N61" si="16">A61</f>
        <v>29860</v>
      </c>
      <c r="O61" s="16">
        <f t="shared" si="12"/>
        <v>27969</v>
      </c>
      <c r="P61" s="16">
        <f t="shared" si="12"/>
        <v>28077</v>
      </c>
      <c r="Q61" s="16">
        <f t="shared" si="12"/>
        <v>28917</v>
      </c>
      <c r="R61" s="16">
        <f t="shared" si="12"/>
        <v>27541</v>
      </c>
      <c r="S61" s="16">
        <f t="shared" si="12"/>
        <v>27864</v>
      </c>
      <c r="T61" s="16">
        <f t="shared" si="12"/>
        <v>28125</v>
      </c>
      <c r="U61" s="16">
        <f t="shared" si="12"/>
        <v>27878</v>
      </c>
      <c r="V61" s="16">
        <f t="shared" si="12"/>
        <v>27830</v>
      </c>
      <c r="W61" s="16">
        <f t="shared" si="12"/>
        <v>27303</v>
      </c>
      <c r="X61" s="16">
        <f t="shared" si="12"/>
        <v>29884</v>
      </c>
      <c r="Y61" s="16"/>
      <c r="AA61" s="17">
        <f t="shared" si="14"/>
        <v>1.0640269106873057</v>
      </c>
      <c r="AB61" s="17">
        <f t="shared" si="13"/>
        <v>0.99664329085777814</v>
      </c>
      <c r="AC61" s="17">
        <f t="shared" si="13"/>
        <v>1.000491747199179</v>
      </c>
      <c r="AD61" s="17">
        <f t="shared" si="13"/>
        <v>1.0304241854100744</v>
      </c>
      <c r="AE61" s="17">
        <f t="shared" si="13"/>
        <v>0.98139200091222667</v>
      </c>
      <c r="AF61" s="17">
        <f t="shared" si="13"/>
        <v>0.99290173608141619</v>
      </c>
      <c r="AG61" s="17">
        <f t="shared" si="13"/>
        <v>1.0022021722398016</v>
      </c>
      <c r="AH61" s="17">
        <f t="shared" si="13"/>
        <v>0.99340061005159774</v>
      </c>
      <c r="AI61" s="17">
        <f t="shared" si="13"/>
        <v>0.99169018501097517</v>
      </c>
      <c r="AJ61" s="17">
        <f t="shared" si="13"/>
        <v>0.97291114341913965</v>
      </c>
      <c r="AK61" s="17">
        <f t="shared" si="13"/>
        <v>1.0648821232076171</v>
      </c>
      <c r="AL61" s="17">
        <f t="shared" si="13"/>
        <v>0</v>
      </c>
    </row>
    <row r="62" spans="1:38" x14ac:dyDescent="0.25">
      <c r="L62" t="s">
        <v>25</v>
      </c>
    </row>
    <row r="63" spans="1:38" x14ac:dyDescent="0.25">
      <c r="A63" s="5" t="s">
        <v>0</v>
      </c>
      <c r="B63" s="5" t="s">
        <v>1</v>
      </c>
      <c r="C63" s="5" t="s">
        <v>2</v>
      </c>
      <c r="D63" s="5" t="s">
        <v>3</v>
      </c>
      <c r="E63" s="5" t="s">
        <v>4</v>
      </c>
      <c r="F63" s="5" t="s">
        <v>5</v>
      </c>
      <c r="L63" t="s">
        <v>25</v>
      </c>
      <c r="M63" t="s">
        <v>26</v>
      </c>
      <c r="N63" s="8">
        <f>AVERAGE(W61,O55,Q61,X54,P61)</f>
        <v>28063.200000000001</v>
      </c>
      <c r="AB63" t="s">
        <v>27</v>
      </c>
      <c r="AC63" s="20">
        <f>COUNTIF(AB55:AK60,"&gt;1,5")</f>
        <v>0</v>
      </c>
    </row>
    <row r="64" spans="1:38" x14ac:dyDescent="0.25">
      <c r="A64" s="5">
        <v>5</v>
      </c>
      <c r="B64" s="5">
        <v>1</v>
      </c>
      <c r="C64" s="5" t="s">
        <v>33</v>
      </c>
      <c r="D64" s="5">
        <v>25.9</v>
      </c>
      <c r="E64" s="5">
        <v>25.8</v>
      </c>
      <c r="F64" s="5" t="s">
        <v>9</v>
      </c>
      <c r="L64" t="s">
        <v>25</v>
      </c>
      <c r="V64" t="s">
        <v>25</v>
      </c>
      <c r="AC64" s="20"/>
    </row>
    <row r="65" spans="1:38" x14ac:dyDescent="0.25">
      <c r="L65" t="s">
        <v>25</v>
      </c>
    </row>
    <row r="66" spans="1:38" x14ac:dyDescent="0.25">
      <c r="A66" t="s">
        <v>16</v>
      </c>
      <c r="L66" t="s">
        <v>25</v>
      </c>
    </row>
    <row r="67" spans="1:38" x14ac:dyDescent="0.25">
      <c r="A67" t="s">
        <v>34</v>
      </c>
      <c r="L67" t="s">
        <v>25</v>
      </c>
    </row>
    <row r="68" spans="1:38" x14ac:dyDescent="0.25">
      <c r="L68" t="s">
        <v>25</v>
      </c>
      <c r="M68" t="s">
        <v>17</v>
      </c>
      <c r="N68" s="15" t="s">
        <v>18</v>
      </c>
    </row>
    <row r="69" spans="1:38" x14ac:dyDescent="0.25">
      <c r="A69" s="16">
        <v>27953</v>
      </c>
      <c r="B69" s="16">
        <v>27154</v>
      </c>
      <c r="C69" s="16">
        <v>28299</v>
      </c>
      <c r="D69" s="16">
        <v>27646</v>
      </c>
      <c r="E69" s="16">
        <v>27537</v>
      </c>
      <c r="F69" s="16">
        <v>27632</v>
      </c>
      <c r="G69" s="16">
        <v>30197</v>
      </c>
      <c r="H69" s="16">
        <v>29515</v>
      </c>
      <c r="I69" s="16">
        <v>27377</v>
      </c>
      <c r="J69" s="16">
        <v>27918</v>
      </c>
      <c r="K69" s="16">
        <v>27269</v>
      </c>
      <c r="L69" s="16">
        <v>29357</v>
      </c>
      <c r="N69" s="16">
        <f>A69</f>
        <v>27953</v>
      </c>
      <c r="O69" s="16">
        <f t="shared" ref="O69:X76" si="17">B69</f>
        <v>27154</v>
      </c>
      <c r="P69" s="16">
        <f t="shared" si="17"/>
        <v>28299</v>
      </c>
      <c r="Q69" s="16">
        <f t="shared" si="17"/>
        <v>27646</v>
      </c>
      <c r="R69" s="16">
        <f t="shared" si="17"/>
        <v>27537</v>
      </c>
      <c r="S69" s="16">
        <f t="shared" si="17"/>
        <v>27632</v>
      </c>
      <c r="T69" s="16">
        <f t="shared" si="17"/>
        <v>30197</v>
      </c>
      <c r="U69" s="16">
        <f t="shared" si="17"/>
        <v>29515</v>
      </c>
      <c r="V69" s="16">
        <f t="shared" si="17"/>
        <v>27377</v>
      </c>
      <c r="W69" s="16">
        <f t="shared" si="17"/>
        <v>27918</v>
      </c>
      <c r="X69" s="16">
        <f t="shared" si="17"/>
        <v>27269</v>
      </c>
      <c r="Y69" s="16"/>
      <c r="AA69" s="17">
        <f>N69/$N$78</f>
        <v>0.94146374322185178</v>
      </c>
      <c r="AB69" s="17">
        <f t="shared" ref="AB69:AL76" si="18">O69/$N$78</f>
        <v>0.91455323161900914</v>
      </c>
      <c r="AC69" s="17">
        <f t="shared" si="18"/>
        <v>0.95311710619379608</v>
      </c>
      <c r="AD69" s="17">
        <f t="shared" si="18"/>
        <v>0.93112390960223634</v>
      </c>
      <c r="AE69" s="17">
        <f t="shared" si="18"/>
        <v>0.92745276346367589</v>
      </c>
      <c r="AF69" s="17">
        <f t="shared" si="18"/>
        <v>0.93065238624499003</v>
      </c>
      <c r="AG69" s="17">
        <f t="shared" si="18"/>
        <v>1.0170422013404736</v>
      </c>
      <c r="AH69" s="17">
        <f t="shared" si="18"/>
        <v>0.99407227779461793</v>
      </c>
      <c r="AI69" s="17">
        <f t="shared" si="18"/>
        <v>0.92206392509514667</v>
      </c>
      <c r="AJ69" s="17">
        <f t="shared" si="18"/>
        <v>0.94028493482873599</v>
      </c>
      <c r="AK69" s="17">
        <f t="shared" si="18"/>
        <v>0.91842645919638943</v>
      </c>
      <c r="AL69" s="17">
        <f t="shared" si="18"/>
        <v>0</v>
      </c>
    </row>
    <row r="70" spans="1:38" x14ac:dyDescent="0.25">
      <c r="A70" s="16">
        <v>27790</v>
      </c>
      <c r="B70" s="16">
        <v>27596</v>
      </c>
      <c r="C70" s="16">
        <v>30789</v>
      </c>
      <c r="D70" s="16">
        <v>28524</v>
      </c>
      <c r="E70" s="16">
        <v>29429</v>
      </c>
      <c r="F70" s="16">
        <v>128980</v>
      </c>
      <c r="G70" s="16">
        <v>27423</v>
      </c>
      <c r="H70" s="16">
        <v>28566</v>
      </c>
      <c r="I70" s="16">
        <v>27321</v>
      </c>
      <c r="J70" s="16">
        <v>27814</v>
      </c>
      <c r="K70" s="16">
        <v>33447</v>
      </c>
      <c r="L70" s="16">
        <v>27804</v>
      </c>
      <c r="N70" s="16"/>
      <c r="O70" s="16">
        <f t="shared" si="17"/>
        <v>27596</v>
      </c>
      <c r="P70" s="16">
        <f t="shared" si="17"/>
        <v>30789</v>
      </c>
      <c r="Q70" s="16">
        <f t="shared" si="17"/>
        <v>28524</v>
      </c>
      <c r="R70" s="16">
        <f t="shared" si="17"/>
        <v>29429</v>
      </c>
      <c r="S70" s="16">
        <f t="shared" si="17"/>
        <v>128980</v>
      </c>
      <c r="T70" s="16">
        <f t="shared" si="17"/>
        <v>27423</v>
      </c>
      <c r="U70" s="16">
        <f t="shared" si="17"/>
        <v>28566</v>
      </c>
      <c r="V70" s="16">
        <f t="shared" si="17"/>
        <v>27321</v>
      </c>
      <c r="W70" s="16">
        <f t="shared" si="17"/>
        <v>27814</v>
      </c>
      <c r="X70" s="16">
        <f t="shared" si="17"/>
        <v>33447</v>
      </c>
      <c r="Y70" s="16"/>
      <c r="AA70" s="17">
        <f t="shared" ref="AA70:AA76" si="19">N70/$N$78</f>
        <v>0</v>
      </c>
      <c r="AB70" s="17">
        <f t="shared" ref="AB70:AK75" si="20">O70/$Z$7</f>
        <v>0.95327214111706027</v>
      </c>
      <c r="AC70" s="17">
        <f t="shared" si="20"/>
        <v>1.0635706607063766</v>
      </c>
      <c r="AD70" s="17">
        <f t="shared" si="20"/>
        <v>0.98532883581761943</v>
      </c>
      <c r="AE70" s="17">
        <f t="shared" si="20"/>
        <v>1.0165910219210743</v>
      </c>
      <c r="AF70" s="17">
        <f t="shared" si="20"/>
        <v>4.4554660371531538</v>
      </c>
      <c r="AG70" s="17">
        <f t="shared" si="20"/>
        <v>0.94729605471275347</v>
      </c>
      <c r="AH70" s="17">
        <f t="shared" si="20"/>
        <v>0.98677967760363616</v>
      </c>
      <c r="AI70" s="17">
        <f t="shared" si="20"/>
        <v>0.94377258180385581</v>
      </c>
      <c r="AJ70" s="17">
        <f t="shared" si="20"/>
        <v>0.96080270086352781</v>
      </c>
      <c r="AK70" s="17">
        <f t="shared" si="20"/>
        <v>1.1553882194500043</v>
      </c>
      <c r="AL70" s="17">
        <f t="shared" si="18"/>
        <v>0</v>
      </c>
    </row>
    <row r="71" spans="1:38" x14ac:dyDescent="0.25">
      <c r="A71" s="16">
        <v>27896</v>
      </c>
      <c r="B71" s="16">
        <v>27080</v>
      </c>
      <c r="C71" s="16">
        <v>26795</v>
      </c>
      <c r="D71" s="16">
        <v>226387</v>
      </c>
      <c r="E71" s="16">
        <v>27283</v>
      </c>
      <c r="F71" s="16">
        <v>31561</v>
      </c>
      <c r="G71" s="16">
        <v>27309</v>
      </c>
      <c r="H71" s="16">
        <v>48338</v>
      </c>
      <c r="I71" s="16">
        <v>31563</v>
      </c>
      <c r="J71" s="16">
        <v>28765</v>
      </c>
      <c r="K71" s="16">
        <v>35516</v>
      </c>
      <c r="L71" s="16">
        <v>27367</v>
      </c>
      <c r="N71" s="16"/>
      <c r="O71" s="16">
        <f t="shared" si="17"/>
        <v>27080</v>
      </c>
      <c r="P71" s="16">
        <f t="shared" si="17"/>
        <v>26795</v>
      </c>
      <c r="Q71" s="16">
        <f t="shared" si="17"/>
        <v>226387</v>
      </c>
      <c r="R71" s="16">
        <f t="shared" si="17"/>
        <v>27283</v>
      </c>
      <c r="S71" s="16">
        <f t="shared" si="17"/>
        <v>31561</v>
      </c>
      <c r="T71" s="16">
        <f t="shared" si="17"/>
        <v>27309</v>
      </c>
      <c r="U71" s="16">
        <f t="shared" si="17"/>
        <v>48338</v>
      </c>
      <c r="V71" s="16">
        <f t="shared" si="17"/>
        <v>31563</v>
      </c>
      <c r="W71" s="16">
        <f t="shared" si="17"/>
        <v>28765</v>
      </c>
      <c r="X71" s="16">
        <f t="shared" si="17"/>
        <v>35516</v>
      </c>
      <c r="Y71" s="16"/>
      <c r="AA71" s="17">
        <f t="shared" si="19"/>
        <v>0</v>
      </c>
      <c r="AB71" s="17">
        <f t="shared" si="20"/>
        <v>0.93544751346028376</v>
      </c>
      <c r="AC71" s="17">
        <f t="shared" si="20"/>
        <v>0.92560251562659912</v>
      </c>
      <c r="AD71" s="17">
        <f t="shared" si="20"/>
        <v>7.8202790335942867</v>
      </c>
      <c r="AE71" s="17">
        <f t="shared" si="20"/>
        <v>0.94245991542603114</v>
      </c>
      <c r="AF71" s="17">
        <f t="shared" si="20"/>
        <v>1.0902385144874454</v>
      </c>
      <c r="AG71" s="17">
        <f t="shared" si="20"/>
        <v>0.94335805557927954</v>
      </c>
      <c r="AH71" s="17">
        <f t="shared" si="20"/>
        <v>1.6697807202970163</v>
      </c>
      <c r="AI71" s="17">
        <f t="shared" si="20"/>
        <v>1.0903076021915412</v>
      </c>
      <c r="AJ71" s="17">
        <f t="shared" si="20"/>
        <v>0.99365390416119148</v>
      </c>
      <c r="AK71" s="17">
        <f t="shared" si="20"/>
        <v>1.2268594493373501</v>
      </c>
      <c r="AL71" s="17">
        <f t="shared" si="18"/>
        <v>0</v>
      </c>
    </row>
    <row r="72" spans="1:38" x14ac:dyDescent="0.25">
      <c r="A72" s="16">
        <v>27521</v>
      </c>
      <c r="B72" s="16">
        <v>27355</v>
      </c>
      <c r="C72" s="16">
        <v>27588</v>
      </c>
      <c r="D72" s="16">
        <v>27521</v>
      </c>
      <c r="E72" s="16">
        <v>34581</v>
      </c>
      <c r="F72" s="16">
        <v>28663</v>
      </c>
      <c r="G72" s="16">
        <v>27084</v>
      </c>
      <c r="H72" s="16">
        <v>42299</v>
      </c>
      <c r="I72" s="16">
        <v>32536</v>
      </c>
      <c r="J72" s="16">
        <v>30378</v>
      </c>
      <c r="K72" s="16">
        <v>30821</v>
      </c>
      <c r="L72" s="16">
        <v>27343</v>
      </c>
      <c r="N72" s="16"/>
      <c r="O72" s="16">
        <f t="shared" si="17"/>
        <v>27355</v>
      </c>
      <c r="P72" s="16">
        <f t="shared" si="17"/>
        <v>27588</v>
      </c>
      <c r="Q72" s="16">
        <f t="shared" si="17"/>
        <v>27521</v>
      </c>
      <c r="R72" s="16">
        <f t="shared" si="17"/>
        <v>34581</v>
      </c>
      <c r="S72" s="16">
        <f t="shared" si="17"/>
        <v>28663</v>
      </c>
      <c r="T72" s="16">
        <f t="shared" si="17"/>
        <v>27084</v>
      </c>
      <c r="U72" s="16">
        <f t="shared" si="17"/>
        <v>42299</v>
      </c>
      <c r="V72" s="16">
        <f t="shared" si="17"/>
        <v>32536</v>
      </c>
      <c r="W72" s="16">
        <f t="shared" si="17"/>
        <v>30378</v>
      </c>
      <c r="X72" s="16">
        <f t="shared" si="17"/>
        <v>30821</v>
      </c>
      <c r="Y72" s="16"/>
      <c r="AA72" s="17">
        <f t="shared" si="19"/>
        <v>0</v>
      </c>
      <c r="AB72" s="17">
        <f t="shared" si="20"/>
        <v>0.94494707277348833</v>
      </c>
      <c r="AC72" s="17">
        <f t="shared" si="20"/>
        <v>0.95299579030067616</v>
      </c>
      <c r="AD72" s="17">
        <f t="shared" si="20"/>
        <v>0.95068135221345906</v>
      </c>
      <c r="AE72" s="17">
        <f t="shared" si="20"/>
        <v>1.1945609476724548</v>
      </c>
      <c r="AF72" s="17">
        <f t="shared" si="20"/>
        <v>0.99013043125229372</v>
      </c>
      <c r="AG72" s="17">
        <f t="shared" si="20"/>
        <v>0.93558568886847593</v>
      </c>
      <c r="AH72" s="17">
        <f t="shared" si="20"/>
        <v>1.4611703977790453</v>
      </c>
      <c r="AI72" s="17">
        <f t="shared" si="20"/>
        <v>1.1239187702342612</v>
      </c>
      <c r="AJ72" s="17">
        <f t="shared" si="20"/>
        <v>1.0493731375146418</v>
      </c>
      <c r="AK72" s="17">
        <f t="shared" si="20"/>
        <v>1.0646760639719131</v>
      </c>
      <c r="AL72" s="17">
        <f t="shared" si="18"/>
        <v>0</v>
      </c>
    </row>
    <row r="73" spans="1:38" x14ac:dyDescent="0.25">
      <c r="A73" s="16">
        <v>27722</v>
      </c>
      <c r="B73" s="16">
        <v>31991</v>
      </c>
      <c r="C73" s="16">
        <v>28879</v>
      </c>
      <c r="D73" s="16">
        <v>29698</v>
      </c>
      <c r="E73" s="16">
        <v>61538</v>
      </c>
      <c r="F73" s="16">
        <v>27479</v>
      </c>
      <c r="G73" s="16">
        <v>38234</v>
      </c>
      <c r="H73" s="16">
        <v>36717</v>
      </c>
      <c r="I73" s="16">
        <v>40692</v>
      </c>
      <c r="J73" s="16">
        <v>26747</v>
      </c>
      <c r="K73" s="16">
        <v>26978</v>
      </c>
      <c r="L73" s="16">
        <v>27802</v>
      </c>
      <c r="N73" s="16"/>
      <c r="O73" s="16">
        <f t="shared" si="17"/>
        <v>31991</v>
      </c>
      <c r="P73" s="16">
        <f t="shared" si="17"/>
        <v>28879</v>
      </c>
      <c r="Q73" s="16">
        <f t="shared" si="17"/>
        <v>29698</v>
      </c>
      <c r="R73" s="16">
        <f t="shared" si="17"/>
        <v>61538</v>
      </c>
      <c r="S73" s="16">
        <f t="shared" si="17"/>
        <v>27479</v>
      </c>
      <c r="T73" s="16">
        <f t="shared" si="17"/>
        <v>38234</v>
      </c>
      <c r="U73" s="16">
        <f t="shared" si="17"/>
        <v>36717</v>
      </c>
      <c r="V73" s="16">
        <f t="shared" si="17"/>
        <v>40692</v>
      </c>
      <c r="W73" s="16">
        <f t="shared" si="17"/>
        <v>26747</v>
      </c>
      <c r="X73" s="16">
        <f t="shared" si="17"/>
        <v>26978</v>
      </c>
      <c r="Y73" s="16"/>
      <c r="AA73" s="17">
        <f t="shared" si="19"/>
        <v>0</v>
      </c>
      <c r="AB73" s="17">
        <f t="shared" si="20"/>
        <v>1.1050923708680922</v>
      </c>
      <c r="AC73" s="17">
        <f t="shared" si="20"/>
        <v>0.99759190329466529</v>
      </c>
      <c r="AD73" s="17">
        <f t="shared" si="20"/>
        <v>1.0258833181219906</v>
      </c>
      <c r="AE73" s="17">
        <f t="shared" si="20"/>
        <v>2.1257595673308325</v>
      </c>
      <c r="AF73" s="17">
        <f t="shared" si="20"/>
        <v>0.94923051042744233</v>
      </c>
      <c r="AG73" s="17">
        <f t="shared" si="20"/>
        <v>1.3207496392038587</v>
      </c>
      <c r="AH73" s="17">
        <f t="shared" si="20"/>
        <v>1.2683466156470178</v>
      </c>
      <c r="AI73" s="17">
        <f t="shared" si="20"/>
        <v>1.4056584275378829</v>
      </c>
      <c r="AJ73" s="17">
        <f t="shared" si="20"/>
        <v>0.92394441072829436</v>
      </c>
      <c r="AK73" s="17">
        <f t="shared" si="20"/>
        <v>0.93192404055138611</v>
      </c>
      <c r="AL73" s="17">
        <f t="shared" si="18"/>
        <v>0</v>
      </c>
    </row>
    <row r="74" spans="1:38" x14ac:dyDescent="0.25">
      <c r="A74" s="16">
        <v>28560</v>
      </c>
      <c r="B74" s="16">
        <v>28263</v>
      </c>
      <c r="C74" s="16">
        <v>42373</v>
      </c>
      <c r="D74" s="16">
        <v>43064</v>
      </c>
      <c r="E74" s="16">
        <v>36217</v>
      </c>
      <c r="F74" s="16">
        <v>27090</v>
      </c>
      <c r="G74" s="16">
        <v>27389</v>
      </c>
      <c r="H74" s="16">
        <v>30077</v>
      </c>
      <c r="I74" s="16">
        <v>30612</v>
      </c>
      <c r="J74" s="16">
        <v>27044</v>
      </c>
      <c r="K74" s="16">
        <v>27924</v>
      </c>
      <c r="L74" s="16">
        <v>27501</v>
      </c>
      <c r="N74" s="16"/>
      <c r="O74" s="16">
        <f t="shared" si="17"/>
        <v>28263</v>
      </c>
      <c r="P74" s="16">
        <f t="shared" si="17"/>
        <v>42373</v>
      </c>
      <c r="Q74" s="16">
        <f t="shared" si="17"/>
        <v>43064</v>
      </c>
      <c r="R74" s="16">
        <f t="shared" si="17"/>
        <v>36217</v>
      </c>
      <c r="S74" s="16">
        <f t="shared" si="17"/>
        <v>27090</v>
      </c>
      <c r="T74" s="16">
        <f t="shared" si="17"/>
        <v>27389</v>
      </c>
      <c r="U74" s="16">
        <f t="shared" si="17"/>
        <v>30077</v>
      </c>
      <c r="V74" s="16">
        <f t="shared" si="17"/>
        <v>30612</v>
      </c>
      <c r="W74" s="16">
        <f t="shared" si="17"/>
        <v>27044</v>
      </c>
      <c r="X74" s="16">
        <f t="shared" si="17"/>
        <v>27924</v>
      </c>
      <c r="Y74" s="16"/>
      <c r="AA74" s="17">
        <f t="shared" si="19"/>
        <v>0</v>
      </c>
      <c r="AB74" s="17">
        <f t="shared" si="20"/>
        <v>0.97631289043308722</v>
      </c>
      <c r="AC74" s="17">
        <f t="shared" si="20"/>
        <v>1.4637266428305984</v>
      </c>
      <c r="AD74" s="17">
        <f t="shared" si="20"/>
        <v>1.4875964445957779</v>
      </c>
      <c r="AE74" s="17">
        <f t="shared" si="20"/>
        <v>1.2510746896230096</v>
      </c>
      <c r="AF74" s="17">
        <f t="shared" si="20"/>
        <v>0.93579295198076395</v>
      </c>
      <c r="AG74" s="17">
        <f t="shared" si="20"/>
        <v>0.94612156374312084</v>
      </c>
      <c r="AH74" s="17">
        <f t="shared" si="20"/>
        <v>1.038975438048189</v>
      </c>
      <c r="AI74" s="17">
        <f t="shared" si="20"/>
        <v>1.0574563988938777</v>
      </c>
      <c r="AJ74" s="17">
        <f t="shared" si="20"/>
        <v>0.93420393478655528</v>
      </c>
      <c r="AK74" s="17">
        <f t="shared" si="20"/>
        <v>0.96460252458880968</v>
      </c>
      <c r="AL74" s="17">
        <f t="shared" si="18"/>
        <v>0</v>
      </c>
    </row>
    <row r="75" spans="1:38" x14ac:dyDescent="0.25">
      <c r="A75" s="16">
        <v>27890</v>
      </c>
      <c r="B75" s="16">
        <v>30099</v>
      </c>
      <c r="C75" s="16">
        <v>35446</v>
      </c>
      <c r="D75" s="16">
        <v>27762</v>
      </c>
      <c r="E75" s="16">
        <v>28293</v>
      </c>
      <c r="F75" s="16">
        <v>28149</v>
      </c>
      <c r="G75" s="16">
        <v>27431</v>
      </c>
      <c r="H75" s="16">
        <v>27361</v>
      </c>
      <c r="I75" s="16">
        <v>27439</v>
      </c>
      <c r="J75" s="16">
        <v>27367</v>
      </c>
      <c r="K75" s="16">
        <v>33965</v>
      </c>
      <c r="L75" s="16">
        <v>27630</v>
      </c>
      <c r="N75" s="16"/>
      <c r="O75" s="16">
        <f t="shared" si="17"/>
        <v>30099</v>
      </c>
      <c r="P75" s="16">
        <f t="shared" si="17"/>
        <v>35446</v>
      </c>
      <c r="Q75" s="16">
        <f t="shared" si="17"/>
        <v>27762</v>
      </c>
      <c r="R75" s="16">
        <f t="shared" si="17"/>
        <v>28293</v>
      </c>
      <c r="S75" s="16">
        <f t="shared" si="17"/>
        <v>28149</v>
      </c>
      <c r="T75" s="16">
        <f t="shared" si="17"/>
        <v>27431</v>
      </c>
      <c r="U75" s="16">
        <f t="shared" si="17"/>
        <v>27361</v>
      </c>
      <c r="V75" s="16">
        <f t="shared" si="17"/>
        <v>27439</v>
      </c>
      <c r="W75" s="16">
        <f t="shared" si="17"/>
        <v>27367</v>
      </c>
      <c r="X75" s="16">
        <f t="shared" si="17"/>
        <v>33965</v>
      </c>
      <c r="Y75" s="16"/>
      <c r="AA75" s="17">
        <f t="shared" si="19"/>
        <v>0</v>
      </c>
      <c r="AB75" s="17">
        <f t="shared" si="20"/>
        <v>1.0397354027932453</v>
      </c>
      <c r="AC75" s="17">
        <f t="shared" si="20"/>
        <v>1.224441379693989</v>
      </c>
      <c r="AD75" s="17">
        <f t="shared" si="20"/>
        <v>0.959006420557031</v>
      </c>
      <c r="AE75" s="17">
        <f t="shared" si="20"/>
        <v>0.97734920599452768</v>
      </c>
      <c r="AF75" s="17">
        <f t="shared" si="20"/>
        <v>0.9723748912996133</v>
      </c>
      <c r="AG75" s="17">
        <f t="shared" si="20"/>
        <v>0.94757240552913757</v>
      </c>
      <c r="AH75" s="17">
        <f t="shared" si="20"/>
        <v>0.94515433588577646</v>
      </c>
      <c r="AI75" s="17">
        <f t="shared" si="20"/>
        <v>0.94784875634552168</v>
      </c>
      <c r="AJ75" s="17">
        <f t="shared" si="20"/>
        <v>0.94536159899806449</v>
      </c>
      <c r="AK75" s="17">
        <f t="shared" si="20"/>
        <v>1.1732819348108767</v>
      </c>
      <c r="AL75" s="17">
        <f t="shared" si="18"/>
        <v>0</v>
      </c>
    </row>
    <row r="76" spans="1:38" x14ac:dyDescent="0.25">
      <c r="A76" s="16">
        <v>29621</v>
      </c>
      <c r="B76" s="16">
        <v>27796</v>
      </c>
      <c r="C76" s="16">
        <v>27688</v>
      </c>
      <c r="D76" s="16">
        <v>27764</v>
      </c>
      <c r="E76" s="16">
        <v>27993</v>
      </c>
      <c r="F76" s="16">
        <v>27527</v>
      </c>
      <c r="G76" s="16">
        <v>27638</v>
      </c>
      <c r="H76" s="16">
        <v>27585</v>
      </c>
      <c r="I76" s="16">
        <v>28255</v>
      </c>
      <c r="J76" s="16">
        <v>27884</v>
      </c>
      <c r="K76" s="16">
        <v>28275</v>
      </c>
      <c r="L76" s="16">
        <v>31457</v>
      </c>
      <c r="N76" s="16">
        <f t="shared" ref="N76" si="21">A76</f>
        <v>29621</v>
      </c>
      <c r="O76" s="16">
        <f t="shared" si="17"/>
        <v>27796</v>
      </c>
      <c r="P76" s="16">
        <f t="shared" si="17"/>
        <v>27688</v>
      </c>
      <c r="Q76" s="16">
        <f t="shared" si="17"/>
        <v>27764</v>
      </c>
      <c r="R76" s="16">
        <f t="shared" si="17"/>
        <v>27993</v>
      </c>
      <c r="S76" s="16">
        <f t="shared" si="17"/>
        <v>27527</v>
      </c>
      <c r="T76" s="16">
        <f t="shared" si="17"/>
        <v>27638</v>
      </c>
      <c r="U76" s="16">
        <f t="shared" si="17"/>
        <v>27585</v>
      </c>
      <c r="V76" s="16">
        <f t="shared" si="17"/>
        <v>28255</v>
      </c>
      <c r="W76" s="16">
        <f t="shared" si="17"/>
        <v>27884</v>
      </c>
      <c r="X76" s="16">
        <f t="shared" si="17"/>
        <v>28275</v>
      </c>
      <c r="Y76" s="16"/>
      <c r="AA76" s="17">
        <f t="shared" si="19"/>
        <v>0.99764238321376852</v>
      </c>
      <c r="AB76" s="17">
        <f t="shared" si="18"/>
        <v>0.93617594557273243</v>
      </c>
      <c r="AC76" s="17">
        <f t="shared" si="18"/>
        <v>0.9325384796739753</v>
      </c>
      <c r="AD76" s="17">
        <f t="shared" si="18"/>
        <v>0.93509817789902661</v>
      </c>
      <c r="AE76" s="17">
        <f t="shared" si="18"/>
        <v>0.94281095281398408</v>
      </c>
      <c r="AF76" s="17">
        <f t="shared" si="18"/>
        <v>0.92711596106564276</v>
      </c>
      <c r="AG76" s="17">
        <f t="shared" si="18"/>
        <v>0.93085446768380986</v>
      </c>
      <c r="AH76" s="17">
        <f t="shared" si="18"/>
        <v>0.92906941497423456</v>
      </c>
      <c r="AI76" s="17">
        <f t="shared" si="18"/>
        <v>0.95163517564245059</v>
      </c>
      <c r="AJ76" s="17">
        <f t="shared" si="18"/>
        <v>0.93913980667542352</v>
      </c>
      <c r="AK76" s="17">
        <f t="shared" si="18"/>
        <v>0.95230878043851674</v>
      </c>
      <c r="AL76" s="17">
        <f t="shared" si="18"/>
        <v>0</v>
      </c>
    </row>
    <row r="78" spans="1:38" x14ac:dyDescent="0.25">
      <c r="A78" s="5"/>
      <c r="B78" s="5"/>
      <c r="C78" s="5"/>
      <c r="D78" s="5"/>
      <c r="E78" s="5"/>
      <c r="F78" s="5"/>
      <c r="M78" t="s">
        <v>26</v>
      </c>
      <c r="N78" s="8">
        <f>AVERAGE(S75,W70,P75,O72)</f>
        <v>29691</v>
      </c>
      <c r="AB78" t="s">
        <v>27</v>
      </c>
      <c r="AC78" s="20">
        <f>COUNTIF(AB70:AK75,"&gt;1,5")</f>
        <v>0</v>
      </c>
    </row>
    <row r="79" spans="1:38" x14ac:dyDescent="0.25">
      <c r="A79" s="5"/>
      <c r="B79" s="5"/>
      <c r="C79" s="5"/>
      <c r="D79" s="5"/>
      <c r="E79" s="5"/>
      <c r="F79" s="5"/>
      <c r="AC79" s="20"/>
    </row>
    <row r="83" spans="1:38" x14ac:dyDescent="0.25">
      <c r="M83" t="s">
        <v>17</v>
      </c>
      <c r="N83" s="15" t="s">
        <v>18</v>
      </c>
      <c r="O83" t="s">
        <v>35</v>
      </c>
    </row>
    <row r="84" spans="1:38" x14ac:dyDescent="0.25">
      <c r="A84" s="16">
        <v>29182</v>
      </c>
      <c r="B84" s="16">
        <v>28257</v>
      </c>
      <c r="C84" s="16">
        <v>28089</v>
      </c>
      <c r="D84" s="16">
        <v>27924</v>
      </c>
      <c r="E84" s="16">
        <v>27710</v>
      </c>
      <c r="F84" s="16">
        <v>27842</v>
      </c>
      <c r="G84" s="16">
        <v>27961</v>
      </c>
      <c r="H84" s="16">
        <v>28091</v>
      </c>
      <c r="I84" s="16">
        <v>27987</v>
      </c>
      <c r="J84" s="16">
        <v>27862</v>
      </c>
      <c r="K84" s="16">
        <v>27864</v>
      </c>
      <c r="L84" s="16">
        <v>28261</v>
      </c>
      <c r="N84" s="16">
        <f>A84</f>
        <v>29182</v>
      </c>
      <c r="O84" s="16">
        <f t="shared" ref="O84:X91" si="22">B84</f>
        <v>28257</v>
      </c>
      <c r="P84" s="16">
        <f t="shared" si="22"/>
        <v>28089</v>
      </c>
      <c r="Q84" s="16">
        <f t="shared" si="22"/>
        <v>27924</v>
      </c>
      <c r="R84" s="16">
        <f t="shared" si="22"/>
        <v>27710</v>
      </c>
      <c r="S84" s="16">
        <f t="shared" si="22"/>
        <v>27842</v>
      </c>
      <c r="T84" s="16">
        <f t="shared" si="22"/>
        <v>27961</v>
      </c>
      <c r="U84" s="16">
        <f t="shared" si="22"/>
        <v>28091</v>
      </c>
      <c r="V84" s="16">
        <f t="shared" si="22"/>
        <v>27987</v>
      </c>
      <c r="W84" s="16">
        <f t="shared" si="22"/>
        <v>27862</v>
      </c>
      <c r="X84" s="16">
        <f t="shared" si="22"/>
        <v>27864</v>
      </c>
      <c r="Y84" s="16">
        <v>28221</v>
      </c>
      <c r="AA84" s="17">
        <f>N84/$N$93</f>
        <v>1.0335490840188066</v>
      </c>
      <c r="AB84" s="17">
        <f t="shared" ref="AB84:AL91" si="23">O84/$N$93</f>
        <v>1.0007880360194441</v>
      </c>
      <c r="AC84" s="17">
        <f t="shared" si="23"/>
        <v>0.99483792135577609</v>
      </c>
      <c r="AD84" s="17">
        <f t="shared" si="23"/>
        <v>0.98899405873967361</v>
      </c>
      <c r="AE84" s="17">
        <f t="shared" si="23"/>
        <v>0.98141474601333467</v>
      </c>
      <c r="AF84" s="17">
        <f t="shared" si="23"/>
        <v>0.98608983610621659</v>
      </c>
      <c r="AG84" s="17">
        <f t="shared" si="23"/>
        <v>0.99030450065964815</v>
      </c>
      <c r="AH84" s="17">
        <f t="shared" si="23"/>
        <v>0.99490875605415308</v>
      </c>
      <c r="AI84" s="17">
        <f t="shared" si="23"/>
        <v>0.99122535173854909</v>
      </c>
      <c r="AJ84" s="17">
        <f t="shared" si="23"/>
        <v>0.98679818308998668</v>
      </c>
      <c r="AK84" s="17">
        <f t="shared" si="23"/>
        <v>0.98686901778836367</v>
      </c>
      <c r="AL84" s="17">
        <f t="shared" si="23"/>
        <v>0.99951301144865812</v>
      </c>
    </row>
    <row r="85" spans="1:38" x14ac:dyDescent="0.25">
      <c r="A85" s="16">
        <v>28550</v>
      </c>
      <c r="B85" s="16">
        <v>28059</v>
      </c>
      <c r="C85" s="16">
        <v>27928</v>
      </c>
      <c r="D85" s="16">
        <v>27668</v>
      </c>
      <c r="E85" s="16">
        <v>27842</v>
      </c>
      <c r="F85" s="16">
        <v>28009</v>
      </c>
      <c r="G85" s="16">
        <v>27979</v>
      </c>
      <c r="H85" s="16">
        <v>27926</v>
      </c>
      <c r="I85" s="16">
        <v>28141</v>
      </c>
      <c r="J85" s="16">
        <v>27844</v>
      </c>
      <c r="K85" s="16">
        <v>27577</v>
      </c>
      <c r="L85" s="16">
        <v>28209</v>
      </c>
      <c r="N85" s="16">
        <v>28053</v>
      </c>
      <c r="O85" s="16">
        <f t="shared" si="22"/>
        <v>28059</v>
      </c>
      <c r="P85" s="16">
        <f t="shared" si="22"/>
        <v>27928</v>
      </c>
      <c r="Q85" s="16">
        <f t="shared" si="22"/>
        <v>27668</v>
      </c>
      <c r="R85" s="16">
        <f t="shared" si="22"/>
        <v>27842</v>
      </c>
      <c r="S85" s="16">
        <f t="shared" si="22"/>
        <v>28009</v>
      </c>
      <c r="T85" s="16">
        <f t="shared" si="22"/>
        <v>27979</v>
      </c>
      <c r="U85" s="16">
        <f t="shared" si="22"/>
        <v>27926</v>
      </c>
      <c r="V85" s="16">
        <f t="shared" si="22"/>
        <v>28141</v>
      </c>
      <c r="W85" s="16">
        <f t="shared" si="22"/>
        <v>27844</v>
      </c>
      <c r="X85" s="16">
        <f t="shared" si="22"/>
        <v>27577</v>
      </c>
      <c r="Y85" s="16">
        <v>27890</v>
      </c>
      <c r="AA85" s="17">
        <f t="shared" ref="AA85:AA91" si="24">N85/$N$93</f>
        <v>0.9935628967849901</v>
      </c>
      <c r="AB85" s="17">
        <f t="shared" ref="AB85:AK90" si="25">O85/$Z$7</f>
        <v>0.96926594461529181</v>
      </c>
      <c r="AC85" s="17">
        <f t="shared" si="25"/>
        <v>0.96474069999700174</v>
      </c>
      <c r="AD85" s="17">
        <f t="shared" si="25"/>
        <v>0.95575929846451746</v>
      </c>
      <c r="AE85" s="17">
        <f t="shared" si="25"/>
        <v>0.9617699287208723</v>
      </c>
      <c r="AF85" s="17">
        <f t="shared" si="25"/>
        <v>0.96753875201289108</v>
      </c>
      <c r="AG85" s="17">
        <f t="shared" si="25"/>
        <v>0.96650243645145051</v>
      </c>
      <c r="AH85" s="17">
        <f t="shared" si="25"/>
        <v>0.96467161229290566</v>
      </c>
      <c r="AI85" s="17">
        <f t="shared" si="25"/>
        <v>0.97209854048322919</v>
      </c>
      <c r="AJ85" s="17">
        <f t="shared" si="25"/>
        <v>0.96183901642496838</v>
      </c>
      <c r="AK85" s="17">
        <f t="shared" si="25"/>
        <v>0.95261580792814793</v>
      </c>
      <c r="AL85" s="17">
        <f t="shared" si="23"/>
        <v>0.98778986886726461</v>
      </c>
    </row>
    <row r="86" spans="1:38" x14ac:dyDescent="0.25">
      <c r="A86" s="16">
        <v>28424</v>
      </c>
      <c r="B86" s="16">
        <v>27660</v>
      </c>
      <c r="C86" s="16">
        <v>29186</v>
      </c>
      <c r="D86" s="16">
        <v>27860</v>
      </c>
      <c r="E86" s="16">
        <v>28530</v>
      </c>
      <c r="F86" s="16">
        <v>28472</v>
      </c>
      <c r="G86" s="16">
        <v>28075</v>
      </c>
      <c r="H86" s="16">
        <v>28171</v>
      </c>
      <c r="I86" s="16">
        <v>28328</v>
      </c>
      <c r="J86" s="16">
        <v>28127</v>
      </c>
      <c r="K86" s="16">
        <v>27441</v>
      </c>
      <c r="L86" s="16">
        <v>27969</v>
      </c>
      <c r="N86" s="16">
        <v>28791</v>
      </c>
      <c r="O86" s="16">
        <f t="shared" si="22"/>
        <v>27660</v>
      </c>
      <c r="P86" s="16">
        <f t="shared" si="22"/>
        <v>29186</v>
      </c>
      <c r="Q86" s="16">
        <f t="shared" si="22"/>
        <v>27860</v>
      </c>
      <c r="R86" s="16">
        <f t="shared" si="22"/>
        <v>28530</v>
      </c>
      <c r="S86" s="16">
        <f t="shared" si="22"/>
        <v>28472</v>
      </c>
      <c r="T86" s="16">
        <f t="shared" si="22"/>
        <v>28075</v>
      </c>
      <c r="U86" s="16">
        <f t="shared" si="22"/>
        <v>28171</v>
      </c>
      <c r="V86" s="16">
        <f t="shared" si="22"/>
        <v>28328</v>
      </c>
      <c r="W86" s="16">
        <f t="shared" si="22"/>
        <v>28127</v>
      </c>
      <c r="X86" s="16">
        <f t="shared" si="22"/>
        <v>27441</v>
      </c>
      <c r="Y86" s="16">
        <v>28291</v>
      </c>
      <c r="AA86" s="17">
        <f t="shared" si="24"/>
        <v>1.0197009004861031</v>
      </c>
      <c r="AB86" s="17">
        <f t="shared" si="25"/>
        <v>0.95548294764813335</v>
      </c>
      <c r="AC86" s="17">
        <f t="shared" si="25"/>
        <v>1.0081968658734064</v>
      </c>
      <c r="AD86" s="17">
        <f t="shared" si="25"/>
        <v>0.9623917180577366</v>
      </c>
      <c r="AE86" s="17">
        <f t="shared" si="25"/>
        <v>0.98553609892990757</v>
      </c>
      <c r="AF86" s="17">
        <f t="shared" si="25"/>
        <v>0.98353255551112262</v>
      </c>
      <c r="AG86" s="17">
        <f t="shared" si="25"/>
        <v>0.96981864624806013</v>
      </c>
      <c r="AH86" s="17">
        <f t="shared" si="25"/>
        <v>0.97313485604466965</v>
      </c>
      <c r="AI86" s="17">
        <f t="shared" si="25"/>
        <v>0.97855824081620824</v>
      </c>
      <c r="AJ86" s="17">
        <f t="shared" si="25"/>
        <v>0.97161492655455695</v>
      </c>
      <c r="AK86" s="17">
        <f t="shared" si="25"/>
        <v>0.94791784404961776</v>
      </c>
      <c r="AL86" s="17">
        <f t="shared" si="23"/>
        <v>1.0019922258918532</v>
      </c>
    </row>
    <row r="87" spans="1:38" x14ac:dyDescent="0.25">
      <c r="A87" s="16">
        <v>28161</v>
      </c>
      <c r="B87" s="16">
        <v>27604</v>
      </c>
      <c r="C87" s="16">
        <v>27718</v>
      </c>
      <c r="D87" s="16">
        <v>28253</v>
      </c>
      <c r="E87" s="16">
        <v>27870</v>
      </c>
      <c r="F87" s="16">
        <v>27768</v>
      </c>
      <c r="G87" s="16">
        <v>27910</v>
      </c>
      <c r="H87" s="16">
        <v>28119</v>
      </c>
      <c r="I87" s="16">
        <v>28506</v>
      </c>
      <c r="J87" s="16">
        <v>28422</v>
      </c>
      <c r="K87" s="16">
        <v>27826</v>
      </c>
      <c r="L87" s="16">
        <v>27563</v>
      </c>
      <c r="N87" s="16">
        <v>28091</v>
      </c>
      <c r="O87" s="16">
        <f t="shared" si="22"/>
        <v>27604</v>
      </c>
      <c r="P87" s="16">
        <f t="shared" si="22"/>
        <v>27718</v>
      </c>
      <c r="Q87" s="16">
        <f t="shared" si="22"/>
        <v>28253</v>
      </c>
      <c r="R87" s="16">
        <f t="shared" si="22"/>
        <v>27870</v>
      </c>
      <c r="S87" s="16">
        <f t="shared" si="22"/>
        <v>27768</v>
      </c>
      <c r="T87" s="16">
        <f t="shared" si="22"/>
        <v>27910</v>
      </c>
      <c r="U87" s="16">
        <f t="shared" si="22"/>
        <v>28119</v>
      </c>
      <c r="V87" s="16">
        <f t="shared" si="22"/>
        <v>28506</v>
      </c>
      <c r="W87" s="16">
        <f t="shared" si="22"/>
        <v>28422</v>
      </c>
      <c r="X87" s="16">
        <f t="shared" si="22"/>
        <v>27826</v>
      </c>
      <c r="Y87" s="16">
        <v>28127</v>
      </c>
      <c r="AA87" s="17">
        <f t="shared" si="24"/>
        <v>0.99490875605415308</v>
      </c>
      <c r="AB87" s="17">
        <f t="shared" si="25"/>
        <v>0.95354849193344438</v>
      </c>
      <c r="AC87" s="17">
        <f t="shared" si="25"/>
        <v>0.9574864910669183</v>
      </c>
      <c r="AD87" s="17">
        <f t="shared" si="25"/>
        <v>0.97596745191260703</v>
      </c>
      <c r="AE87" s="17">
        <f t="shared" si="25"/>
        <v>0.96273715657821679</v>
      </c>
      <c r="AF87" s="17">
        <f t="shared" si="25"/>
        <v>0.95921368366931914</v>
      </c>
      <c r="AG87" s="17">
        <f t="shared" si="25"/>
        <v>0.96411891066013744</v>
      </c>
      <c r="AH87" s="17">
        <f t="shared" si="25"/>
        <v>0.97133857573817284</v>
      </c>
      <c r="AI87" s="17">
        <f t="shared" si="25"/>
        <v>0.98470704648075513</v>
      </c>
      <c r="AJ87" s="17">
        <f t="shared" si="25"/>
        <v>0.98180536290872178</v>
      </c>
      <c r="AK87" s="17">
        <f t="shared" si="25"/>
        <v>0.96121722708810409</v>
      </c>
      <c r="AL87" s="17">
        <f t="shared" si="23"/>
        <v>0.99618378062493917</v>
      </c>
    </row>
    <row r="88" spans="1:38" x14ac:dyDescent="0.25">
      <c r="A88" s="16">
        <v>28019</v>
      </c>
      <c r="B88" s="16">
        <v>27634</v>
      </c>
      <c r="C88" s="16">
        <v>27704</v>
      </c>
      <c r="D88" s="16">
        <v>27698</v>
      </c>
      <c r="E88" s="16">
        <v>28293</v>
      </c>
      <c r="F88" s="16">
        <v>27551</v>
      </c>
      <c r="G88" s="16">
        <v>28424</v>
      </c>
      <c r="H88" s="16">
        <v>28003</v>
      </c>
      <c r="I88" s="16">
        <v>28328</v>
      </c>
      <c r="J88" s="16">
        <v>27742</v>
      </c>
      <c r="K88" s="16">
        <v>27662</v>
      </c>
      <c r="L88" s="16">
        <v>27577</v>
      </c>
      <c r="N88" s="16">
        <v>28536</v>
      </c>
      <c r="O88" s="16">
        <f t="shared" si="22"/>
        <v>27634</v>
      </c>
      <c r="P88" s="16">
        <f t="shared" si="22"/>
        <v>27704</v>
      </c>
      <c r="Q88" s="16">
        <f t="shared" si="22"/>
        <v>27698</v>
      </c>
      <c r="R88" s="16">
        <f t="shared" si="22"/>
        <v>28293</v>
      </c>
      <c r="S88" s="16">
        <f t="shared" si="22"/>
        <v>27551</v>
      </c>
      <c r="T88" s="16">
        <f t="shared" si="22"/>
        <v>28424</v>
      </c>
      <c r="U88" s="16">
        <f t="shared" si="22"/>
        <v>28003</v>
      </c>
      <c r="V88" s="16">
        <f t="shared" si="22"/>
        <v>28328</v>
      </c>
      <c r="W88" s="16">
        <f t="shared" si="22"/>
        <v>27742</v>
      </c>
      <c r="X88" s="16">
        <f t="shared" si="22"/>
        <v>27662</v>
      </c>
      <c r="Y88" s="16">
        <v>28159</v>
      </c>
      <c r="AA88" s="17">
        <f t="shared" si="24"/>
        <v>1.0106694764430357</v>
      </c>
      <c r="AB88" s="17">
        <f t="shared" si="25"/>
        <v>0.95458480749488495</v>
      </c>
      <c r="AC88" s="17">
        <f t="shared" si="25"/>
        <v>0.95700287713824606</v>
      </c>
      <c r="AD88" s="17">
        <f t="shared" si="25"/>
        <v>0.95679561402595792</v>
      </c>
      <c r="AE88" s="17">
        <f t="shared" si="25"/>
        <v>0.97734920599452768</v>
      </c>
      <c r="AF88" s="17">
        <f t="shared" si="25"/>
        <v>0.95171766777489952</v>
      </c>
      <c r="AG88" s="17">
        <f t="shared" si="25"/>
        <v>0.98187445061281786</v>
      </c>
      <c r="AH88" s="17">
        <f t="shared" si="25"/>
        <v>0.96733148890060294</v>
      </c>
      <c r="AI88" s="17">
        <f t="shared" si="25"/>
        <v>0.97855824081620824</v>
      </c>
      <c r="AJ88" s="17">
        <f t="shared" si="25"/>
        <v>0.95831554351607062</v>
      </c>
      <c r="AK88" s="17">
        <f t="shared" si="25"/>
        <v>0.95555203535222932</v>
      </c>
      <c r="AL88" s="17">
        <f t="shared" si="23"/>
        <v>0.99731713579897108</v>
      </c>
    </row>
    <row r="89" spans="1:38" x14ac:dyDescent="0.25">
      <c r="A89" s="16">
        <v>28261</v>
      </c>
      <c r="B89" s="16">
        <v>28131</v>
      </c>
      <c r="C89" s="16">
        <v>27694</v>
      </c>
      <c r="D89" s="16">
        <v>27770</v>
      </c>
      <c r="E89" s="16">
        <v>27600</v>
      </c>
      <c r="F89" s="16">
        <v>27654</v>
      </c>
      <c r="G89" s="16">
        <v>27495</v>
      </c>
      <c r="H89" s="16">
        <v>27573</v>
      </c>
      <c r="I89" s="16">
        <v>27794</v>
      </c>
      <c r="J89" s="16">
        <v>27766</v>
      </c>
      <c r="K89" s="16">
        <v>27830</v>
      </c>
      <c r="L89" s="16">
        <v>27690</v>
      </c>
      <c r="N89" s="16">
        <v>28336</v>
      </c>
      <c r="O89" s="16">
        <f t="shared" si="22"/>
        <v>28131</v>
      </c>
      <c r="P89" s="16">
        <f t="shared" si="22"/>
        <v>27694</v>
      </c>
      <c r="Q89" s="16">
        <f t="shared" si="22"/>
        <v>27770</v>
      </c>
      <c r="R89" s="16">
        <f t="shared" si="22"/>
        <v>27600</v>
      </c>
      <c r="S89" s="16">
        <f t="shared" si="22"/>
        <v>27654</v>
      </c>
      <c r="T89" s="16">
        <f t="shared" si="22"/>
        <v>27495</v>
      </c>
      <c r="U89" s="16">
        <f t="shared" si="22"/>
        <v>27573</v>
      </c>
      <c r="V89" s="16">
        <f t="shared" si="22"/>
        <v>27794</v>
      </c>
      <c r="W89" s="16">
        <f t="shared" si="22"/>
        <v>27766</v>
      </c>
      <c r="X89" s="16">
        <f t="shared" si="22"/>
        <v>27830</v>
      </c>
      <c r="Y89" s="16">
        <v>27800</v>
      </c>
      <c r="AA89" s="17">
        <f t="shared" si="24"/>
        <v>1.0035860066053357</v>
      </c>
      <c r="AB89" s="17">
        <f t="shared" si="25"/>
        <v>0.971753101962749</v>
      </c>
      <c r="AC89" s="17">
        <f t="shared" si="25"/>
        <v>0.95665743861776587</v>
      </c>
      <c r="AD89" s="17">
        <f t="shared" si="25"/>
        <v>0.95928277137341511</v>
      </c>
      <c r="AE89" s="17">
        <f t="shared" si="25"/>
        <v>0.95341031652525232</v>
      </c>
      <c r="AF89" s="17">
        <f t="shared" si="25"/>
        <v>0.95527568453584522</v>
      </c>
      <c r="AG89" s="17">
        <f t="shared" si="25"/>
        <v>0.94978321206021066</v>
      </c>
      <c r="AH89" s="17">
        <f t="shared" si="25"/>
        <v>0.95247763251995587</v>
      </c>
      <c r="AI89" s="17">
        <f t="shared" si="25"/>
        <v>0.96011182382256754</v>
      </c>
      <c r="AJ89" s="17">
        <f t="shared" si="25"/>
        <v>0.95914459596522306</v>
      </c>
      <c r="AK89" s="17">
        <f t="shared" si="25"/>
        <v>0.96135540249629614</v>
      </c>
      <c r="AL89" s="17">
        <f t="shared" si="23"/>
        <v>0.98460230744029964</v>
      </c>
    </row>
    <row r="90" spans="1:38" x14ac:dyDescent="0.25">
      <c r="A90" s="16">
        <v>27612</v>
      </c>
      <c r="B90" s="16">
        <v>27168</v>
      </c>
      <c r="C90" s="16">
        <v>27539</v>
      </c>
      <c r="D90" s="16">
        <v>27884</v>
      </c>
      <c r="E90" s="16">
        <v>27776</v>
      </c>
      <c r="F90" s="16">
        <v>27646</v>
      </c>
      <c r="G90" s="16">
        <v>27914</v>
      </c>
      <c r="H90" s="16">
        <v>27778</v>
      </c>
      <c r="I90" s="16">
        <v>27979</v>
      </c>
      <c r="J90" s="16">
        <v>28392</v>
      </c>
      <c r="K90" s="16">
        <v>28456</v>
      </c>
      <c r="L90" s="16">
        <v>27353</v>
      </c>
      <c r="N90" s="16">
        <v>28161</v>
      </c>
      <c r="O90" s="16">
        <f t="shared" si="22"/>
        <v>27168</v>
      </c>
      <c r="P90" s="16">
        <f t="shared" si="22"/>
        <v>27539</v>
      </c>
      <c r="Q90" s="16">
        <f t="shared" si="22"/>
        <v>27884</v>
      </c>
      <c r="R90" s="16">
        <f t="shared" si="22"/>
        <v>27776</v>
      </c>
      <c r="S90" s="16">
        <f t="shared" si="22"/>
        <v>27646</v>
      </c>
      <c r="T90" s="16">
        <f t="shared" si="22"/>
        <v>27914</v>
      </c>
      <c r="U90" s="16">
        <f t="shared" si="22"/>
        <v>27778</v>
      </c>
      <c r="V90" s="16">
        <f t="shared" si="22"/>
        <v>27979</v>
      </c>
      <c r="W90" s="16">
        <f t="shared" si="22"/>
        <v>28392</v>
      </c>
      <c r="X90" s="16">
        <f t="shared" si="22"/>
        <v>28456</v>
      </c>
      <c r="Y90" s="16">
        <v>27844</v>
      </c>
      <c r="AA90" s="17">
        <f t="shared" si="24"/>
        <v>0.99738797049734818</v>
      </c>
      <c r="AB90" s="17">
        <f t="shared" si="25"/>
        <v>0.93848737244050928</v>
      </c>
      <c r="AC90" s="17">
        <f t="shared" si="25"/>
        <v>0.95130314155032336</v>
      </c>
      <c r="AD90" s="17">
        <f t="shared" si="25"/>
        <v>0.96322077050688903</v>
      </c>
      <c r="AE90" s="17">
        <f t="shared" si="25"/>
        <v>0.95949003448570325</v>
      </c>
      <c r="AF90" s="17">
        <f t="shared" si="25"/>
        <v>0.95499933371946111</v>
      </c>
      <c r="AG90" s="17">
        <f t="shared" si="25"/>
        <v>0.96425708606832949</v>
      </c>
      <c r="AH90" s="17">
        <f t="shared" si="25"/>
        <v>0.95955912218979922</v>
      </c>
      <c r="AI90" s="17">
        <f t="shared" si="25"/>
        <v>0.96650243645145051</v>
      </c>
      <c r="AJ90" s="17">
        <f t="shared" si="25"/>
        <v>0.98076904734728132</v>
      </c>
      <c r="AK90" s="17">
        <f t="shared" si="25"/>
        <v>0.9829798538783544</v>
      </c>
      <c r="AL90" s="17">
        <f t="shared" si="23"/>
        <v>0.98616067080459358</v>
      </c>
    </row>
    <row r="91" spans="1:38" x14ac:dyDescent="0.25">
      <c r="A91" s="16">
        <v>31662</v>
      </c>
      <c r="B91" s="16">
        <v>28546</v>
      </c>
      <c r="C91" s="16">
        <v>28316</v>
      </c>
      <c r="D91" s="16">
        <v>28071</v>
      </c>
      <c r="E91" s="16">
        <v>28291</v>
      </c>
      <c r="F91" s="16">
        <v>28420</v>
      </c>
      <c r="G91" s="16">
        <v>29555</v>
      </c>
      <c r="H91" s="16">
        <v>28504</v>
      </c>
      <c r="I91" s="16">
        <v>28424</v>
      </c>
      <c r="J91" s="16">
        <v>28269</v>
      </c>
      <c r="K91" s="16">
        <v>28424</v>
      </c>
      <c r="L91" s="16">
        <v>29744</v>
      </c>
      <c r="N91" s="16">
        <f t="shared" ref="N91" si="26">A91</f>
        <v>31662</v>
      </c>
      <c r="O91" s="16">
        <f t="shared" si="22"/>
        <v>28546</v>
      </c>
      <c r="P91" s="16">
        <f t="shared" si="22"/>
        <v>28316</v>
      </c>
      <c r="Q91" s="16">
        <f t="shared" si="22"/>
        <v>28071</v>
      </c>
      <c r="R91" s="16">
        <f t="shared" si="22"/>
        <v>28291</v>
      </c>
      <c r="S91" s="16">
        <f t="shared" si="22"/>
        <v>28420</v>
      </c>
      <c r="T91" s="16">
        <f t="shared" si="22"/>
        <v>29555</v>
      </c>
      <c r="U91" s="16">
        <f t="shared" si="22"/>
        <v>28504</v>
      </c>
      <c r="V91" s="16">
        <f t="shared" si="22"/>
        <v>28424</v>
      </c>
      <c r="W91" s="16">
        <f t="shared" si="22"/>
        <v>28269</v>
      </c>
      <c r="X91" s="16">
        <f t="shared" si="22"/>
        <v>28424</v>
      </c>
      <c r="Y91" s="16">
        <v>27924</v>
      </c>
      <c r="AA91" s="17">
        <f t="shared" si="24"/>
        <v>1.1213841100062867</v>
      </c>
      <c r="AB91" s="17">
        <f t="shared" si="23"/>
        <v>1.0110236499349206</v>
      </c>
      <c r="AC91" s="17">
        <f t="shared" si="23"/>
        <v>1.0028776596215656</v>
      </c>
      <c r="AD91" s="17">
        <f t="shared" si="23"/>
        <v>0.9942004090703831</v>
      </c>
      <c r="AE91" s="17">
        <f t="shared" si="23"/>
        <v>1.0019922258918532</v>
      </c>
      <c r="AF91" s="17">
        <f t="shared" si="23"/>
        <v>1.0065610639371696</v>
      </c>
      <c r="AG91" s="17">
        <f t="shared" si="23"/>
        <v>1.0467597552661172</v>
      </c>
      <c r="AH91" s="17">
        <f t="shared" si="23"/>
        <v>1.0095361212690037</v>
      </c>
      <c r="AI91" s="17">
        <f t="shared" si="23"/>
        <v>1.0067027333339236</v>
      </c>
      <c r="AJ91" s="17">
        <f t="shared" si="23"/>
        <v>1.001213044209706</v>
      </c>
      <c r="AK91" s="17">
        <f t="shared" si="23"/>
        <v>1.0067027333339236</v>
      </c>
      <c r="AL91" s="17">
        <f t="shared" si="23"/>
        <v>0.98899405873967361</v>
      </c>
    </row>
    <row r="92" spans="1:38" x14ac:dyDescent="0.25">
      <c r="L92" t="s">
        <v>25</v>
      </c>
    </row>
    <row r="93" spans="1:38" x14ac:dyDescent="0.25">
      <c r="A93" s="5" t="s">
        <v>0</v>
      </c>
      <c r="B93" s="5" t="s">
        <v>1</v>
      </c>
      <c r="C93" s="5" t="s">
        <v>2</v>
      </c>
      <c r="D93" s="5" t="s">
        <v>3</v>
      </c>
      <c r="E93" s="5" t="s">
        <v>4</v>
      </c>
      <c r="F93" s="5" t="s">
        <v>5</v>
      </c>
      <c r="L93" t="s">
        <v>25</v>
      </c>
      <c r="M93" t="s">
        <v>26</v>
      </c>
      <c r="N93" s="8">
        <f>AVERAGE(R91,X91,Y89,V91)</f>
        <v>28234.75</v>
      </c>
      <c r="AB93" t="s">
        <v>27</v>
      </c>
      <c r="AC93" s="20">
        <f>COUNTIF(AB85:AK90,"&gt;1,5")</f>
        <v>0</v>
      </c>
    </row>
    <row r="94" spans="1:38" x14ac:dyDescent="0.25">
      <c r="A94" s="5">
        <v>2</v>
      </c>
      <c r="B94" s="5">
        <v>1</v>
      </c>
      <c r="C94" s="5" t="s">
        <v>36</v>
      </c>
      <c r="D94" s="5">
        <v>26.4</v>
      </c>
      <c r="E94" s="5">
        <v>26.4</v>
      </c>
      <c r="F94" s="5" t="s">
        <v>9</v>
      </c>
      <c r="L94" t="s">
        <v>25</v>
      </c>
      <c r="AC94" s="20"/>
    </row>
    <row r="95" spans="1:38" x14ac:dyDescent="0.25">
      <c r="L95" t="s">
        <v>25</v>
      </c>
    </row>
    <row r="96" spans="1:38" x14ac:dyDescent="0.25">
      <c r="A96" t="s">
        <v>16</v>
      </c>
      <c r="L96" t="s">
        <v>25</v>
      </c>
    </row>
    <row r="97" spans="1:38" x14ac:dyDescent="0.25">
      <c r="A97" t="s">
        <v>37</v>
      </c>
      <c r="L97" t="s">
        <v>25</v>
      </c>
    </row>
    <row r="98" spans="1:38" x14ac:dyDescent="0.25">
      <c r="L98" t="s">
        <v>25</v>
      </c>
      <c r="M98" t="s">
        <v>17</v>
      </c>
      <c r="N98" s="15" t="s">
        <v>18</v>
      </c>
      <c r="O98" t="s">
        <v>35</v>
      </c>
    </row>
    <row r="99" spans="1:38" x14ac:dyDescent="0.25">
      <c r="A99" s="16">
        <v>28849</v>
      </c>
      <c r="B99" s="16">
        <v>27971</v>
      </c>
      <c r="C99" s="16">
        <v>27662</v>
      </c>
      <c r="D99" s="16">
        <v>28179</v>
      </c>
      <c r="E99" s="16">
        <v>28001</v>
      </c>
      <c r="F99" s="16">
        <v>28336</v>
      </c>
      <c r="G99" s="16">
        <v>30047</v>
      </c>
      <c r="H99" s="16">
        <v>28456</v>
      </c>
      <c r="I99" s="16">
        <v>28063</v>
      </c>
      <c r="J99" s="16">
        <v>28346</v>
      </c>
      <c r="K99" s="16">
        <v>28360</v>
      </c>
      <c r="L99" s="16">
        <v>28518</v>
      </c>
      <c r="N99" s="16">
        <f>A99</f>
        <v>28849</v>
      </c>
      <c r="O99" s="16">
        <f t="shared" ref="O99:X106" si="27">B99</f>
        <v>27971</v>
      </c>
      <c r="P99" s="16">
        <f t="shared" si="27"/>
        <v>27662</v>
      </c>
      <c r="Q99" s="16">
        <f t="shared" si="27"/>
        <v>28179</v>
      </c>
      <c r="R99" s="16">
        <f t="shared" si="27"/>
        <v>28001</v>
      </c>
      <c r="S99" s="16">
        <f t="shared" si="27"/>
        <v>28336</v>
      </c>
      <c r="T99" s="16">
        <f t="shared" si="27"/>
        <v>30047</v>
      </c>
      <c r="U99" s="16">
        <f t="shared" si="27"/>
        <v>28456</v>
      </c>
      <c r="V99" s="16">
        <f t="shared" si="27"/>
        <v>28063</v>
      </c>
      <c r="W99" s="16">
        <f t="shared" si="27"/>
        <v>28346</v>
      </c>
      <c r="X99" s="16">
        <f t="shared" si="27"/>
        <v>28360</v>
      </c>
      <c r="Y99" s="16"/>
      <c r="AA99" s="17">
        <f>N99/$N$108</f>
        <v>1.0186434094841283</v>
      </c>
      <c r="AB99" s="17">
        <f t="shared" ref="AB99:AL106" si="28">O99/$N$108</f>
        <v>0.98764167931923308</v>
      </c>
      <c r="AC99" s="17">
        <f t="shared" si="28"/>
        <v>0.97673104763249885</v>
      </c>
      <c r="AD99" s="17">
        <f t="shared" si="28"/>
        <v>0.99498605275237462</v>
      </c>
      <c r="AE99" s="17">
        <f t="shared" si="28"/>
        <v>0.98870096394901308</v>
      </c>
      <c r="AF99" s="17">
        <f t="shared" si="28"/>
        <v>1.0005296423148899</v>
      </c>
      <c r="AG99" s="17">
        <f t="shared" si="28"/>
        <v>1.0609441757000106</v>
      </c>
      <c r="AH99" s="17">
        <f t="shared" si="28"/>
        <v>1.0047667808340102</v>
      </c>
      <c r="AI99" s="17">
        <f t="shared" si="28"/>
        <v>0.99089015218389176</v>
      </c>
      <c r="AJ99" s="17">
        <f t="shared" si="28"/>
        <v>1.0008827371914835</v>
      </c>
      <c r="AK99" s="17">
        <f t="shared" si="28"/>
        <v>1.0013770700187141</v>
      </c>
      <c r="AL99" s="17">
        <f t="shared" si="28"/>
        <v>0</v>
      </c>
    </row>
    <row r="100" spans="1:38" x14ac:dyDescent="0.25">
      <c r="A100" s="16">
        <v>27975</v>
      </c>
      <c r="B100" s="16">
        <v>28011</v>
      </c>
      <c r="C100" s="16">
        <v>31204</v>
      </c>
      <c r="D100" s="16">
        <v>28687</v>
      </c>
      <c r="E100" s="16">
        <v>28510</v>
      </c>
      <c r="F100" s="16">
        <v>28103</v>
      </c>
      <c r="G100" s="16">
        <v>28113</v>
      </c>
      <c r="H100" s="16">
        <v>28540</v>
      </c>
      <c r="I100" s="16">
        <v>28488</v>
      </c>
      <c r="J100" s="16">
        <v>28023</v>
      </c>
      <c r="K100" s="16">
        <v>28187</v>
      </c>
      <c r="L100" s="16">
        <v>28267</v>
      </c>
      <c r="N100" s="16"/>
      <c r="O100" s="16">
        <f t="shared" si="27"/>
        <v>28011</v>
      </c>
      <c r="P100" s="16">
        <f t="shared" si="27"/>
        <v>31204</v>
      </c>
      <c r="Q100" s="16">
        <f t="shared" si="27"/>
        <v>28687</v>
      </c>
      <c r="R100" s="16">
        <f t="shared" si="27"/>
        <v>28510</v>
      </c>
      <c r="S100" s="16">
        <f t="shared" si="27"/>
        <v>28103</v>
      </c>
      <c r="T100" s="16">
        <f t="shared" si="27"/>
        <v>28113</v>
      </c>
      <c r="U100" s="16">
        <f t="shared" si="27"/>
        <v>28540</v>
      </c>
      <c r="V100" s="16">
        <f t="shared" si="27"/>
        <v>28488</v>
      </c>
      <c r="W100" s="16">
        <f t="shared" si="27"/>
        <v>28023</v>
      </c>
      <c r="X100" s="16">
        <f t="shared" si="27"/>
        <v>28187</v>
      </c>
      <c r="Y100" s="16"/>
      <c r="AA100" s="17">
        <f t="shared" ref="AA100:AA106" si="29">N100/$N$108</f>
        <v>0</v>
      </c>
      <c r="AB100" s="17">
        <f t="shared" ref="AB100:AK105" si="30">O100/$Z$7</f>
        <v>0.96760783971698705</v>
      </c>
      <c r="AC100" s="17">
        <f t="shared" si="30"/>
        <v>1.0779063593063034</v>
      </c>
      <c r="AD100" s="17">
        <f t="shared" si="30"/>
        <v>0.99095948370144615</v>
      </c>
      <c r="AE100" s="17">
        <f t="shared" si="30"/>
        <v>0.9848452218889473</v>
      </c>
      <c r="AF100" s="17">
        <f t="shared" si="30"/>
        <v>0.97078587410540462</v>
      </c>
      <c r="AG100" s="17">
        <f t="shared" si="30"/>
        <v>0.9711313126258847</v>
      </c>
      <c r="AH100" s="17">
        <f t="shared" si="30"/>
        <v>0.98588153745038776</v>
      </c>
      <c r="AI100" s="17">
        <f t="shared" si="30"/>
        <v>0.98408525714389095</v>
      </c>
      <c r="AJ100" s="17">
        <f t="shared" si="30"/>
        <v>0.96802236594156332</v>
      </c>
      <c r="AK100" s="17">
        <f t="shared" si="30"/>
        <v>0.97368755767743798</v>
      </c>
      <c r="AL100" s="17">
        <f t="shared" si="28"/>
        <v>0</v>
      </c>
    </row>
    <row r="101" spans="1:38" x14ac:dyDescent="0.25">
      <c r="A101" s="16">
        <v>27995</v>
      </c>
      <c r="B101" s="16">
        <v>27120</v>
      </c>
      <c r="C101" s="16">
        <v>28065</v>
      </c>
      <c r="D101" s="16">
        <v>30699</v>
      </c>
      <c r="E101" s="16">
        <v>28199</v>
      </c>
      <c r="F101" s="16">
        <v>30113</v>
      </c>
      <c r="G101" s="16">
        <v>30103</v>
      </c>
      <c r="H101" s="16">
        <v>28308</v>
      </c>
      <c r="I101" s="16">
        <v>29202</v>
      </c>
      <c r="J101" s="16">
        <v>28592</v>
      </c>
      <c r="K101" s="16">
        <v>28153</v>
      </c>
      <c r="L101" s="16">
        <v>27644</v>
      </c>
      <c r="N101" s="16"/>
      <c r="O101" s="16">
        <f t="shared" si="27"/>
        <v>27120</v>
      </c>
      <c r="P101" s="16">
        <f t="shared" si="27"/>
        <v>28065</v>
      </c>
      <c r="Q101" s="16">
        <f t="shared" si="27"/>
        <v>30699</v>
      </c>
      <c r="R101" s="16">
        <f t="shared" si="27"/>
        <v>28199</v>
      </c>
      <c r="S101" s="16">
        <f t="shared" si="27"/>
        <v>30113</v>
      </c>
      <c r="T101" s="16">
        <f t="shared" si="27"/>
        <v>30103</v>
      </c>
      <c r="U101" s="16">
        <f t="shared" si="27"/>
        <v>28308</v>
      </c>
      <c r="V101" s="16">
        <f t="shared" si="27"/>
        <v>29202</v>
      </c>
      <c r="W101" s="16">
        <f t="shared" si="27"/>
        <v>28592</v>
      </c>
      <c r="X101" s="16">
        <f t="shared" si="27"/>
        <v>28153</v>
      </c>
      <c r="Y101" s="16"/>
      <c r="AA101" s="17">
        <f t="shared" si="29"/>
        <v>0</v>
      </c>
      <c r="AB101" s="17">
        <f t="shared" si="30"/>
        <v>0.93682926754220452</v>
      </c>
      <c r="AC101" s="17">
        <f t="shared" si="30"/>
        <v>0.96947320772757994</v>
      </c>
      <c r="AD101" s="17">
        <f t="shared" si="30"/>
        <v>1.0604617140220551</v>
      </c>
      <c r="AE101" s="17">
        <f t="shared" si="30"/>
        <v>0.97410208390201414</v>
      </c>
      <c r="AF101" s="17">
        <f t="shared" si="30"/>
        <v>1.0402190167219176</v>
      </c>
      <c r="AG101" s="17">
        <f t="shared" si="30"/>
        <v>1.0398735782014374</v>
      </c>
      <c r="AH101" s="17">
        <f t="shared" si="30"/>
        <v>0.97786736377524797</v>
      </c>
      <c r="AI101" s="17">
        <f t="shared" si="30"/>
        <v>1.0087495675061746</v>
      </c>
      <c r="AJ101" s="17">
        <f t="shared" si="30"/>
        <v>0.98767781775688457</v>
      </c>
      <c r="AK101" s="17">
        <f t="shared" si="30"/>
        <v>0.97251306670780535</v>
      </c>
      <c r="AL101" s="17">
        <f t="shared" si="28"/>
        <v>0</v>
      </c>
    </row>
    <row r="102" spans="1:38" x14ac:dyDescent="0.25">
      <c r="A102" s="16">
        <v>28596</v>
      </c>
      <c r="B102" s="16">
        <v>28356</v>
      </c>
      <c r="C102" s="16">
        <v>28468</v>
      </c>
      <c r="D102" s="16">
        <v>28394</v>
      </c>
      <c r="E102" s="16">
        <v>28478</v>
      </c>
      <c r="F102" s="16">
        <v>28602</v>
      </c>
      <c r="G102" s="16">
        <v>29491</v>
      </c>
      <c r="H102" s="16">
        <v>28761</v>
      </c>
      <c r="I102" s="16">
        <v>28560</v>
      </c>
      <c r="J102" s="16">
        <v>28263</v>
      </c>
      <c r="K102" s="16">
        <v>28169</v>
      </c>
      <c r="L102" s="16">
        <v>28079</v>
      </c>
      <c r="N102" s="16"/>
      <c r="O102" s="16">
        <f t="shared" si="27"/>
        <v>28356</v>
      </c>
      <c r="P102" s="16">
        <f t="shared" si="27"/>
        <v>28468</v>
      </c>
      <c r="Q102" s="16">
        <f t="shared" si="27"/>
        <v>28394</v>
      </c>
      <c r="R102" s="16">
        <f t="shared" si="27"/>
        <v>28478</v>
      </c>
      <c r="S102" s="16">
        <f t="shared" si="27"/>
        <v>28602</v>
      </c>
      <c r="T102" s="16">
        <f t="shared" si="27"/>
        <v>29491</v>
      </c>
      <c r="U102" s="16">
        <f t="shared" si="27"/>
        <v>28761</v>
      </c>
      <c r="V102" s="16">
        <f t="shared" si="27"/>
        <v>28560</v>
      </c>
      <c r="W102" s="16">
        <f t="shared" si="27"/>
        <v>28263</v>
      </c>
      <c r="X102" s="16">
        <f t="shared" si="27"/>
        <v>28169</v>
      </c>
      <c r="Y102" s="16"/>
      <c r="AA102" s="17">
        <f t="shared" si="29"/>
        <v>0</v>
      </c>
      <c r="AB102" s="17">
        <f t="shared" si="30"/>
        <v>0.97952546867355272</v>
      </c>
      <c r="AC102" s="17">
        <f t="shared" si="30"/>
        <v>0.98339438010293057</v>
      </c>
      <c r="AD102" s="17">
        <f t="shared" si="30"/>
        <v>0.9808381350513774</v>
      </c>
      <c r="AE102" s="17">
        <f t="shared" si="30"/>
        <v>0.98373981862341076</v>
      </c>
      <c r="AF102" s="17">
        <f t="shared" si="30"/>
        <v>0.98802325627736476</v>
      </c>
      <c r="AG102" s="17">
        <f t="shared" si="30"/>
        <v>1.0187327407480513</v>
      </c>
      <c r="AH102" s="17">
        <f t="shared" si="30"/>
        <v>0.99351572875299932</v>
      </c>
      <c r="AI102" s="17">
        <f t="shared" si="30"/>
        <v>0.98657241449134803</v>
      </c>
      <c r="AJ102" s="17">
        <f t="shared" si="30"/>
        <v>0.97631289043308722</v>
      </c>
      <c r="AK102" s="17">
        <f t="shared" si="30"/>
        <v>0.97306576834057368</v>
      </c>
      <c r="AL102" s="17">
        <f t="shared" si="28"/>
        <v>0</v>
      </c>
    </row>
    <row r="103" spans="1:38" x14ac:dyDescent="0.25">
      <c r="A103" s="16">
        <v>28474</v>
      </c>
      <c r="B103" s="16">
        <v>28159</v>
      </c>
      <c r="C103" s="16">
        <v>28841</v>
      </c>
      <c r="D103" s="16">
        <v>28308</v>
      </c>
      <c r="E103" s="16">
        <v>28717</v>
      </c>
      <c r="F103" s="16">
        <v>27862</v>
      </c>
      <c r="G103" s="16">
        <v>28556</v>
      </c>
      <c r="H103" s="16">
        <v>28129</v>
      </c>
      <c r="I103" s="16">
        <v>29730</v>
      </c>
      <c r="J103" s="16">
        <v>27710</v>
      </c>
      <c r="K103" s="16">
        <v>28065</v>
      </c>
      <c r="L103" s="16">
        <v>28073</v>
      </c>
      <c r="N103" s="16"/>
      <c r="O103" s="16">
        <f t="shared" si="27"/>
        <v>28159</v>
      </c>
      <c r="P103" s="16">
        <f t="shared" si="27"/>
        <v>28841</v>
      </c>
      <c r="Q103" s="16">
        <f t="shared" si="27"/>
        <v>28308</v>
      </c>
      <c r="R103" s="16">
        <f t="shared" si="27"/>
        <v>28717</v>
      </c>
      <c r="S103" s="16">
        <f t="shared" si="27"/>
        <v>27862</v>
      </c>
      <c r="T103" s="16">
        <f t="shared" si="27"/>
        <v>28556</v>
      </c>
      <c r="U103" s="16">
        <f t="shared" si="27"/>
        <v>28129</v>
      </c>
      <c r="V103" s="16">
        <f t="shared" si="27"/>
        <v>29730</v>
      </c>
      <c r="W103" s="16">
        <f t="shared" si="27"/>
        <v>27710</v>
      </c>
      <c r="X103" s="16">
        <f t="shared" si="27"/>
        <v>28065</v>
      </c>
      <c r="Y103" s="16"/>
      <c r="AA103" s="17">
        <f t="shared" si="29"/>
        <v>0</v>
      </c>
      <c r="AB103" s="17">
        <f t="shared" si="30"/>
        <v>0.97272032982009349</v>
      </c>
      <c r="AC103" s="17">
        <f t="shared" si="30"/>
        <v>0.99627923691684073</v>
      </c>
      <c r="AD103" s="17">
        <f t="shared" si="30"/>
        <v>0.97786736377524797</v>
      </c>
      <c r="AE103" s="17">
        <f t="shared" si="30"/>
        <v>0.99199579926288661</v>
      </c>
      <c r="AF103" s="17">
        <f t="shared" si="30"/>
        <v>0.96246080576183268</v>
      </c>
      <c r="AG103" s="17">
        <f t="shared" si="30"/>
        <v>0.98643423908315597</v>
      </c>
      <c r="AH103" s="17">
        <f t="shared" si="30"/>
        <v>0.97168401425865303</v>
      </c>
      <c r="AI103" s="17">
        <f t="shared" si="30"/>
        <v>1.0269887213875273</v>
      </c>
      <c r="AJ103" s="17">
        <f t="shared" si="30"/>
        <v>0.95721014025053419</v>
      </c>
      <c r="AK103" s="17">
        <f t="shared" si="30"/>
        <v>0.96947320772757994</v>
      </c>
      <c r="AL103" s="17">
        <f t="shared" si="28"/>
        <v>0</v>
      </c>
    </row>
    <row r="104" spans="1:38" x14ac:dyDescent="0.25">
      <c r="A104" s="16">
        <v>28249</v>
      </c>
      <c r="B104" s="16">
        <v>27872</v>
      </c>
      <c r="C104" s="16">
        <v>28299</v>
      </c>
      <c r="D104" s="16">
        <v>28979</v>
      </c>
      <c r="E104" s="16">
        <v>27922</v>
      </c>
      <c r="F104" s="16">
        <v>28071</v>
      </c>
      <c r="G104" s="16">
        <v>29148</v>
      </c>
      <c r="H104" s="16">
        <v>27818</v>
      </c>
      <c r="I104" s="16">
        <v>29262</v>
      </c>
      <c r="J104" s="16">
        <v>28518</v>
      </c>
      <c r="K104" s="16">
        <v>27836</v>
      </c>
      <c r="L104" s="16">
        <v>27892</v>
      </c>
      <c r="N104" s="16"/>
      <c r="O104" s="16">
        <f t="shared" si="27"/>
        <v>27872</v>
      </c>
      <c r="P104" s="16">
        <f t="shared" si="27"/>
        <v>28299</v>
      </c>
      <c r="Q104" s="16">
        <f t="shared" si="27"/>
        <v>28979</v>
      </c>
      <c r="R104" s="16">
        <f t="shared" si="27"/>
        <v>27922</v>
      </c>
      <c r="S104" s="16">
        <f t="shared" si="27"/>
        <v>28071</v>
      </c>
      <c r="T104" s="16">
        <f t="shared" si="27"/>
        <v>29148</v>
      </c>
      <c r="U104" s="16">
        <f t="shared" si="27"/>
        <v>27818</v>
      </c>
      <c r="V104" s="16">
        <f t="shared" si="27"/>
        <v>29262</v>
      </c>
      <c r="W104" s="16">
        <f t="shared" si="27"/>
        <v>28518</v>
      </c>
      <c r="X104" s="16">
        <f t="shared" si="27"/>
        <v>27836</v>
      </c>
      <c r="Y104" s="16"/>
      <c r="AA104" s="17">
        <f t="shared" si="29"/>
        <v>0</v>
      </c>
      <c r="AB104" s="17">
        <f t="shared" si="30"/>
        <v>0.96280624428231276</v>
      </c>
      <c r="AC104" s="17">
        <f t="shared" si="30"/>
        <v>0.97755646910681582</v>
      </c>
      <c r="AD104" s="17">
        <f t="shared" si="30"/>
        <v>1.0010462884994669</v>
      </c>
      <c r="AE104" s="17">
        <f t="shared" si="30"/>
        <v>0.9645334368847136</v>
      </c>
      <c r="AF104" s="17">
        <f t="shared" si="30"/>
        <v>0.96968047083986808</v>
      </c>
      <c r="AG104" s="17">
        <f t="shared" si="30"/>
        <v>1.0068841994955817</v>
      </c>
      <c r="AH104" s="17">
        <f t="shared" si="30"/>
        <v>0.96094087627171987</v>
      </c>
      <c r="AI104" s="17">
        <f t="shared" si="30"/>
        <v>1.0108221986290555</v>
      </c>
      <c r="AJ104" s="17">
        <f t="shared" si="30"/>
        <v>0.98512157270533141</v>
      </c>
      <c r="AK104" s="17">
        <f t="shared" si="30"/>
        <v>0.96156266560858417</v>
      </c>
      <c r="AL104" s="17">
        <f t="shared" si="28"/>
        <v>0</v>
      </c>
    </row>
    <row r="105" spans="1:38" x14ac:dyDescent="0.25">
      <c r="A105" s="16">
        <v>27924</v>
      </c>
      <c r="B105" s="16">
        <v>27959</v>
      </c>
      <c r="C105" s="16">
        <v>28657</v>
      </c>
      <c r="D105" s="16">
        <v>27924</v>
      </c>
      <c r="E105" s="16">
        <v>28219</v>
      </c>
      <c r="F105" s="16">
        <v>27848</v>
      </c>
      <c r="G105" s="16">
        <v>28719</v>
      </c>
      <c r="H105" s="16">
        <v>28207</v>
      </c>
      <c r="I105" s="16">
        <v>28139</v>
      </c>
      <c r="J105" s="16">
        <v>28628</v>
      </c>
      <c r="K105" s="16">
        <v>27967</v>
      </c>
      <c r="L105" s="16">
        <v>28003</v>
      </c>
      <c r="N105" s="16"/>
      <c r="O105" s="16">
        <f t="shared" si="27"/>
        <v>27959</v>
      </c>
      <c r="P105" s="16">
        <f t="shared" si="27"/>
        <v>28657</v>
      </c>
      <c r="Q105" s="16">
        <f t="shared" si="27"/>
        <v>27924</v>
      </c>
      <c r="R105" s="16">
        <f t="shared" si="27"/>
        <v>28219</v>
      </c>
      <c r="S105" s="16">
        <f t="shared" si="27"/>
        <v>27848</v>
      </c>
      <c r="T105" s="16">
        <f t="shared" si="27"/>
        <v>28719</v>
      </c>
      <c r="U105" s="16">
        <f t="shared" si="27"/>
        <v>28207</v>
      </c>
      <c r="V105" s="16">
        <f t="shared" si="27"/>
        <v>28139</v>
      </c>
      <c r="W105" s="16">
        <f t="shared" si="27"/>
        <v>28628</v>
      </c>
      <c r="X105" s="16">
        <f t="shared" si="27"/>
        <v>27967</v>
      </c>
      <c r="Y105" s="16"/>
      <c r="AA105" s="17">
        <f t="shared" si="29"/>
        <v>0</v>
      </c>
      <c r="AB105" s="17">
        <f t="shared" si="30"/>
        <v>0.96581155941049024</v>
      </c>
      <c r="AC105" s="17">
        <f t="shared" si="30"/>
        <v>0.98992316814000569</v>
      </c>
      <c r="AD105" s="17">
        <f t="shared" si="30"/>
        <v>0.96460252458880968</v>
      </c>
      <c r="AE105" s="17">
        <f t="shared" si="30"/>
        <v>0.97479296094297452</v>
      </c>
      <c r="AF105" s="17">
        <f t="shared" si="30"/>
        <v>0.96197719183316044</v>
      </c>
      <c r="AG105" s="17">
        <f t="shared" si="30"/>
        <v>0.9920648869669827</v>
      </c>
      <c r="AH105" s="17">
        <f t="shared" si="30"/>
        <v>0.97437843471839825</v>
      </c>
      <c r="AI105" s="17">
        <f t="shared" si="30"/>
        <v>0.97202945277913322</v>
      </c>
      <c r="AJ105" s="17">
        <f t="shared" si="30"/>
        <v>0.98892139643061316</v>
      </c>
      <c r="AK105" s="17">
        <f t="shared" si="30"/>
        <v>0.96608791022687435</v>
      </c>
      <c r="AL105" s="17">
        <f t="shared" si="28"/>
        <v>0</v>
      </c>
    </row>
    <row r="106" spans="1:38" x14ac:dyDescent="0.25">
      <c r="A106" s="16">
        <v>31272</v>
      </c>
      <c r="B106" s="16">
        <v>28396</v>
      </c>
      <c r="C106" s="16">
        <v>28213</v>
      </c>
      <c r="D106" s="16">
        <v>28193</v>
      </c>
      <c r="E106" s="16">
        <v>28362</v>
      </c>
      <c r="F106" s="16">
        <v>28701</v>
      </c>
      <c r="G106" s="16">
        <v>30195</v>
      </c>
      <c r="H106" s="16">
        <v>28572</v>
      </c>
      <c r="I106" s="16">
        <v>28991</v>
      </c>
      <c r="J106" s="16">
        <v>28225</v>
      </c>
      <c r="K106" s="16">
        <v>28859</v>
      </c>
      <c r="L106" s="16">
        <v>30309</v>
      </c>
      <c r="N106" s="16">
        <f t="shared" ref="N106" si="31">A106</f>
        <v>31272</v>
      </c>
      <c r="O106" s="16">
        <f t="shared" si="27"/>
        <v>28396</v>
      </c>
      <c r="P106" s="16">
        <f t="shared" si="27"/>
        <v>28213</v>
      </c>
      <c r="Q106" s="16">
        <f t="shared" si="27"/>
        <v>28193</v>
      </c>
      <c r="R106" s="16">
        <f t="shared" si="27"/>
        <v>28362</v>
      </c>
      <c r="S106" s="16">
        <f t="shared" si="27"/>
        <v>28701</v>
      </c>
      <c r="T106" s="16">
        <f t="shared" si="27"/>
        <v>30195</v>
      </c>
      <c r="U106" s="16">
        <f t="shared" si="27"/>
        <v>28572</v>
      </c>
      <c r="V106" s="16">
        <f t="shared" si="27"/>
        <v>28991</v>
      </c>
      <c r="W106" s="16">
        <f t="shared" si="27"/>
        <v>28225</v>
      </c>
      <c r="X106" s="16">
        <f t="shared" si="27"/>
        <v>28859</v>
      </c>
      <c r="Y106" s="16"/>
      <c r="AA106" s="17">
        <f t="shared" si="29"/>
        <v>1.1041982980826948</v>
      </c>
      <c r="AB106" s="17">
        <f t="shared" si="28"/>
        <v>1.0026482115744502</v>
      </c>
      <c r="AC106" s="17">
        <f t="shared" si="28"/>
        <v>0.99618657533279187</v>
      </c>
      <c r="AD106" s="17">
        <f t="shared" si="28"/>
        <v>0.99548038557960528</v>
      </c>
      <c r="AE106" s="17">
        <f t="shared" si="28"/>
        <v>1.0014476889940327</v>
      </c>
      <c r="AF106" s="17">
        <f t="shared" si="28"/>
        <v>1.013417605310547</v>
      </c>
      <c r="AG106" s="17">
        <f t="shared" si="28"/>
        <v>1.066169979873592</v>
      </c>
      <c r="AH106" s="17">
        <f t="shared" si="28"/>
        <v>1.0088626814024928</v>
      </c>
      <c r="AI106" s="17">
        <f t="shared" si="28"/>
        <v>1.0236573567317537</v>
      </c>
      <c r="AJ106" s="17">
        <f t="shared" si="28"/>
        <v>0.99661028918470396</v>
      </c>
      <c r="AK106" s="17">
        <f t="shared" si="28"/>
        <v>1.0189965043607216</v>
      </c>
      <c r="AL106" s="17">
        <f t="shared" si="28"/>
        <v>0</v>
      </c>
    </row>
    <row r="107" spans="1:38" x14ac:dyDescent="0.25">
      <c r="L107" t="s">
        <v>25</v>
      </c>
    </row>
    <row r="108" spans="1:38" x14ac:dyDescent="0.25">
      <c r="A108" s="5" t="s">
        <v>0</v>
      </c>
      <c r="B108" s="5" t="s">
        <v>1</v>
      </c>
      <c r="C108" s="5" t="s">
        <v>2</v>
      </c>
      <c r="D108" s="5" t="s">
        <v>3</v>
      </c>
      <c r="E108" s="5" t="s">
        <v>4</v>
      </c>
      <c r="F108" s="5" t="s">
        <v>5</v>
      </c>
      <c r="L108" t="s">
        <v>25</v>
      </c>
      <c r="M108" t="s">
        <v>26</v>
      </c>
      <c r="N108" s="8">
        <f>AVERAGE(X100,P105,S105,W101)</f>
        <v>28321</v>
      </c>
      <c r="AB108" t="s">
        <v>27</v>
      </c>
      <c r="AC108" s="20">
        <f>COUNTIF(AB100:AK105,"&gt;1,5")</f>
        <v>0</v>
      </c>
    </row>
    <row r="109" spans="1:38" x14ac:dyDescent="0.25">
      <c r="A109" s="5">
        <v>3</v>
      </c>
      <c r="B109" s="5">
        <v>1</v>
      </c>
      <c r="C109" s="5" t="s">
        <v>38</v>
      </c>
      <c r="D109" s="5">
        <v>26.4</v>
      </c>
      <c r="E109" s="5">
        <v>26.4</v>
      </c>
      <c r="F109" s="5" t="s">
        <v>9</v>
      </c>
      <c r="L109" t="s">
        <v>25</v>
      </c>
      <c r="AC109" s="20"/>
    </row>
    <row r="110" spans="1:38" x14ac:dyDescent="0.25">
      <c r="L110" t="s">
        <v>25</v>
      </c>
    </row>
    <row r="111" spans="1:38" x14ac:dyDescent="0.25">
      <c r="A111" t="s">
        <v>16</v>
      </c>
      <c r="L111" t="s">
        <v>25</v>
      </c>
    </row>
    <row r="112" spans="1:38" x14ac:dyDescent="0.25">
      <c r="A112" t="s">
        <v>39</v>
      </c>
      <c r="L112" t="s">
        <v>25</v>
      </c>
    </row>
    <row r="113" spans="1:38" x14ac:dyDescent="0.25">
      <c r="L113" t="s">
        <v>25</v>
      </c>
      <c r="M113" t="s">
        <v>17</v>
      </c>
      <c r="N113" s="15" t="s">
        <v>18</v>
      </c>
      <c r="O113" t="s">
        <v>35</v>
      </c>
    </row>
    <row r="114" spans="1:38" x14ac:dyDescent="0.25">
      <c r="A114" s="16">
        <v>28402</v>
      </c>
      <c r="B114" s="16">
        <v>27696</v>
      </c>
      <c r="C114" s="16">
        <v>27882</v>
      </c>
      <c r="D114" s="16">
        <v>27810</v>
      </c>
      <c r="E114" s="16">
        <v>27600</v>
      </c>
      <c r="F114" s="16">
        <v>27938</v>
      </c>
      <c r="G114" s="16">
        <v>28065</v>
      </c>
      <c r="H114" s="16">
        <v>28151</v>
      </c>
      <c r="I114" s="16">
        <v>28189</v>
      </c>
      <c r="J114" s="16">
        <v>27884</v>
      </c>
      <c r="K114" s="16">
        <v>27616</v>
      </c>
      <c r="L114" s="16">
        <v>28049</v>
      </c>
      <c r="N114" s="16">
        <f>A114</f>
        <v>28402</v>
      </c>
      <c r="O114" s="16">
        <f t="shared" ref="O114:X121" si="32">B114</f>
        <v>27696</v>
      </c>
      <c r="P114" s="16">
        <f t="shared" si="32"/>
        <v>27882</v>
      </c>
      <c r="Q114" s="16">
        <f t="shared" si="32"/>
        <v>27810</v>
      </c>
      <c r="R114" s="16">
        <f t="shared" si="32"/>
        <v>27600</v>
      </c>
      <c r="S114" s="16">
        <f t="shared" si="32"/>
        <v>27938</v>
      </c>
      <c r="T114" s="16">
        <f t="shared" si="32"/>
        <v>28065</v>
      </c>
      <c r="U114" s="16">
        <f t="shared" si="32"/>
        <v>28151</v>
      </c>
      <c r="V114" s="16">
        <f t="shared" si="32"/>
        <v>28189</v>
      </c>
      <c r="W114" s="16">
        <f t="shared" si="32"/>
        <v>27884</v>
      </c>
      <c r="X114" s="16">
        <f t="shared" si="32"/>
        <v>27616</v>
      </c>
      <c r="Y114" s="16"/>
      <c r="AA114" s="17">
        <f>N114/$N$123</f>
        <v>1.0098201651153034</v>
      </c>
      <c r="AB114" s="17">
        <f t="shared" ref="AB114:AL121" si="33">O114/$N$123</f>
        <v>0.98471865689153737</v>
      </c>
      <c r="AC114" s="17">
        <f t="shared" si="33"/>
        <v>0.99133180211762872</v>
      </c>
      <c r="AD114" s="17">
        <f t="shared" si="33"/>
        <v>0.98877187493333529</v>
      </c>
      <c r="AE114" s="17">
        <f t="shared" si="33"/>
        <v>0.98130542064581272</v>
      </c>
      <c r="AF114" s="17">
        <f t="shared" si="33"/>
        <v>0.99332285659430131</v>
      </c>
      <c r="AG114" s="17">
        <f t="shared" si="33"/>
        <v>0.99783828371104111</v>
      </c>
      <c r="AH114" s="17">
        <f t="shared" si="33"/>
        <v>1.0008959745145027</v>
      </c>
      <c r="AI114" s="17">
        <f t="shared" si="33"/>
        <v>1.0022470471951019</v>
      </c>
      <c r="AJ114" s="17">
        <f t="shared" si="33"/>
        <v>0.99140291120608126</v>
      </c>
      <c r="AK114" s="17">
        <f t="shared" si="33"/>
        <v>0.98187429335343357</v>
      </c>
      <c r="AL114" s="17">
        <f t="shared" si="33"/>
        <v>0</v>
      </c>
    </row>
    <row r="115" spans="1:38" x14ac:dyDescent="0.25">
      <c r="A115" s="16">
        <v>27658</v>
      </c>
      <c r="B115" s="16">
        <v>27469</v>
      </c>
      <c r="C115" s="16">
        <v>27774</v>
      </c>
      <c r="D115" s="16">
        <v>27997</v>
      </c>
      <c r="E115" s="16">
        <v>27612</v>
      </c>
      <c r="F115" s="16">
        <v>28362</v>
      </c>
      <c r="G115" s="16">
        <v>28021</v>
      </c>
      <c r="H115" s="16">
        <v>27826</v>
      </c>
      <c r="I115" s="16">
        <v>27800</v>
      </c>
      <c r="J115" s="16">
        <v>27447</v>
      </c>
      <c r="K115" s="16">
        <v>27860</v>
      </c>
      <c r="L115" s="16">
        <v>28245</v>
      </c>
      <c r="N115" s="16"/>
      <c r="O115" s="16">
        <f t="shared" si="32"/>
        <v>27469</v>
      </c>
      <c r="P115" s="16">
        <f t="shared" si="32"/>
        <v>27774</v>
      </c>
      <c r="Q115" s="16">
        <f t="shared" si="32"/>
        <v>27997</v>
      </c>
      <c r="R115" s="16">
        <f t="shared" si="32"/>
        <v>27612</v>
      </c>
      <c r="S115" s="16">
        <f t="shared" si="32"/>
        <v>28362</v>
      </c>
      <c r="T115" s="16">
        <f t="shared" si="32"/>
        <v>28021</v>
      </c>
      <c r="U115" s="16">
        <f t="shared" si="32"/>
        <v>27826</v>
      </c>
      <c r="V115" s="16">
        <f t="shared" si="32"/>
        <v>27800</v>
      </c>
      <c r="W115" s="16">
        <f t="shared" si="32"/>
        <v>27447</v>
      </c>
      <c r="X115" s="16">
        <f t="shared" si="32"/>
        <v>27860</v>
      </c>
      <c r="Y115" s="16"/>
      <c r="AA115" s="17">
        <f t="shared" ref="AA115:AA121" si="34">N115/$N$123</f>
        <v>0</v>
      </c>
      <c r="AB115" s="17">
        <f t="shared" ref="AB115:AK120" si="35">O115/$Z$7</f>
        <v>0.94888507190696214</v>
      </c>
      <c r="AC115" s="17">
        <f t="shared" si="35"/>
        <v>0.95942094678160716</v>
      </c>
      <c r="AD115" s="17">
        <f t="shared" si="35"/>
        <v>0.96712422578831481</v>
      </c>
      <c r="AE115" s="17">
        <f t="shared" si="35"/>
        <v>0.95382484274982848</v>
      </c>
      <c r="AF115" s="17">
        <f t="shared" si="35"/>
        <v>0.97973273178584086</v>
      </c>
      <c r="AG115" s="17">
        <f t="shared" si="35"/>
        <v>0.96795327823746724</v>
      </c>
      <c r="AH115" s="17">
        <f t="shared" si="35"/>
        <v>0.96121722708810409</v>
      </c>
      <c r="AI115" s="17">
        <f t="shared" si="35"/>
        <v>0.96031908693485557</v>
      </c>
      <c r="AJ115" s="17">
        <f t="shared" si="35"/>
        <v>0.94812510716190579</v>
      </c>
      <c r="AK115" s="17">
        <f t="shared" si="35"/>
        <v>0.9623917180577366</v>
      </c>
      <c r="AL115" s="17">
        <f t="shared" si="33"/>
        <v>0</v>
      </c>
    </row>
    <row r="116" spans="1:38" x14ac:dyDescent="0.25">
      <c r="A116" s="16">
        <v>27780</v>
      </c>
      <c r="B116" s="16">
        <v>28478</v>
      </c>
      <c r="C116" s="16">
        <v>28047</v>
      </c>
      <c r="D116" s="16">
        <v>28113</v>
      </c>
      <c r="E116" s="16">
        <v>28233</v>
      </c>
      <c r="F116" s="16">
        <v>27764</v>
      </c>
      <c r="G116" s="16">
        <v>28733</v>
      </c>
      <c r="H116" s="16">
        <v>27790</v>
      </c>
      <c r="I116" s="16">
        <v>28099</v>
      </c>
      <c r="J116" s="16">
        <v>29555</v>
      </c>
      <c r="K116" s="16">
        <v>27953</v>
      </c>
      <c r="L116" s="16">
        <v>27588</v>
      </c>
      <c r="N116" s="16"/>
      <c r="O116" s="16">
        <f t="shared" si="32"/>
        <v>28478</v>
      </c>
      <c r="P116" s="16">
        <f t="shared" si="32"/>
        <v>28047</v>
      </c>
      <c r="Q116" s="16">
        <f t="shared" si="32"/>
        <v>28113</v>
      </c>
      <c r="R116" s="16">
        <f t="shared" si="32"/>
        <v>28233</v>
      </c>
      <c r="S116" s="16">
        <f t="shared" si="32"/>
        <v>27764</v>
      </c>
      <c r="T116" s="16">
        <f t="shared" si="32"/>
        <v>28733</v>
      </c>
      <c r="U116" s="16">
        <f t="shared" si="32"/>
        <v>27790</v>
      </c>
      <c r="V116" s="16">
        <f t="shared" si="32"/>
        <v>28099</v>
      </c>
      <c r="W116" s="16">
        <f t="shared" si="32"/>
        <v>29555</v>
      </c>
      <c r="X116" s="16">
        <f t="shared" si="32"/>
        <v>27953</v>
      </c>
      <c r="Y116" s="16"/>
      <c r="AA116" s="17">
        <f t="shared" si="34"/>
        <v>0</v>
      </c>
      <c r="AB116" s="17">
        <f t="shared" si="35"/>
        <v>0.98373981862341076</v>
      </c>
      <c r="AC116" s="17">
        <f t="shared" si="35"/>
        <v>0.96885141839071565</v>
      </c>
      <c r="AD116" s="17">
        <f t="shared" si="35"/>
        <v>0.9711313126258847</v>
      </c>
      <c r="AE116" s="17">
        <f t="shared" si="35"/>
        <v>0.97527657487164676</v>
      </c>
      <c r="AF116" s="17">
        <f t="shared" si="35"/>
        <v>0.95907550826112697</v>
      </c>
      <c r="AG116" s="17">
        <f t="shared" si="35"/>
        <v>0.99254850089565494</v>
      </c>
      <c r="AH116" s="17">
        <f t="shared" si="35"/>
        <v>0.95997364841437549</v>
      </c>
      <c r="AI116" s="17">
        <f t="shared" si="35"/>
        <v>0.97064769869721257</v>
      </c>
      <c r="AJ116" s="17">
        <f t="shared" si="35"/>
        <v>1.0209435472791244</v>
      </c>
      <c r="AK116" s="17">
        <f t="shared" si="35"/>
        <v>0.9656042962982021</v>
      </c>
      <c r="AL116" s="17">
        <f t="shared" si="33"/>
        <v>0</v>
      </c>
    </row>
    <row r="117" spans="1:38" x14ac:dyDescent="0.25">
      <c r="A117" s="16">
        <v>27744</v>
      </c>
      <c r="B117" s="16">
        <v>27642</v>
      </c>
      <c r="C117" s="16">
        <v>29407</v>
      </c>
      <c r="D117" s="16">
        <v>28137</v>
      </c>
      <c r="E117" s="16">
        <v>27898</v>
      </c>
      <c r="F117" s="16">
        <v>28033</v>
      </c>
      <c r="G117" s="16">
        <v>28085</v>
      </c>
      <c r="H117" s="16">
        <v>28179</v>
      </c>
      <c r="I117" s="16">
        <v>27997</v>
      </c>
      <c r="J117" s="16">
        <v>28644</v>
      </c>
      <c r="K117" s="16">
        <v>28065</v>
      </c>
      <c r="L117" s="16">
        <v>27860</v>
      </c>
      <c r="N117" s="16"/>
      <c r="O117" s="16">
        <f t="shared" si="32"/>
        <v>27642</v>
      </c>
      <c r="P117" s="16">
        <f t="shared" si="32"/>
        <v>29407</v>
      </c>
      <c r="Q117" s="16">
        <f t="shared" si="32"/>
        <v>28137</v>
      </c>
      <c r="R117" s="16">
        <f t="shared" si="32"/>
        <v>27898</v>
      </c>
      <c r="S117" s="16">
        <f t="shared" si="32"/>
        <v>28033</v>
      </c>
      <c r="T117" s="16">
        <f t="shared" si="32"/>
        <v>28085</v>
      </c>
      <c r="U117" s="16">
        <f t="shared" si="32"/>
        <v>28179</v>
      </c>
      <c r="V117" s="16">
        <f t="shared" si="32"/>
        <v>27997</v>
      </c>
      <c r="W117" s="16">
        <f t="shared" si="32"/>
        <v>28644</v>
      </c>
      <c r="X117" s="16">
        <f t="shared" si="32"/>
        <v>28065</v>
      </c>
      <c r="Y117" s="16"/>
      <c r="AA117" s="17">
        <f t="shared" si="34"/>
        <v>0</v>
      </c>
      <c r="AB117" s="17">
        <f t="shared" si="35"/>
        <v>0.95486115831126905</v>
      </c>
      <c r="AC117" s="17">
        <f t="shared" si="35"/>
        <v>1.0158310571760178</v>
      </c>
      <c r="AD117" s="17">
        <f t="shared" si="35"/>
        <v>0.97196036507503714</v>
      </c>
      <c r="AE117" s="17">
        <f t="shared" si="35"/>
        <v>0.96370438443556128</v>
      </c>
      <c r="AF117" s="17">
        <f t="shared" si="35"/>
        <v>0.9683678044620434</v>
      </c>
      <c r="AG117" s="17">
        <f t="shared" si="35"/>
        <v>0.97016408476854032</v>
      </c>
      <c r="AH117" s="17">
        <f t="shared" si="35"/>
        <v>0.97341120686105387</v>
      </c>
      <c r="AI117" s="17">
        <f t="shared" si="35"/>
        <v>0.96712422578831481</v>
      </c>
      <c r="AJ117" s="17">
        <f t="shared" si="35"/>
        <v>0.98947409806338149</v>
      </c>
      <c r="AK117" s="17">
        <f t="shared" si="35"/>
        <v>0.96947320772757994</v>
      </c>
      <c r="AL117" s="17">
        <f t="shared" si="33"/>
        <v>0</v>
      </c>
    </row>
    <row r="118" spans="1:38" x14ac:dyDescent="0.25">
      <c r="A118" s="16">
        <v>27969</v>
      </c>
      <c r="B118" s="16">
        <v>27852</v>
      </c>
      <c r="C118" s="16">
        <v>28320</v>
      </c>
      <c r="D118" s="16">
        <v>27788</v>
      </c>
      <c r="E118" s="16">
        <v>27912</v>
      </c>
      <c r="F118" s="16">
        <v>27668</v>
      </c>
      <c r="G118" s="16">
        <v>28350</v>
      </c>
      <c r="H118" s="16">
        <v>27874</v>
      </c>
      <c r="I118" s="16">
        <v>27977</v>
      </c>
      <c r="J118" s="16">
        <v>28141</v>
      </c>
      <c r="K118" s="16">
        <v>27808</v>
      </c>
      <c r="L118" s="16">
        <v>27688</v>
      </c>
      <c r="N118" s="16"/>
      <c r="O118" s="16">
        <f t="shared" si="32"/>
        <v>27852</v>
      </c>
      <c r="P118" s="16">
        <f t="shared" si="32"/>
        <v>28320</v>
      </c>
      <c r="Q118" s="16">
        <f t="shared" si="32"/>
        <v>27788</v>
      </c>
      <c r="R118" s="16">
        <f t="shared" si="32"/>
        <v>27912</v>
      </c>
      <c r="S118" s="16">
        <f t="shared" si="32"/>
        <v>27668</v>
      </c>
      <c r="T118" s="16">
        <f t="shared" si="32"/>
        <v>28350</v>
      </c>
      <c r="U118" s="16">
        <f t="shared" si="32"/>
        <v>27874</v>
      </c>
      <c r="V118" s="16">
        <f t="shared" si="32"/>
        <v>27977</v>
      </c>
      <c r="W118" s="16">
        <f t="shared" si="32"/>
        <v>28141</v>
      </c>
      <c r="X118" s="16">
        <f t="shared" si="32"/>
        <v>27808</v>
      </c>
      <c r="Y118" s="16"/>
      <c r="AA118" s="17">
        <f t="shared" si="34"/>
        <v>0</v>
      </c>
      <c r="AB118" s="17">
        <f t="shared" si="35"/>
        <v>0.96211536724135249</v>
      </c>
      <c r="AC118" s="17">
        <f t="shared" si="35"/>
        <v>0.97828188999982413</v>
      </c>
      <c r="AD118" s="17">
        <f t="shared" si="35"/>
        <v>0.95990456071027941</v>
      </c>
      <c r="AE118" s="17">
        <f t="shared" si="35"/>
        <v>0.96418799836423341</v>
      </c>
      <c r="AF118" s="17">
        <f t="shared" si="35"/>
        <v>0.95575929846451746</v>
      </c>
      <c r="AG118" s="17">
        <f t="shared" si="35"/>
        <v>0.97931820556126459</v>
      </c>
      <c r="AH118" s="17">
        <f t="shared" si="35"/>
        <v>0.96287533198640884</v>
      </c>
      <c r="AI118" s="17">
        <f t="shared" si="35"/>
        <v>0.96643334874735454</v>
      </c>
      <c r="AJ118" s="17">
        <f t="shared" si="35"/>
        <v>0.97209854048322919</v>
      </c>
      <c r="AK118" s="17">
        <f t="shared" si="35"/>
        <v>0.96059543775123979</v>
      </c>
      <c r="AL118" s="17">
        <f t="shared" si="33"/>
        <v>0</v>
      </c>
    </row>
    <row r="119" spans="1:38" x14ac:dyDescent="0.25">
      <c r="A119" s="16">
        <v>27848</v>
      </c>
      <c r="B119" s="16">
        <v>27616</v>
      </c>
      <c r="C119" s="16">
        <v>27317</v>
      </c>
      <c r="D119" s="16">
        <v>27730</v>
      </c>
      <c r="E119" s="16">
        <v>27421</v>
      </c>
      <c r="F119" s="16">
        <v>32081</v>
      </c>
      <c r="G119" s="16">
        <v>29780</v>
      </c>
      <c r="H119" s="16">
        <v>27991</v>
      </c>
      <c r="I119" s="16">
        <v>27981</v>
      </c>
      <c r="J119" s="16">
        <v>28308</v>
      </c>
      <c r="K119" s="16">
        <v>28093</v>
      </c>
      <c r="L119" s="16">
        <v>27949</v>
      </c>
      <c r="N119" s="16"/>
      <c r="O119" s="16">
        <f t="shared" si="32"/>
        <v>27616</v>
      </c>
      <c r="P119" s="16">
        <f t="shared" si="32"/>
        <v>27317</v>
      </c>
      <c r="Q119" s="16">
        <f t="shared" si="32"/>
        <v>27730</v>
      </c>
      <c r="R119" s="16">
        <f t="shared" si="32"/>
        <v>27421</v>
      </c>
      <c r="S119" s="16">
        <f t="shared" si="32"/>
        <v>32081</v>
      </c>
      <c r="T119" s="16">
        <f t="shared" si="32"/>
        <v>29780</v>
      </c>
      <c r="U119" s="16">
        <f t="shared" si="32"/>
        <v>27991</v>
      </c>
      <c r="V119" s="16">
        <f t="shared" si="32"/>
        <v>27981</v>
      </c>
      <c r="W119" s="16">
        <f t="shared" si="32"/>
        <v>28308</v>
      </c>
      <c r="X119" s="16">
        <f t="shared" si="32"/>
        <v>28093</v>
      </c>
      <c r="Y119" s="16"/>
      <c r="AA119" s="17">
        <f t="shared" si="34"/>
        <v>0</v>
      </c>
      <c r="AB119" s="17">
        <f t="shared" si="35"/>
        <v>0.95396301815802065</v>
      </c>
      <c r="AC119" s="17">
        <f t="shared" si="35"/>
        <v>0.94363440639566365</v>
      </c>
      <c r="AD119" s="17">
        <f t="shared" si="35"/>
        <v>0.95790101729149446</v>
      </c>
      <c r="AE119" s="17">
        <f t="shared" si="35"/>
        <v>0.94722696700865738</v>
      </c>
      <c r="AF119" s="17">
        <f t="shared" si="35"/>
        <v>1.1082013175524137</v>
      </c>
      <c r="AG119" s="17">
        <f t="shared" si="35"/>
        <v>1.028715913989928</v>
      </c>
      <c r="AH119" s="17">
        <f t="shared" si="35"/>
        <v>0.96691696267602678</v>
      </c>
      <c r="AI119" s="17">
        <f t="shared" si="35"/>
        <v>0.96657152415554659</v>
      </c>
      <c r="AJ119" s="17">
        <f t="shared" si="35"/>
        <v>0.97786736377524797</v>
      </c>
      <c r="AK119" s="17">
        <f t="shared" si="35"/>
        <v>0.97044043558492443</v>
      </c>
      <c r="AL119" s="17">
        <f t="shared" si="33"/>
        <v>0</v>
      </c>
    </row>
    <row r="120" spans="1:38" x14ac:dyDescent="0.25">
      <c r="A120" s="16">
        <v>27991</v>
      </c>
      <c r="B120" s="16">
        <v>27820</v>
      </c>
      <c r="C120" s="16">
        <v>28644</v>
      </c>
      <c r="D120" s="16">
        <v>27465</v>
      </c>
      <c r="E120" s="16">
        <v>27702</v>
      </c>
      <c r="F120" s="16">
        <v>27740</v>
      </c>
      <c r="G120" s="16">
        <v>27399</v>
      </c>
      <c r="H120" s="16">
        <v>28191</v>
      </c>
      <c r="I120" s="16">
        <v>28039</v>
      </c>
      <c r="J120" s="16">
        <v>28314</v>
      </c>
      <c r="K120" s="16">
        <v>27792</v>
      </c>
      <c r="L120" s="16">
        <v>27692</v>
      </c>
      <c r="N120" s="16"/>
      <c r="O120" s="16">
        <f t="shared" si="32"/>
        <v>27820</v>
      </c>
      <c r="P120" s="16">
        <f t="shared" si="32"/>
        <v>28644</v>
      </c>
      <c r="Q120" s="16">
        <f t="shared" si="32"/>
        <v>27465</v>
      </c>
      <c r="R120" s="16">
        <f t="shared" si="32"/>
        <v>27702</v>
      </c>
      <c r="S120" s="16">
        <f t="shared" si="32"/>
        <v>27740</v>
      </c>
      <c r="T120" s="16">
        <f t="shared" si="32"/>
        <v>27399</v>
      </c>
      <c r="U120" s="16">
        <f t="shared" si="32"/>
        <v>28191</v>
      </c>
      <c r="V120" s="16">
        <f t="shared" si="32"/>
        <v>28039</v>
      </c>
      <c r="W120" s="16">
        <f t="shared" si="32"/>
        <v>28314</v>
      </c>
      <c r="X120" s="16">
        <f t="shared" si="32"/>
        <v>27792</v>
      </c>
      <c r="Y120" s="16"/>
      <c r="AA120" s="17">
        <f t="shared" si="34"/>
        <v>0</v>
      </c>
      <c r="AB120" s="17">
        <f t="shared" si="35"/>
        <v>0.96100996397581595</v>
      </c>
      <c r="AC120" s="17">
        <f t="shared" si="35"/>
        <v>0.98947409806338149</v>
      </c>
      <c r="AD120" s="17">
        <f t="shared" si="35"/>
        <v>0.94874689649877009</v>
      </c>
      <c r="AE120" s="17">
        <f t="shared" si="35"/>
        <v>0.95693378943414997</v>
      </c>
      <c r="AF120" s="17">
        <f t="shared" si="35"/>
        <v>0.95824645581197465</v>
      </c>
      <c r="AG120" s="17">
        <f t="shared" si="35"/>
        <v>0.94646700226360103</v>
      </c>
      <c r="AH120" s="17">
        <f t="shared" si="35"/>
        <v>0.97382573308563003</v>
      </c>
      <c r="AI120" s="17">
        <f t="shared" si="35"/>
        <v>0.96857506757433154</v>
      </c>
      <c r="AJ120" s="17">
        <f t="shared" si="35"/>
        <v>0.97807462688753599</v>
      </c>
      <c r="AK120" s="17">
        <f t="shared" si="35"/>
        <v>0.96004273611847146</v>
      </c>
      <c r="AL120" s="17">
        <f t="shared" si="33"/>
        <v>0</v>
      </c>
    </row>
    <row r="121" spans="1:38" x14ac:dyDescent="0.25">
      <c r="A121" s="16">
        <v>30787</v>
      </c>
      <c r="B121" s="16">
        <v>28312</v>
      </c>
      <c r="C121" s="16">
        <v>28400</v>
      </c>
      <c r="D121" s="16">
        <v>28564</v>
      </c>
      <c r="E121" s="16">
        <v>28496</v>
      </c>
      <c r="F121" s="16">
        <v>28408</v>
      </c>
      <c r="G121" s="16">
        <v>30432</v>
      </c>
      <c r="H121" s="16">
        <v>27890</v>
      </c>
      <c r="I121" s="16">
        <v>28133</v>
      </c>
      <c r="J121" s="16">
        <v>28380</v>
      </c>
      <c r="K121" s="16">
        <v>29056</v>
      </c>
      <c r="L121" s="16">
        <v>30012</v>
      </c>
      <c r="N121" s="16">
        <f t="shared" ref="N121" si="36">A121</f>
        <v>30787</v>
      </c>
      <c r="O121" s="16">
        <f t="shared" si="32"/>
        <v>28312</v>
      </c>
      <c r="P121" s="16">
        <f t="shared" si="32"/>
        <v>28400</v>
      </c>
      <c r="Q121" s="16">
        <f t="shared" si="32"/>
        <v>28564</v>
      </c>
      <c r="R121" s="16">
        <f t="shared" si="32"/>
        <v>28496</v>
      </c>
      <c r="S121" s="16">
        <f t="shared" si="32"/>
        <v>28408</v>
      </c>
      <c r="T121" s="16">
        <f t="shared" si="32"/>
        <v>30432</v>
      </c>
      <c r="U121" s="16">
        <f t="shared" si="32"/>
        <v>27890</v>
      </c>
      <c r="V121" s="16">
        <f t="shared" si="32"/>
        <v>28133</v>
      </c>
      <c r="W121" s="16">
        <f t="shared" si="32"/>
        <v>28380</v>
      </c>
      <c r="X121" s="16">
        <f t="shared" si="32"/>
        <v>29056</v>
      </c>
      <c r="Y121" s="16"/>
      <c r="AA121" s="17">
        <f t="shared" si="34"/>
        <v>1.0946177530950232</v>
      </c>
      <c r="AB121" s="17">
        <f t="shared" si="33"/>
        <v>1.0066202561349367</v>
      </c>
      <c r="AC121" s="17">
        <f t="shared" si="33"/>
        <v>1.0097490560268507</v>
      </c>
      <c r="AD121" s="17">
        <f t="shared" si="33"/>
        <v>1.0155800012799636</v>
      </c>
      <c r="AE121" s="17">
        <f t="shared" si="33"/>
        <v>1.0131622922725754</v>
      </c>
      <c r="AF121" s="17">
        <f t="shared" si="33"/>
        <v>1.0100334923806611</v>
      </c>
      <c r="AG121" s="17">
        <f t="shared" si="33"/>
        <v>1.0819958898946875</v>
      </c>
      <c r="AH121" s="17">
        <f t="shared" si="33"/>
        <v>0.99161623847143909</v>
      </c>
      <c r="AI121" s="17">
        <f t="shared" si="33"/>
        <v>1.0002559927184294</v>
      </c>
      <c r="AJ121" s="17">
        <f t="shared" si="33"/>
        <v>1.0090379651423249</v>
      </c>
      <c r="AK121" s="17">
        <f t="shared" si="33"/>
        <v>1.0330728370393021</v>
      </c>
      <c r="AL121" s="17">
        <f t="shared" si="33"/>
        <v>0</v>
      </c>
    </row>
    <row r="122" spans="1:38" x14ac:dyDescent="0.25">
      <c r="L122" t="s">
        <v>25</v>
      </c>
    </row>
    <row r="123" spans="1:38" x14ac:dyDescent="0.25">
      <c r="A123" s="5" t="s">
        <v>0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L123" t="s">
        <v>25</v>
      </c>
      <c r="M123" t="s">
        <v>26</v>
      </c>
      <c r="N123" s="8">
        <f>AVERAGE(U114,P121,S121,X115,Q114)</f>
        <v>28125.8</v>
      </c>
      <c r="AB123" t="s">
        <v>27</v>
      </c>
      <c r="AC123" s="20">
        <f>COUNTIF(AB115:AK120,"&gt;1,5")</f>
        <v>0</v>
      </c>
    </row>
    <row r="124" spans="1:38" x14ac:dyDescent="0.25">
      <c r="A124" s="5">
        <v>4</v>
      </c>
      <c r="B124" s="5">
        <v>1</v>
      </c>
      <c r="C124" s="5" t="s">
        <v>40</v>
      </c>
      <c r="D124" s="5">
        <v>26.4</v>
      </c>
      <c r="E124" s="5">
        <v>26.4</v>
      </c>
      <c r="F124" s="5" t="s">
        <v>9</v>
      </c>
      <c r="L124" t="s">
        <v>25</v>
      </c>
      <c r="AC124" s="20"/>
    </row>
    <row r="125" spans="1:38" x14ac:dyDescent="0.25">
      <c r="L125" t="s">
        <v>25</v>
      </c>
    </row>
    <row r="126" spans="1:38" x14ac:dyDescent="0.25">
      <c r="A126" t="s">
        <v>16</v>
      </c>
      <c r="L126" t="s">
        <v>25</v>
      </c>
    </row>
    <row r="127" spans="1:38" x14ac:dyDescent="0.25">
      <c r="A127" t="s">
        <v>34</v>
      </c>
      <c r="L127" t="s">
        <v>25</v>
      </c>
    </row>
    <row r="128" spans="1:38" x14ac:dyDescent="0.25">
      <c r="L128" t="s">
        <v>25</v>
      </c>
      <c r="M128" t="s">
        <v>17</v>
      </c>
      <c r="N128" s="15" t="s">
        <v>18</v>
      </c>
      <c r="O128" t="s">
        <v>35</v>
      </c>
    </row>
    <row r="129" spans="1:38" x14ac:dyDescent="0.25">
      <c r="A129" s="16">
        <v>28765</v>
      </c>
      <c r="B129" s="16">
        <v>27854</v>
      </c>
      <c r="C129" s="16">
        <v>28053</v>
      </c>
      <c r="D129" s="16">
        <v>27742</v>
      </c>
      <c r="E129" s="16">
        <v>28043</v>
      </c>
      <c r="F129" s="16">
        <v>27936</v>
      </c>
      <c r="G129" s="16">
        <v>27774</v>
      </c>
      <c r="H129" s="16">
        <v>27969</v>
      </c>
      <c r="I129" s="16">
        <v>27979</v>
      </c>
      <c r="J129" s="16">
        <v>28141</v>
      </c>
      <c r="K129" s="16">
        <v>27553</v>
      </c>
      <c r="L129" s="16">
        <v>28472</v>
      </c>
      <c r="N129" s="16">
        <f>A129</f>
        <v>28765</v>
      </c>
      <c r="O129" s="16">
        <f t="shared" ref="O129:X136" si="37">B129</f>
        <v>27854</v>
      </c>
      <c r="P129" s="16">
        <f t="shared" si="37"/>
        <v>28053</v>
      </c>
      <c r="Q129" s="16">
        <f t="shared" si="37"/>
        <v>27742</v>
      </c>
      <c r="R129" s="16">
        <f t="shared" si="37"/>
        <v>28043</v>
      </c>
      <c r="S129" s="16">
        <f t="shared" si="37"/>
        <v>27936</v>
      </c>
      <c r="T129" s="16">
        <f t="shared" si="37"/>
        <v>27774</v>
      </c>
      <c r="U129" s="16">
        <f t="shared" si="37"/>
        <v>27969</v>
      </c>
      <c r="V129" s="16">
        <f t="shared" si="37"/>
        <v>27979</v>
      </c>
      <c r="W129" s="16">
        <f t="shared" si="37"/>
        <v>28141</v>
      </c>
      <c r="X129" s="16">
        <f t="shared" si="37"/>
        <v>27553</v>
      </c>
      <c r="Y129" s="16"/>
      <c r="AA129" s="17">
        <f>N129/$N$138</f>
        <v>1.0257827544397689</v>
      </c>
      <c r="AB129" s="17">
        <f t="shared" ref="AB129:AL136" si="38">O129/$N$138</f>
        <v>0.99329577062976959</v>
      </c>
      <c r="AC129" s="17">
        <f t="shared" si="38"/>
        <v>1.0003922687397475</v>
      </c>
      <c r="AD129" s="17">
        <f t="shared" si="38"/>
        <v>0.98930176164324946</v>
      </c>
      <c r="AE129" s="17">
        <f t="shared" si="38"/>
        <v>1.0000356607945224</v>
      </c>
      <c r="AF129" s="17">
        <f t="shared" si="38"/>
        <v>0.99621995578061484</v>
      </c>
      <c r="AG129" s="17">
        <f t="shared" si="38"/>
        <v>0.99044290706796945</v>
      </c>
      <c r="AH129" s="17">
        <f t="shared" si="38"/>
        <v>0.99739676199985738</v>
      </c>
      <c r="AI129" s="17">
        <f t="shared" si="38"/>
        <v>0.99775336994508235</v>
      </c>
      <c r="AJ129" s="17">
        <f t="shared" si="38"/>
        <v>1.0035304186577276</v>
      </c>
      <c r="AK129" s="17">
        <f t="shared" si="38"/>
        <v>0.9825618714784965</v>
      </c>
      <c r="AL129" s="17">
        <f t="shared" si="38"/>
        <v>0</v>
      </c>
    </row>
    <row r="130" spans="1:38" x14ac:dyDescent="0.25">
      <c r="A130" s="16">
        <v>28099</v>
      </c>
      <c r="B130" s="16">
        <v>27616</v>
      </c>
      <c r="C130" s="16">
        <v>27634</v>
      </c>
      <c r="D130" s="16">
        <v>27445</v>
      </c>
      <c r="E130" s="16">
        <v>28043</v>
      </c>
      <c r="F130" s="16">
        <v>27953</v>
      </c>
      <c r="G130" s="16">
        <v>27872</v>
      </c>
      <c r="H130" s="16">
        <v>27830</v>
      </c>
      <c r="I130" s="16">
        <v>28209</v>
      </c>
      <c r="J130" s="16">
        <v>27794</v>
      </c>
      <c r="K130" s="16">
        <v>27210</v>
      </c>
      <c r="L130" s="16">
        <v>27886</v>
      </c>
      <c r="N130" s="16"/>
      <c r="O130" s="16">
        <f t="shared" si="37"/>
        <v>27616</v>
      </c>
      <c r="P130" s="16">
        <f t="shared" si="37"/>
        <v>27634</v>
      </c>
      <c r="Q130" s="16">
        <f t="shared" si="37"/>
        <v>27445</v>
      </c>
      <c r="R130" s="16">
        <f t="shared" si="37"/>
        <v>28043</v>
      </c>
      <c r="S130" s="16">
        <f t="shared" si="37"/>
        <v>27953</v>
      </c>
      <c r="T130" s="16">
        <f t="shared" si="37"/>
        <v>27872</v>
      </c>
      <c r="U130" s="16">
        <f t="shared" si="37"/>
        <v>27830</v>
      </c>
      <c r="V130" s="16">
        <f t="shared" si="37"/>
        <v>28209</v>
      </c>
      <c r="W130" s="16">
        <f t="shared" si="37"/>
        <v>27794</v>
      </c>
      <c r="X130" s="16">
        <f t="shared" si="37"/>
        <v>27210</v>
      </c>
      <c r="Y130" s="16"/>
      <c r="AA130" s="17">
        <f t="shared" ref="AA130:AA136" si="39">N130/$N$138</f>
        <v>0</v>
      </c>
      <c r="AB130" s="17">
        <f t="shared" ref="AB130:AK135" si="40">O130/$Z$7</f>
        <v>0.95396301815802065</v>
      </c>
      <c r="AC130" s="17">
        <f t="shared" si="40"/>
        <v>0.95458480749488495</v>
      </c>
      <c r="AD130" s="17">
        <f t="shared" si="40"/>
        <v>0.94805601945780982</v>
      </c>
      <c r="AE130" s="17">
        <f t="shared" si="40"/>
        <v>0.96871324298252359</v>
      </c>
      <c r="AF130" s="17">
        <f t="shared" si="40"/>
        <v>0.9656042962982021</v>
      </c>
      <c r="AG130" s="17">
        <f t="shared" si="40"/>
        <v>0.96280624428231276</v>
      </c>
      <c r="AH130" s="17">
        <f t="shared" si="40"/>
        <v>0.96135540249629614</v>
      </c>
      <c r="AI130" s="17">
        <f t="shared" si="40"/>
        <v>0.97444752242249433</v>
      </c>
      <c r="AJ130" s="17">
        <f t="shared" si="40"/>
        <v>0.96011182382256754</v>
      </c>
      <c r="AK130" s="17">
        <f t="shared" si="40"/>
        <v>0.9399382142265259</v>
      </c>
      <c r="AL130" s="17">
        <f t="shared" si="38"/>
        <v>0</v>
      </c>
    </row>
    <row r="131" spans="1:38" x14ac:dyDescent="0.25">
      <c r="A131" s="16">
        <v>28039</v>
      </c>
      <c r="B131" s="16">
        <v>27339</v>
      </c>
      <c r="C131" s="16">
        <v>29706</v>
      </c>
      <c r="D131" s="16">
        <v>27469</v>
      </c>
      <c r="E131" s="16">
        <v>29086</v>
      </c>
      <c r="F131" s="16">
        <v>28079</v>
      </c>
      <c r="G131" s="16">
        <v>28677</v>
      </c>
      <c r="H131" s="16">
        <v>27922</v>
      </c>
      <c r="I131" s="16">
        <v>44753</v>
      </c>
      <c r="J131" s="16">
        <v>28225</v>
      </c>
      <c r="K131" s="16">
        <v>27381</v>
      </c>
      <c r="L131" s="16">
        <v>27942</v>
      </c>
      <c r="N131" s="16"/>
      <c r="O131" s="16">
        <f t="shared" si="37"/>
        <v>27339</v>
      </c>
      <c r="P131" s="16">
        <f t="shared" si="37"/>
        <v>29706</v>
      </c>
      <c r="Q131" s="16">
        <f t="shared" si="37"/>
        <v>27469</v>
      </c>
      <c r="R131" s="16">
        <f t="shared" si="37"/>
        <v>29086</v>
      </c>
      <c r="S131" s="16">
        <f t="shared" si="37"/>
        <v>28079</v>
      </c>
      <c r="T131" s="16">
        <f t="shared" si="37"/>
        <v>28677</v>
      </c>
      <c r="U131" s="16">
        <f t="shared" si="37"/>
        <v>27922</v>
      </c>
      <c r="V131" s="16">
        <f t="shared" si="37"/>
        <v>44753</v>
      </c>
      <c r="W131" s="16">
        <f t="shared" si="37"/>
        <v>28225</v>
      </c>
      <c r="X131" s="16">
        <f t="shared" si="37"/>
        <v>27381</v>
      </c>
      <c r="Y131" s="16"/>
      <c r="AA131" s="17">
        <f t="shared" si="39"/>
        <v>0</v>
      </c>
      <c r="AB131" s="17">
        <f t="shared" si="40"/>
        <v>0.94439437114072011</v>
      </c>
      <c r="AC131" s="17">
        <f t="shared" si="40"/>
        <v>1.026159668938375</v>
      </c>
      <c r="AD131" s="17">
        <f t="shared" si="40"/>
        <v>0.94888507190696214</v>
      </c>
      <c r="AE131" s="17">
        <f t="shared" si="40"/>
        <v>1.0047424806686047</v>
      </c>
      <c r="AF131" s="17">
        <f t="shared" si="40"/>
        <v>0.96995682165625219</v>
      </c>
      <c r="AG131" s="17">
        <f t="shared" si="40"/>
        <v>0.99061404518096596</v>
      </c>
      <c r="AH131" s="17">
        <f t="shared" si="40"/>
        <v>0.9645334368847136</v>
      </c>
      <c r="AI131" s="17">
        <f t="shared" si="40"/>
        <v>1.5459410107048774</v>
      </c>
      <c r="AJ131" s="17">
        <f t="shared" si="40"/>
        <v>0.97500022405526254</v>
      </c>
      <c r="AK131" s="17">
        <f t="shared" si="40"/>
        <v>0.94584521292673673</v>
      </c>
      <c r="AL131" s="17">
        <f t="shared" si="38"/>
        <v>0</v>
      </c>
    </row>
    <row r="132" spans="1:38" x14ac:dyDescent="0.25">
      <c r="A132" s="16">
        <v>28053</v>
      </c>
      <c r="B132" s="16">
        <v>27712</v>
      </c>
      <c r="C132" s="16">
        <v>27912</v>
      </c>
      <c r="D132" s="16">
        <v>28287</v>
      </c>
      <c r="E132" s="16">
        <v>27854</v>
      </c>
      <c r="F132" s="16">
        <v>29347</v>
      </c>
      <c r="G132" s="16">
        <v>28253</v>
      </c>
      <c r="H132" s="16">
        <v>27973</v>
      </c>
      <c r="I132" s="16">
        <v>28484</v>
      </c>
      <c r="J132" s="16">
        <v>28207</v>
      </c>
      <c r="K132" s="16">
        <v>27644</v>
      </c>
      <c r="L132" s="16">
        <v>28005</v>
      </c>
      <c r="N132" s="16"/>
      <c r="O132" s="16">
        <f t="shared" si="37"/>
        <v>27712</v>
      </c>
      <c r="P132" s="16">
        <f t="shared" si="37"/>
        <v>27912</v>
      </c>
      <c r="Q132" s="16">
        <f t="shared" si="37"/>
        <v>28287</v>
      </c>
      <c r="R132" s="16">
        <f t="shared" si="37"/>
        <v>27854</v>
      </c>
      <c r="S132" s="16">
        <f t="shared" si="37"/>
        <v>29347</v>
      </c>
      <c r="T132" s="16">
        <f t="shared" si="37"/>
        <v>28253</v>
      </c>
      <c r="U132" s="16">
        <f t="shared" si="37"/>
        <v>27973</v>
      </c>
      <c r="V132" s="16">
        <f t="shared" si="37"/>
        <v>28484</v>
      </c>
      <c r="W132" s="16">
        <f t="shared" si="37"/>
        <v>28207</v>
      </c>
      <c r="X132" s="16">
        <f t="shared" si="37"/>
        <v>27644</v>
      </c>
      <c r="Y132" s="16"/>
      <c r="AA132" s="17">
        <f t="shared" si="39"/>
        <v>0</v>
      </c>
      <c r="AB132" s="17">
        <f t="shared" si="40"/>
        <v>0.95727922795463016</v>
      </c>
      <c r="AC132" s="17">
        <f t="shared" si="40"/>
        <v>0.96418799836423341</v>
      </c>
      <c r="AD132" s="17">
        <f t="shared" si="40"/>
        <v>0.97714194288223954</v>
      </c>
      <c r="AE132" s="17">
        <f t="shared" si="40"/>
        <v>0.96218445494544846</v>
      </c>
      <c r="AF132" s="17">
        <f t="shared" si="40"/>
        <v>1.0137584260531369</v>
      </c>
      <c r="AG132" s="17">
        <f t="shared" si="40"/>
        <v>0.97596745191260703</v>
      </c>
      <c r="AH132" s="17">
        <f t="shared" si="40"/>
        <v>0.96629517333916248</v>
      </c>
      <c r="AI132" s="17">
        <f t="shared" si="40"/>
        <v>0.98394708173569878</v>
      </c>
      <c r="AJ132" s="17">
        <f t="shared" si="40"/>
        <v>0.97437843471839825</v>
      </c>
      <c r="AK132" s="17">
        <f t="shared" si="40"/>
        <v>0.95493024601536503</v>
      </c>
      <c r="AL132" s="17">
        <f t="shared" si="38"/>
        <v>0</v>
      </c>
    </row>
    <row r="133" spans="1:38" x14ac:dyDescent="0.25">
      <c r="A133" s="16">
        <v>27864</v>
      </c>
      <c r="B133" s="16">
        <v>27501</v>
      </c>
      <c r="C133" s="16">
        <v>27961</v>
      </c>
      <c r="D133" s="16">
        <v>27720</v>
      </c>
      <c r="E133" s="16">
        <v>28456</v>
      </c>
      <c r="F133" s="16">
        <v>28069</v>
      </c>
      <c r="G133" s="16">
        <v>27764</v>
      </c>
      <c r="H133" s="16">
        <v>33650</v>
      </c>
      <c r="I133" s="16">
        <v>27888</v>
      </c>
      <c r="J133" s="16">
        <v>28209</v>
      </c>
      <c r="K133" s="16">
        <v>28115</v>
      </c>
      <c r="L133" s="16">
        <v>27485</v>
      </c>
      <c r="N133" s="16"/>
      <c r="O133" s="16">
        <f t="shared" si="37"/>
        <v>27501</v>
      </c>
      <c r="P133" s="16">
        <f t="shared" si="37"/>
        <v>27961</v>
      </c>
      <c r="Q133" s="16">
        <f t="shared" si="37"/>
        <v>27720</v>
      </c>
      <c r="R133" s="16">
        <f t="shared" si="37"/>
        <v>28456</v>
      </c>
      <c r="S133" s="16">
        <f t="shared" si="37"/>
        <v>28069</v>
      </c>
      <c r="T133" s="16">
        <f t="shared" si="37"/>
        <v>27764</v>
      </c>
      <c r="U133" s="16">
        <f t="shared" si="37"/>
        <v>33650</v>
      </c>
      <c r="V133" s="16">
        <f t="shared" si="37"/>
        <v>27888</v>
      </c>
      <c r="W133" s="16">
        <f t="shared" si="37"/>
        <v>28209</v>
      </c>
      <c r="X133" s="16">
        <f t="shared" si="37"/>
        <v>28115</v>
      </c>
      <c r="Y133" s="16"/>
      <c r="AA133" s="17">
        <f t="shared" si="39"/>
        <v>0</v>
      </c>
      <c r="AB133" s="17">
        <f t="shared" si="40"/>
        <v>0.94999047517249868</v>
      </c>
      <c r="AC133" s="17">
        <f t="shared" si="40"/>
        <v>0.96588064711458621</v>
      </c>
      <c r="AD133" s="17">
        <f t="shared" si="40"/>
        <v>0.95755557877101427</v>
      </c>
      <c r="AE133" s="17">
        <f t="shared" si="40"/>
        <v>0.9829798538783544</v>
      </c>
      <c r="AF133" s="17">
        <f t="shared" si="40"/>
        <v>0.969611383135772</v>
      </c>
      <c r="AG133" s="17">
        <f t="shared" si="40"/>
        <v>0.95907550826112697</v>
      </c>
      <c r="AH133" s="17">
        <f t="shared" si="40"/>
        <v>1.1624006214157514</v>
      </c>
      <c r="AI133" s="17">
        <f t="shared" si="40"/>
        <v>0.96335894591508109</v>
      </c>
      <c r="AJ133" s="17">
        <f t="shared" si="40"/>
        <v>0.97444752242249433</v>
      </c>
      <c r="AK133" s="17">
        <f t="shared" si="40"/>
        <v>0.97120040032998078</v>
      </c>
      <c r="AL133" s="17">
        <f t="shared" si="38"/>
        <v>0</v>
      </c>
    </row>
    <row r="134" spans="1:38" x14ac:dyDescent="0.25">
      <c r="A134" s="16">
        <v>27834</v>
      </c>
      <c r="B134" s="16">
        <v>27776</v>
      </c>
      <c r="C134" s="16">
        <v>28522</v>
      </c>
      <c r="D134" s="16">
        <v>27588</v>
      </c>
      <c r="E134" s="16">
        <v>27997</v>
      </c>
      <c r="F134" s="16">
        <v>28185</v>
      </c>
      <c r="G134" s="16">
        <v>28480</v>
      </c>
      <c r="H134" s="16">
        <v>27890</v>
      </c>
      <c r="I134" s="16">
        <v>28191</v>
      </c>
      <c r="J134" s="16">
        <v>30464</v>
      </c>
      <c r="K134" s="16">
        <v>27626</v>
      </c>
      <c r="L134" s="16">
        <v>27658</v>
      </c>
      <c r="N134" s="16"/>
      <c r="O134" s="16">
        <f t="shared" si="37"/>
        <v>27776</v>
      </c>
      <c r="P134" s="16">
        <f t="shared" si="37"/>
        <v>28522</v>
      </c>
      <c r="Q134" s="16">
        <f t="shared" si="37"/>
        <v>27588</v>
      </c>
      <c r="R134" s="16">
        <f t="shared" si="37"/>
        <v>27997</v>
      </c>
      <c r="S134" s="16">
        <f t="shared" si="37"/>
        <v>28185</v>
      </c>
      <c r="T134" s="16">
        <f t="shared" si="37"/>
        <v>28480</v>
      </c>
      <c r="U134" s="16">
        <f t="shared" si="37"/>
        <v>27890</v>
      </c>
      <c r="V134" s="16">
        <f t="shared" si="37"/>
        <v>28191</v>
      </c>
      <c r="W134" s="16">
        <f t="shared" si="37"/>
        <v>30464</v>
      </c>
      <c r="X134" s="16">
        <f t="shared" si="37"/>
        <v>27626</v>
      </c>
      <c r="Y134" s="16"/>
      <c r="AA134" s="17">
        <f t="shared" si="39"/>
        <v>0</v>
      </c>
      <c r="AB134" s="17">
        <f t="shared" si="40"/>
        <v>0.95949003448570325</v>
      </c>
      <c r="AC134" s="17">
        <f t="shared" si="40"/>
        <v>0.98525974811352346</v>
      </c>
      <c r="AD134" s="17">
        <f t="shared" si="40"/>
        <v>0.95299579030067616</v>
      </c>
      <c r="AE134" s="17">
        <f t="shared" si="40"/>
        <v>0.96712422578831481</v>
      </c>
      <c r="AF134" s="17">
        <f t="shared" si="40"/>
        <v>0.97361846997334189</v>
      </c>
      <c r="AG134" s="17">
        <f t="shared" si="40"/>
        <v>0.98380890632750673</v>
      </c>
      <c r="AH134" s="17">
        <f t="shared" si="40"/>
        <v>0.96342803361917706</v>
      </c>
      <c r="AI134" s="17">
        <f t="shared" si="40"/>
        <v>0.97382573308563003</v>
      </c>
      <c r="AJ134" s="17">
        <f t="shared" si="40"/>
        <v>1.0523439087907713</v>
      </c>
      <c r="AK134" s="17">
        <f t="shared" si="40"/>
        <v>0.95430845667850073</v>
      </c>
      <c r="AL134" s="17">
        <f t="shared" si="38"/>
        <v>0</v>
      </c>
    </row>
    <row r="135" spans="1:38" x14ac:dyDescent="0.25">
      <c r="A135" s="16">
        <v>28025</v>
      </c>
      <c r="B135" s="16">
        <v>27495</v>
      </c>
      <c r="C135" s="16">
        <v>27451</v>
      </c>
      <c r="D135" s="16">
        <v>27608</v>
      </c>
      <c r="E135" s="16">
        <v>29154</v>
      </c>
      <c r="F135" s="16">
        <v>27688</v>
      </c>
      <c r="G135" s="16">
        <v>27694</v>
      </c>
      <c r="H135" s="16">
        <v>27918</v>
      </c>
      <c r="I135" s="16">
        <v>27981</v>
      </c>
      <c r="J135" s="16">
        <v>27507</v>
      </c>
      <c r="K135" s="16">
        <v>27571</v>
      </c>
      <c r="L135" s="16">
        <v>27838</v>
      </c>
      <c r="N135" s="16"/>
      <c r="O135" s="16">
        <f t="shared" si="37"/>
        <v>27495</v>
      </c>
      <c r="P135" s="16">
        <f t="shared" si="37"/>
        <v>27451</v>
      </c>
      <c r="Q135" s="16">
        <f t="shared" si="37"/>
        <v>27608</v>
      </c>
      <c r="R135" s="16">
        <f t="shared" si="37"/>
        <v>29154</v>
      </c>
      <c r="S135" s="16">
        <f t="shared" si="37"/>
        <v>27688</v>
      </c>
      <c r="T135" s="16">
        <f t="shared" si="37"/>
        <v>27694</v>
      </c>
      <c r="U135" s="16">
        <f t="shared" si="37"/>
        <v>27918</v>
      </c>
      <c r="V135" s="16">
        <f t="shared" si="37"/>
        <v>27981</v>
      </c>
      <c r="W135" s="16">
        <f t="shared" si="37"/>
        <v>27507</v>
      </c>
      <c r="X135" s="16">
        <f t="shared" si="37"/>
        <v>27571</v>
      </c>
      <c r="Y135" s="16"/>
      <c r="AA135" s="17">
        <f t="shared" si="39"/>
        <v>0</v>
      </c>
      <c r="AB135" s="17">
        <f t="shared" si="40"/>
        <v>0.94978321206021066</v>
      </c>
      <c r="AC135" s="17">
        <f t="shared" si="40"/>
        <v>0.94826328257009784</v>
      </c>
      <c r="AD135" s="17">
        <f t="shared" si="40"/>
        <v>0.95368666734163643</v>
      </c>
      <c r="AE135" s="17">
        <f t="shared" si="40"/>
        <v>1.0070914626078697</v>
      </c>
      <c r="AF135" s="17">
        <f t="shared" si="40"/>
        <v>0.95645017550547773</v>
      </c>
      <c r="AG135" s="17">
        <f t="shared" si="40"/>
        <v>0.95665743861776587</v>
      </c>
      <c r="AH135" s="17">
        <f t="shared" si="40"/>
        <v>0.96439526147652155</v>
      </c>
      <c r="AI135" s="17">
        <f t="shared" si="40"/>
        <v>0.96657152415554659</v>
      </c>
      <c r="AJ135" s="17">
        <f t="shared" si="40"/>
        <v>0.95019773828478682</v>
      </c>
      <c r="AK135" s="17">
        <f t="shared" si="40"/>
        <v>0.9524085448158599</v>
      </c>
      <c r="AL135" s="17">
        <f t="shared" si="38"/>
        <v>0</v>
      </c>
    </row>
    <row r="136" spans="1:38" x14ac:dyDescent="0.25">
      <c r="A136" s="16">
        <v>30333</v>
      </c>
      <c r="B136" s="16">
        <v>27942</v>
      </c>
      <c r="C136" s="16">
        <v>28255</v>
      </c>
      <c r="D136" s="16">
        <v>28057</v>
      </c>
      <c r="E136" s="16">
        <v>28221</v>
      </c>
      <c r="F136" s="16">
        <v>28157</v>
      </c>
      <c r="G136" s="16">
        <v>28199</v>
      </c>
      <c r="H136" s="16">
        <v>28237</v>
      </c>
      <c r="I136" s="16">
        <v>27999</v>
      </c>
      <c r="J136" s="16">
        <v>27912</v>
      </c>
      <c r="K136" s="16">
        <v>28376</v>
      </c>
      <c r="L136" s="16">
        <v>29976</v>
      </c>
      <c r="N136" s="16">
        <f t="shared" ref="N136" si="41">A136</f>
        <v>30333</v>
      </c>
      <c r="O136" s="16">
        <f t="shared" si="37"/>
        <v>27942</v>
      </c>
      <c r="P136" s="16">
        <f t="shared" si="37"/>
        <v>28255</v>
      </c>
      <c r="Q136" s="16">
        <f t="shared" si="37"/>
        <v>28057</v>
      </c>
      <c r="R136" s="16">
        <f t="shared" si="37"/>
        <v>28221</v>
      </c>
      <c r="S136" s="16">
        <f t="shared" si="37"/>
        <v>28157</v>
      </c>
      <c r="T136" s="16">
        <f t="shared" si="37"/>
        <v>28199</v>
      </c>
      <c r="U136" s="16">
        <f t="shared" si="37"/>
        <v>28237</v>
      </c>
      <c r="V136" s="16">
        <f t="shared" si="37"/>
        <v>27999</v>
      </c>
      <c r="W136" s="16">
        <f t="shared" si="37"/>
        <v>27912</v>
      </c>
      <c r="X136" s="16">
        <f t="shared" si="37"/>
        <v>28376</v>
      </c>
      <c r="Y136" s="16"/>
      <c r="AA136" s="17">
        <f t="shared" si="39"/>
        <v>1.0816988802510521</v>
      </c>
      <c r="AB136" s="17">
        <f t="shared" si="38"/>
        <v>0.99643392054774982</v>
      </c>
      <c r="AC136" s="17">
        <f t="shared" si="38"/>
        <v>1.007595749233293</v>
      </c>
      <c r="AD136" s="17">
        <f t="shared" si="38"/>
        <v>1.0005349119178375</v>
      </c>
      <c r="AE136" s="17">
        <f t="shared" si="38"/>
        <v>1.0063832822195278</v>
      </c>
      <c r="AF136" s="17">
        <f t="shared" si="38"/>
        <v>1.0041009913700878</v>
      </c>
      <c r="AG136" s="17">
        <f t="shared" si="38"/>
        <v>1.0055987447400327</v>
      </c>
      <c r="AH136" s="17">
        <f t="shared" si="38"/>
        <v>1.0069538549318879</v>
      </c>
      <c r="AI136" s="17">
        <f t="shared" si="38"/>
        <v>0.99846658583553238</v>
      </c>
      <c r="AJ136" s="17">
        <f t="shared" si="38"/>
        <v>0.99536409671207471</v>
      </c>
      <c r="AK136" s="17">
        <f t="shared" si="38"/>
        <v>1.0119107053705156</v>
      </c>
      <c r="AL136" s="17">
        <f t="shared" si="38"/>
        <v>0</v>
      </c>
    </row>
    <row r="137" spans="1:38" x14ac:dyDescent="0.25">
      <c r="L137" t="s">
        <v>25</v>
      </c>
    </row>
    <row r="138" spans="1:38" x14ac:dyDescent="0.25">
      <c r="A138" s="5" t="s">
        <v>0</v>
      </c>
      <c r="B138" s="5" t="s">
        <v>1</v>
      </c>
      <c r="C138" s="5" t="s">
        <v>2</v>
      </c>
      <c r="D138" s="5" t="s">
        <v>3</v>
      </c>
      <c r="E138" s="5" t="s">
        <v>4</v>
      </c>
      <c r="F138" s="5" t="s">
        <v>5</v>
      </c>
      <c r="L138" t="s">
        <v>25</v>
      </c>
      <c r="M138" t="s">
        <v>26</v>
      </c>
      <c r="N138" s="8">
        <f>AVERAGE(X136,O134,X133,P136,S135)</f>
        <v>28042</v>
      </c>
      <c r="AB138" t="s">
        <v>27</v>
      </c>
      <c r="AC138" s="20">
        <f>COUNTIF(AB130:AK135,"&gt;1,5")</f>
        <v>0</v>
      </c>
    </row>
    <row r="139" spans="1:38" x14ac:dyDescent="0.25">
      <c r="A139" s="5">
        <v>5</v>
      </c>
      <c r="B139" s="5">
        <v>1</v>
      </c>
      <c r="C139" s="5" t="s">
        <v>41</v>
      </c>
      <c r="D139" s="5">
        <v>26.5</v>
      </c>
      <c r="E139" s="5">
        <v>26.5</v>
      </c>
      <c r="F139" s="5" t="s">
        <v>9</v>
      </c>
      <c r="L139" t="s">
        <v>25</v>
      </c>
      <c r="AC139" s="20"/>
    </row>
    <row r="140" spans="1:38" x14ac:dyDescent="0.25">
      <c r="L140" t="s">
        <v>25</v>
      </c>
    </row>
    <row r="141" spans="1:38" x14ac:dyDescent="0.25">
      <c r="A141" t="s">
        <v>16</v>
      </c>
      <c r="L141" t="s">
        <v>25</v>
      </c>
    </row>
    <row r="142" spans="1:38" x14ac:dyDescent="0.25">
      <c r="A142" t="s">
        <v>42</v>
      </c>
      <c r="L142" t="s">
        <v>25</v>
      </c>
    </row>
    <row r="143" spans="1:38" ht="13.5" customHeight="1" x14ac:dyDescent="0.25">
      <c r="L143" t="s">
        <v>25</v>
      </c>
      <c r="M143" t="s">
        <v>17</v>
      </c>
      <c r="N143" s="15" t="s">
        <v>18</v>
      </c>
      <c r="O143" t="s">
        <v>35</v>
      </c>
    </row>
    <row r="144" spans="1:38" x14ac:dyDescent="0.25">
      <c r="A144" s="16">
        <v>28434</v>
      </c>
      <c r="B144" s="16">
        <v>27459</v>
      </c>
      <c r="C144" s="16">
        <v>27329</v>
      </c>
      <c r="D144" s="16">
        <v>27575</v>
      </c>
      <c r="E144" s="16">
        <v>27618</v>
      </c>
      <c r="F144" s="16">
        <v>27102</v>
      </c>
      <c r="G144" s="16">
        <v>27160</v>
      </c>
      <c r="H144" s="16">
        <v>27361</v>
      </c>
      <c r="I144" s="16">
        <v>27407</v>
      </c>
      <c r="J144" s="16">
        <v>27317</v>
      </c>
      <c r="K144" s="16">
        <v>27186</v>
      </c>
      <c r="L144" s="16">
        <v>27930</v>
      </c>
      <c r="N144" s="16">
        <f>A144</f>
        <v>28434</v>
      </c>
      <c r="O144" s="16">
        <f t="shared" ref="O144:X151" si="42">B144</f>
        <v>27459</v>
      </c>
      <c r="P144" s="16">
        <f t="shared" si="42"/>
        <v>27329</v>
      </c>
      <c r="Q144" s="16">
        <f t="shared" si="42"/>
        <v>27575</v>
      </c>
      <c r="R144" s="16">
        <f t="shared" si="42"/>
        <v>27618</v>
      </c>
      <c r="S144" s="16">
        <f t="shared" si="42"/>
        <v>27102</v>
      </c>
      <c r="T144" s="16">
        <f t="shared" si="42"/>
        <v>27160</v>
      </c>
      <c r="U144" s="16">
        <f t="shared" si="42"/>
        <v>27361</v>
      </c>
      <c r="V144" s="16">
        <f t="shared" si="42"/>
        <v>27407</v>
      </c>
      <c r="W144" s="16">
        <f t="shared" si="42"/>
        <v>27317</v>
      </c>
      <c r="X144" s="16">
        <f t="shared" si="42"/>
        <v>27186</v>
      </c>
      <c r="Y144" s="16"/>
      <c r="AA144" s="17">
        <f>N144/$N$138</f>
        <v>1.0139790314528208</v>
      </c>
      <c r="AB144" s="17">
        <f t="shared" ref="AB144:AL151" si="43">O144/$N$138</f>
        <v>0.9792097567933814</v>
      </c>
      <c r="AC144" s="17">
        <f t="shared" si="43"/>
        <v>0.97457385350545611</v>
      </c>
      <c r="AD144" s="17">
        <f t="shared" si="43"/>
        <v>0.98334640895799164</v>
      </c>
      <c r="AE144" s="17">
        <f t="shared" si="43"/>
        <v>0.98487982312245914</v>
      </c>
      <c r="AF144" s="17">
        <f t="shared" si="43"/>
        <v>0.96647885314884818</v>
      </c>
      <c r="AG144" s="17">
        <f t="shared" si="43"/>
        <v>0.9685471792311533</v>
      </c>
      <c r="AH144" s="17">
        <f t="shared" si="43"/>
        <v>0.97571499893017621</v>
      </c>
      <c r="AI144" s="17">
        <f t="shared" si="43"/>
        <v>0.97735539547821126</v>
      </c>
      <c r="AJ144" s="17">
        <f t="shared" si="43"/>
        <v>0.97414592397118605</v>
      </c>
      <c r="AK144" s="17">
        <f t="shared" si="43"/>
        <v>0.96947435988873831</v>
      </c>
      <c r="AL144" s="17">
        <f t="shared" si="43"/>
        <v>0</v>
      </c>
    </row>
    <row r="145" spans="1:38" x14ac:dyDescent="0.25">
      <c r="A145" s="16">
        <v>27229</v>
      </c>
      <c r="B145" s="16">
        <v>26763</v>
      </c>
      <c r="C145" s="16">
        <v>27277</v>
      </c>
      <c r="D145" s="16">
        <v>27539</v>
      </c>
      <c r="E145" s="16">
        <v>27231</v>
      </c>
      <c r="F145" s="16">
        <v>28037</v>
      </c>
      <c r="G145" s="16">
        <v>27309</v>
      </c>
      <c r="H145" s="16">
        <v>27379</v>
      </c>
      <c r="I145" s="16">
        <v>26946</v>
      </c>
      <c r="J145" s="16">
        <v>27245</v>
      </c>
      <c r="K145" s="16">
        <v>27273</v>
      </c>
      <c r="L145" s="16">
        <v>27327</v>
      </c>
      <c r="N145" s="16"/>
      <c r="O145" s="16">
        <f t="shared" si="42"/>
        <v>26763</v>
      </c>
      <c r="P145" s="16">
        <f t="shared" si="42"/>
        <v>27277</v>
      </c>
      <c r="Q145" s="16">
        <f t="shared" si="42"/>
        <v>27539</v>
      </c>
      <c r="R145" s="16">
        <f t="shared" si="42"/>
        <v>27231</v>
      </c>
      <c r="S145" s="16">
        <f t="shared" si="42"/>
        <v>28037</v>
      </c>
      <c r="T145" s="16">
        <f t="shared" si="42"/>
        <v>27309</v>
      </c>
      <c r="U145" s="16">
        <f t="shared" si="42"/>
        <v>27379</v>
      </c>
      <c r="V145" s="16">
        <f t="shared" si="42"/>
        <v>26946</v>
      </c>
      <c r="W145" s="16">
        <f t="shared" si="42"/>
        <v>27245</v>
      </c>
      <c r="X145" s="16">
        <f t="shared" si="42"/>
        <v>27273</v>
      </c>
      <c r="Y145" s="16"/>
      <c r="AA145" s="17">
        <f t="shared" ref="AA145:AA151" si="44">N145/$N$138</f>
        <v>0</v>
      </c>
      <c r="AB145" s="17">
        <f t="shared" ref="AB145:AK150" si="45">O145/$Z$7</f>
        <v>0.92449711236106258</v>
      </c>
      <c r="AC145" s="17">
        <f t="shared" si="45"/>
        <v>0.942252652313743</v>
      </c>
      <c r="AD145" s="17">
        <f t="shared" si="45"/>
        <v>0.95130314155032336</v>
      </c>
      <c r="AE145" s="17">
        <f t="shared" si="45"/>
        <v>0.94066363511953432</v>
      </c>
      <c r="AF145" s="17">
        <f t="shared" si="45"/>
        <v>0.96850597987023546</v>
      </c>
      <c r="AG145" s="17">
        <f t="shared" si="45"/>
        <v>0.94335805557927954</v>
      </c>
      <c r="AH145" s="17">
        <f t="shared" si="45"/>
        <v>0.94577612522264076</v>
      </c>
      <c r="AI145" s="17">
        <f t="shared" si="45"/>
        <v>0.93081863728584957</v>
      </c>
      <c r="AJ145" s="17">
        <f t="shared" si="45"/>
        <v>0.94114724904820657</v>
      </c>
      <c r="AK145" s="17">
        <f t="shared" si="45"/>
        <v>0.94211447690555095</v>
      </c>
      <c r="AL145" s="17">
        <f t="shared" si="43"/>
        <v>0</v>
      </c>
    </row>
    <row r="146" spans="1:38" x14ac:dyDescent="0.25">
      <c r="A146" s="16">
        <v>27178</v>
      </c>
      <c r="B146" s="16">
        <v>26805</v>
      </c>
      <c r="C146" s="16">
        <v>27216</v>
      </c>
      <c r="D146" s="16">
        <v>27291</v>
      </c>
      <c r="E146" s="16">
        <v>26938</v>
      </c>
      <c r="F146" s="16">
        <v>26964</v>
      </c>
      <c r="G146" s="16">
        <v>28995</v>
      </c>
      <c r="H146" s="16">
        <v>27225</v>
      </c>
      <c r="I146" s="16">
        <v>27403</v>
      </c>
      <c r="J146" s="16">
        <v>27339</v>
      </c>
      <c r="K146" s="16">
        <v>26940</v>
      </c>
      <c r="L146" s="16">
        <v>27461</v>
      </c>
      <c r="N146" s="16"/>
      <c r="O146" s="16">
        <f t="shared" si="42"/>
        <v>26805</v>
      </c>
      <c r="P146" s="16">
        <f t="shared" si="42"/>
        <v>27216</v>
      </c>
      <c r="Q146" s="16">
        <f t="shared" si="42"/>
        <v>27291</v>
      </c>
      <c r="R146" s="16">
        <f t="shared" si="42"/>
        <v>26938</v>
      </c>
      <c r="S146" s="16">
        <f t="shared" si="42"/>
        <v>26964</v>
      </c>
      <c r="T146" s="16">
        <f t="shared" si="42"/>
        <v>28995</v>
      </c>
      <c r="U146" s="16">
        <f t="shared" si="42"/>
        <v>27225</v>
      </c>
      <c r="V146" s="16">
        <f t="shared" si="42"/>
        <v>27403</v>
      </c>
      <c r="W146" s="16">
        <f t="shared" si="42"/>
        <v>27339</v>
      </c>
      <c r="X146" s="16">
        <f t="shared" si="42"/>
        <v>26940</v>
      </c>
      <c r="Y146" s="16"/>
      <c r="AA146" s="17">
        <f t="shared" si="44"/>
        <v>0</v>
      </c>
      <c r="AB146" s="17">
        <f t="shared" si="45"/>
        <v>0.92594795414707931</v>
      </c>
      <c r="AC146" s="17">
        <f t="shared" si="45"/>
        <v>0.94014547733881404</v>
      </c>
      <c r="AD146" s="17">
        <f t="shared" si="45"/>
        <v>0.94273626624241524</v>
      </c>
      <c r="AE146" s="17">
        <f t="shared" si="45"/>
        <v>0.93054228646946546</v>
      </c>
      <c r="AF146" s="17">
        <f t="shared" si="45"/>
        <v>0.93144042662271387</v>
      </c>
      <c r="AG146" s="17">
        <f t="shared" si="45"/>
        <v>1.0015989901322353</v>
      </c>
      <c r="AH146" s="17">
        <f t="shared" si="45"/>
        <v>0.94045637200724619</v>
      </c>
      <c r="AI146" s="17">
        <f t="shared" si="45"/>
        <v>0.94660517767179309</v>
      </c>
      <c r="AJ146" s="17">
        <f t="shared" si="45"/>
        <v>0.94439437114072011</v>
      </c>
      <c r="AK146" s="17">
        <f t="shared" si="45"/>
        <v>0.93061137417356155</v>
      </c>
      <c r="AL146" s="17">
        <f t="shared" si="43"/>
        <v>0</v>
      </c>
    </row>
    <row r="147" spans="1:38" x14ac:dyDescent="0.25">
      <c r="A147" s="16">
        <v>27229</v>
      </c>
      <c r="B147" s="16">
        <v>27102</v>
      </c>
      <c r="C147" s="16">
        <v>27622</v>
      </c>
      <c r="D147" s="16">
        <v>27389</v>
      </c>
      <c r="E147" s="16">
        <v>27313</v>
      </c>
      <c r="F147" s="16">
        <v>27253</v>
      </c>
      <c r="G147" s="16">
        <v>27355</v>
      </c>
      <c r="H147" s="16">
        <v>27519</v>
      </c>
      <c r="I147" s="16">
        <v>27694</v>
      </c>
      <c r="J147" s="16">
        <v>27598</v>
      </c>
      <c r="K147" s="16">
        <v>27347</v>
      </c>
      <c r="L147" s="16">
        <v>27285</v>
      </c>
      <c r="N147" s="16"/>
      <c r="O147" s="16">
        <f t="shared" si="42"/>
        <v>27102</v>
      </c>
      <c r="P147" s="16">
        <f t="shared" si="42"/>
        <v>27622</v>
      </c>
      <c r="Q147" s="16">
        <f t="shared" si="42"/>
        <v>27389</v>
      </c>
      <c r="R147" s="16">
        <f t="shared" si="42"/>
        <v>27313</v>
      </c>
      <c r="S147" s="16">
        <f t="shared" si="42"/>
        <v>27253</v>
      </c>
      <c r="T147" s="16">
        <f t="shared" si="42"/>
        <v>27355</v>
      </c>
      <c r="U147" s="16">
        <f t="shared" si="42"/>
        <v>27519</v>
      </c>
      <c r="V147" s="16">
        <f t="shared" si="42"/>
        <v>27694</v>
      </c>
      <c r="W147" s="16">
        <f t="shared" si="42"/>
        <v>27598</v>
      </c>
      <c r="X147" s="16">
        <f t="shared" si="42"/>
        <v>27347</v>
      </c>
      <c r="Y147" s="16"/>
      <c r="AA147" s="17">
        <f t="shared" si="44"/>
        <v>0</v>
      </c>
      <c r="AB147" s="17">
        <f t="shared" si="45"/>
        <v>0.93620747820534023</v>
      </c>
      <c r="AC147" s="17">
        <f t="shared" si="45"/>
        <v>0.95417028127030867</v>
      </c>
      <c r="AD147" s="17">
        <f t="shared" si="45"/>
        <v>0.94612156374312084</v>
      </c>
      <c r="AE147" s="17">
        <f t="shared" si="45"/>
        <v>0.9434962309874716</v>
      </c>
      <c r="AF147" s="17">
        <f t="shared" si="45"/>
        <v>0.94142359986459068</v>
      </c>
      <c r="AG147" s="17">
        <f t="shared" si="45"/>
        <v>0.94494707277348833</v>
      </c>
      <c r="AH147" s="17">
        <f t="shared" si="45"/>
        <v>0.95061226450936298</v>
      </c>
      <c r="AI147" s="17">
        <f t="shared" si="45"/>
        <v>0.95665743861776587</v>
      </c>
      <c r="AJ147" s="17">
        <f t="shared" si="45"/>
        <v>0.95334122882115635</v>
      </c>
      <c r="AK147" s="17">
        <f t="shared" si="45"/>
        <v>0.94467072195710422</v>
      </c>
      <c r="AL147" s="17">
        <f t="shared" si="43"/>
        <v>0</v>
      </c>
    </row>
    <row r="148" spans="1:38" x14ac:dyDescent="0.25">
      <c r="A148" s="16">
        <v>27341</v>
      </c>
      <c r="B148" s="16">
        <v>26930</v>
      </c>
      <c r="C148" s="16">
        <v>27086</v>
      </c>
      <c r="D148" s="16">
        <v>26940</v>
      </c>
      <c r="E148" s="16">
        <v>27439</v>
      </c>
      <c r="F148" s="16">
        <v>27369</v>
      </c>
      <c r="G148" s="16">
        <v>27287</v>
      </c>
      <c r="H148" s="16">
        <v>27553</v>
      </c>
      <c r="I148" s="16">
        <v>27698</v>
      </c>
      <c r="J148" s="16">
        <v>27610</v>
      </c>
      <c r="K148" s="16">
        <v>27365</v>
      </c>
      <c r="L148" s="16">
        <v>26870</v>
      </c>
      <c r="N148" s="16"/>
      <c r="O148" s="16">
        <f t="shared" si="42"/>
        <v>26930</v>
      </c>
      <c r="P148" s="16">
        <f t="shared" si="42"/>
        <v>27086</v>
      </c>
      <c r="Q148" s="16">
        <f t="shared" si="42"/>
        <v>26940</v>
      </c>
      <c r="R148" s="16">
        <f t="shared" si="42"/>
        <v>27439</v>
      </c>
      <c r="S148" s="16">
        <f t="shared" si="42"/>
        <v>27369</v>
      </c>
      <c r="T148" s="16">
        <f t="shared" si="42"/>
        <v>27287</v>
      </c>
      <c r="U148" s="16">
        <f t="shared" si="42"/>
        <v>27553</v>
      </c>
      <c r="V148" s="16">
        <f t="shared" si="42"/>
        <v>27698</v>
      </c>
      <c r="W148" s="16">
        <f t="shared" si="42"/>
        <v>27610</v>
      </c>
      <c r="X148" s="16">
        <f t="shared" si="42"/>
        <v>27365</v>
      </c>
      <c r="Y148" s="16"/>
      <c r="AA148" s="17">
        <f t="shared" si="44"/>
        <v>0</v>
      </c>
      <c r="AB148" s="17">
        <f t="shared" si="45"/>
        <v>0.93026593565308136</v>
      </c>
      <c r="AC148" s="17">
        <f t="shared" si="45"/>
        <v>0.9356547765725719</v>
      </c>
      <c r="AD148" s="17">
        <f t="shared" si="45"/>
        <v>0.93061137417356155</v>
      </c>
      <c r="AE148" s="17">
        <f t="shared" si="45"/>
        <v>0.94784875634552168</v>
      </c>
      <c r="AF148" s="17">
        <f t="shared" si="45"/>
        <v>0.94543068670216057</v>
      </c>
      <c r="AG148" s="17">
        <f t="shared" si="45"/>
        <v>0.94259809083422319</v>
      </c>
      <c r="AH148" s="17">
        <f t="shared" si="45"/>
        <v>0.95178675547899561</v>
      </c>
      <c r="AI148" s="17">
        <f t="shared" si="45"/>
        <v>0.95679561402595792</v>
      </c>
      <c r="AJ148" s="17">
        <f t="shared" si="45"/>
        <v>0.95375575504573251</v>
      </c>
      <c r="AK148" s="17">
        <f t="shared" si="45"/>
        <v>0.94529251129396852</v>
      </c>
      <c r="AL148" s="17">
        <f t="shared" si="43"/>
        <v>0</v>
      </c>
    </row>
    <row r="149" spans="1:38" x14ac:dyDescent="0.25">
      <c r="A149" s="16">
        <v>27553</v>
      </c>
      <c r="B149" s="16">
        <v>27096</v>
      </c>
      <c r="C149" s="16">
        <v>30863</v>
      </c>
      <c r="D149" s="16">
        <v>27465</v>
      </c>
      <c r="E149" s="16">
        <v>27299</v>
      </c>
      <c r="F149" s="16">
        <v>27120</v>
      </c>
      <c r="G149" s="16">
        <v>27116</v>
      </c>
      <c r="H149" s="16">
        <v>26986</v>
      </c>
      <c r="I149" s="16">
        <v>27255</v>
      </c>
      <c r="J149" s="16">
        <v>29954</v>
      </c>
      <c r="K149" s="16">
        <v>27212</v>
      </c>
      <c r="L149" s="16">
        <v>27247</v>
      </c>
      <c r="N149" s="16"/>
      <c r="O149" s="16">
        <f t="shared" si="42"/>
        <v>27096</v>
      </c>
      <c r="P149" s="16">
        <f t="shared" si="42"/>
        <v>30863</v>
      </c>
      <c r="Q149" s="16">
        <f t="shared" si="42"/>
        <v>27465</v>
      </c>
      <c r="R149" s="16">
        <f t="shared" si="42"/>
        <v>27299</v>
      </c>
      <c r="S149" s="16">
        <f t="shared" si="42"/>
        <v>27120</v>
      </c>
      <c r="T149" s="16">
        <f t="shared" si="42"/>
        <v>27116</v>
      </c>
      <c r="U149" s="16">
        <f t="shared" si="42"/>
        <v>26986</v>
      </c>
      <c r="V149" s="16">
        <f t="shared" si="42"/>
        <v>27255</v>
      </c>
      <c r="W149" s="16">
        <f t="shared" si="42"/>
        <v>29954</v>
      </c>
      <c r="X149" s="16">
        <f t="shared" si="42"/>
        <v>27212</v>
      </c>
      <c r="Y149" s="16"/>
      <c r="AA149" s="17">
        <f t="shared" si="44"/>
        <v>0</v>
      </c>
      <c r="AB149" s="17">
        <f t="shared" si="45"/>
        <v>0.93600021509305209</v>
      </c>
      <c r="AC149" s="17">
        <f t="shared" si="45"/>
        <v>1.0661269057579299</v>
      </c>
      <c r="AD149" s="17">
        <f t="shared" si="45"/>
        <v>0.94874689649877009</v>
      </c>
      <c r="AE149" s="17">
        <f t="shared" si="45"/>
        <v>0.94301261705879935</v>
      </c>
      <c r="AF149" s="17">
        <f t="shared" si="45"/>
        <v>0.93682926754220452</v>
      </c>
      <c r="AG149" s="17">
        <f t="shared" si="45"/>
        <v>0.93669109213401236</v>
      </c>
      <c r="AH149" s="17">
        <f t="shared" si="45"/>
        <v>0.93220039136777033</v>
      </c>
      <c r="AI149" s="17">
        <f t="shared" si="45"/>
        <v>0.94149268756868665</v>
      </c>
      <c r="AJ149" s="17">
        <f t="shared" si="45"/>
        <v>1.034726544246283</v>
      </c>
      <c r="AK149" s="17">
        <f t="shared" si="45"/>
        <v>0.94000730193062199</v>
      </c>
      <c r="AL149" s="17">
        <f t="shared" si="43"/>
        <v>0</v>
      </c>
    </row>
    <row r="150" spans="1:38" x14ac:dyDescent="0.25">
      <c r="A150" s="16">
        <v>27437</v>
      </c>
      <c r="B150" s="16">
        <v>27415</v>
      </c>
      <c r="C150" s="16">
        <v>28448</v>
      </c>
      <c r="D150" s="16">
        <v>27319</v>
      </c>
      <c r="E150" s="16">
        <v>27447</v>
      </c>
      <c r="F150" s="16">
        <v>27483</v>
      </c>
      <c r="G150" s="16">
        <v>27026</v>
      </c>
      <c r="H150" s="16">
        <v>27373</v>
      </c>
      <c r="I150" s="16">
        <v>27756</v>
      </c>
      <c r="J150" s="16">
        <v>27150</v>
      </c>
      <c r="K150" s="16">
        <v>27313</v>
      </c>
      <c r="L150" s="16">
        <v>27485</v>
      </c>
      <c r="N150" s="16"/>
      <c r="O150" s="16">
        <f t="shared" si="42"/>
        <v>27415</v>
      </c>
      <c r="P150" s="16">
        <f t="shared" si="42"/>
        <v>28448</v>
      </c>
      <c r="Q150" s="16">
        <f t="shared" si="42"/>
        <v>27319</v>
      </c>
      <c r="R150" s="16">
        <f t="shared" si="42"/>
        <v>27447</v>
      </c>
      <c r="S150" s="16">
        <f t="shared" si="42"/>
        <v>27483</v>
      </c>
      <c r="T150" s="16">
        <f t="shared" si="42"/>
        <v>27026</v>
      </c>
      <c r="U150" s="16">
        <f t="shared" si="42"/>
        <v>27373</v>
      </c>
      <c r="V150" s="16">
        <f t="shared" si="42"/>
        <v>27756</v>
      </c>
      <c r="W150" s="16">
        <f t="shared" si="42"/>
        <v>27150</v>
      </c>
      <c r="X150" s="16">
        <f t="shared" si="42"/>
        <v>27313</v>
      </c>
      <c r="Y150" s="16"/>
      <c r="AA150" s="17">
        <f t="shared" si="44"/>
        <v>0</v>
      </c>
      <c r="AB150" s="17">
        <f t="shared" si="45"/>
        <v>0.94701970389636936</v>
      </c>
      <c r="AC150" s="17">
        <f t="shared" si="45"/>
        <v>0.98270350306197018</v>
      </c>
      <c r="AD150" s="17">
        <f t="shared" si="45"/>
        <v>0.94370349409975973</v>
      </c>
      <c r="AE150" s="17">
        <f t="shared" si="45"/>
        <v>0.94812510716190579</v>
      </c>
      <c r="AF150" s="17">
        <f t="shared" si="45"/>
        <v>0.94936868583563438</v>
      </c>
      <c r="AG150" s="17">
        <f t="shared" si="45"/>
        <v>0.93358214544969098</v>
      </c>
      <c r="AH150" s="17">
        <f t="shared" si="45"/>
        <v>0.94556886211035263</v>
      </c>
      <c r="AI150" s="17">
        <f t="shared" si="45"/>
        <v>0.95879915744474287</v>
      </c>
      <c r="AJ150" s="17">
        <f t="shared" si="45"/>
        <v>0.93786558310364498</v>
      </c>
      <c r="AK150" s="17">
        <f t="shared" si="45"/>
        <v>0.9434962309874716</v>
      </c>
      <c r="AL150" s="17">
        <f t="shared" si="43"/>
        <v>0</v>
      </c>
    </row>
    <row r="151" spans="1:38" x14ac:dyDescent="0.25">
      <c r="A151" s="16">
        <v>30177</v>
      </c>
      <c r="B151" s="16">
        <v>27766</v>
      </c>
      <c r="C151" s="16">
        <v>27668</v>
      </c>
      <c r="D151" s="16">
        <v>27644</v>
      </c>
      <c r="E151" s="16">
        <v>26956</v>
      </c>
      <c r="F151" s="16">
        <v>27736</v>
      </c>
      <c r="G151" s="16">
        <v>28386</v>
      </c>
      <c r="H151" s="16">
        <v>27682</v>
      </c>
      <c r="I151" s="16">
        <v>28081</v>
      </c>
      <c r="J151" s="16">
        <v>28055</v>
      </c>
      <c r="K151" s="16">
        <v>28067</v>
      </c>
      <c r="L151" s="16">
        <v>30735</v>
      </c>
      <c r="N151" s="16">
        <f t="shared" ref="N151" si="46">A151</f>
        <v>30177</v>
      </c>
      <c r="O151" s="16">
        <f t="shared" si="42"/>
        <v>27766</v>
      </c>
      <c r="P151" s="16">
        <f t="shared" si="42"/>
        <v>27668</v>
      </c>
      <c r="Q151" s="16">
        <f t="shared" si="42"/>
        <v>27644</v>
      </c>
      <c r="R151" s="16">
        <f t="shared" si="42"/>
        <v>26956</v>
      </c>
      <c r="S151" s="16">
        <f t="shared" si="42"/>
        <v>27736</v>
      </c>
      <c r="T151" s="16">
        <f t="shared" si="42"/>
        <v>28386</v>
      </c>
      <c r="U151" s="16">
        <f t="shared" si="42"/>
        <v>27682</v>
      </c>
      <c r="V151" s="16">
        <f t="shared" si="42"/>
        <v>28081</v>
      </c>
      <c r="W151" s="16">
        <f t="shared" si="42"/>
        <v>28055</v>
      </c>
      <c r="X151" s="16">
        <f t="shared" si="42"/>
        <v>28067</v>
      </c>
      <c r="Y151" s="16"/>
      <c r="AA151" s="17">
        <f t="shared" si="44"/>
        <v>1.0761357963055418</v>
      </c>
      <c r="AB151" s="17">
        <f t="shared" si="43"/>
        <v>0.99015762071178948</v>
      </c>
      <c r="AC151" s="17">
        <f t="shared" si="43"/>
        <v>0.98666286284858429</v>
      </c>
      <c r="AD151" s="17">
        <f t="shared" si="43"/>
        <v>0.98580700378004427</v>
      </c>
      <c r="AE151" s="17">
        <f t="shared" si="43"/>
        <v>0.96127237714856284</v>
      </c>
      <c r="AF151" s="17">
        <f t="shared" si="43"/>
        <v>0.98908779687611437</v>
      </c>
      <c r="AG151" s="17">
        <f t="shared" si="43"/>
        <v>1.0122673133157407</v>
      </c>
      <c r="AH151" s="17">
        <f t="shared" si="43"/>
        <v>0.98716211397189935</v>
      </c>
      <c r="AI151" s="17">
        <f t="shared" si="43"/>
        <v>1.0013907709863776</v>
      </c>
      <c r="AJ151" s="17">
        <f t="shared" si="43"/>
        <v>1.0004635903287926</v>
      </c>
      <c r="AK151" s="17">
        <f t="shared" si="43"/>
        <v>1.0008915198630626</v>
      </c>
      <c r="AL151" s="17">
        <f t="shared" si="43"/>
        <v>0</v>
      </c>
    </row>
    <row r="153" spans="1:38" x14ac:dyDescent="0.25">
      <c r="A153" s="5"/>
      <c r="B153" s="5"/>
      <c r="C153" s="5"/>
      <c r="D153" s="5"/>
      <c r="E153" s="5"/>
      <c r="F153" s="5"/>
      <c r="M153" t="s">
        <v>26</v>
      </c>
      <c r="N153" s="8">
        <f>AVERAGE(O144,T151,V151,O147,X151)</f>
        <v>27819</v>
      </c>
      <c r="AB153" t="s">
        <v>27</v>
      </c>
      <c r="AC153" s="20">
        <f>COUNTIF(AB145:AK150,"&gt;1,5")</f>
        <v>0</v>
      </c>
    </row>
    <row r="154" spans="1:38" x14ac:dyDescent="0.25">
      <c r="A154" s="5"/>
      <c r="B154" s="5"/>
      <c r="C154" s="5"/>
      <c r="D154" s="5"/>
      <c r="E154" s="5"/>
      <c r="F154" s="5"/>
      <c r="AC154" s="20"/>
    </row>
    <row r="158" spans="1:38" ht="13.5" customHeight="1" x14ac:dyDescent="0.25">
      <c r="M158" t="s">
        <v>17</v>
      </c>
      <c r="N158" s="15" t="s">
        <v>18</v>
      </c>
      <c r="O158" t="s">
        <v>43</v>
      </c>
    </row>
    <row r="159" spans="1:38" x14ac:dyDescent="0.25">
      <c r="A159" s="16">
        <v>31670</v>
      </c>
      <c r="B159" s="16">
        <v>28769</v>
      </c>
      <c r="C159" s="16">
        <v>28911</v>
      </c>
      <c r="D159" s="16">
        <v>28620</v>
      </c>
      <c r="E159" s="16">
        <v>28863</v>
      </c>
      <c r="F159" s="16">
        <v>28604</v>
      </c>
      <c r="G159" s="16">
        <v>28642</v>
      </c>
      <c r="H159" s="16">
        <v>28939</v>
      </c>
      <c r="I159" s="16">
        <v>28514</v>
      </c>
      <c r="J159" s="16">
        <v>28821</v>
      </c>
      <c r="K159" s="16">
        <v>28779</v>
      </c>
      <c r="L159" s="16">
        <v>30135</v>
      </c>
      <c r="N159" s="16">
        <f>A159</f>
        <v>31670</v>
      </c>
      <c r="O159" s="16">
        <f t="shared" ref="O159:X166" si="47">B159</f>
        <v>28769</v>
      </c>
      <c r="P159" s="16">
        <f t="shared" si="47"/>
        <v>28911</v>
      </c>
      <c r="Q159" s="16">
        <f t="shared" si="47"/>
        <v>28620</v>
      </c>
      <c r="R159" s="16">
        <f t="shared" si="47"/>
        <v>28863</v>
      </c>
      <c r="S159" s="16">
        <f t="shared" si="47"/>
        <v>28604</v>
      </c>
      <c r="T159" s="16">
        <f t="shared" si="47"/>
        <v>28642</v>
      </c>
      <c r="U159" s="16">
        <f t="shared" si="47"/>
        <v>28939</v>
      </c>
      <c r="V159" s="16">
        <f t="shared" si="47"/>
        <v>28514</v>
      </c>
      <c r="W159" s="16">
        <f t="shared" si="47"/>
        <v>28821</v>
      </c>
      <c r="X159" s="16">
        <f t="shared" si="47"/>
        <v>28779</v>
      </c>
      <c r="Y159" s="16"/>
      <c r="AA159" s="17">
        <f>N159/$N$138</f>
        <v>1.1293773625276371</v>
      </c>
      <c r="AB159" s="17">
        <f t="shared" ref="AB159:AL166" si="48">O159/$N$138</f>
        <v>1.0259253976178588</v>
      </c>
      <c r="AC159" s="17">
        <f t="shared" si="48"/>
        <v>1.0309892304400543</v>
      </c>
      <c r="AD159" s="17">
        <f t="shared" si="48"/>
        <v>1.0206119392340061</v>
      </c>
      <c r="AE159" s="17">
        <f t="shared" si="48"/>
        <v>1.029277512302974</v>
      </c>
      <c r="AF159" s="17">
        <f t="shared" si="48"/>
        <v>1.0200413665216461</v>
      </c>
      <c r="AG159" s="17">
        <f t="shared" si="48"/>
        <v>1.0213964767135011</v>
      </c>
      <c r="AH159" s="17">
        <f t="shared" si="48"/>
        <v>1.0319877326866842</v>
      </c>
      <c r="AI159" s="17">
        <f t="shared" si="48"/>
        <v>1.0168318950146209</v>
      </c>
      <c r="AJ159" s="17">
        <f t="shared" si="48"/>
        <v>1.0277797589330291</v>
      </c>
      <c r="AK159" s="17">
        <f t="shared" si="48"/>
        <v>1.0262820055630839</v>
      </c>
      <c r="AL159" s="17">
        <f t="shared" si="48"/>
        <v>0</v>
      </c>
    </row>
    <row r="160" spans="1:38" x14ac:dyDescent="0.25">
      <c r="A160" s="16">
        <v>28829</v>
      </c>
      <c r="B160" s="16">
        <v>27961</v>
      </c>
      <c r="C160" s="16">
        <v>27991</v>
      </c>
      <c r="D160" s="16">
        <v>28143</v>
      </c>
      <c r="E160" s="16">
        <v>28492</v>
      </c>
      <c r="F160" s="16">
        <v>28564</v>
      </c>
      <c r="G160" s="16">
        <v>28562</v>
      </c>
      <c r="H160" s="16">
        <v>28663</v>
      </c>
      <c r="I160" s="16">
        <v>28295</v>
      </c>
      <c r="J160" s="16">
        <v>28049</v>
      </c>
      <c r="K160" s="16">
        <v>28560</v>
      </c>
      <c r="L160" s="16">
        <v>29158</v>
      </c>
      <c r="N160" s="16"/>
      <c r="O160" s="16">
        <f t="shared" si="47"/>
        <v>27961</v>
      </c>
      <c r="P160" s="16">
        <f t="shared" si="47"/>
        <v>27991</v>
      </c>
      <c r="Q160" s="16">
        <f t="shared" si="47"/>
        <v>28143</v>
      </c>
      <c r="R160" s="16">
        <f t="shared" si="47"/>
        <v>28492</v>
      </c>
      <c r="S160" s="16">
        <f t="shared" si="47"/>
        <v>28564</v>
      </c>
      <c r="T160" s="16">
        <f t="shared" si="47"/>
        <v>28562</v>
      </c>
      <c r="U160" s="16">
        <f t="shared" si="47"/>
        <v>28663</v>
      </c>
      <c r="V160" s="16">
        <f t="shared" si="47"/>
        <v>28295</v>
      </c>
      <c r="W160" s="16">
        <f t="shared" si="47"/>
        <v>28049</v>
      </c>
      <c r="X160" s="16">
        <f t="shared" si="47"/>
        <v>28560</v>
      </c>
      <c r="Y160" s="16"/>
      <c r="AA160" s="17">
        <f t="shared" ref="AA160:AA166" si="49">N160/$N$138</f>
        <v>0</v>
      </c>
      <c r="AB160" s="17">
        <f t="shared" ref="AB160:AK165" si="50">O160/$Z$7</f>
        <v>0.96588064711458621</v>
      </c>
      <c r="AC160" s="17">
        <f t="shared" si="50"/>
        <v>0.96691696267602678</v>
      </c>
      <c r="AD160" s="17">
        <f t="shared" si="50"/>
        <v>0.97216762818732527</v>
      </c>
      <c r="AE160" s="17">
        <f t="shared" si="50"/>
        <v>0.984223432552083</v>
      </c>
      <c r="AF160" s="17">
        <f t="shared" si="50"/>
        <v>0.98671058989954019</v>
      </c>
      <c r="AG160" s="17">
        <f t="shared" si="50"/>
        <v>0.98664150219544411</v>
      </c>
      <c r="AH160" s="17">
        <f t="shared" si="50"/>
        <v>0.99013043125229372</v>
      </c>
      <c r="AI160" s="17">
        <f t="shared" si="50"/>
        <v>0.97741829369862376</v>
      </c>
      <c r="AJ160" s="17">
        <f t="shared" si="50"/>
        <v>0.96892050609481173</v>
      </c>
      <c r="AK160" s="17">
        <f t="shared" si="50"/>
        <v>0.98657241449134803</v>
      </c>
      <c r="AL160" s="17">
        <f t="shared" si="48"/>
        <v>0</v>
      </c>
    </row>
    <row r="161" spans="1:38" x14ac:dyDescent="0.25">
      <c r="A161" s="16">
        <v>28506</v>
      </c>
      <c r="B161" s="16">
        <v>28101</v>
      </c>
      <c r="C161" s="16">
        <v>27846</v>
      </c>
      <c r="D161" s="16">
        <v>28087</v>
      </c>
      <c r="E161" s="16">
        <v>28390</v>
      </c>
      <c r="F161" s="16">
        <v>28219</v>
      </c>
      <c r="G161" s="16">
        <v>29022</v>
      </c>
      <c r="H161" s="16">
        <v>28099</v>
      </c>
      <c r="I161" s="16">
        <v>28380</v>
      </c>
      <c r="J161" s="16">
        <v>27894</v>
      </c>
      <c r="K161" s="16">
        <v>27898</v>
      </c>
      <c r="L161" s="16">
        <v>28749</v>
      </c>
      <c r="N161" s="16"/>
      <c r="O161" s="16">
        <f t="shared" si="47"/>
        <v>28101</v>
      </c>
      <c r="P161" s="16">
        <f t="shared" si="47"/>
        <v>27846</v>
      </c>
      <c r="Q161" s="16">
        <f t="shared" si="47"/>
        <v>28087</v>
      </c>
      <c r="R161" s="16">
        <f t="shared" si="47"/>
        <v>28390</v>
      </c>
      <c r="S161" s="16">
        <f t="shared" si="47"/>
        <v>28219</v>
      </c>
      <c r="T161" s="16">
        <f t="shared" si="47"/>
        <v>29022</v>
      </c>
      <c r="U161" s="16">
        <f t="shared" si="47"/>
        <v>28099</v>
      </c>
      <c r="V161" s="16">
        <f t="shared" si="47"/>
        <v>28380</v>
      </c>
      <c r="W161" s="16">
        <f t="shared" si="47"/>
        <v>27894</v>
      </c>
      <c r="X161" s="16">
        <f t="shared" si="47"/>
        <v>27898</v>
      </c>
      <c r="Y161" s="16"/>
      <c r="AA161" s="17">
        <f t="shared" si="49"/>
        <v>0</v>
      </c>
      <c r="AB161" s="17">
        <f t="shared" si="50"/>
        <v>0.97071678640130854</v>
      </c>
      <c r="AC161" s="17">
        <f t="shared" si="50"/>
        <v>0.96190810412906436</v>
      </c>
      <c r="AD161" s="17">
        <f t="shared" si="50"/>
        <v>0.9702331724726363</v>
      </c>
      <c r="AE161" s="17">
        <f t="shared" si="50"/>
        <v>0.98069995964318524</v>
      </c>
      <c r="AF161" s="17">
        <f t="shared" si="50"/>
        <v>0.97479296094297452</v>
      </c>
      <c r="AG161" s="17">
        <f t="shared" si="50"/>
        <v>1.0025316741375316</v>
      </c>
      <c r="AH161" s="17">
        <f t="shared" si="50"/>
        <v>0.97064769869721257</v>
      </c>
      <c r="AI161" s="17">
        <f t="shared" si="50"/>
        <v>0.98035452112270516</v>
      </c>
      <c r="AJ161" s="17">
        <f t="shared" si="50"/>
        <v>0.96356620902736911</v>
      </c>
      <c r="AK161" s="17">
        <f t="shared" si="50"/>
        <v>0.96370438443556128</v>
      </c>
      <c r="AL161" s="17">
        <f t="shared" si="48"/>
        <v>0</v>
      </c>
    </row>
    <row r="162" spans="1:38" x14ac:dyDescent="0.25">
      <c r="A162" s="16">
        <v>28466</v>
      </c>
      <c r="B162" s="16">
        <v>28123</v>
      </c>
      <c r="C162" s="16">
        <v>28257</v>
      </c>
      <c r="D162" s="16">
        <v>28338</v>
      </c>
      <c r="E162" s="16">
        <v>29645</v>
      </c>
      <c r="F162" s="16">
        <v>28725</v>
      </c>
      <c r="G162" s="16">
        <v>28414</v>
      </c>
      <c r="H162" s="16">
        <v>28622</v>
      </c>
      <c r="I162" s="16">
        <v>28614</v>
      </c>
      <c r="J162" s="16">
        <v>28596</v>
      </c>
      <c r="K162" s="16">
        <v>28360</v>
      </c>
      <c r="L162" s="16">
        <v>28452</v>
      </c>
      <c r="N162" s="16"/>
      <c r="O162" s="16">
        <f t="shared" si="47"/>
        <v>28123</v>
      </c>
      <c r="P162" s="16">
        <f t="shared" si="47"/>
        <v>28257</v>
      </c>
      <c r="Q162" s="16">
        <f t="shared" si="47"/>
        <v>28338</v>
      </c>
      <c r="R162" s="16">
        <f t="shared" si="47"/>
        <v>29645</v>
      </c>
      <c r="S162" s="16">
        <f t="shared" si="47"/>
        <v>28725</v>
      </c>
      <c r="T162" s="16">
        <f t="shared" si="47"/>
        <v>28414</v>
      </c>
      <c r="U162" s="16">
        <f t="shared" si="47"/>
        <v>28622</v>
      </c>
      <c r="V162" s="16">
        <f t="shared" si="47"/>
        <v>28614</v>
      </c>
      <c r="W162" s="16">
        <f t="shared" si="47"/>
        <v>28596</v>
      </c>
      <c r="X162" s="16">
        <f t="shared" si="47"/>
        <v>28360</v>
      </c>
      <c r="Y162" s="16"/>
      <c r="AA162" s="17">
        <f t="shared" si="49"/>
        <v>0</v>
      </c>
      <c r="AB162" s="17">
        <f t="shared" si="50"/>
        <v>0.97147675114636489</v>
      </c>
      <c r="AC162" s="17">
        <f t="shared" si="50"/>
        <v>0.97610562732079909</v>
      </c>
      <c r="AD162" s="17">
        <f t="shared" si="50"/>
        <v>0.97890367933668843</v>
      </c>
      <c r="AE162" s="17">
        <f t="shared" si="50"/>
        <v>1.0240524939634459</v>
      </c>
      <c r="AF162" s="17">
        <f t="shared" si="50"/>
        <v>0.99227215007927083</v>
      </c>
      <c r="AG162" s="17">
        <f t="shared" si="50"/>
        <v>0.98152901209233767</v>
      </c>
      <c r="AH162" s="17">
        <f t="shared" si="50"/>
        <v>0.98871413331832514</v>
      </c>
      <c r="AI162" s="17">
        <f t="shared" si="50"/>
        <v>0.98843778250194092</v>
      </c>
      <c r="AJ162" s="17">
        <f t="shared" si="50"/>
        <v>0.98781599316507662</v>
      </c>
      <c r="AK162" s="17">
        <f t="shared" si="50"/>
        <v>0.97966364408174478</v>
      </c>
      <c r="AL162" s="17">
        <f t="shared" si="48"/>
        <v>0</v>
      </c>
    </row>
    <row r="163" spans="1:38" x14ac:dyDescent="0.25">
      <c r="A163" s="16">
        <v>28053</v>
      </c>
      <c r="B163" s="16">
        <v>27999</v>
      </c>
      <c r="C163" s="16">
        <v>28502</v>
      </c>
      <c r="D163" s="16">
        <v>28332</v>
      </c>
      <c r="E163" s="16">
        <v>28436</v>
      </c>
      <c r="F163" s="16">
        <v>28001</v>
      </c>
      <c r="G163" s="16">
        <v>28552</v>
      </c>
      <c r="H163" s="16">
        <v>28512</v>
      </c>
      <c r="I163" s="16">
        <v>27942</v>
      </c>
      <c r="J163" s="16">
        <v>27742</v>
      </c>
      <c r="K163" s="16">
        <v>28291</v>
      </c>
      <c r="L163" s="16">
        <v>28336</v>
      </c>
      <c r="N163" s="16"/>
      <c r="O163" s="16">
        <f t="shared" si="47"/>
        <v>27999</v>
      </c>
      <c r="P163" s="16">
        <f t="shared" si="47"/>
        <v>28502</v>
      </c>
      <c r="Q163" s="16">
        <f t="shared" si="47"/>
        <v>28332</v>
      </c>
      <c r="R163" s="16">
        <f t="shared" si="47"/>
        <v>28436</v>
      </c>
      <c r="S163" s="16">
        <f t="shared" si="47"/>
        <v>28001</v>
      </c>
      <c r="T163" s="16">
        <f t="shared" si="47"/>
        <v>28552</v>
      </c>
      <c r="U163" s="16">
        <f t="shared" si="47"/>
        <v>28512</v>
      </c>
      <c r="V163" s="16">
        <f t="shared" si="47"/>
        <v>27942</v>
      </c>
      <c r="W163" s="16">
        <f t="shared" si="47"/>
        <v>27742</v>
      </c>
      <c r="X163" s="16">
        <f t="shared" si="47"/>
        <v>28291</v>
      </c>
      <c r="Y163" s="16"/>
      <c r="AA163" s="17">
        <f t="shared" si="49"/>
        <v>0</v>
      </c>
      <c r="AB163" s="17">
        <f t="shared" si="50"/>
        <v>0.96719331349241089</v>
      </c>
      <c r="AC163" s="17">
        <f t="shared" si="50"/>
        <v>0.98456887107256308</v>
      </c>
      <c r="AD163" s="17">
        <f t="shared" si="50"/>
        <v>0.97869641622440029</v>
      </c>
      <c r="AE163" s="17">
        <f t="shared" si="50"/>
        <v>0.98228897683739402</v>
      </c>
      <c r="AF163" s="17">
        <f t="shared" si="50"/>
        <v>0.96726240119650686</v>
      </c>
      <c r="AG163" s="17">
        <f t="shared" si="50"/>
        <v>0.98629606367496392</v>
      </c>
      <c r="AH163" s="17">
        <f t="shared" si="50"/>
        <v>0.98491430959304327</v>
      </c>
      <c r="AI163" s="17">
        <f t="shared" si="50"/>
        <v>0.96522431392567398</v>
      </c>
      <c r="AJ163" s="17">
        <f t="shared" si="50"/>
        <v>0.95831554351607062</v>
      </c>
      <c r="AK163" s="17">
        <f t="shared" si="50"/>
        <v>0.97728011829043171</v>
      </c>
      <c r="AL163" s="17">
        <f t="shared" si="48"/>
        <v>0</v>
      </c>
    </row>
    <row r="164" spans="1:38" x14ac:dyDescent="0.25">
      <c r="A164" s="16">
        <v>28486</v>
      </c>
      <c r="B164" s="16">
        <v>28374</v>
      </c>
      <c r="C164" s="16">
        <v>28031</v>
      </c>
      <c r="D164" s="16">
        <v>28253</v>
      </c>
      <c r="E164" s="16">
        <v>28558</v>
      </c>
      <c r="F164" s="16">
        <v>28115</v>
      </c>
      <c r="G164" s="16">
        <v>28432</v>
      </c>
      <c r="H164" s="16">
        <v>28205</v>
      </c>
      <c r="I164" s="16">
        <v>28532</v>
      </c>
      <c r="J164" s="16">
        <v>28753</v>
      </c>
      <c r="K164" s="16">
        <v>28368</v>
      </c>
      <c r="L164" s="16">
        <v>28354</v>
      </c>
      <c r="N164" s="16"/>
      <c r="O164" s="16">
        <f t="shared" si="47"/>
        <v>28374</v>
      </c>
      <c r="P164" s="16">
        <f t="shared" si="47"/>
        <v>28031</v>
      </c>
      <c r="Q164" s="16">
        <f t="shared" si="47"/>
        <v>28253</v>
      </c>
      <c r="R164" s="16">
        <f t="shared" si="47"/>
        <v>28558</v>
      </c>
      <c r="S164" s="16">
        <f t="shared" si="47"/>
        <v>28115</v>
      </c>
      <c r="T164" s="16">
        <f t="shared" si="47"/>
        <v>28432</v>
      </c>
      <c r="U164" s="16">
        <f t="shared" si="47"/>
        <v>28205</v>
      </c>
      <c r="V164" s="16">
        <f t="shared" si="47"/>
        <v>28532</v>
      </c>
      <c r="W164" s="16">
        <f t="shared" si="47"/>
        <v>28753</v>
      </c>
      <c r="X164" s="16">
        <f t="shared" si="47"/>
        <v>28368</v>
      </c>
      <c r="Y164" s="16"/>
      <c r="AA164" s="17">
        <f t="shared" si="49"/>
        <v>0</v>
      </c>
      <c r="AB164" s="17">
        <f t="shared" si="50"/>
        <v>0.98014725801041702</v>
      </c>
      <c r="AC164" s="17">
        <f t="shared" si="50"/>
        <v>0.96829871675794743</v>
      </c>
      <c r="AD164" s="17">
        <f t="shared" si="50"/>
        <v>0.97596745191260703</v>
      </c>
      <c r="AE164" s="17">
        <f t="shared" si="50"/>
        <v>0.98650332678725206</v>
      </c>
      <c r="AF164" s="17">
        <f t="shared" si="50"/>
        <v>0.97120040032998078</v>
      </c>
      <c r="AG164" s="17">
        <f t="shared" si="50"/>
        <v>0.98215080142920197</v>
      </c>
      <c r="AH164" s="17">
        <f t="shared" si="50"/>
        <v>0.97430934701430227</v>
      </c>
      <c r="AI164" s="17">
        <f t="shared" si="50"/>
        <v>0.98560518663400365</v>
      </c>
      <c r="AJ164" s="17">
        <f t="shared" si="50"/>
        <v>0.99323937793661521</v>
      </c>
      <c r="AK164" s="17">
        <f t="shared" si="50"/>
        <v>0.97993999489812889</v>
      </c>
      <c r="AL164" s="17">
        <f t="shared" si="48"/>
        <v>0</v>
      </c>
    </row>
    <row r="165" spans="1:38" x14ac:dyDescent="0.25">
      <c r="A165" s="16">
        <v>28652</v>
      </c>
      <c r="B165" s="16">
        <v>27963</v>
      </c>
      <c r="C165" s="16">
        <v>27930</v>
      </c>
      <c r="D165" s="16">
        <v>28125</v>
      </c>
      <c r="E165" s="16">
        <v>28269</v>
      </c>
      <c r="F165" s="16">
        <v>27991</v>
      </c>
      <c r="G165" s="16">
        <v>28119</v>
      </c>
      <c r="H165" s="16">
        <v>28245</v>
      </c>
      <c r="I165" s="16">
        <v>27920</v>
      </c>
      <c r="J165" s="16">
        <v>27946</v>
      </c>
      <c r="K165" s="16">
        <v>28179</v>
      </c>
      <c r="L165" s="16">
        <v>28328</v>
      </c>
      <c r="N165" s="16"/>
      <c r="O165" s="16">
        <f t="shared" si="47"/>
        <v>27963</v>
      </c>
      <c r="P165" s="16">
        <f t="shared" si="47"/>
        <v>27930</v>
      </c>
      <c r="Q165" s="16">
        <f t="shared" si="47"/>
        <v>28125</v>
      </c>
      <c r="R165" s="16">
        <f t="shared" si="47"/>
        <v>28269</v>
      </c>
      <c r="S165" s="16">
        <f t="shared" si="47"/>
        <v>27991</v>
      </c>
      <c r="T165" s="16">
        <f t="shared" si="47"/>
        <v>28119</v>
      </c>
      <c r="U165" s="16">
        <f t="shared" si="47"/>
        <v>28245</v>
      </c>
      <c r="V165" s="16">
        <f t="shared" si="47"/>
        <v>27920</v>
      </c>
      <c r="W165" s="16">
        <f t="shared" si="47"/>
        <v>27946</v>
      </c>
      <c r="X165" s="16">
        <f t="shared" si="47"/>
        <v>28179</v>
      </c>
      <c r="Y165" s="16"/>
      <c r="AA165" s="17">
        <f t="shared" si="49"/>
        <v>0</v>
      </c>
      <c r="AB165" s="17">
        <f t="shared" si="50"/>
        <v>0.96594973481868229</v>
      </c>
      <c r="AC165" s="17">
        <f t="shared" si="50"/>
        <v>0.96480978770109771</v>
      </c>
      <c r="AD165" s="17">
        <f t="shared" si="50"/>
        <v>0.97154583885046097</v>
      </c>
      <c r="AE165" s="17">
        <f t="shared" si="50"/>
        <v>0.97652015354537536</v>
      </c>
      <c r="AF165" s="17">
        <f t="shared" si="50"/>
        <v>0.96691696267602678</v>
      </c>
      <c r="AG165" s="17">
        <f t="shared" si="50"/>
        <v>0.97133857573817284</v>
      </c>
      <c r="AH165" s="17">
        <f t="shared" si="50"/>
        <v>0.97569110109622292</v>
      </c>
      <c r="AI165" s="17">
        <f t="shared" si="50"/>
        <v>0.96446434918061763</v>
      </c>
      <c r="AJ165" s="17">
        <f t="shared" si="50"/>
        <v>0.96536248933386604</v>
      </c>
      <c r="AK165" s="17">
        <f t="shared" si="50"/>
        <v>0.97341120686105387</v>
      </c>
      <c r="AL165" s="17">
        <f t="shared" si="48"/>
        <v>0</v>
      </c>
    </row>
    <row r="166" spans="1:38" x14ac:dyDescent="0.25">
      <c r="A166" s="16">
        <v>30695</v>
      </c>
      <c r="B166" s="16">
        <v>28289</v>
      </c>
      <c r="C166" s="16">
        <v>28560</v>
      </c>
      <c r="D166" s="16">
        <v>28450</v>
      </c>
      <c r="E166" s="16">
        <v>28163</v>
      </c>
      <c r="F166" s="16">
        <v>28368</v>
      </c>
      <c r="G166" s="16">
        <v>28530</v>
      </c>
      <c r="H166" s="16">
        <v>28594</v>
      </c>
      <c r="I166" s="16">
        <v>28733</v>
      </c>
      <c r="J166" s="16">
        <v>28833</v>
      </c>
      <c r="K166" s="16">
        <v>29186</v>
      </c>
      <c r="L166" s="16">
        <v>31136</v>
      </c>
      <c r="N166" s="16">
        <f t="shared" ref="N166" si="51">A166</f>
        <v>30695</v>
      </c>
      <c r="O166" s="16">
        <f t="shared" si="47"/>
        <v>28289</v>
      </c>
      <c r="P166" s="16">
        <f t="shared" si="47"/>
        <v>28560</v>
      </c>
      <c r="Q166" s="16">
        <f t="shared" si="47"/>
        <v>28450</v>
      </c>
      <c r="R166" s="16">
        <f t="shared" si="47"/>
        <v>28163</v>
      </c>
      <c r="S166" s="16">
        <f t="shared" si="47"/>
        <v>28368</v>
      </c>
      <c r="T166" s="16">
        <f t="shared" si="47"/>
        <v>28530</v>
      </c>
      <c r="U166" s="16">
        <f t="shared" si="47"/>
        <v>28594</v>
      </c>
      <c r="V166" s="16">
        <f t="shared" si="47"/>
        <v>28733</v>
      </c>
      <c r="W166" s="16">
        <f t="shared" si="47"/>
        <v>28833</v>
      </c>
      <c r="X166" s="16">
        <f t="shared" si="47"/>
        <v>29186</v>
      </c>
      <c r="Y166" s="16"/>
      <c r="AA166" s="17">
        <f t="shared" si="49"/>
        <v>1.0946080878681976</v>
      </c>
      <c r="AB166" s="17">
        <f t="shared" si="48"/>
        <v>1.008808216247058</v>
      </c>
      <c r="AC166" s="17">
        <f t="shared" si="48"/>
        <v>1.0184722915626561</v>
      </c>
      <c r="AD166" s="17">
        <f t="shared" si="48"/>
        <v>1.0145496041651807</v>
      </c>
      <c r="AE166" s="17">
        <f t="shared" si="48"/>
        <v>1.0043149561372227</v>
      </c>
      <c r="AF166" s="17">
        <f t="shared" si="48"/>
        <v>1.0116254190143357</v>
      </c>
      <c r="AG166" s="17">
        <f t="shared" si="48"/>
        <v>1.0174024677269811</v>
      </c>
      <c r="AH166" s="17">
        <f t="shared" si="48"/>
        <v>1.019684758576421</v>
      </c>
      <c r="AI166" s="17">
        <f t="shared" si="48"/>
        <v>1.0246416090150487</v>
      </c>
      <c r="AJ166" s="17">
        <f t="shared" si="48"/>
        <v>1.028207688467299</v>
      </c>
      <c r="AK166" s="17">
        <f t="shared" si="48"/>
        <v>1.0407959489337422</v>
      </c>
      <c r="AL166" s="17">
        <f t="shared" si="48"/>
        <v>0</v>
      </c>
    </row>
    <row r="167" spans="1:38" x14ac:dyDescent="0.25">
      <c r="L167" t="s">
        <v>25</v>
      </c>
    </row>
    <row r="168" spans="1:38" x14ac:dyDescent="0.25">
      <c r="A168" s="5" t="s">
        <v>0</v>
      </c>
      <c r="B168" s="5" t="s">
        <v>1</v>
      </c>
      <c r="C168" s="5" t="s">
        <v>2</v>
      </c>
      <c r="D168" s="5" t="s">
        <v>3</v>
      </c>
      <c r="E168" s="5" t="s">
        <v>4</v>
      </c>
      <c r="F168" s="5" t="s">
        <v>5</v>
      </c>
      <c r="L168" t="s">
        <v>25</v>
      </c>
      <c r="M168" t="s">
        <v>26</v>
      </c>
      <c r="N168" s="8">
        <f>AVERAGE(W165,O162,W160,V160,S163,T165)</f>
        <v>28088.833333333332</v>
      </c>
      <c r="AB168" t="s">
        <v>27</v>
      </c>
      <c r="AC168" s="20">
        <f>COUNTIF(AB160:AK165,"&gt;1,6")</f>
        <v>0</v>
      </c>
    </row>
    <row r="169" spans="1:38" x14ac:dyDescent="0.25">
      <c r="A169" s="5">
        <v>2</v>
      </c>
      <c r="B169" s="5">
        <v>1</v>
      </c>
      <c r="C169" s="5" t="s">
        <v>44</v>
      </c>
      <c r="D169" s="5">
        <v>26.2</v>
      </c>
      <c r="E169" s="5">
        <v>26.2</v>
      </c>
      <c r="F169" s="5" t="s">
        <v>9</v>
      </c>
      <c r="L169" t="s">
        <v>25</v>
      </c>
      <c r="N169" s="8"/>
      <c r="AC169" s="20"/>
    </row>
    <row r="170" spans="1:38" x14ac:dyDescent="0.25">
      <c r="L170" t="s">
        <v>25</v>
      </c>
      <c r="N170" s="8"/>
    </row>
    <row r="171" spans="1:38" x14ac:dyDescent="0.25">
      <c r="A171" t="s">
        <v>16</v>
      </c>
      <c r="L171" t="s">
        <v>25</v>
      </c>
      <c r="N171" s="8"/>
    </row>
    <row r="172" spans="1:38" x14ac:dyDescent="0.25">
      <c r="A172" t="s">
        <v>45</v>
      </c>
      <c r="L172" t="s">
        <v>25</v>
      </c>
      <c r="N172" s="8"/>
    </row>
    <row r="173" spans="1:38" x14ac:dyDescent="0.25">
      <c r="L173" t="s">
        <v>25</v>
      </c>
      <c r="M173" t="s">
        <v>17</v>
      </c>
      <c r="N173" s="15" t="s">
        <v>18</v>
      </c>
      <c r="O173" t="s">
        <v>46</v>
      </c>
    </row>
    <row r="174" spans="1:38" x14ac:dyDescent="0.25">
      <c r="A174" s="16">
        <v>29663</v>
      </c>
      <c r="B174" s="16">
        <v>28893</v>
      </c>
      <c r="C174" s="16">
        <v>28665</v>
      </c>
      <c r="D174" s="16">
        <v>28239</v>
      </c>
      <c r="E174" s="16">
        <v>28781</v>
      </c>
      <c r="F174" s="16">
        <v>28454</v>
      </c>
      <c r="G174" s="16">
        <v>28735</v>
      </c>
      <c r="H174" s="16">
        <v>28538</v>
      </c>
      <c r="I174" s="16">
        <v>28482</v>
      </c>
      <c r="J174" s="16">
        <v>28873</v>
      </c>
      <c r="K174" s="16">
        <v>28500</v>
      </c>
      <c r="L174" s="16">
        <v>28464</v>
      </c>
      <c r="N174" s="16">
        <f>A174</f>
        <v>29663</v>
      </c>
      <c r="O174" s="16">
        <f t="shared" ref="O174:X181" si="52">B174</f>
        <v>28893</v>
      </c>
      <c r="P174" s="16">
        <f t="shared" si="52"/>
        <v>28665</v>
      </c>
      <c r="Q174" s="16">
        <f t="shared" si="52"/>
        <v>28239</v>
      </c>
      <c r="R174" s="16">
        <f t="shared" si="52"/>
        <v>28781</v>
      </c>
      <c r="S174" s="16">
        <f t="shared" si="52"/>
        <v>28454</v>
      </c>
      <c r="T174" s="16">
        <f t="shared" si="52"/>
        <v>28735</v>
      </c>
      <c r="U174" s="16">
        <f t="shared" si="52"/>
        <v>28538</v>
      </c>
      <c r="V174" s="16">
        <f t="shared" si="52"/>
        <v>28482</v>
      </c>
      <c r="W174" s="16">
        <f t="shared" si="52"/>
        <v>28873</v>
      </c>
      <c r="X174" s="16">
        <f t="shared" si="52"/>
        <v>28500</v>
      </c>
      <c r="Y174" s="16"/>
      <c r="AA174" s="17">
        <f>N174/$N$138</f>
        <v>1.0578061479209757</v>
      </c>
      <c r="AB174" s="17">
        <f t="shared" ref="AB174:AL181" si="53">O174/$N$138</f>
        <v>1.0303473361386493</v>
      </c>
      <c r="AC174" s="17">
        <f t="shared" si="53"/>
        <v>1.0222166749875188</v>
      </c>
      <c r="AD174" s="17">
        <f t="shared" si="53"/>
        <v>1.0070251765209328</v>
      </c>
      <c r="AE174" s="17">
        <f t="shared" si="53"/>
        <v>1.026353327152129</v>
      </c>
      <c r="AF174" s="17">
        <f t="shared" si="53"/>
        <v>1.0146922473432709</v>
      </c>
      <c r="AG174" s="17">
        <f t="shared" si="53"/>
        <v>1.0247129306040939</v>
      </c>
      <c r="AH174" s="17">
        <f t="shared" si="53"/>
        <v>1.017687754083161</v>
      </c>
      <c r="AI174" s="17">
        <f t="shared" si="53"/>
        <v>1.0156907495899008</v>
      </c>
      <c r="AJ174" s="17">
        <f t="shared" si="53"/>
        <v>1.0296341202481991</v>
      </c>
      <c r="AK174" s="17">
        <f t="shared" si="53"/>
        <v>1.0163326438913058</v>
      </c>
      <c r="AL174" s="17">
        <f t="shared" si="53"/>
        <v>0</v>
      </c>
    </row>
    <row r="175" spans="1:38" x14ac:dyDescent="0.25">
      <c r="A175" s="16">
        <v>29016</v>
      </c>
      <c r="B175" s="16">
        <v>27814</v>
      </c>
      <c r="C175" s="16">
        <v>28285</v>
      </c>
      <c r="D175" s="16">
        <v>28103</v>
      </c>
      <c r="E175" s="16">
        <v>27814</v>
      </c>
      <c r="F175" s="16">
        <v>28139</v>
      </c>
      <c r="G175" s="16">
        <v>28237</v>
      </c>
      <c r="H175" s="16">
        <v>28733</v>
      </c>
      <c r="I175" s="16">
        <v>31272</v>
      </c>
      <c r="J175" s="16">
        <v>28322</v>
      </c>
      <c r="K175" s="16">
        <v>28755</v>
      </c>
      <c r="L175" s="16">
        <v>28526</v>
      </c>
      <c r="N175" s="16"/>
      <c r="O175" s="16">
        <f t="shared" si="52"/>
        <v>27814</v>
      </c>
      <c r="P175" s="16">
        <f t="shared" si="52"/>
        <v>28285</v>
      </c>
      <c r="Q175" s="16">
        <f t="shared" si="52"/>
        <v>28103</v>
      </c>
      <c r="R175" s="16">
        <f t="shared" si="52"/>
        <v>27814</v>
      </c>
      <c r="S175" s="16">
        <f t="shared" si="52"/>
        <v>28139</v>
      </c>
      <c r="T175" s="16">
        <f t="shared" si="52"/>
        <v>28237</v>
      </c>
      <c r="U175" s="16">
        <f t="shared" si="52"/>
        <v>28733</v>
      </c>
      <c r="V175" s="16">
        <f t="shared" si="52"/>
        <v>31272</v>
      </c>
      <c r="W175" s="16">
        <f t="shared" si="52"/>
        <v>28322</v>
      </c>
      <c r="X175" s="16">
        <f t="shared" si="52"/>
        <v>28755</v>
      </c>
      <c r="Y175" s="16"/>
      <c r="AA175" s="17">
        <f t="shared" ref="AA175:AA181" si="54">N175/$N$138</f>
        <v>0</v>
      </c>
      <c r="AB175" s="17">
        <f t="shared" ref="AB175:AK180" si="55">O175/$Z$7</f>
        <v>0.96080270086352781</v>
      </c>
      <c r="AC175" s="17">
        <f t="shared" si="55"/>
        <v>0.97707285517814357</v>
      </c>
      <c r="AD175" s="17">
        <f t="shared" si="55"/>
        <v>0.97078587410540462</v>
      </c>
      <c r="AE175" s="17">
        <f t="shared" si="55"/>
        <v>0.96080270086352781</v>
      </c>
      <c r="AF175" s="17">
        <f t="shared" si="55"/>
        <v>0.97202945277913322</v>
      </c>
      <c r="AG175" s="17">
        <f t="shared" si="55"/>
        <v>0.97541475027983882</v>
      </c>
      <c r="AH175" s="17">
        <f t="shared" si="55"/>
        <v>0.99254850089565494</v>
      </c>
      <c r="AI175" s="17">
        <f t="shared" si="55"/>
        <v>1.0802553412455684</v>
      </c>
      <c r="AJ175" s="17">
        <f t="shared" si="55"/>
        <v>0.97835097770392021</v>
      </c>
      <c r="AK175" s="17">
        <f t="shared" si="55"/>
        <v>0.99330846564071129</v>
      </c>
      <c r="AL175" s="17">
        <f t="shared" si="53"/>
        <v>0</v>
      </c>
    </row>
    <row r="176" spans="1:38" x14ac:dyDescent="0.25">
      <c r="A176" s="16">
        <v>28532</v>
      </c>
      <c r="B176" s="16">
        <v>28055</v>
      </c>
      <c r="C176" s="16">
        <v>28316</v>
      </c>
      <c r="D176" s="16">
        <v>28193</v>
      </c>
      <c r="E176" s="16">
        <v>28269</v>
      </c>
      <c r="F176" s="16">
        <v>28047</v>
      </c>
      <c r="G176" s="16">
        <v>28145</v>
      </c>
      <c r="H176" s="16">
        <v>28336</v>
      </c>
      <c r="I176" s="16">
        <v>28456</v>
      </c>
      <c r="J176" s="16">
        <v>28606</v>
      </c>
      <c r="K176" s="16">
        <v>28522</v>
      </c>
      <c r="L176" s="16">
        <v>28504</v>
      </c>
      <c r="N176" s="16"/>
      <c r="O176" s="16">
        <f t="shared" si="52"/>
        <v>28055</v>
      </c>
      <c r="P176" s="16">
        <f t="shared" si="52"/>
        <v>28316</v>
      </c>
      <c r="Q176" s="16">
        <f t="shared" si="52"/>
        <v>28193</v>
      </c>
      <c r="R176" s="16">
        <f t="shared" si="52"/>
        <v>28269</v>
      </c>
      <c r="S176" s="16">
        <f t="shared" si="52"/>
        <v>28047</v>
      </c>
      <c r="T176" s="16">
        <f t="shared" si="52"/>
        <v>28145</v>
      </c>
      <c r="U176" s="16">
        <f t="shared" si="52"/>
        <v>28336</v>
      </c>
      <c r="V176" s="16">
        <f t="shared" si="52"/>
        <v>28456</v>
      </c>
      <c r="W176" s="16">
        <f t="shared" si="52"/>
        <v>28606</v>
      </c>
      <c r="X176" s="16">
        <f t="shared" si="52"/>
        <v>28522</v>
      </c>
      <c r="Y176" s="16"/>
      <c r="AA176" s="17">
        <f t="shared" si="54"/>
        <v>0</v>
      </c>
      <c r="AB176" s="17">
        <f t="shared" si="55"/>
        <v>0.96912776920709975</v>
      </c>
      <c r="AC176" s="17">
        <f t="shared" si="55"/>
        <v>0.97814371459163207</v>
      </c>
      <c r="AD176" s="17">
        <f t="shared" si="55"/>
        <v>0.97389482078972611</v>
      </c>
      <c r="AE176" s="17">
        <f t="shared" si="55"/>
        <v>0.97652015354537536</v>
      </c>
      <c r="AF176" s="17">
        <f t="shared" si="55"/>
        <v>0.96885141839071565</v>
      </c>
      <c r="AG176" s="17">
        <f t="shared" si="55"/>
        <v>0.97223671589142124</v>
      </c>
      <c r="AH176" s="17">
        <f t="shared" si="55"/>
        <v>0.97883459163259245</v>
      </c>
      <c r="AI176" s="17">
        <f t="shared" si="55"/>
        <v>0.9829798538783544</v>
      </c>
      <c r="AJ176" s="17">
        <f t="shared" si="55"/>
        <v>0.98816143168555681</v>
      </c>
      <c r="AK176" s="17">
        <f t="shared" si="55"/>
        <v>0.98525974811352346</v>
      </c>
      <c r="AL176" s="17">
        <f t="shared" si="53"/>
        <v>0</v>
      </c>
    </row>
    <row r="177" spans="1:38" x14ac:dyDescent="0.25">
      <c r="A177" s="16">
        <v>28807</v>
      </c>
      <c r="B177" s="16">
        <v>28687</v>
      </c>
      <c r="C177" s="16">
        <v>28259</v>
      </c>
      <c r="D177" s="16">
        <v>28608</v>
      </c>
      <c r="E177" s="16">
        <v>28681</v>
      </c>
      <c r="F177" s="16">
        <v>28867</v>
      </c>
      <c r="G177" s="16">
        <v>28795</v>
      </c>
      <c r="H177" s="16">
        <v>28534</v>
      </c>
      <c r="I177" s="16">
        <v>35360</v>
      </c>
      <c r="J177" s="16">
        <v>28667</v>
      </c>
      <c r="K177" s="16">
        <v>28217</v>
      </c>
      <c r="L177" s="16">
        <v>28576</v>
      </c>
      <c r="N177" s="16"/>
      <c r="O177" s="16">
        <f t="shared" si="52"/>
        <v>28687</v>
      </c>
      <c r="P177" s="16">
        <f t="shared" si="52"/>
        <v>28259</v>
      </c>
      <c r="Q177" s="16">
        <f t="shared" si="52"/>
        <v>28608</v>
      </c>
      <c r="R177" s="16">
        <f t="shared" si="52"/>
        <v>28681</v>
      </c>
      <c r="S177" s="16">
        <f t="shared" si="52"/>
        <v>28867</v>
      </c>
      <c r="T177" s="16">
        <f t="shared" si="52"/>
        <v>28795</v>
      </c>
      <c r="U177" s="16">
        <f t="shared" si="52"/>
        <v>28534</v>
      </c>
      <c r="V177" s="16">
        <f t="shared" si="52"/>
        <v>35360</v>
      </c>
      <c r="W177" s="16">
        <f t="shared" si="52"/>
        <v>28667</v>
      </c>
      <c r="X177" s="16">
        <f t="shared" si="52"/>
        <v>28217</v>
      </c>
      <c r="Y177" s="16"/>
      <c r="AA177" s="17">
        <f t="shared" si="54"/>
        <v>0</v>
      </c>
      <c r="AB177" s="17">
        <f t="shared" si="55"/>
        <v>0.99095948370144615</v>
      </c>
      <c r="AC177" s="17">
        <f t="shared" si="55"/>
        <v>0.97617471502489517</v>
      </c>
      <c r="AD177" s="17">
        <f t="shared" si="55"/>
        <v>0.98823051938965289</v>
      </c>
      <c r="AE177" s="17">
        <f t="shared" si="55"/>
        <v>0.99075222058915802</v>
      </c>
      <c r="AF177" s="17">
        <f t="shared" si="55"/>
        <v>0.99717737707008913</v>
      </c>
      <c r="AG177" s="17">
        <f t="shared" si="55"/>
        <v>0.99469021972263194</v>
      </c>
      <c r="AH177" s="17">
        <f t="shared" si="55"/>
        <v>0.98567427433809962</v>
      </c>
      <c r="AI177" s="17">
        <f t="shared" si="55"/>
        <v>1.2214706084178595</v>
      </c>
      <c r="AJ177" s="17">
        <f t="shared" si="55"/>
        <v>0.99026860666048577</v>
      </c>
      <c r="AK177" s="17">
        <f t="shared" si="55"/>
        <v>0.97472387323887844</v>
      </c>
      <c r="AL177" s="17">
        <f t="shared" si="53"/>
        <v>0</v>
      </c>
    </row>
    <row r="178" spans="1:38" x14ac:dyDescent="0.25">
      <c r="A178" s="16">
        <v>28518</v>
      </c>
      <c r="B178" s="16">
        <v>28588</v>
      </c>
      <c r="C178" s="16">
        <v>28931</v>
      </c>
      <c r="D178" s="16">
        <v>29772</v>
      </c>
      <c r="E178" s="16">
        <v>29126</v>
      </c>
      <c r="F178" s="16">
        <v>29102</v>
      </c>
      <c r="G178" s="16">
        <v>28727</v>
      </c>
      <c r="H178" s="16">
        <v>28953</v>
      </c>
      <c r="I178" s="16">
        <v>28827</v>
      </c>
      <c r="J178" s="16">
        <v>28438</v>
      </c>
      <c r="K178" s="16">
        <v>28470</v>
      </c>
      <c r="L178" s="16">
        <v>28414</v>
      </c>
      <c r="N178" s="16"/>
      <c r="O178" s="16">
        <f t="shared" si="52"/>
        <v>28588</v>
      </c>
      <c r="P178" s="16">
        <f t="shared" si="52"/>
        <v>28931</v>
      </c>
      <c r="Q178" s="16">
        <f t="shared" si="52"/>
        <v>29772</v>
      </c>
      <c r="R178" s="16">
        <f t="shared" si="52"/>
        <v>29126</v>
      </c>
      <c r="S178" s="16">
        <f t="shared" si="52"/>
        <v>29102</v>
      </c>
      <c r="T178" s="16">
        <f t="shared" si="52"/>
        <v>28727</v>
      </c>
      <c r="U178" s="16">
        <f t="shared" si="52"/>
        <v>28953</v>
      </c>
      <c r="V178" s="16">
        <f t="shared" si="52"/>
        <v>28827</v>
      </c>
      <c r="W178" s="16">
        <f t="shared" si="52"/>
        <v>28438</v>
      </c>
      <c r="X178" s="16">
        <f t="shared" si="52"/>
        <v>28470</v>
      </c>
      <c r="Y178" s="16"/>
      <c r="AA178" s="17">
        <f t="shared" si="54"/>
        <v>0</v>
      </c>
      <c r="AB178" s="17">
        <f t="shared" si="55"/>
        <v>0.98753964234869251</v>
      </c>
      <c r="AC178" s="17">
        <f t="shared" si="55"/>
        <v>0.99938818360116211</v>
      </c>
      <c r="AD178" s="17">
        <f t="shared" si="55"/>
        <v>1.0284395631735439</v>
      </c>
      <c r="AE178" s="17">
        <f t="shared" si="55"/>
        <v>1.0061242347505253</v>
      </c>
      <c r="AF178" s="17">
        <f t="shared" si="55"/>
        <v>1.0052951823013729</v>
      </c>
      <c r="AG178" s="17">
        <f t="shared" si="55"/>
        <v>0.9923412377833668</v>
      </c>
      <c r="AH178" s="17">
        <f t="shared" si="55"/>
        <v>1.0001481483462185</v>
      </c>
      <c r="AI178" s="17">
        <f t="shared" si="55"/>
        <v>0.99579562298816848</v>
      </c>
      <c r="AJ178" s="17">
        <f t="shared" si="55"/>
        <v>0.98235806454149011</v>
      </c>
      <c r="AK178" s="17">
        <f t="shared" si="55"/>
        <v>0.98346346780702665</v>
      </c>
      <c r="AL178" s="17">
        <f t="shared" si="53"/>
        <v>0</v>
      </c>
    </row>
    <row r="179" spans="1:38" x14ac:dyDescent="0.25">
      <c r="A179" s="16">
        <v>28422</v>
      </c>
      <c r="B179" s="16">
        <v>27401</v>
      </c>
      <c r="C179" s="16">
        <v>27995</v>
      </c>
      <c r="D179" s="16">
        <v>27696</v>
      </c>
      <c r="E179" s="16">
        <v>27824</v>
      </c>
      <c r="F179" s="16">
        <v>28141</v>
      </c>
      <c r="G179" s="16">
        <v>28442</v>
      </c>
      <c r="H179" s="16">
        <v>28460</v>
      </c>
      <c r="I179" s="16">
        <v>28151</v>
      </c>
      <c r="J179" s="16">
        <v>27764</v>
      </c>
      <c r="K179" s="16">
        <v>28370</v>
      </c>
      <c r="L179" s="16">
        <v>28259</v>
      </c>
      <c r="N179" s="16"/>
      <c r="O179" s="16">
        <f t="shared" si="52"/>
        <v>27401</v>
      </c>
      <c r="P179" s="16">
        <f t="shared" si="52"/>
        <v>27995</v>
      </c>
      <c r="Q179" s="16">
        <f t="shared" si="52"/>
        <v>27696</v>
      </c>
      <c r="R179" s="16">
        <f t="shared" si="52"/>
        <v>27824</v>
      </c>
      <c r="S179" s="16">
        <f t="shared" si="52"/>
        <v>28141</v>
      </c>
      <c r="T179" s="16">
        <f t="shared" si="52"/>
        <v>28442</v>
      </c>
      <c r="U179" s="16">
        <f t="shared" si="52"/>
        <v>28460</v>
      </c>
      <c r="V179" s="16">
        <f t="shared" si="52"/>
        <v>28151</v>
      </c>
      <c r="W179" s="16">
        <f t="shared" si="52"/>
        <v>27764</v>
      </c>
      <c r="X179" s="16">
        <f t="shared" si="52"/>
        <v>28370</v>
      </c>
      <c r="Y179" s="16"/>
      <c r="AA179" s="17">
        <f t="shared" si="54"/>
        <v>0</v>
      </c>
      <c r="AB179" s="17">
        <f t="shared" si="55"/>
        <v>0.94653608996769711</v>
      </c>
      <c r="AC179" s="17">
        <f t="shared" si="55"/>
        <v>0.96705513808421883</v>
      </c>
      <c r="AD179" s="17">
        <f t="shared" si="55"/>
        <v>0.95672652632186195</v>
      </c>
      <c r="AE179" s="17">
        <f t="shared" si="55"/>
        <v>0.961148139384008</v>
      </c>
      <c r="AF179" s="17">
        <f t="shared" si="55"/>
        <v>0.97209854048322919</v>
      </c>
      <c r="AG179" s="17">
        <f t="shared" si="55"/>
        <v>0.98249623994968216</v>
      </c>
      <c r="AH179" s="17">
        <f t="shared" si="55"/>
        <v>0.98311802928654646</v>
      </c>
      <c r="AI179" s="17">
        <f t="shared" si="55"/>
        <v>0.97244397900370938</v>
      </c>
      <c r="AJ179" s="17">
        <f t="shared" si="55"/>
        <v>0.95907550826112697</v>
      </c>
      <c r="AK179" s="17">
        <f t="shared" si="55"/>
        <v>0.98000908260222497</v>
      </c>
      <c r="AL179" s="17">
        <f t="shared" si="53"/>
        <v>0</v>
      </c>
    </row>
    <row r="180" spans="1:38" x14ac:dyDescent="0.25">
      <c r="A180" s="16">
        <v>28713</v>
      </c>
      <c r="B180" s="16">
        <v>28061</v>
      </c>
      <c r="C180" s="16">
        <v>28021</v>
      </c>
      <c r="D180" s="16">
        <v>27957</v>
      </c>
      <c r="E180" s="16">
        <v>28809</v>
      </c>
      <c r="F180" s="16">
        <v>28380</v>
      </c>
      <c r="G180" s="16">
        <v>28261</v>
      </c>
      <c r="H180" s="16">
        <v>28490</v>
      </c>
      <c r="I180" s="16">
        <v>28350</v>
      </c>
      <c r="J180" s="16">
        <v>28061</v>
      </c>
      <c r="K180" s="16">
        <v>27874</v>
      </c>
      <c r="L180" s="16">
        <v>28181</v>
      </c>
      <c r="N180" s="16"/>
      <c r="O180" s="16">
        <f t="shared" si="52"/>
        <v>28061</v>
      </c>
      <c r="P180" s="16">
        <f t="shared" si="52"/>
        <v>28021</v>
      </c>
      <c r="Q180" s="16">
        <f t="shared" si="52"/>
        <v>27957</v>
      </c>
      <c r="R180" s="16">
        <f t="shared" si="52"/>
        <v>28809</v>
      </c>
      <c r="S180" s="16">
        <f t="shared" si="52"/>
        <v>28380</v>
      </c>
      <c r="T180" s="16">
        <f t="shared" si="52"/>
        <v>28261</v>
      </c>
      <c r="U180" s="16">
        <f t="shared" si="52"/>
        <v>28490</v>
      </c>
      <c r="V180" s="16">
        <f t="shared" si="52"/>
        <v>28350</v>
      </c>
      <c r="W180" s="16">
        <f t="shared" si="52"/>
        <v>28061</v>
      </c>
      <c r="X180" s="16">
        <f t="shared" si="52"/>
        <v>27874</v>
      </c>
      <c r="Y180" s="16"/>
      <c r="AA180" s="17">
        <f t="shared" si="54"/>
        <v>0</v>
      </c>
      <c r="AB180" s="17">
        <f t="shared" si="55"/>
        <v>0.96933503231938789</v>
      </c>
      <c r="AC180" s="17">
        <f t="shared" si="55"/>
        <v>0.96795327823746724</v>
      </c>
      <c r="AD180" s="17">
        <f t="shared" si="55"/>
        <v>0.96574247170639416</v>
      </c>
      <c r="AE180" s="17">
        <f t="shared" si="55"/>
        <v>0.99517383365130418</v>
      </c>
      <c r="AF180" s="17">
        <f t="shared" si="55"/>
        <v>0.98035452112270516</v>
      </c>
      <c r="AG180" s="17">
        <f t="shared" si="55"/>
        <v>0.97624380272899114</v>
      </c>
      <c r="AH180" s="17">
        <f t="shared" si="55"/>
        <v>0.98415434484798692</v>
      </c>
      <c r="AI180" s="17">
        <f t="shared" si="55"/>
        <v>0.97931820556126459</v>
      </c>
      <c r="AJ180" s="17">
        <f t="shared" si="55"/>
        <v>0.96933503231938789</v>
      </c>
      <c r="AK180" s="17">
        <f t="shared" si="55"/>
        <v>0.96287533198640884</v>
      </c>
      <c r="AL180" s="17">
        <f t="shared" si="53"/>
        <v>0</v>
      </c>
    </row>
    <row r="181" spans="1:38" x14ac:dyDescent="0.25">
      <c r="A181" s="16">
        <v>31244</v>
      </c>
      <c r="B181" s="16">
        <v>28376</v>
      </c>
      <c r="C181" s="16">
        <v>28308</v>
      </c>
      <c r="D181" s="16">
        <v>28871</v>
      </c>
      <c r="E181" s="16">
        <v>28835</v>
      </c>
      <c r="F181" s="16">
        <v>29020</v>
      </c>
      <c r="G181" s="16">
        <v>28823</v>
      </c>
      <c r="H181" s="16">
        <v>28841</v>
      </c>
      <c r="I181" s="16">
        <v>28925</v>
      </c>
      <c r="J181" s="16">
        <v>28516</v>
      </c>
      <c r="K181" s="16">
        <v>28825</v>
      </c>
      <c r="L181" s="16">
        <v>30514</v>
      </c>
      <c r="N181" s="16">
        <f t="shared" ref="N181" si="56">A181</f>
        <v>31244</v>
      </c>
      <c r="O181" s="16">
        <f t="shared" si="52"/>
        <v>28376</v>
      </c>
      <c r="P181" s="16">
        <f t="shared" si="52"/>
        <v>28308</v>
      </c>
      <c r="Q181" s="16">
        <f t="shared" si="52"/>
        <v>28871</v>
      </c>
      <c r="R181" s="16">
        <f t="shared" si="52"/>
        <v>28835</v>
      </c>
      <c r="S181" s="16">
        <f t="shared" si="52"/>
        <v>29020</v>
      </c>
      <c r="T181" s="16">
        <f t="shared" si="52"/>
        <v>28823</v>
      </c>
      <c r="U181" s="16">
        <f t="shared" si="52"/>
        <v>28841</v>
      </c>
      <c r="V181" s="16">
        <f t="shared" si="52"/>
        <v>28925</v>
      </c>
      <c r="W181" s="16">
        <f t="shared" si="52"/>
        <v>28516</v>
      </c>
      <c r="X181" s="16">
        <f t="shared" si="52"/>
        <v>28825</v>
      </c>
      <c r="Y181" s="16"/>
      <c r="AA181" s="17">
        <f t="shared" si="54"/>
        <v>1.1141858640610514</v>
      </c>
      <c r="AB181" s="17">
        <f t="shared" si="53"/>
        <v>1.0119107053705156</v>
      </c>
      <c r="AC181" s="17">
        <f t="shared" si="53"/>
        <v>1.0094857713429854</v>
      </c>
      <c r="AD181" s="17">
        <f t="shared" si="53"/>
        <v>1.0295627986591542</v>
      </c>
      <c r="AE181" s="17">
        <f t="shared" si="53"/>
        <v>1.0282790100563441</v>
      </c>
      <c r="AF181" s="17">
        <f t="shared" si="53"/>
        <v>1.034876257043007</v>
      </c>
      <c r="AG181" s="17">
        <f t="shared" si="53"/>
        <v>1.027851080522074</v>
      </c>
      <c r="AH181" s="17">
        <f t="shared" si="53"/>
        <v>1.028492974823479</v>
      </c>
      <c r="AI181" s="17">
        <f t="shared" si="53"/>
        <v>1.0314884815633691</v>
      </c>
      <c r="AJ181" s="17">
        <f t="shared" si="53"/>
        <v>1.016903216603666</v>
      </c>
      <c r="AK181" s="17">
        <f t="shared" si="53"/>
        <v>1.0279224021111191</v>
      </c>
      <c r="AL181" s="17">
        <f t="shared" si="53"/>
        <v>0</v>
      </c>
    </row>
    <row r="182" spans="1:38" x14ac:dyDescent="0.25">
      <c r="L182" t="s">
        <v>25</v>
      </c>
    </row>
    <row r="183" spans="1:38" x14ac:dyDescent="0.25">
      <c r="A183" s="5" t="s">
        <v>0</v>
      </c>
      <c r="B183" s="5" t="s">
        <v>1</v>
      </c>
      <c r="C183" s="5" t="s">
        <v>2</v>
      </c>
      <c r="D183" s="5" t="s">
        <v>3</v>
      </c>
      <c r="E183" s="5" t="s">
        <v>4</v>
      </c>
      <c r="F183" s="5" t="s">
        <v>5</v>
      </c>
      <c r="L183" t="s">
        <v>25</v>
      </c>
      <c r="M183" t="s">
        <v>26</v>
      </c>
      <c r="N183" s="8">
        <f>AVERAGE(U180,Q180,R180,X178,S175,Q175)</f>
        <v>28328</v>
      </c>
      <c r="AB183" t="s">
        <v>27</v>
      </c>
      <c r="AC183" s="20">
        <f>COUNTIF(AB175:AK180,"&gt;1,6")</f>
        <v>0</v>
      </c>
    </row>
    <row r="184" spans="1:38" x14ac:dyDescent="0.25">
      <c r="A184" s="5">
        <v>3</v>
      </c>
      <c r="B184" s="5">
        <v>1</v>
      </c>
      <c r="C184" s="5" t="s">
        <v>47</v>
      </c>
      <c r="D184" s="5">
        <v>26.2</v>
      </c>
      <c r="E184" s="5">
        <v>26.3</v>
      </c>
      <c r="F184" s="5" t="s">
        <v>9</v>
      </c>
      <c r="L184" t="s">
        <v>25</v>
      </c>
      <c r="N184" s="8"/>
      <c r="AC184" s="20"/>
    </row>
    <row r="185" spans="1:38" x14ac:dyDescent="0.25">
      <c r="L185" t="s">
        <v>25</v>
      </c>
      <c r="N185" s="8"/>
    </row>
    <row r="186" spans="1:38" x14ac:dyDescent="0.25">
      <c r="A186" t="s">
        <v>16</v>
      </c>
      <c r="L186" t="s">
        <v>25</v>
      </c>
      <c r="N186" s="8"/>
    </row>
    <row r="187" spans="1:38" x14ac:dyDescent="0.25">
      <c r="A187" t="s">
        <v>48</v>
      </c>
      <c r="L187" t="s">
        <v>25</v>
      </c>
      <c r="N187" s="8"/>
    </row>
    <row r="188" spans="1:38" x14ac:dyDescent="0.25">
      <c r="L188" t="s">
        <v>25</v>
      </c>
      <c r="M188" t="s">
        <v>17</v>
      </c>
      <c r="N188" s="15" t="s">
        <v>18</v>
      </c>
      <c r="O188" t="s">
        <v>46</v>
      </c>
    </row>
    <row r="189" spans="1:38" x14ac:dyDescent="0.25">
      <c r="A189" s="16">
        <v>30071</v>
      </c>
      <c r="B189" s="16">
        <v>28221</v>
      </c>
      <c r="C189" s="16">
        <v>27834</v>
      </c>
      <c r="D189" s="16">
        <v>28779</v>
      </c>
      <c r="E189" s="16">
        <v>28225</v>
      </c>
      <c r="F189" s="16">
        <v>28219</v>
      </c>
      <c r="G189" s="16">
        <v>28534</v>
      </c>
      <c r="H189" s="16">
        <v>28510</v>
      </c>
      <c r="I189" s="16">
        <v>28352</v>
      </c>
      <c r="J189" s="16">
        <v>28394</v>
      </c>
      <c r="K189" s="16">
        <v>27981</v>
      </c>
      <c r="L189" s="16">
        <v>28809</v>
      </c>
      <c r="N189" s="16"/>
      <c r="O189" s="16">
        <f t="shared" ref="O189:X196" si="57">B189</f>
        <v>28221</v>
      </c>
      <c r="P189" s="16">
        <f t="shared" si="57"/>
        <v>27834</v>
      </c>
      <c r="Q189" s="16">
        <f t="shared" si="57"/>
        <v>28779</v>
      </c>
      <c r="R189" s="16">
        <f t="shared" si="57"/>
        <v>28225</v>
      </c>
      <c r="S189" s="16">
        <f t="shared" si="57"/>
        <v>28219</v>
      </c>
      <c r="T189" s="16">
        <f t="shared" si="57"/>
        <v>28534</v>
      </c>
      <c r="U189" s="16">
        <f t="shared" si="57"/>
        <v>28510</v>
      </c>
      <c r="V189" s="16">
        <f t="shared" si="57"/>
        <v>28352</v>
      </c>
      <c r="W189" s="16">
        <f t="shared" si="57"/>
        <v>28394</v>
      </c>
      <c r="X189" s="16">
        <f t="shared" si="57"/>
        <v>27981</v>
      </c>
      <c r="Y189" s="16"/>
      <c r="AA189" s="17">
        <f>N189/$N$138</f>
        <v>0</v>
      </c>
      <c r="AB189" s="17">
        <f t="shared" ref="AB189:AL196" si="58">O189/$N$138</f>
        <v>1.0063832822195278</v>
      </c>
      <c r="AC189" s="17">
        <f t="shared" si="58"/>
        <v>0.99258255473931956</v>
      </c>
      <c r="AD189" s="17">
        <f t="shared" si="58"/>
        <v>1.0262820055630839</v>
      </c>
      <c r="AE189" s="17">
        <f t="shared" si="58"/>
        <v>1.0065259253976178</v>
      </c>
      <c r="AF189" s="17">
        <f t="shared" si="58"/>
        <v>1.0063119606304829</v>
      </c>
      <c r="AG189" s="17">
        <f t="shared" si="58"/>
        <v>1.017545110905071</v>
      </c>
      <c r="AH189" s="17">
        <f t="shared" si="58"/>
        <v>1.0166892518365309</v>
      </c>
      <c r="AI189" s="17">
        <f t="shared" si="58"/>
        <v>1.0110548463019755</v>
      </c>
      <c r="AJ189" s="17">
        <f t="shared" si="58"/>
        <v>1.0125525996719207</v>
      </c>
      <c r="AK189" s="17">
        <f t="shared" si="58"/>
        <v>0.99782469153412734</v>
      </c>
      <c r="AL189" s="17">
        <f t="shared" si="58"/>
        <v>0</v>
      </c>
    </row>
    <row r="190" spans="1:38" x14ac:dyDescent="0.25">
      <c r="A190" s="16">
        <v>28488</v>
      </c>
      <c r="B190" s="16">
        <v>27553</v>
      </c>
      <c r="C190" s="16">
        <v>28175</v>
      </c>
      <c r="D190" s="16">
        <v>28687</v>
      </c>
      <c r="E190" s="16">
        <v>28009</v>
      </c>
      <c r="F190" s="16">
        <v>27928</v>
      </c>
      <c r="G190" s="16">
        <v>27896</v>
      </c>
      <c r="H190" s="16">
        <v>28773</v>
      </c>
      <c r="I190" s="16">
        <v>28285</v>
      </c>
      <c r="J190" s="16">
        <v>28725</v>
      </c>
      <c r="K190" s="16">
        <v>27740</v>
      </c>
      <c r="L190" s="16">
        <v>28544</v>
      </c>
      <c r="N190" s="16"/>
      <c r="O190" s="16">
        <f t="shared" si="57"/>
        <v>27553</v>
      </c>
      <c r="P190" s="16">
        <f t="shared" si="57"/>
        <v>28175</v>
      </c>
      <c r="Q190" s="16">
        <f t="shared" si="57"/>
        <v>28687</v>
      </c>
      <c r="R190" s="16">
        <f t="shared" si="57"/>
        <v>28009</v>
      </c>
      <c r="S190" s="16">
        <f t="shared" si="57"/>
        <v>27928</v>
      </c>
      <c r="T190" s="16">
        <f t="shared" si="57"/>
        <v>27896</v>
      </c>
      <c r="U190" s="16">
        <f t="shared" si="57"/>
        <v>28773</v>
      </c>
      <c r="V190" s="16">
        <f t="shared" si="57"/>
        <v>28285</v>
      </c>
      <c r="W190" s="16">
        <f t="shared" si="57"/>
        <v>28725</v>
      </c>
      <c r="X190" s="16">
        <f t="shared" si="57"/>
        <v>27740</v>
      </c>
      <c r="Y190" s="16"/>
      <c r="AA190" s="17">
        <f t="shared" ref="AA190:AA196" si="59">N190/$N$138</f>
        <v>0</v>
      </c>
      <c r="AB190" s="17">
        <f t="shared" ref="AB190:AK195" si="60">O190/$Z$7</f>
        <v>0.95178675547899561</v>
      </c>
      <c r="AC190" s="17">
        <f t="shared" si="60"/>
        <v>0.97327303145286181</v>
      </c>
      <c r="AD190" s="17">
        <f t="shared" si="60"/>
        <v>0.99095948370144615</v>
      </c>
      <c r="AE190" s="17">
        <f t="shared" si="60"/>
        <v>0.96753875201289108</v>
      </c>
      <c r="AF190" s="17">
        <f t="shared" si="60"/>
        <v>0.96474069999700174</v>
      </c>
      <c r="AG190" s="17">
        <f t="shared" si="60"/>
        <v>0.9636352967314652</v>
      </c>
      <c r="AH190" s="17">
        <f t="shared" si="60"/>
        <v>0.99393025497757559</v>
      </c>
      <c r="AI190" s="17">
        <f t="shared" si="60"/>
        <v>0.97707285517814357</v>
      </c>
      <c r="AJ190" s="17">
        <f t="shared" si="60"/>
        <v>0.99227215007927083</v>
      </c>
      <c r="AK190" s="17">
        <f t="shared" si="60"/>
        <v>0.95824645581197465</v>
      </c>
      <c r="AL190" s="17">
        <f t="shared" si="58"/>
        <v>0</v>
      </c>
    </row>
    <row r="191" spans="1:38" x14ac:dyDescent="0.25">
      <c r="A191" s="16">
        <v>28316</v>
      </c>
      <c r="B191" s="16">
        <v>27826</v>
      </c>
      <c r="C191" s="16">
        <v>28095</v>
      </c>
      <c r="D191" s="16">
        <v>28119</v>
      </c>
      <c r="E191" s="16">
        <v>28889</v>
      </c>
      <c r="F191" s="16">
        <v>28249</v>
      </c>
      <c r="G191" s="16">
        <v>28342</v>
      </c>
      <c r="H191" s="16">
        <v>28616</v>
      </c>
      <c r="I191" s="16">
        <v>29998</v>
      </c>
      <c r="J191" s="16">
        <v>28420</v>
      </c>
      <c r="K191" s="16">
        <v>28681</v>
      </c>
      <c r="L191" s="16">
        <v>28614</v>
      </c>
      <c r="N191" s="16"/>
      <c r="O191" s="16">
        <f t="shared" si="57"/>
        <v>27826</v>
      </c>
      <c r="P191" s="16">
        <f t="shared" si="57"/>
        <v>28095</v>
      </c>
      <c r="Q191" s="16">
        <f t="shared" si="57"/>
        <v>28119</v>
      </c>
      <c r="R191" s="16">
        <f t="shared" si="57"/>
        <v>28889</v>
      </c>
      <c r="S191" s="16">
        <f t="shared" si="57"/>
        <v>28249</v>
      </c>
      <c r="T191" s="16">
        <f t="shared" si="57"/>
        <v>28342</v>
      </c>
      <c r="U191" s="16">
        <f t="shared" si="57"/>
        <v>28616</v>
      </c>
      <c r="V191" s="16">
        <f t="shared" si="57"/>
        <v>29998</v>
      </c>
      <c r="W191" s="16">
        <f t="shared" si="57"/>
        <v>28420</v>
      </c>
      <c r="X191" s="16">
        <f t="shared" si="57"/>
        <v>28681</v>
      </c>
      <c r="Y191" s="16"/>
      <c r="AA191" s="17">
        <f t="shared" si="59"/>
        <v>0</v>
      </c>
      <c r="AB191" s="17">
        <f t="shared" si="60"/>
        <v>0.96121722708810409</v>
      </c>
      <c r="AC191" s="17">
        <f t="shared" si="60"/>
        <v>0.9705095232890204</v>
      </c>
      <c r="AD191" s="17">
        <f t="shared" si="60"/>
        <v>0.97133857573817284</v>
      </c>
      <c r="AE191" s="17">
        <f t="shared" si="60"/>
        <v>0.99793734181514548</v>
      </c>
      <c r="AF191" s="17">
        <f t="shared" si="60"/>
        <v>0.97582927650441498</v>
      </c>
      <c r="AG191" s="17">
        <f t="shared" si="60"/>
        <v>0.97904185474488048</v>
      </c>
      <c r="AH191" s="17">
        <f t="shared" si="60"/>
        <v>0.988506870206037</v>
      </c>
      <c r="AI191" s="17">
        <f t="shared" si="60"/>
        <v>1.0362464737363957</v>
      </c>
      <c r="AJ191" s="17">
        <f t="shared" si="60"/>
        <v>0.98173627520462581</v>
      </c>
      <c r="AK191" s="17">
        <f t="shared" si="60"/>
        <v>0.99075222058915802</v>
      </c>
      <c r="AL191" s="17">
        <f t="shared" si="58"/>
        <v>0</v>
      </c>
    </row>
    <row r="192" spans="1:38" x14ac:dyDescent="0.25">
      <c r="A192" s="16">
        <v>28320</v>
      </c>
      <c r="B192" s="16">
        <v>28436</v>
      </c>
      <c r="C192" s="16">
        <v>28983</v>
      </c>
      <c r="D192" s="16">
        <v>28961</v>
      </c>
      <c r="E192" s="16">
        <v>28364</v>
      </c>
      <c r="F192" s="16">
        <v>28596</v>
      </c>
      <c r="G192" s="16">
        <v>28119</v>
      </c>
      <c r="H192" s="16">
        <v>28067</v>
      </c>
      <c r="I192" s="16">
        <v>27981</v>
      </c>
      <c r="J192" s="16">
        <v>27397</v>
      </c>
      <c r="K192" s="16">
        <v>27953</v>
      </c>
      <c r="L192" s="16">
        <v>236753</v>
      </c>
      <c r="N192" s="16"/>
      <c r="O192" s="16">
        <f t="shared" si="57"/>
        <v>28436</v>
      </c>
      <c r="P192" s="16">
        <f t="shared" si="57"/>
        <v>28983</v>
      </c>
      <c r="Q192" s="16">
        <f t="shared" si="57"/>
        <v>28961</v>
      </c>
      <c r="R192" s="16">
        <f t="shared" si="57"/>
        <v>28364</v>
      </c>
      <c r="S192" s="16">
        <f t="shared" si="57"/>
        <v>28596</v>
      </c>
      <c r="T192" s="16">
        <f t="shared" si="57"/>
        <v>28119</v>
      </c>
      <c r="U192" s="16">
        <f t="shared" si="57"/>
        <v>28067</v>
      </c>
      <c r="V192" s="16">
        <f t="shared" si="57"/>
        <v>27981</v>
      </c>
      <c r="W192" s="16">
        <f t="shared" si="57"/>
        <v>27397</v>
      </c>
      <c r="X192" s="16">
        <f t="shared" si="57"/>
        <v>27953</v>
      </c>
      <c r="Y192" s="16"/>
      <c r="AA192" s="17">
        <f t="shared" si="59"/>
        <v>0</v>
      </c>
      <c r="AB192" s="17">
        <f t="shared" si="60"/>
        <v>0.98228897683739402</v>
      </c>
      <c r="AC192" s="17">
        <f t="shared" si="60"/>
        <v>1.001184463907659</v>
      </c>
      <c r="AD192" s="17">
        <f t="shared" si="60"/>
        <v>1.0004244991626026</v>
      </c>
      <c r="AE192" s="17">
        <f t="shared" si="60"/>
        <v>0.97980181948993683</v>
      </c>
      <c r="AF192" s="17">
        <f t="shared" si="60"/>
        <v>0.98781599316507662</v>
      </c>
      <c r="AG192" s="17">
        <f t="shared" si="60"/>
        <v>0.97133857573817284</v>
      </c>
      <c r="AH192" s="17">
        <f t="shared" si="60"/>
        <v>0.96954229543167603</v>
      </c>
      <c r="AI192" s="17">
        <f t="shared" si="60"/>
        <v>0.96657152415554659</v>
      </c>
      <c r="AJ192" s="17">
        <f t="shared" si="60"/>
        <v>0.94639791455950506</v>
      </c>
      <c r="AK192" s="17">
        <f t="shared" si="60"/>
        <v>0.9656042962982021</v>
      </c>
      <c r="AL192" s="17">
        <f t="shared" si="58"/>
        <v>0</v>
      </c>
    </row>
    <row r="193" spans="1:38" x14ac:dyDescent="0.25">
      <c r="A193" s="16">
        <v>27999</v>
      </c>
      <c r="B193" s="16">
        <v>28201</v>
      </c>
      <c r="C193" s="16">
        <v>28031</v>
      </c>
      <c r="D193" s="16">
        <v>28095</v>
      </c>
      <c r="E193" s="16">
        <v>28390</v>
      </c>
      <c r="F193" s="16">
        <v>27852</v>
      </c>
      <c r="G193" s="16">
        <v>27876</v>
      </c>
      <c r="H193" s="16">
        <v>28344</v>
      </c>
      <c r="I193" s="16">
        <v>27770</v>
      </c>
      <c r="J193" s="16">
        <v>28117</v>
      </c>
      <c r="K193" s="16">
        <v>28235</v>
      </c>
      <c r="L193" s="16">
        <v>28067</v>
      </c>
      <c r="N193" s="16"/>
      <c r="O193" s="16">
        <f t="shared" si="57"/>
        <v>28201</v>
      </c>
      <c r="P193" s="16">
        <f t="shared" si="57"/>
        <v>28031</v>
      </c>
      <c r="Q193" s="16">
        <f t="shared" si="57"/>
        <v>28095</v>
      </c>
      <c r="R193" s="16">
        <f t="shared" si="57"/>
        <v>28390</v>
      </c>
      <c r="S193" s="16">
        <f t="shared" si="57"/>
        <v>27852</v>
      </c>
      <c r="T193" s="16">
        <f t="shared" si="57"/>
        <v>27876</v>
      </c>
      <c r="U193" s="16">
        <f t="shared" si="57"/>
        <v>28344</v>
      </c>
      <c r="V193" s="16">
        <f t="shared" si="57"/>
        <v>27770</v>
      </c>
      <c r="W193" s="16">
        <f t="shared" si="57"/>
        <v>28117</v>
      </c>
      <c r="X193" s="16">
        <f t="shared" si="57"/>
        <v>28235</v>
      </c>
      <c r="Y193" s="16"/>
      <c r="AA193" s="17">
        <f t="shared" si="59"/>
        <v>0</v>
      </c>
      <c r="AB193" s="17">
        <f t="shared" si="60"/>
        <v>0.97417117160611022</v>
      </c>
      <c r="AC193" s="17">
        <f t="shared" si="60"/>
        <v>0.96829871675794743</v>
      </c>
      <c r="AD193" s="17">
        <f t="shared" si="60"/>
        <v>0.9705095232890204</v>
      </c>
      <c r="AE193" s="17">
        <f t="shared" si="60"/>
        <v>0.98069995964318524</v>
      </c>
      <c r="AF193" s="17">
        <f t="shared" si="60"/>
        <v>0.96211536724135249</v>
      </c>
      <c r="AG193" s="17">
        <f t="shared" si="60"/>
        <v>0.96294441969050482</v>
      </c>
      <c r="AH193" s="17">
        <f t="shared" si="60"/>
        <v>0.97911094244897656</v>
      </c>
      <c r="AI193" s="17">
        <f t="shared" si="60"/>
        <v>0.95928277137341511</v>
      </c>
      <c r="AJ193" s="17">
        <f t="shared" si="60"/>
        <v>0.97126948803407687</v>
      </c>
      <c r="AK193" s="17">
        <f t="shared" si="60"/>
        <v>0.97534566257574273</v>
      </c>
      <c r="AL193" s="17">
        <f t="shared" si="58"/>
        <v>0</v>
      </c>
    </row>
    <row r="194" spans="1:38" x14ac:dyDescent="0.25">
      <c r="A194" s="16">
        <v>28163</v>
      </c>
      <c r="B194" s="16">
        <v>28235</v>
      </c>
      <c r="C194" s="16">
        <v>27951</v>
      </c>
      <c r="D194" s="16">
        <v>27848</v>
      </c>
      <c r="E194" s="16">
        <v>28143</v>
      </c>
      <c r="F194" s="16">
        <v>28370</v>
      </c>
      <c r="G194" s="16">
        <v>28404</v>
      </c>
      <c r="H194" s="16">
        <v>28159</v>
      </c>
      <c r="I194" s="16">
        <v>28147</v>
      </c>
      <c r="J194" s="16">
        <v>28406</v>
      </c>
      <c r="K194" s="16">
        <v>28267</v>
      </c>
      <c r="L194" s="16">
        <v>28135</v>
      </c>
      <c r="N194" s="16"/>
      <c r="O194" s="16">
        <f t="shared" si="57"/>
        <v>28235</v>
      </c>
      <c r="P194" s="16">
        <f t="shared" si="57"/>
        <v>27951</v>
      </c>
      <c r="Q194" s="16">
        <f t="shared" si="57"/>
        <v>27848</v>
      </c>
      <c r="R194" s="16">
        <f t="shared" si="57"/>
        <v>28143</v>
      </c>
      <c r="S194" s="16">
        <f t="shared" si="57"/>
        <v>28370</v>
      </c>
      <c r="T194" s="16">
        <f t="shared" si="57"/>
        <v>28404</v>
      </c>
      <c r="U194" s="16">
        <f t="shared" si="57"/>
        <v>28159</v>
      </c>
      <c r="V194" s="16">
        <f t="shared" si="57"/>
        <v>28147</v>
      </c>
      <c r="W194" s="16">
        <f t="shared" si="57"/>
        <v>28406</v>
      </c>
      <c r="X194" s="16">
        <f t="shared" si="57"/>
        <v>28267</v>
      </c>
      <c r="Y194" s="16"/>
      <c r="AA194" s="17">
        <f t="shared" si="59"/>
        <v>0</v>
      </c>
      <c r="AB194" s="17">
        <f t="shared" si="60"/>
        <v>0.97534566257574273</v>
      </c>
      <c r="AC194" s="17">
        <f t="shared" si="60"/>
        <v>0.96553520859410613</v>
      </c>
      <c r="AD194" s="17">
        <f t="shared" si="60"/>
        <v>0.96197719183316044</v>
      </c>
      <c r="AE194" s="17">
        <f t="shared" si="60"/>
        <v>0.97216762818732527</v>
      </c>
      <c r="AF194" s="17">
        <f t="shared" si="60"/>
        <v>0.98000908260222497</v>
      </c>
      <c r="AG194" s="17">
        <f t="shared" si="60"/>
        <v>0.98118357357185748</v>
      </c>
      <c r="AH194" s="17">
        <f t="shared" si="60"/>
        <v>0.97272032982009349</v>
      </c>
      <c r="AI194" s="17">
        <f t="shared" si="60"/>
        <v>0.97230580359551733</v>
      </c>
      <c r="AJ194" s="17">
        <f t="shared" si="60"/>
        <v>0.98125266127595356</v>
      </c>
      <c r="AK194" s="17">
        <f t="shared" si="60"/>
        <v>0.97645106584127928</v>
      </c>
      <c r="AL194" s="17">
        <f t="shared" si="58"/>
        <v>0</v>
      </c>
    </row>
    <row r="195" spans="1:38" x14ac:dyDescent="0.25">
      <c r="A195" s="16">
        <v>28977</v>
      </c>
      <c r="B195" s="16">
        <v>27684</v>
      </c>
      <c r="C195" s="16">
        <v>27838</v>
      </c>
      <c r="D195" s="16">
        <v>29314</v>
      </c>
      <c r="E195" s="16">
        <v>28247</v>
      </c>
      <c r="F195" s="16">
        <v>28143</v>
      </c>
      <c r="G195" s="16">
        <v>28005</v>
      </c>
      <c r="H195" s="16">
        <v>27983</v>
      </c>
      <c r="I195" s="16">
        <v>28013</v>
      </c>
      <c r="J195" s="16">
        <v>27630</v>
      </c>
      <c r="K195" s="16">
        <v>28179</v>
      </c>
      <c r="L195" s="16">
        <v>28121</v>
      </c>
      <c r="N195" s="16"/>
      <c r="O195" s="16">
        <f t="shared" si="57"/>
        <v>27684</v>
      </c>
      <c r="P195" s="16">
        <f t="shared" si="57"/>
        <v>27838</v>
      </c>
      <c r="Q195" s="16">
        <f t="shared" si="57"/>
        <v>29314</v>
      </c>
      <c r="R195" s="16">
        <f t="shared" si="57"/>
        <v>28247</v>
      </c>
      <c r="S195" s="16">
        <f t="shared" si="57"/>
        <v>28143</v>
      </c>
      <c r="T195" s="16">
        <f t="shared" si="57"/>
        <v>28005</v>
      </c>
      <c r="U195" s="16">
        <f t="shared" si="57"/>
        <v>27983</v>
      </c>
      <c r="V195" s="16">
        <f t="shared" si="57"/>
        <v>28013</v>
      </c>
      <c r="W195" s="16">
        <f t="shared" si="57"/>
        <v>27630</v>
      </c>
      <c r="X195" s="16">
        <f t="shared" si="57"/>
        <v>28179</v>
      </c>
      <c r="Y195" s="16"/>
      <c r="AA195" s="17">
        <f t="shared" si="59"/>
        <v>0</v>
      </c>
      <c r="AB195" s="17">
        <f t="shared" si="60"/>
        <v>0.95631200009728567</v>
      </c>
      <c r="AC195" s="17">
        <f t="shared" si="60"/>
        <v>0.96163175331268025</v>
      </c>
      <c r="AD195" s="17">
        <f t="shared" si="60"/>
        <v>1.0126184789355523</v>
      </c>
      <c r="AE195" s="17">
        <f t="shared" si="60"/>
        <v>0.9757601888003189</v>
      </c>
      <c r="AF195" s="17">
        <f t="shared" si="60"/>
        <v>0.97216762818732527</v>
      </c>
      <c r="AG195" s="17">
        <f t="shared" si="60"/>
        <v>0.96740057660469903</v>
      </c>
      <c r="AH195" s="17">
        <f t="shared" si="60"/>
        <v>0.96664061185964256</v>
      </c>
      <c r="AI195" s="17">
        <f t="shared" si="60"/>
        <v>0.96767692742108313</v>
      </c>
      <c r="AJ195" s="17">
        <f t="shared" si="60"/>
        <v>0.95444663208669278</v>
      </c>
      <c r="AK195" s="17">
        <f t="shared" si="60"/>
        <v>0.97341120686105387</v>
      </c>
      <c r="AL195" s="17">
        <f t="shared" si="58"/>
        <v>0</v>
      </c>
    </row>
    <row r="196" spans="1:38" x14ac:dyDescent="0.25">
      <c r="A196" s="16">
        <v>30845</v>
      </c>
      <c r="B196" s="16">
        <v>28500</v>
      </c>
      <c r="C196" s="16">
        <v>28297</v>
      </c>
      <c r="D196" s="16">
        <v>28117</v>
      </c>
      <c r="E196" s="16">
        <v>28620</v>
      </c>
      <c r="F196" s="16">
        <v>28580</v>
      </c>
      <c r="G196" s="16">
        <v>28434</v>
      </c>
      <c r="H196" s="16">
        <v>28709</v>
      </c>
      <c r="I196" s="16">
        <v>28687</v>
      </c>
      <c r="J196" s="16">
        <v>28550</v>
      </c>
      <c r="K196" s="16">
        <v>28336</v>
      </c>
      <c r="L196" s="16">
        <v>29571</v>
      </c>
      <c r="N196" s="16"/>
      <c r="O196" s="16">
        <f t="shared" si="57"/>
        <v>28500</v>
      </c>
      <c r="P196" s="16">
        <f t="shared" si="57"/>
        <v>28297</v>
      </c>
      <c r="Q196" s="16">
        <f t="shared" si="57"/>
        <v>28117</v>
      </c>
      <c r="R196" s="16">
        <f t="shared" si="57"/>
        <v>28620</v>
      </c>
      <c r="S196" s="16">
        <f t="shared" si="57"/>
        <v>28580</v>
      </c>
      <c r="T196" s="16">
        <f t="shared" si="57"/>
        <v>28434</v>
      </c>
      <c r="U196" s="16">
        <f t="shared" si="57"/>
        <v>28709</v>
      </c>
      <c r="V196" s="16">
        <f t="shared" si="57"/>
        <v>28687</v>
      </c>
      <c r="W196" s="16">
        <f t="shared" si="57"/>
        <v>28550</v>
      </c>
      <c r="X196" s="16">
        <f t="shared" si="57"/>
        <v>28336</v>
      </c>
      <c r="Y196" s="16"/>
      <c r="AA196" s="17">
        <f t="shared" si="59"/>
        <v>0</v>
      </c>
      <c r="AB196" s="17">
        <f t="shared" si="58"/>
        <v>1.0163326438913058</v>
      </c>
      <c r="AC196" s="17">
        <f t="shared" si="58"/>
        <v>1.0090935026032379</v>
      </c>
      <c r="AD196" s="17">
        <f t="shared" si="58"/>
        <v>1.0026745595891877</v>
      </c>
      <c r="AE196" s="17">
        <f t="shared" si="58"/>
        <v>1.0206119392340061</v>
      </c>
      <c r="AF196" s="17">
        <f t="shared" si="58"/>
        <v>1.019185507453106</v>
      </c>
      <c r="AG196" s="17">
        <f t="shared" si="58"/>
        <v>1.0139790314528208</v>
      </c>
      <c r="AH196" s="17">
        <f t="shared" si="58"/>
        <v>1.0237857499465088</v>
      </c>
      <c r="AI196" s="17">
        <f t="shared" si="58"/>
        <v>1.0230012124670138</v>
      </c>
      <c r="AJ196" s="17">
        <f t="shared" si="58"/>
        <v>1.018115683617431</v>
      </c>
      <c r="AK196" s="17">
        <f t="shared" si="58"/>
        <v>1.0104842735896156</v>
      </c>
      <c r="AL196" s="17">
        <f t="shared" si="58"/>
        <v>0</v>
      </c>
    </row>
    <row r="197" spans="1:38" x14ac:dyDescent="0.25">
      <c r="L197" t="s">
        <v>25</v>
      </c>
    </row>
    <row r="198" spans="1:38" x14ac:dyDescent="0.25">
      <c r="A198" s="5" t="s">
        <v>0</v>
      </c>
      <c r="B198" s="5" t="s">
        <v>1</v>
      </c>
      <c r="C198" s="5" t="s">
        <v>2</v>
      </c>
      <c r="D198" s="5" t="s">
        <v>3</v>
      </c>
      <c r="E198" s="5" t="s">
        <v>4</v>
      </c>
      <c r="F198" s="5" t="s">
        <v>5</v>
      </c>
      <c r="L198" t="s">
        <v>25</v>
      </c>
      <c r="M198" t="s">
        <v>26</v>
      </c>
      <c r="N198" s="8">
        <f>AVERAGE(V194,P191,O190,S195,T194,P194)</f>
        <v>28048.833333333332</v>
      </c>
      <c r="AB198" t="s">
        <v>27</v>
      </c>
      <c r="AC198" s="20">
        <f>COUNTIF(AB190:AK195,"&gt;1,6")</f>
        <v>0</v>
      </c>
    </row>
    <row r="199" spans="1:38" x14ac:dyDescent="0.25">
      <c r="A199" s="5">
        <v>4</v>
      </c>
      <c r="B199" s="5">
        <v>1</v>
      </c>
      <c r="C199" s="5" t="s">
        <v>49</v>
      </c>
      <c r="D199" s="5">
        <v>26.3</v>
      </c>
      <c r="E199" s="5">
        <v>26.3</v>
      </c>
      <c r="F199" s="5" t="s">
        <v>9</v>
      </c>
      <c r="L199" t="s">
        <v>25</v>
      </c>
      <c r="N199" s="8"/>
      <c r="AC199" s="20"/>
    </row>
    <row r="200" spans="1:38" x14ac:dyDescent="0.25">
      <c r="L200" t="s">
        <v>25</v>
      </c>
      <c r="N200" s="8"/>
      <c r="U200" t="s">
        <v>25</v>
      </c>
    </row>
    <row r="201" spans="1:38" x14ac:dyDescent="0.25">
      <c r="A201" t="s">
        <v>16</v>
      </c>
      <c r="L201" t="s">
        <v>25</v>
      </c>
      <c r="N201" s="8"/>
    </row>
    <row r="202" spans="1:38" x14ac:dyDescent="0.25">
      <c r="A202" t="s">
        <v>50</v>
      </c>
      <c r="L202" t="s">
        <v>25</v>
      </c>
      <c r="N202" s="8"/>
    </row>
    <row r="203" spans="1:38" x14ac:dyDescent="0.25">
      <c r="L203" t="s">
        <v>25</v>
      </c>
      <c r="M203" t="s">
        <v>17</v>
      </c>
      <c r="N203" s="15" t="s">
        <v>18</v>
      </c>
      <c r="O203" t="s">
        <v>46</v>
      </c>
    </row>
    <row r="204" spans="1:38" x14ac:dyDescent="0.25">
      <c r="A204" s="16">
        <v>29936</v>
      </c>
      <c r="B204" s="16">
        <v>28203</v>
      </c>
      <c r="C204" s="16">
        <v>28025</v>
      </c>
      <c r="D204" s="16">
        <v>28253</v>
      </c>
      <c r="E204" s="16">
        <v>28133</v>
      </c>
      <c r="F204" s="16">
        <v>28173</v>
      </c>
      <c r="G204" s="16">
        <v>28498</v>
      </c>
      <c r="H204" s="16">
        <v>28418</v>
      </c>
      <c r="I204" s="16">
        <v>28197</v>
      </c>
      <c r="J204" s="16">
        <v>28193</v>
      </c>
      <c r="K204" s="16">
        <v>28071</v>
      </c>
      <c r="L204" s="16">
        <v>28825</v>
      </c>
      <c r="N204" s="16"/>
      <c r="O204" s="16">
        <f t="shared" ref="O204:X211" si="61">B204</f>
        <v>28203</v>
      </c>
      <c r="P204" s="16">
        <f t="shared" si="61"/>
        <v>28025</v>
      </c>
      <c r="Q204" s="16">
        <f t="shared" si="61"/>
        <v>28253</v>
      </c>
      <c r="R204" s="16">
        <f t="shared" si="61"/>
        <v>28133</v>
      </c>
      <c r="S204" s="16">
        <f t="shared" si="61"/>
        <v>28173</v>
      </c>
      <c r="T204" s="16">
        <f t="shared" si="61"/>
        <v>28498</v>
      </c>
      <c r="U204" s="16">
        <f t="shared" si="61"/>
        <v>28418</v>
      </c>
      <c r="V204" s="16">
        <f t="shared" si="61"/>
        <v>28197</v>
      </c>
      <c r="W204" s="16">
        <f t="shared" si="61"/>
        <v>28193</v>
      </c>
      <c r="X204" s="16">
        <f t="shared" si="61"/>
        <v>28071</v>
      </c>
      <c r="Y204" s="16"/>
      <c r="AA204" s="17">
        <f>N204/$N$138</f>
        <v>0</v>
      </c>
      <c r="AB204" s="17">
        <f t="shared" ref="AB204:AL211" si="62">O204/$N$138</f>
        <v>1.0057413879181227</v>
      </c>
      <c r="AC204" s="17">
        <f t="shared" si="62"/>
        <v>0.99939376649311751</v>
      </c>
      <c r="AD204" s="17">
        <f t="shared" si="62"/>
        <v>1.0075244276442479</v>
      </c>
      <c r="AE204" s="17">
        <f t="shared" si="62"/>
        <v>1.0032451323015477</v>
      </c>
      <c r="AF204" s="17">
        <f t="shared" si="62"/>
        <v>1.0046715640824477</v>
      </c>
      <c r="AG204" s="17">
        <f t="shared" si="62"/>
        <v>1.016261322302261</v>
      </c>
      <c r="AH204" s="17">
        <f t="shared" si="62"/>
        <v>1.0134084587404608</v>
      </c>
      <c r="AI204" s="17">
        <f t="shared" si="62"/>
        <v>1.0055274231509879</v>
      </c>
      <c r="AJ204" s="17">
        <f t="shared" si="62"/>
        <v>1.0053847799728979</v>
      </c>
      <c r="AK204" s="17">
        <f t="shared" si="62"/>
        <v>1.0010341630411526</v>
      </c>
      <c r="AL204" s="17">
        <f t="shared" si="62"/>
        <v>0</v>
      </c>
    </row>
    <row r="205" spans="1:38" x14ac:dyDescent="0.25">
      <c r="A205" s="16">
        <v>28277</v>
      </c>
      <c r="B205" s="16">
        <v>27951</v>
      </c>
      <c r="C205" s="16">
        <v>28171</v>
      </c>
      <c r="D205" s="16">
        <v>27594</v>
      </c>
      <c r="E205" s="16">
        <v>28374</v>
      </c>
      <c r="F205" s="16">
        <v>28263</v>
      </c>
      <c r="G205" s="16">
        <v>27876</v>
      </c>
      <c r="H205" s="16">
        <v>28147</v>
      </c>
      <c r="I205" s="16">
        <v>28376</v>
      </c>
      <c r="J205" s="16">
        <v>28147</v>
      </c>
      <c r="K205" s="16">
        <v>28189</v>
      </c>
      <c r="L205" s="16">
        <v>28221</v>
      </c>
      <c r="N205" s="16"/>
      <c r="O205" s="16">
        <f t="shared" si="61"/>
        <v>27951</v>
      </c>
      <c r="P205" s="16">
        <f t="shared" si="61"/>
        <v>28171</v>
      </c>
      <c r="Q205" s="16">
        <f t="shared" si="61"/>
        <v>27594</v>
      </c>
      <c r="R205" s="16">
        <f t="shared" si="61"/>
        <v>28374</v>
      </c>
      <c r="S205" s="16">
        <f t="shared" si="61"/>
        <v>28263</v>
      </c>
      <c r="T205" s="16">
        <f t="shared" si="61"/>
        <v>27876</v>
      </c>
      <c r="U205" s="16">
        <f t="shared" si="61"/>
        <v>28147</v>
      </c>
      <c r="V205" s="16">
        <f t="shared" si="61"/>
        <v>28376</v>
      </c>
      <c r="W205" s="16">
        <f t="shared" si="61"/>
        <v>28147</v>
      </c>
      <c r="X205" s="16">
        <f t="shared" si="61"/>
        <v>28189</v>
      </c>
      <c r="Y205" s="16"/>
      <c r="AA205" s="17">
        <f t="shared" ref="AA205:AA211" si="63">N205/$N$138</f>
        <v>0</v>
      </c>
      <c r="AB205" s="17">
        <f t="shared" ref="AB205:AK210" si="64">O205/$Z$7</f>
        <v>0.96553520859410613</v>
      </c>
      <c r="AC205" s="17">
        <f t="shared" si="64"/>
        <v>0.97313485604466965</v>
      </c>
      <c r="AD205" s="17">
        <f t="shared" si="64"/>
        <v>0.9532030534129643</v>
      </c>
      <c r="AE205" s="17">
        <f t="shared" si="64"/>
        <v>0.98014725801041702</v>
      </c>
      <c r="AF205" s="17">
        <f t="shared" si="64"/>
        <v>0.97631289043308722</v>
      </c>
      <c r="AG205" s="17">
        <f t="shared" si="64"/>
        <v>0.96294441969050482</v>
      </c>
      <c r="AH205" s="17">
        <f t="shared" si="64"/>
        <v>0.97230580359551733</v>
      </c>
      <c r="AI205" s="17">
        <f t="shared" si="64"/>
        <v>0.9802163457145131</v>
      </c>
      <c r="AJ205" s="17">
        <f t="shared" si="64"/>
        <v>0.97230580359551733</v>
      </c>
      <c r="AK205" s="17">
        <f t="shared" si="64"/>
        <v>0.97375664538153395</v>
      </c>
      <c r="AL205" s="17">
        <f t="shared" si="62"/>
        <v>0</v>
      </c>
    </row>
    <row r="206" spans="1:38" x14ac:dyDescent="0.25">
      <c r="A206" s="16">
        <v>28408</v>
      </c>
      <c r="B206" s="16">
        <v>27778</v>
      </c>
      <c r="C206" s="16">
        <v>28125</v>
      </c>
      <c r="D206" s="16">
        <v>28729</v>
      </c>
      <c r="E206" s="16">
        <v>28195</v>
      </c>
      <c r="F206" s="16">
        <v>28444</v>
      </c>
      <c r="G206" s="16">
        <v>28751</v>
      </c>
      <c r="H206" s="16">
        <v>28330</v>
      </c>
      <c r="I206" s="16">
        <v>28197</v>
      </c>
      <c r="J206" s="16">
        <v>28239</v>
      </c>
      <c r="K206" s="16">
        <v>28400</v>
      </c>
      <c r="L206" s="16">
        <v>28183</v>
      </c>
      <c r="N206" s="16"/>
      <c r="O206" s="16">
        <f t="shared" si="61"/>
        <v>27778</v>
      </c>
      <c r="P206" s="16">
        <f t="shared" si="61"/>
        <v>28125</v>
      </c>
      <c r="Q206" s="16">
        <f t="shared" si="61"/>
        <v>28729</v>
      </c>
      <c r="R206" s="16">
        <f t="shared" si="61"/>
        <v>28195</v>
      </c>
      <c r="S206" s="16">
        <f t="shared" si="61"/>
        <v>28444</v>
      </c>
      <c r="T206" s="16">
        <f t="shared" si="61"/>
        <v>28751</v>
      </c>
      <c r="U206" s="16">
        <f t="shared" si="61"/>
        <v>28330</v>
      </c>
      <c r="V206" s="16">
        <f t="shared" si="61"/>
        <v>28197</v>
      </c>
      <c r="W206" s="16">
        <f t="shared" si="61"/>
        <v>28239</v>
      </c>
      <c r="X206" s="16">
        <f t="shared" si="61"/>
        <v>28400</v>
      </c>
      <c r="Y206" s="16"/>
      <c r="AA206" s="17">
        <f t="shared" si="63"/>
        <v>0</v>
      </c>
      <c r="AB206" s="17">
        <f t="shared" si="64"/>
        <v>0.95955912218979922</v>
      </c>
      <c r="AC206" s="17">
        <f t="shared" si="64"/>
        <v>0.97154583885046097</v>
      </c>
      <c r="AD206" s="17">
        <f t="shared" si="64"/>
        <v>0.99241032548746289</v>
      </c>
      <c r="AE206" s="17">
        <f t="shared" si="64"/>
        <v>0.97396390849382208</v>
      </c>
      <c r="AF206" s="17">
        <f t="shared" si="64"/>
        <v>0.98256532765377813</v>
      </c>
      <c r="AG206" s="17">
        <f t="shared" si="64"/>
        <v>0.99317029023251924</v>
      </c>
      <c r="AH206" s="17">
        <f t="shared" si="64"/>
        <v>0.97862732852030432</v>
      </c>
      <c r="AI206" s="17">
        <f t="shared" si="64"/>
        <v>0.97403299619791817</v>
      </c>
      <c r="AJ206" s="17">
        <f t="shared" si="64"/>
        <v>0.97548383798393479</v>
      </c>
      <c r="AK206" s="17">
        <f t="shared" si="64"/>
        <v>0.98104539816366543</v>
      </c>
      <c r="AL206" s="17">
        <f t="shared" si="62"/>
        <v>0</v>
      </c>
    </row>
    <row r="207" spans="1:38" x14ac:dyDescent="0.25">
      <c r="A207" s="16">
        <v>28388</v>
      </c>
      <c r="B207" s="16">
        <v>27856</v>
      </c>
      <c r="C207" s="16">
        <v>28069</v>
      </c>
      <c r="D207" s="16">
        <v>28195</v>
      </c>
      <c r="E207" s="16">
        <v>28207</v>
      </c>
      <c r="F207" s="16">
        <v>28494</v>
      </c>
      <c r="G207" s="16">
        <v>28334</v>
      </c>
      <c r="H207" s="16">
        <v>28444</v>
      </c>
      <c r="I207" s="16">
        <v>28205</v>
      </c>
      <c r="J207" s="16">
        <v>28125</v>
      </c>
      <c r="K207" s="16">
        <v>28137</v>
      </c>
      <c r="L207" s="16">
        <v>28376</v>
      </c>
      <c r="N207" s="16"/>
      <c r="O207" s="16">
        <f t="shared" si="61"/>
        <v>27856</v>
      </c>
      <c r="P207" s="16">
        <f t="shared" si="61"/>
        <v>28069</v>
      </c>
      <c r="Q207" s="16">
        <f t="shared" si="61"/>
        <v>28195</v>
      </c>
      <c r="R207" s="16">
        <f t="shared" si="61"/>
        <v>28207</v>
      </c>
      <c r="S207" s="16">
        <f t="shared" si="61"/>
        <v>28494</v>
      </c>
      <c r="T207" s="16">
        <f t="shared" si="61"/>
        <v>28334</v>
      </c>
      <c r="U207" s="16">
        <f t="shared" si="61"/>
        <v>28444</v>
      </c>
      <c r="V207" s="16">
        <f t="shared" si="61"/>
        <v>28205</v>
      </c>
      <c r="W207" s="16">
        <f t="shared" si="61"/>
        <v>28125</v>
      </c>
      <c r="X207" s="16">
        <f t="shared" si="61"/>
        <v>28137</v>
      </c>
      <c r="Y207" s="16"/>
      <c r="AA207" s="17">
        <f t="shared" si="63"/>
        <v>0</v>
      </c>
      <c r="AB207" s="17">
        <f t="shared" si="64"/>
        <v>0.96225354264954455</v>
      </c>
      <c r="AC207" s="17">
        <f t="shared" si="64"/>
        <v>0.969611383135772</v>
      </c>
      <c r="AD207" s="17">
        <f t="shared" si="64"/>
        <v>0.97396390849382208</v>
      </c>
      <c r="AE207" s="17">
        <f t="shared" si="64"/>
        <v>0.97437843471839825</v>
      </c>
      <c r="AF207" s="17">
        <f t="shared" si="64"/>
        <v>0.98429252025617897</v>
      </c>
      <c r="AG207" s="17">
        <f t="shared" si="64"/>
        <v>0.97876550392849637</v>
      </c>
      <c r="AH207" s="17">
        <f t="shared" si="64"/>
        <v>0.98256532765377813</v>
      </c>
      <c r="AI207" s="17">
        <f t="shared" si="64"/>
        <v>0.97430934701430227</v>
      </c>
      <c r="AJ207" s="17">
        <f t="shared" si="64"/>
        <v>0.97154583885046097</v>
      </c>
      <c r="AK207" s="17">
        <f t="shared" si="64"/>
        <v>0.97196036507503714</v>
      </c>
      <c r="AL207" s="17">
        <f t="shared" si="62"/>
        <v>0</v>
      </c>
    </row>
    <row r="208" spans="1:38" x14ac:dyDescent="0.25">
      <c r="A208" s="16">
        <v>28462</v>
      </c>
      <c r="B208" s="16">
        <v>27656</v>
      </c>
      <c r="C208" s="16">
        <v>27944</v>
      </c>
      <c r="D208" s="16">
        <v>27868</v>
      </c>
      <c r="E208" s="16">
        <v>28041</v>
      </c>
      <c r="F208" s="16">
        <v>28031</v>
      </c>
      <c r="G208" s="16">
        <v>28522</v>
      </c>
      <c r="H208" s="16">
        <v>28322</v>
      </c>
      <c r="I208" s="16">
        <v>28368</v>
      </c>
      <c r="J208" s="16">
        <v>28293</v>
      </c>
      <c r="K208" s="16">
        <v>28273</v>
      </c>
      <c r="L208" s="16">
        <v>27987</v>
      </c>
      <c r="N208" s="16"/>
      <c r="O208" s="16">
        <f t="shared" si="61"/>
        <v>27656</v>
      </c>
      <c r="P208" s="16">
        <f t="shared" si="61"/>
        <v>27944</v>
      </c>
      <c r="Q208" s="16">
        <f t="shared" si="61"/>
        <v>27868</v>
      </c>
      <c r="R208" s="16">
        <f t="shared" si="61"/>
        <v>28041</v>
      </c>
      <c r="S208" s="16">
        <f t="shared" si="61"/>
        <v>28031</v>
      </c>
      <c r="T208" s="16">
        <f t="shared" si="61"/>
        <v>28522</v>
      </c>
      <c r="U208" s="16">
        <f t="shared" si="61"/>
        <v>28322</v>
      </c>
      <c r="V208" s="16">
        <f t="shared" si="61"/>
        <v>28368</v>
      </c>
      <c r="W208" s="16">
        <f t="shared" si="61"/>
        <v>28293</v>
      </c>
      <c r="X208" s="16">
        <f t="shared" si="61"/>
        <v>28273</v>
      </c>
      <c r="Y208" s="16"/>
      <c r="AA208" s="17">
        <f t="shared" si="63"/>
        <v>0</v>
      </c>
      <c r="AB208" s="17">
        <f t="shared" si="64"/>
        <v>0.9553447722399413</v>
      </c>
      <c r="AC208" s="17">
        <f t="shared" si="64"/>
        <v>0.96529340162976995</v>
      </c>
      <c r="AD208" s="17">
        <f t="shared" si="64"/>
        <v>0.96266806887412071</v>
      </c>
      <c r="AE208" s="17">
        <f t="shared" si="64"/>
        <v>0.96864415527842762</v>
      </c>
      <c r="AF208" s="17">
        <f t="shared" si="64"/>
        <v>0.96829871675794743</v>
      </c>
      <c r="AG208" s="17">
        <f t="shared" si="64"/>
        <v>0.98525974811352346</v>
      </c>
      <c r="AH208" s="17">
        <f t="shared" si="64"/>
        <v>0.97835097770392021</v>
      </c>
      <c r="AI208" s="17">
        <f t="shared" si="64"/>
        <v>0.97993999489812889</v>
      </c>
      <c r="AJ208" s="17">
        <f t="shared" si="64"/>
        <v>0.97734920599452768</v>
      </c>
      <c r="AK208" s="17">
        <f t="shared" si="64"/>
        <v>0.97665832895356741</v>
      </c>
      <c r="AL208" s="17">
        <f t="shared" si="62"/>
        <v>0</v>
      </c>
    </row>
    <row r="209" spans="1:38" x14ac:dyDescent="0.25">
      <c r="A209" s="16">
        <v>28392</v>
      </c>
      <c r="B209" s="16">
        <v>27890</v>
      </c>
      <c r="C209" s="16">
        <v>28067</v>
      </c>
      <c r="D209" s="16">
        <v>28161</v>
      </c>
      <c r="E209" s="16">
        <v>28301</v>
      </c>
      <c r="F209" s="16">
        <v>28241</v>
      </c>
      <c r="G209" s="16">
        <v>28141</v>
      </c>
      <c r="H209" s="16">
        <v>28029</v>
      </c>
      <c r="I209" s="16">
        <v>28067</v>
      </c>
      <c r="J209" s="16">
        <v>28091</v>
      </c>
      <c r="K209" s="16">
        <v>28171</v>
      </c>
      <c r="L209" s="16">
        <v>27920</v>
      </c>
      <c r="N209" s="16"/>
      <c r="O209" s="16">
        <f t="shared" si="61"/>
        <v>27890</v>
      </c>
      <c r="P209" s="16">
        <f t="shared" si="61"/>
        <v>28067</v>
      </c>
      <c r="Q209" s="16">
        <f t="shared" si="61"/>
        <v>28161</v>
      </c>
      <c r="R209" s="16">
        <f t="shared" si="61"/>
        <v>28301</v>
      </c>
      <c r="S209" s="16">
        <f t="shared" si="61"/>
        <v>28241</v>
      </c>
      <c r="T209" s="16">
        <f t="shared" si="61"/>
        <v>28141</v>
      </c>
      <c r="U209" s="16">
        <f t="shared" si="61"/>
        <v>28029</v>
      </c>
      <c r="V209" s="16">
        <f t="shared" si="61"/>
        <v>28067</v>
      </c>
      <c r="W209" s="16">
        <f t="shared" si="61"/>
        <v>28091</v>
      </c>
      <c r="X209" s="16">
        <f t="shared" si="61"/>
        <v>28171</v>
      </c>
      <c r="Y209" s="16"/>
      <c r="AA209" s="17">
        <f t="shared" si="63"/>
        <v>0</v>
      </c>
      <c r="AB209" s="17">
        <f t="shared" si="64"/>
        <v>0.96342803361917706</v>
      </c>
      <c r="AC209" s="17">
        <f t="shared" si="64"/>
        <v>0.96954229543167603</v>
      </c>
      <c r="AD209" s="17">
        <f t="shared" si="64"/>
        <v>0.97278941752418957</v>
      </c>
      <c r="AE209" s="17">
        <f t="shared" si="64"/>
        <v>0.97762555681091179</v>
      </c>
      <c r="AF209" s="17">
        <f t="shared" si="64"/>
        <v>0.97555292568803087</v>
      </c>
      <c r="AG209" s="17">
        <f t="shared" si="64"/>
        <v>0.97209854048322919</v>
      </c>
      <c r="AH209" s="17">
        <f t="shared" si="64"/>
        <v>0.96822962905385135</v>
      </c>
      <c r="AI209" s="17">
        <f t="shared" si="64"/>
        <v>0.96954229543167603</v>
      </c>
      <c r="AJ209" s="17">
        <f t="shared" si="64"/>
        <v>0.97037134788082835</v>
      </c>
      <c r="AK209" s="17">
        <f t="shared" si="64"/>
        <v>0.97313485604466965</v>
      </c>
      <c r="AL209" s="17">
        <f t="shared" si="62"/>
        <v>0</v>
      </c>
    </row>
    <row r="210" spans="1:38" x14ac:dyDescent="0.25">
      <c r="A210" s="16">
        <v>28560</v>
      </c>
      <c r="B210" s="16">
        <v>27056</v>
      </c>
      <c r="C210" s="16">
        <v>27529</v>
      </c>
      <c r="D210" s="16">
        <v>27646</v>
      </c>
      <c r="E210" s="16">
        <v>28059</v>
      </c>
      <c r="F210" s="16">
        <v>27654</v>
      </c>
      <c r="G210" s="16">
        <v>27936</v>
      </c>
      <c r="H210" s="16">
        <v>27842</v>
      </c>
      <c r="I210" s="16">
        <v>28612</v>
      </c>
      <c r="J210" s="16">
        <v>28049</v>
      </c>
      <c r="K210" s="16">
        <v>28301</v>
      </c>
      <c r="L210" s="16">
        <v>27736</v>
      </c>
      <c r="N210" s="16"/>
      <c r="O210" s="16">
        <f t="shared" si="61"/>
        <v>27056</v>
      </c>
      <c r="P210" s="16">
        <f t="shared" si="61"/>
        <v>27529</v>
      </c>
      <c r="Q210" s="16">
        <f t="shared" si="61"/>
        <v>27646</v>
      </c>
      <c r="R210" s="16">
        <f t="shared" si="61"/>
        <v>28059</v>
      </c>
      <c r="S210" s="16">
        <f t="shared" si="61"/>
        <v>27654</v>
      </c>
      <c r="T210" s="16">
        <f t="shared" si="61"/>
        <v>27936</v>
      </c>
      <c r="U210" s="16">
        <f t="shared" si="61"/>
        <v>27842</v>
      </c>
      <c r="V210" s="16">
        <f t="shared" si="61"/>
        <v>28612</v>
      </c>
      <c r="W210" s="16">
        <f t="shared" si="61"/>
        <v>28049</v>
      </c>
      <c r="X210" s="16">
        <f t="shared" si="61"/>
        <v>28301</v>
      </c>
      <c r="Y210" s="16"/>
      <c r="AA210" s="17">
        <f t="shared" si="63"/>
        <v>0</v>
      </c>
      <c r="AB210" s="17">
        <f t="shared" si="64"/>
        <v>0.93461846101113144</v>
      </c>
      <c r="AC210" s="17">
        <f t="shared" si="64"/>
        <v>0.95095770302984317</v>
      </c>
      <c r="AD210" s="17">
        <f t="shared" si="64"/>
        <v>0.95499933371946111</v>
      </c>
      <c r="AE210" s="17">
        <f t="shared" si="64"/>
        <v>0.96926594461529181</v>
      </c>
      <c r="AF210" s="17">
        <f t="shared" si="64"/>
        <v>0.95527568453584522</v>
      </c>
      <c r="AG210" s="17">
        <f t="shared" si="64"/>
        <v>0.96501705081338585</v>
      </c>
      <c r="AH210" s="17">
        <f t="shared" si="64"/>
        <v>0.9617699287208723</v>
      </c>
      <c r="AI210" s="17">
        <f t="shared" si="64"/>
        <v>0.98836869479784495</v>
      </c>
      <c r="AJ210" s="17">
        <f t="shared" si="64"/>
        <v>0.96892050609481173</v>
      </c>
      <c r="AK210" s="17">
        <f t="shared" si="64"/>
        <v>0.97762555681091179</v>
      </c>
      <c r="AL210" s="17">
        <f t="shared" si="62"/>
        <v>0</v>
      </c>
    </row>
    <row r="211" spans="1:38" x14ac:dyDescent="0.25">
      <c r="A211" s="16">
        <v>30672</v>
      </c>
      <c r="B211" s="16">
        <v>28500</v>
      </c>
      <c r="C211" s="16">
        <v>28197</v>
      </c>
      <c r="D211" s="16">
        <v>28376</v>
      </c>
      <c r="E211" s="16">
        <v>28217</v>
      </c>
      <c r="F211" s="16">
        <v>28019</v>
      </c>
      <c r="G211" s="16">
        <v>28095</v>
      </c>
      <c r="H211" s="16">
        <v>28376</v>
      </c>
      <c r="I211" s="16">
        <v>28356</v>
      </c>
      <c r="J211" s="16">
        <v>28145</v>
      </c>
      <c r="K211" s="16">
        <v>28107</v>
      </c>
      <c r="L211" s="16">
        <v>29822</v>
      </c>
      <c r="N211" s="16"/>
      <c r="O211" s="16">
        <f t="shared" si="61"/>
        <v>28500</v>
      </c>
      <c r="P211" s="16">
        <f t="shared" si="61"/>
        <v>28197</v>
      </c>
      <c r="Q211" s="16">
        <f t="shared" si="61"/>
        <v>28376</v>
      </c>
      <c r="R211" s="16">
        <f t="shared" si="61"/>
        <v>28217</v>
      </c>
      <c r="S211" s="16">
        <f t="shared" si="61"/>
        <v>28019</v>
      </c>
      <c r="T211" s="16">
        <f t="shared" si="61"/>
        <v>28095</v>
      </c>
      <c r="U211" s="16">
        <f t="shared" si="61"/>
        <v>28376</v>
      </c>
      <c r="V211" s="16">
        <f t="shared" si="61"/>
        <v>28356</v>
      </c>
      <c r="W211" s="16">
        <f t="shared" si="61"/>
        <v>28145</v>
      </c>
      <c r="X211" s="16">
        <f t="shared" si="61"/>
        <v>28107</v>
      </c>
      <c r="Y211" s="16"/>
      <c r="AA211" s="17">
        <f t="shared" si="63"/>
        <v>0</v>
      </c>
      <c r="AB211" s="17">
        <f t="shared" si="62"/>
        <v>1.0163326438913058</v>
      </c>
      <c r="AC211" s="17">
        <f t="shared" si="62"/>
        <v>1.0055274231509879</v>
      </c>
      <c r="AD211" s="17">
        <f t="shared" si="62"/>
        <v>1.0119107053705156</v>
      </c>
      <c r="AE211" s="17">
        <f t="shared" si="62"/>
        <v>1.0062406390414378</v>
      </c>
      <c r="AF211" s="17">
        <f t="shared" si="62"/>
        <v>0.99917980172598242</v>
      </c>
      <c r="AG211" s="17">
        <f t="shared" si="62"/>
        <v>1.0018900221096927</v>
      </c>
      <c r="AH211" s="17">
        <f t="shared" si="62"/>
        <v>1.0119107053705156</v>
      </c>
      <c r="AI211" s="17">
        <f t="shared" si="62"/>
        <v>1.0111974894800657</v>
      </c>
      <c r="AJ211" s="17">
        <f t="shared" si="62"/>
        <v>1.0036730618358176</v>
      </c>
      <c r="AK211" s="17">
        <f t="shared" si="62"/>
        <v>1.0023179516439626</v>
      </c>
      <c r="AL211" s="17">
        <f t="shared" si="62"/>
        <v>0</v>
      </c>
    </row>
    <row r="212" spans="1:38" x14ac:dyDescent="0.25">
      <c r="L212" t="s">
        <v>25</v>
      </c>
    </row>
    <row r="213" spans="1:38" x14ac:dyDescent="0.25">
      <c r="A213" s="5" t="s">
        <v>0</v>
      </c>
      <c r="B213" s="5" t="s">
        <v>1</v>
      </c>
      <c r="C213" s="5" t="s">
        <v>2</v>
      </c>
      <c r="D213" s="5" t="s">
        <v>3</v>
      </c>
      <c r="E213" s="5" t="s">
        <v>4</v>
      </c>
      <c r="F213" s="5" t="s">
        <v>5</v>
      </c>
      <c r="L213" t="s">
        <v>25</v>
      </c>
      <c r="M213" t="s">
        <v>26</v>
      </c>
      <c r="N213" s="8">
        <f>AVERAGE(U205,V210,T210,W207,S209,P208)</f>
        <v>28167.5</v>
      </c>
      <c r="AB213" t="s">
        <v>27</v>
      </c>
      <c r="AC213" s="20">
        <f>COUNTIF(AB205:AK210,"&gt;1,6")</f>
        <v>0</v>
      </c>
    </row>
    <row r="214" spans="1:38" x14ac:dyDescent="0.25">
      <c r="A214" s="5">
        <v>5</v>
      </c>
      <c r="B214" s="5">
        <v>1</v>
      </c>
      <c r="C214" s="5" t="s">
        <v>51</v>
      </c>
      <c r="D214" s="5">
        <v>26.3</v>
      </c>
      <c r="E214" s="5">
        <v>26.3</v>
      </c>
      <c r="F214" s="5" t="s">
        <v>9</v>
      </c>
      <c r="L214" t="s">
        <v>25</v>
      </c>
      <c r="AC214" s="20"/>
    </row>
    <row r="215" spans="1:38" x14ac:dyDescent="0.25">
      <c r="L215" t="s">
        <v>25</v>
      </c>
    </row>
    <row r="216" spans="1:38" x14ac:dyDescent="0.25">
      <c r="A216" t="s">
        <v>16</v>
      </c>
      <c r="L216" t="s">
        <v>25</v>
      </c>
    </row>
    <row r="217" spans="1:38" x14ac:dyDescent="0.25">
      <c r="A217" t="s">
        <v>52</v>
      </c>
      <c r="L217" t="s">
        <v>25</v>
      </c>
    </row>
    <row r="218" spans="1:38" x14ac:dyDescent="0.25">
      <c r="L218" t="s">
        <v>25</v>
      </c>
      <c r="M218" t="s">
        <v>17</v>
      </c>
      <c r="N218" s="15" t="s">
        <v>18</v>
      </c>
      <c r="O218" t="s">
        <v>46</v>
      </c>
    </row>
    <row r="219" spans="1:38" x14ac:dyDescent="0.25">
      <c r="A219" s="16">
        <v>28985</v>
      </c>
      <c r="B219" s="16">
        <v>27616</v>
      </c>
      <c r="C219" s="16">
        <v>27738</v>
      </c>
      <c r="D219" s="16">
        <v>27590</v>
      </c>
      <c r="E219" s="16">
        <v>27983</v>
      </c>
      <c r="F219" s="16">
        <v>27864</v>
      </c>
      <c r="G219" s="16">
        <v>27519</v>
      </c>
      <c r="H219" s="16">
        <v>27748</v>
      </c>
      <c r="I219" s="16">
        <v>27880</v>
      </c>
      <c r="J219" s="16">
        <v>27652</v>
      </c>
      <c r="K219" s="16">
        <v>27610</v>
      </c>
      <c r="L219" s="16">
        <v>28544</v>
      </c>
      <c r="N219" s="16">
        <f>A219</f>
        <v>28985</v>
      </c>
      <c r="O219" s="16">
        <f t="shared" ref="O219:X226" si="65">B219</f>
        <v>27616</v>
      </c>
      <c r="P219" s="16">
        <f t="shared" si="65"/>
        <v>27738</v>
      </c>
      <c r="Q219" s="16">
        <f t="shared" si="65"/>
        <v>27590</v>
      </c>
      <c r="R219" s="16">
        <f t="shared" si="65"/>
        <v>27983</v>
      </c>
      <c r="S219" s="16">
        <f t="shared" si="65"/>
        <v>27864</v>
      </c>
      <c r="T219" s="16">
        <f t="shared" si="65"/>
        <v>27519</v>
      </c>
      <c r="U219" s="16">
        <f t="shared" si="65"/>
        <v>27748</v>
      </c>
      <c r="V219" s="16">
        <f t="shared" si="65"/>
        <v>27880</v>
      </c>
      <c r="W219" s="16">
        <f t="shared" si="65"/>
        <v>27652</v>
      </c>
      <c r="X219" s="16">
        <f t="shared" si="65"/>
        <v>27610</v>
      </c>
      <c r="Y219" s="16"/>
      <c r="AA219" s="17">
        <f>N219/$N$228</f>
        <v>1.0327516051564538</v>
      </c>
      <c r="AB219" s="17">
        <f t="shared" ref="AB219:AL226" si="66">O219/$N$228</f>
        <v>0.98397337685011654</v>
      </c>
      <c r="AC219" s="17">
        <f t="shared" si="66"/>
        <v>0.98832030442745267</v>
      </c>
      <c r="AD219" s="17">
        <f t="shared" si="66"/>
        <v>0.98304698244838917</v>
      </c>
      <c r="AE219" s="17">
        <f t="shared" si="66"/>
        <v>0.99704979013603745</v>
      </c>
      <c r="AF219" s="17">
        <f t="shared" si="66"/>
        <v>0.99280975422043916</v>
      </c>
      <c r="AG219" s="17">
        <f t="shared" si="66"/>
        <v>0.98051721312059514</v>
      </c>
      <c r="AH219" s="17">
        <f t="shared" si="66"/>
        <v>0.98867660996657858</v>
      </c>
      <c r="AI219" s="17">
        <f t="shared" si="66"/>
        <v>0.99337984308304061</v>
      </c>
      <c r="AJ219" s="17">
        <f t="shared" si="66"/>
        <v>0.98525607679096983</v>
      </c>
      <c r="AK219" s="17">
        <f t="shared" si="66"/>
        <v>0.983759593526641</v>
      </c>
      <c r="AL219" s="17">
        <f t="shared" si="66"/>
        <v>0</v>
      </c>
    </row>
    <row r="220" spans="1:38" x14ac:dyDescent="0.25">
      <c r="A220" s="16">
        <v>27626</v>
      </c>
      <c r="B220" s="16">
        <v>27527</v>
      </c>
      <c r="C220" s="16">
        <v>27521</v>
      </c>
      <c r="D220" s="16">
        <v>27297</v>
      </c>
      <c r="E220" s="16">
        <v>27800</v>
      </c>
      <c r="F220" s="16">
        <v>27650</v>
      </c>
      <c r="G220" s="16">
        <v>27868</v>
      </c>
      <c r="H220" s="16">
        <v>27670</v>
      </c>
      <c r="I220" s="16">
        <v>27946</v>
      </c>
      <c r="J220" s="16">
        <v>27806</v>
      </c>
      <c r="K220" s="16">
        <v>28029</v>
      </c>
      <c r="L220" s="16">
        <v>28031</v>
      </c>
      <c r="N220" s="16"/>
      <c r="O220" s="16">
        <f t="shared" si="65"/>
        <v>27527</v>
      </c>
      <c r="P220" s="16">
        <f t="shared" si="65"/>
        <v>27521</v>
      </c>
      <c r="Q220" s="16">
        <f t="shared" si="65"/>
        <v>27297</v>
      </c>
      <c r="R220" s="16">
        <f t="shared" si="65"/>
        <v>27800</v>
      </c>
      <c r="S220" s="16">
        <f t="shared" si="65"/>
        <v>27650</v>
      </c>
      <c r="T220" s="16">
        <f t="shared" si="65"/>
        <v>27868</v>
      </c>
      <c r="U220" s="16">
        <f t="shared" si="65"/>
        <v>27670</v>
      </c>
      <c r="V220" s="16">
        <f t="shared" si="65"/>
        <v>27946</v>
      </c>
      <c r="W220" s="16">
        <f t="shared" si="65"/>
        <v>27806</v>
      </c>
      <c r="X220" s="16">
        <f t="shared" si="65"/>
        <v>28029</v>
      </c>
      <c r="Y220" s="16"/>
      <c r="AA220" s="17">
        <f t="shared" ref="AA220:AA226" si="67">N220/$N$228</f>
        <v>0</v>
      </c>
      <c r="AB220" s="17">
        <f t="shared" ref="AB220:AL225" si="68">O220/$Z$7</f>
        <v>0.95088861532574709</v>
      </c>
      <c r="AC220" s="17">
        <f t="shared" si="68"/>
        <v>0.95068135221345906</v>
      </c>
      <c r="AD220" s="17">
        <f t="shared" si="68"/>
        <v>0.94294352935470338</v>
      </c>
      <c r="AE220" s="17">
        <f t="shared" si="68"/>
        <v>0.96031908693485557</v>
      </c>
      <c r="AF220" s="17">
        <f t="shared" si="68"/>
        <v>0.95513750912765316</v>
      </c>
      <c r="AG220" s="17">
        <f t="shared" si="68"/>
        <v>0.96266806887412071</v>
      </c>
      <c r="AH220" s="17">
        <f t="shared" si="68"/>
        <v>0.95582838616861354</v>
      </c>
      <c r="AI220" s="17">
        <f t="shared" si="68"/>
        <v>0.96536248933386604</v>
      </c>
      <c r="AJ220" s="17">
        <f t="shared" si="68"/>
        <v>0.96052635004714371</v>
      </c>
      <c r="AK220" s="17">
        <f t="shared" si="68"/>
        <v>0.96822962905385135</v>
      </c>
      <c r="AL220" s="17">
        <f t="shared" si="68"/>
        <v>0</v>
      </c>
    </row>
    <row r="221" spans="1:38" x14ac:dyDescent="0.25">
      <c r="A221" s="16">
        <v>27700</v>
      </c>
      <c r="B221" s="16">
        <v>27702</v>
      </c>
      <c r="C221" s="16">
        <v>27497</v>
      </c>
      <c r="D221" s="16">
        <v>27800</v>
      </c>
      <c r="E221" s="16">
        <v>27726</v>
      </c>
      <c r="F221" s="16">
        <v>27858</v>
      </c>
      <c r="G221" s="16">
        <v>27758</v>
      </c>
      <c r="H221" s="16">
        <v>27602</v>
      </c>
      <c r="I221" s="16">
        <v>27804</v>
      </c>
      <c r="J221" s="16">
        <v>27429</v>
      </c>
      <c r="K221" s="16">
        <v>27241</v>
      </c>
      <c r="L221" s="16">
        <v>27756</v>
      </c>
      <c r="N221" s="16"/>
      <c r="O221" s="16">
        <f t="shared" si="65"/>
        <v>27702</v>
      </c>
      <c r="P221" s="16">
        <f t="shared" si="65"/>
        <v>27497</v>
      </c>
      <c r="Q221" s="16">
        <f t="shared" si="65"/>
        <v>27800</v>
      </c>
      <c r="R221" s="16">
        <f t="shared" si="65"/>
        <v>27726</v>
      </c>
      <c r="S221" s="16">
        <f t="shared" si="65"/>
        <v>27858</v>
      </c>
      <c r="T221" s="16">
        <f t="shared" si="65"/>
        <v>27758</v>
      </c>
      <c r="U221" s="16">
        <f t="shared" si="65"/>
        <v>27602</v>
      </c>
      <c r="V221" s="16">
        <f t="shared" si="65"/>
        <v>27804</v>
      </c>
      <c r="W221" s="16">
        <f t="shared" si="65"/>
        <v>27429</v>
      </c>
      <c r="X221" s="16">
        <f t="shared" si="65"/>
        <v>27241</v>
      </c>
      <c r="Y221" s="16"/>
      <c r="AA221" s="17">
        <f t="shared" si="67"/>
        <v>0</v>
      </c>
      <c r="AB221" s="17">
        <f t="shared" si="68"/>
        <v>0.95693378943414997</v>
      </c>
      <c r="AC221" s="17">
        <f t="shared" si="68"/>
        <v>0.94985229976430663</v>
      </c>
      <c r="AD221" s="17">
        <f t="shared" si="68"/>
        <v>0.96031908693485557</v>
      </c>
      <c r="AE221" s="17">
        <f t="shared" si="68"/>
        <v>0.95776284188330241</v>
      </c>
      <c r="AF221" s="17">
        <f t="shared" si="68"/>
        <v>0.96232263035364052</v>
      </c>
      <c r="AG221" s="17">
        <f t="shared" si="68"/>
        <v>0.95886824514883895</v>
      </c>
      <c r="AH221" s="17">
        <f t="shared" si="68"/>
        <v>0.9534794042293484</v>
      </c>
      <c r="AI221" s="17">
        <f t="shared" si="68"/>
        <v>0.96045726234304774</v>
      </c>
      <c r="AJ221" s="17">
        <f t="shared" si="68"/>
        <v>0.94750331782504149</v>
      </c>
      <c r="AK221" s="17">
        <f t="shared" si="68"/>
        <v>0.9410090736400144</v>
      </c>
      <c r="AL221" s="17">
        <f t="shared" si="68"/>
        <v>0</v>
      </c>
    </row>
    <row r="222" spans="1:38" x14ac:dyDescent="0.25">
      <c r="A222" s="16">
        <v>27176</v>
      </c>
      <c r="B222" s="16">
        <v>27277</v>
      </c>
      <c r="C222" s="16">
        <v>27634</v>
      </c>
      <c r="D222" s="16">
        <v>27485</v>
      </c>
      <c r="E222" s="16">
        <v>27882</v>
      </c>
      <c r="F222" s="16">
        <v>28189</v>
      </c>
      <c r="G222" s="16">
        <v>27662</v>
      </c>
      <c r="H222" s="16">
        <v>27778</v>
      </c>
      <c r="I222" s="16">
        <v>27744</v>
      </c>
      <c r="J222" s="16">
        <v>28520</v>
      </c>
      <c r="K222" s="16">
        <v>28175</v>
      </c>
      <c r="L222" s="16">
        <v>27860</v>
      </c>
      <c r="N222" s="16"/>
      <c r="O222" s="16">
        <f t="shared" si="65"/>
        <v>27277</v>
      </c>
      <c r="P222" s="16">
        <f t="shared" si="65"/>
        <v>27634</v>
      </c>
      <c r="Q222" s="16">
        <f t="shared" si="65"/>
        <v>27485</v>
      </c>
      <c r="R222" s="16">
        <f t="shared" si="65"/>
        <v>27882</v>
      </c>
      <c r="S222" s="16">
        <f t="shared" si="65"/>
        <v>28189</v>
      </c>
      <c r="T222" s="16">
        <f t="shared" si="65"/>
        <v>27662</v>
      </c>
      <c r="U222" s="16">
        <f t="shared" si="65"/>
        <v>27778</v>
      </c>
      <c r="V222" s="16">
        <f t="shared" si="65"/>
        <v>27744</v>
      </c>
      <c r="W222" s="16">
        <f t="shared" si="65"/>
        <v>28520</v>
      </c>
      <c r="X222" s="16">
        <f t="shared" si="65"/>
        <v>28175</v>
      </c>
      <c r="Y222" s="16"/>
      <c r="AA222" s="17">
        <f t="shared" si="67"/>
        <v>0</v>
      </c>
      <c r="AB222" s="17">
        <f t="shared" si="68"/>
        <v>0.942252652313743</v>
      </c>
      <c r="AC222" s="17">
        <f t="shared" si="68"/>
        <v>0.95458480749488495</v>
      </c>
      <c r="AD222" s="17">
        <f t="shared" si="68"/>
        <v>0.94943777353973047</v>
      </c>
      <c r="AE222" s="17">
        <f t="shared" si="68"/>
        <v>0.96315168280279295</v>
      </c>
      <c r="AF222" s="17">
        <f t="shared" si="68"/>
        <v>0.97375664538153395</v>
      </c>
      <c r="AG222" s="17">
        <f t="shared" si="68"/>
        <v>0.95555203535222932</v>
      </c>
      <c r="AH222" s="17">
        <f t="shared" si="68"/>
        <v>0.95955912218979922</v>
      </c>
      <c r="AI222" s="17">
        <f t="shared" si="68"/>
        <v>0.95838463122016671</v>
      </c>
      <c r="AJ222" s="17">
        <f t="shared" si="68"/>
        <v>0.98519066040942738</v>
      </c>
      <c r="AK222" s="17">
        <f t="shared" si="68"/>
        <v>0.97327303145286181</v>
      </c>
      <c r="AL222" s="17">
        <f t="shared" si="68"/>
        <v>0</v>
      </c>
    </row>
    <row r="223" spans="1:38" x14ac:dyDescent="0.25">
      <c r="A223" s="16">
        <v>27515</v>
      </c>
      <c r="B223" s="16">
        <v>27596</v>
      </c>
      <c r="C223" s="16">
        <v>27742</v>
      </c>
      <c r="D223" s="16">
        <v>27413</v>
      </c>
      <c r="E223" s="16">
        <v>27612</v>
      </c>
      <c r="F223" s="16">
        <v>27662</v>
      </c>
      <c r="G223" s="16">
        <v>27768</v>
      </c>
      <c r="H223" s="16">
        <v>27710</v>
      </c>
      <c r="I223" s="16">
        <v>27830</v>
      </c>
      <c r="J223" s="16">
        <v>27718</v>
      </c>
      <c r="K223" s="16">
        <v>27808</v>
      </c>
      <c r="L223" s="16">
        <v>27511</v>
      </c>
      <c r="N223" s="16"/>
      <c r="O223" s="16">
        <f t="shared" si="65"/>
        <v>27596</v>
      </c>
      <c r="P223" s="16">
        <f t="shared" si="65"/>
        <v>27742</v>
      </c>
      <c r="Q223" s="16">
        <f t="shared" si="65"/>
        <v>27413</v>
      </c>
      <c r="R223" s="16">
        <f t="shared" si="65"/>
        <v>27612</v>
      </c>
      <c r="S223" s="16">
        <f t="shared" si="65"/>
        <v>27662</v>
      </c>
      <c r="T223" s="16">
        <f t="shared" si="65"/>
        <v>27768</v>
      </c>
      <c r="U223" s="16">
        <f t="shared" si="65"/>
        <v>27710</v>
      </c>
      <c r="V223" s="16">
        <f t="shared" si="65"/>
        <v>27830</v>
      </c>
      <c r="W223" s="16">
        <f t="shared" si="65"/>
        <v>27718</v>
      </c>
      <c r="X223" s="16">
        <f t="shared" si="65"/>
        <v>27808</v>
      </c>
      <c r="Y223" s="16"/>
      <c r="AA223" s="17">
        <f t="shared" si="67"/>
        <v>0</v>
      </c>
      <c r="AB223" s="17">
        <f t="shared" si="68"/>
        <v>0.95327214111706027</v>
      </c>
      <c r="AC223" s="17">
        <f t="shared" si="68"/>
        <v>0.95831554351607062</v>
      </c>
      <c r="AD223" s="17">
        <f t="shared" si="68"/>
        <v>0.94695061619227328</v>
      </c>
      <c r="AE223" s="17">
        <f t="shared" si="68"/>
        <v>0.95382484274982848</v>
      </c>
      <c r="AF223" s="17">
        <f t="shared" si="68"/>
        <v>0.95555203535222932</v>
      </c>
      <c r="AG223" s="17">
        <f t="shared" si="68"/>
        <v>0.95921368366931914</v>
      </c>
      <c r="AH223" s="17">
        <f t="shared" si="68"/>
        <v>0.95721014025053419</v>
      </c>
      <c r="AI223" s="17">
        <f t="shared" si="68"/>
        <v>0.96135540249629614</v>
      </c>
      <c r="AJ223" s="17">
        <f t="shared" si="68"/>
        <v>0.9574864910669183</v>
      </c>
      <c r="AK223" s="17">
        <f t="shared" si="68"/>
        <v>0.96059543775123979</v>
      </c>
      <c r="AL223" s="17">
        <f t="shared" si="68"/>
        <v>0</v>
      </c>
    </row>
    <row r="224" spans="1:38" x14ac:dyDescent="0.25">
      <c r="A224" s="16">
        <v>27323</v>
      </c>
      <c r="B224" s="16">
        <v>28099</v>
      </c>
      <c r="C224" s="16">
        <v>27752</v>
      </c>
      <c r="D224" s="16">
        <v>27541</v>
      </c>
      <c r="E224" s="16">
        <v>27684</v>
      </c>
      <c r="F224" s="16">
        <v>28081</v>
      </c>
      <c r="G224" s="16">
        <v>27551</v>
      </c>
      <c r="H224" s="16">
        <v>27774</v>
      </c>
      <c r="I224" s="16">
        <v>27680</v>
      </c>
      <c r="J224" s="16">
        <v>28177</v>
      </c>
      <c r="K224" s="16">
        <v>27872</v>
      </c>
      <c r="L224" s="16">
        <v>28083</v>
      </c>
      <c r="N224" s="16"/>
      <c r="O224" s="16">
        <f t="shared" si="65"/>
        <v>28099</v>
      </c>
      <c r="P224" s="16">
        <f t="shared" si="65"/>
        <v>27752</v>
      </c>
      <c r="Q224" s="16">
        <f t="shared" si="65"/>
        <v>27541</v>
      </c>
      <c r="R224" s="16">
        <f t="shared" si="65"/>
        <v>27684</v>
      </c>
      <c r="S224" s="16">
        <f t="shared" si="65"/>
        <v>28081</v>
      </c>
      <c r="T224" s="16">
        <f t="shared" si="65"/>
        <v>27551</v>
      </c>
      <c r="U224" s="16">
        <f t="shared" si="65"/>
        <v>27774</v>
      </c>
      <c r="V224" s="16">
        <f t="shared" si="65"/>
        <v>27680</v>
      </c>
      <c r="W224" s="16">
        <f t="shared" si="65"/>
        <v>28177</v>
      </c>
      <c r="X224" s="16">
        <f t="shared" si="65"/>
        <v>27872</v>
      </c>
      <c r="Y224" s="16"/>
      <c r="AA224" s="17">
        <f t="shared" si="67"/>
        <v>0</v>
      </c>
      <c r="AB224" s="17">
        <f t="shared" si="68"/>
        <v>0.97064769869721257</v>
      </c>
      <c r="AC224" s="17">
        <f t="shared" si="68"/>
        <v>0.95866098203655081</v>
      </c>
      <c r="AD224" s="17">
        <f t="shared" si="68"/>
        <v>0.95137222925441933</v>
      </c>
      <c r="AE224" s="17">
        <f t="shared" si="68"/>
        <v>0.95631200009728567</v>
      </c>
      <c r="AF224" s="17">
        <f t="shared" si="68"/>
        <v>0.97002590936034827</v>
      </c>
      <c r="AG224" s="17">
        <f t="shared" si="68"/>
        <v>0.95171766777489952</v>
      </c>
      <c r="AH224" s="17">
        <f t="shared" si="68"/>
        <v>0.95942094678160716</v>
      </c>
      <c r="AI224" s="17">
        <f t="shared" si="68"/>
        <v>0.95617382468909362</v>
      </c>
      <c r="AJ224" s="17">
        <f t="shared" si="68"/>
        <v>0.97334211915695779</v>
      </c>
      <c r="AK224" s="17">
        <f t="shared" si="68"/>
        <v>0.96280624428231276</v>
      </c>
      <c r="AL224" s="17">
        <f t="shared" si="68"/>
        <v>0</v>
      </c>
    </row>
    <row r="225" spans="1:38" x14ac:dyDescent="0.25">
      <c r="A225" s="16">
        <v>27688</v>
      </c>
      <c r="B225" s="16">
        <v>27401</v>
      </c>
      <c r="C225" s="16">
        <v>27259</v>
      </c>
      <c r="D225" s="16">
        <v>27700</v>
      </c>
      <c r="E225" s="16">
        <v>27221</v>
      </c>
      <c r="F225" s="16">
        <v>27604</v>
      </c>
      <c r="G225" s="16">
        <v>27602</v>
      </c>
      <c r="H225" s="16">
        <v>27756</v>
      </c>
      <c r="I225" s="16">
        <v>27728</v>
      </c>
      <c r="J225" s="16">
        <v>27662</v>
      </c>
      <c r="K225" s="16">
        <v>27714</v>
      </c>
      <c r="L225" s="16">
        <v>27912</v>
      </c>
      <c r="N225" s="16"/>
      <c r="O225" s="16">
        <f t="shared" si="65"/>
        <v>27401</v>
      </c>
      <c r="P225" s="16">
        <f t="shared" si="65"/>
        <v>27259</v>
      </c>
      <c r="Q225" s="16">
        <f t="shared" si="65"/>
        <v>27700</v>
      </c>
      <c r="R225" s="16">
        <f t="shared" si="65"/>
        <v>27221</v>
      </c>
      <c r="S225" s="16">
        <f t="shared" si="65"/>
        <v>27604</v>
      </c>
      <c r="T225" s="16">
        <f t="shared" si="65"/>
        <v>27602</v>
      </c>
      <c r="U225" s="16">
        <f t="shared" si="65"/>
        <v>27756</v>
      </c>
      <c r="V225" s="16">
        <f t="shared" si="65"/>
        <v>27728</v>
      </c>
      <c r="W225" s="16">
        <f t="shared" si="65"/>
        <v>27662</v>
      </c>
      <c r="X225" s="16">
        <f t="shared" si="65"/>
        <v>27714</v>
      </c>
      <c r="Y225" s="16"/>
      <c r="AA225" s="17">
        <f t="shared" si="67"/>
        <v>0</v>
      </c>
      <c r="AB225" s="17">
        <f t="shared" si="68"/>
        <v>0.94653608996769711</v>
      </c>
      <c r="AC225" s="17">
        <f t="shared" si="68"/>
        <v>0.9416308629768787</v>
      </c>
      <c r="AD225" s="17">
        <f t="shared" si="68"/>
        <v>0.956864701730054</v>
      </c>
      <c r="AE225" s="17">
        <f t="shared" si="68"/>
        <v>0.94031819659905413</v>
      </c>
      <c r="AF225" s="17">
        <f t="shared" si="68"/>
        <v>0.95354849193344438</v>
      </c>
      <c r="AG225" s="17">
        <f t="shared" si="68"/>
        <v>0.9534794042293484</v>
      </c>
      <c r="AH225" s="17">
        <f t="shared" si="68"/>
        <v>0.95879915744474287</v>
      </c>
      <c r="AI225" s="17">
        <f t="shared" si="68"/>
        <v>0.95783192958739849</v>
      </c>
      <c r="AJ225" s="17">
        <f t="shared" si="68"/>
        <v>0.95555203535222932</v>
      </c>
      <c r="AK225" s="17">
        <f t="shared" si="68"/>
        <v>0.95734831565872625</v>
      </c>
      <c r="AL225" s="17">
        <f t="shared" si="68"/>
        <v>0</v>
      </c>
    </row>
    <row r="226" spans="1:38" x14ac:dyDescent="0.25">
      <c r="A226" s="16">
        <v>29920</v>
      </c>
      <c r="B226" s="16">
        <v>28069</v>
      </c>
      <c r="C226" s="16">
        <v>28031</v>
      </c>
      <c r="D226" s="16">
        <v>27888</v>
      </c>
      <c r="E226" s="16">
        <v>28085</v>
      </c>
      <c r="F226" s="16">
        <v>28203</v>
      </c>
      <c r="G226" s="16">
        <v>28033</v>
      </c>
      <c r="H226" s="16">
        <v>28021</v>
      </c>
      <c r="I226" s="16">
        <v>28041</v>
      </c>
      <c r="J226" s="16">
        <v>27973</v>
      </c>
      <c r="K226" s="16">
        <v>28436</v>
      </c>
      <c r="L226" s="16">
        <v>29268</v>
      </c>
      <c r="N226" s="16"/>
      <c r="O226" s="16">
        <f t="shared" si="65"/>
        <v>28069</v>
      </c>
      <c r="P226" s="16">
        <f t="shared" si="65"/>
        <v>28031</v>
      </c>
      <c r="Q226" s="16">
        <f t="shared" si="65"/>
        <v>27888</v>
      </c>
      <c r="R226" s="16">
        <f t="shared" si="65"/>
        <v>28085</v>
      </c>
      <c r="S226" s="16">
        <f t="shared" si="65"/>
        <v>28203</v>
      </c>
      <c r="T226" s="16">
        <f t="shared" si="65"/>
        <v>28033</v>
      </c>
      <c r="U226" s="16">
        <f t="shared" si="65"/>
        <v>28021</v>
      </c>
      <c r="V226" s="16">
        <f t="shared" si="65"/>
        <v>28041</v>
      </c>
      <c r="W226" s="16">
        <f t="shared" si="65"/>
        <v>27973</v>
      </c>
      <c r="X226" s="16">
        <f t="shared" si="65"/>
        <v>28436</v>
      </c>
      <c r="Y226" s="16"/>
      <c r="AA226" s="17">
        <f t="shared" si="67"/>
        <v>0</v>
      </c>
      <c r="AB226" s="17">
        <f t="shared" si="66"/>
        <v>1.0001140177725203</v>
      </c>
      <c r="AC226" s="17">
        <f t="shared" si="66"/>
        <v>0.99876005672384183</v>
      </c>
      <c r="AD226" s="17">
        <f t="shared" si="66"/>
        <v>0.99366488751434134</v>
      </c>
      <c r="AE226" s="17">
        <f t="shared" si="66"/>
        <v>1.0006841066351218</v>
      </c>
      <c r="AF226" s="17">
        <f t="shared" si="66"/>
        <v>1.0048885119968076</v>
      </c>
      <c r="AG226" s="17">
        <f t="shared" si="66"/>
        <v>0.99883131783166701</v>
      </c>
      <c r="AH226" s="17">
        <f t="shared" si="66"/>
        <v>0.99840375118471592</v>
      </c>
      <c r="AI226" s="17">
        <f t="shared" si="66"/>
        <v>0.99911636226296774</v>
      </c>
      <c r="AJ226" s="17">
        <f t="shared" si="66"/>
        <v>0.99669348459691154</v>
      </c>
      <c r="AK226" s="17">
        <f t="shared" si="66"/>
        <v>1.0131904310584412</v>
      </c>
      <c r="AL226" s="17">
        <f t="shared" si="66"/>
        <v>0</v>
      </c>
    </row>
    <row r="228" spans="1:38" x14ac:dyDescent="0.25">
      <c r="M228" t="s">
        <v>26</v>
      </c>
      <c r="N228" s="8">
        <f>AVERAGE(R226,V226,P219,X226,X220)</f>
        <v>28065.8</v>
      </c>
      <c r="AB228" t="s">
        <v>27</v>
      </c>
      <c r="AC228" s="20">
        <f>COUNTIF(AB220:AK225,"&gt;1,6")</f>
        <v>0</v>
      </c>
    </row>
    <row r="229" spans="1:38" x14ac:dyDescent="0.25">
      <c r="AC229" s="20"/>
    </row>
    <row r="230" spans="1:38" x14ac:dyDescent="0.25">
      <c r="AA230" s="5" t="s">
        <v>17</v>
      </c>
      <c r="AB230" t="s">
        <v>18</v>
      </c>
      <c r="AD230" t="s">
        <v>53</v>
      </c>
      <c r="AG230" t="s">
        <v>54</v>
      </c>
    </row>
    <row r="232" spans="1:38" ht="67.5" customHeight="1" x14ac:dyDescent="0.25">
      <c r="AB232" s="21" t="s">
        <v>55</v>
      </c>
      <c r="AC232" s="21" t="s">
        <v>56</v>
      </c>
      <c r="AD232" s="21" t="s">
        <v>55</v>
      </c>
      <c r="AE232" s="21" t="s">
        <v>56</v>
      </c>
      <c r="AF232" s="21" t="s">
        <v>55</v>
      </c>
      <c r="AG232" s="21" t="s">
        <v>56</v>
      </c>
    </row>
    <row r="233" spans="1:38" x14ac:dyDescent="0.25">
      <c r="Z233" t="s">
        <v>27</v>
      </c>
      <c r="AA233" t="s">
        <v>24</v>
      </c>
      <c r="AB233">
        <f>SUM(AC18,AC33,AC48,AC63,AC78)</f>
        <v>0</v>
      </c>
      <c r="AC233" s="9">
        <f>AB233*100/300</f>
        <v>0</v>
      </c>
      <c r="AD233">
        <f>SUM(AC93,AC108,AC123,AC138,AC153)</f>
        <v>0</v>
      </c>
      <c r="AE233" s="9">
        <f>AD233*100/300</f>
        <v>0</v>
      </c>
      <c r="AF233">
        <f>SUM(AC168,AC183,AC198,AC213,AC228)</f>
        <v>0</v>
      </c>
      <c r="AG233" s="9">
        <f>AF233*100/300</f>
        <v>0</v>
      </c>
    </row>
    <row r="244" spans="33:33" x14ac:dyDescent="0.25">
      <c r="AG244" t="s">
        <v>25</v>
      </c>
    </row>
  </sheetData>
  <conditionalFormatting sqref="N9:Y16">
    <cfRule type="colorScale" priority="44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24:AL31">
    <cfRule type="cellIs" dxfId="73" priority="28" operator="between">
      <formula>2</formula>
      <formula>100</formula>
    </cfRule>
  </conditionalFormatting>
  <conditionalFormatting sqref="N24:Y31">
    <cfRule type="colorScale" priority="43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39:Y46">
    <cfRule type="colorScale" priority="42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54:Y61">
    <cfRule type="colorScale" priority="41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69:Y76">
    <cfRule type="colorScale" priority="40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84:X84 N91:X91 O85:X90">
    <cfRule type="colorScale" priority="39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99:Y106">
    <cfRule type="colorScale" priority="38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114:Y121">
    <cfRule type="colorScale" priority="37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129:Y136">
    <cfRule type="colorScale" priority="36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219:Y226">
    <cfRule type="colorScale" priority="35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174:AL174 AA181:AL181 AA175:AA180 AL175:AL180">
    <cfRule type="cellIs" dxfId="72" priority="17" operator="between">
      <formula>2</formula>
      <formula>100</formula>
    </cfRule>
  </conditionalFormatting>
  <conditionalFormatting sqref="N144:Y151">
    <cfRule type="colorScale" priority="34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205:AK210">
    <cfRule type="cellIs" dxfId="71" priority="14" operator="between">
      <formula>2</formula>
      <formula>100</formula>
    </cfRule>
  </conditionalFormatting>
  <conditionalFormatting sqref="N159:Y166">
    <cfRule type="colorScale" priority="33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160:AK165">
    <cfRule type="cellIs" dxfId="70" priority="11" operator="between">
      <formula>2</formula>
      <formula>100</formula>
    </cfRule>
  </conditionalFormatting>
  <conditionalFormatting sqref="N174:Y181">
    <cfRule type="colorScale" priority="32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115:AK120">
    <cfRule type="cellIs" dxfId="69" priority="8" operator="between">
      <formula>2</formula>
      <formula>100</formula>
    </cfRule>
  </conditionalFormatting>
  <conditionalFormatting sqref="N189:Y196">
    <cfRule type="colorScale" priority="31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70:AK75">
    <cfRule type="cellIs" dxfId="68" priority="5" operator="between">
      <formula>2</formula>
      <formula>100</formula>
    </cfRule>
  </conditionalFormatting>
  <conditionalFormatting sqref="N204:Y211">
    <cfRule type="colorScale" priority="30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9:AL9 AA16:AL16 AA10:AA15 AL10:AL15">
    <cfRule type="cellIs" dxfId="67" priority="29" operator="between">
      <formula>2</formula>
      <formula>100</formula>
    </cfRule>
  </conditionalFormatting>
  <conditionalFormatting sqref="AA39:AL39 AA46:AL46 AA40:AA45 AL40:AL45">
    <cfRule type="cellIs" dxfId="66" priority="27" operator="between">
      <formula>2</formula>
      <formula>100</formula>
    </cfRule>
  </conditionalFormatting>
  <conditionalFormatting sqref="AA54:AL54 AA61:AL61 AA55:AA60 AL55:AL60">
    <cfRule type="cellIs" dxfId="65" priority="26" operator="between">
      <formula>2</formula>
      <formula>100</formula>
    </cfRule>
  </conditionalFormatting>
  <conditionalFormatting sqref="AA69:AL69 AA76:AL76 AA70:AA75 AL70:AL75">
    <cfRule type="cellIs" dxfId="64" priority="25" operator="between">
      <formula>2</formula>
      <formula>100</formula>
    </cfRule>
  </conditionalFormatting>
  <conditionalFormatting sqref="AA84:AL84 AA91:AL91 AA85:AA90 AL85:AL90">
    <cfRule type="cellIs" dxfId="63" priority="24" operator="between">
      <formula>2</formula>
      <formula>100</formula>
    </cfRule>
  </conditionalFormatting>
  <conditionalFormatting sqref="AA99:AL99 AA106:AL106 AA100:AA105 AL100:AL105">
    <cfRule type="cellIs" dxfId="62" priority="23" operator="between">
      <formula>2</formula>
      <formula>100</formula>
    </cfRule>
  </conditionalFormatting>
  <conditionalFormatting sqref="AA114:AL114 AA121:AL121 AA115:AA120 AL115:AL120">
    <cfRule type="cellIs" dxfId="61" priority="22" operator="between">
      <formula>2</formula>
      <formula>100</formula>
    </cfRule>
  </conditionalFormatting>
  <conditionalFormatting sqref="AA129:AL129 AA136:AL136 AA130:AA135 AL130:AL135">
    <cfRule type="cellIs" dxfId="60" priority="21" operator="between">
      <formula>2</formula>
      <formula>100</formula>
    </cfRule>
  </conditionalFormatting>
  <conditionalFormatting sqref="AA219:AL226">
    <cfRule type="cellIs" dxfId="59" priority="20" operator="between">
      <formula>2</formula>
      <formula>100</formula>
    </cfRule>
  </conditionalFormatting>
  <conditionalFormatting sqref="AA144:AL144 AA151:AL151 AA145:AA150 AL145:AL150">
    <cfRule type="cellIs" dxfId="58" priority="19" operator="between">
      <formula>2</formula>
      <formula>100</formula>
    </cfRule>
  </conditionalFormatting>
  <conditionalFormatting sqref="AA159:AL159 AA166:AL166 AA160:AA165 AL160:AL165">
    <cfRule type="cellIs" dxfId="57" priority="18" operator="between">
      <formula>2</formula>
      <formula>100</formula>
    </cfRule>
  </conditionalFormatting>
  <conditionalFormatting sqref="AA189:AL189 AA196:AL196 AA190:AA195 AL190:AL195">
    <cfRule type="cellIs" dxfId="56" priority="16" operator="between">
      <formula>2</formula>
      <formula>100</formula>
    </cfRule>
  </conditionalFormatting>
  <conditionalFormatting sqref="AA204:AL204 AA211:AL211 AA205:AA210 AL205:AL210">
    <cfRule type="cellIs" dxfId="55" priority="15" operator="between">
      <formula>2</formula>
      <formula>100</formula>
    </cfRule>
  </conditionalFormatting>
  <conditionalFormatting sqref="AB190:AK195">
    <cfRule type="cellIs" dxfId="54" priority="13" operator="between">
      <formula>2</formula>
      <formula>100</formula>
    </cfRule>
  </conditionalFormatting>
  <conditionalFormatting sqref="AB175:AK180">
    <cfRule type="cellIs" dxfId="53" priority="12" operator="between">
      <formula>2</formula>
      <formula>100</formula>
    </cfRule>
  </conditionalFormatting>
  <conditionalFormatting sqref="AB145:AK150">
    <cfRule type="cellIs" dxfId="52" priority="10" operator="between">
      <formula>2</formula>
      <formula>100</formula>
    </cfRule>
  </conditionalFormatting>
  <conditionalFormatting sqref="AB130:AK135">
    <cfRule type="cellIs" dxfId="51" priority="9" operator="between">
      <formula>2</formula>
      <formula>100</formula>
    </cfRule>
  </conditionalFormatting>
  <conditionalFormatting sqref="AB100:AK105">
    <cfRule type="cellIs" dxfId="50" priority="7" operator="between">
      <formula>2</formula>
      <formula>100</formula>
    </cfRule>
  </conditionalFormatting>
  <conditionalFormatting sqref="AB85:AK90">
    <cfRule type="cellIs" dxfId="49" priority="6" operator="between">
      <formula>2</formula>
      <formula>100</formula>
    </cfRule>
  </conditionalFormatting>
  <conditionalFormatting sqref="AB55:AK60">
    <cfRule type="cellIs" dxfId="48" priority="4" operator="between">
      <formula>2</formula>
      <formula>100</formula>
    </cfRule>
  </conditionalFormatting>
  <conditionalFormatting sqref="AB40:AK45">
    <cfRule type="cellIs" dxfId="47" priority="3" operator="between">
      <formula>2</formula>
      <formula>100</formula>
    </cfRule>
  </conditionalFormatting>
  <conditionalFormatting sqref="AB10:AK14 AB15:AH15 AJ15:AK15">
    <cfRule type="cellIs" dxfId="46" priority="2" operator="between">
      <formula>2</formula>
      <formula>100</formula>
    </cfRule>
  </conditionalFormatting>
  <conditionalFormatting sqref="AI15">
    <cfRule type="cellIs" dxfId="45" priority="1" operator="between">
      <formula>2</formula>
      <formula>100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5B71-DD22-4B80-910C-FE4E8F0C2D03}">
  <dimension ref="A1:AL233"/>
  <sheetViews>
    <sheetView zoomScale="30" zoomScaleNormal="30" workbookViewId="0">
      <selection activeCell="AN234" sqref="A1:AN234"/>
    </sheetView>
  </sheetViews>
  <sheetFormatPr defaultColWidth="7.85546875" defaultRowHeight="15" x14ac:dyDescent="0.25"/>
  <cols>
    <col min="13" max="13" width="10.85546875" customWidth="1"/>
    <col min="14" max="21" width="7.28515625" customWidth="1"/>
    <col min="22" max="22" width="9.42578125" customWidth="1"/>
    <col min="23" max="25" width="7.28515625" customWidth="1"/>
    <col min="27" max="38" width="4.42578125" customWidth="1"/>
  </cols>
  <sheetData>
    <row r="1" spans="1:38" x14ac:dyDescent="0.25">
      <c r="A1" s="5" t="s">
        <v>0</v>
      </c>
      <c r="B1" s="5"/>
      <c r="C1" s="5"/>
      <c r="D1" s="5"/>
      <c r="E1" s="5"/>
      <c r="F1" s="5"/>
      <c r="H1" s="6"/>
      <c r="I1" s="6"/>
      <c r="J1" s="6"/>
      <c r="K1" s="7"/>
      <c r="L1" t="s">
        <v>25</v>
      </c>
      <c r="N1" t="s">
        <v>6</v>
      </c>
      <c r="P1" t="s">
        <v>7</v>
      </c>
    </row>
    <row r="2" spans="1:38" x14ac:dyDescent="0.25">
      <c r="A2" s="5">
        <v>1</v>
      </c>
      <c r="B2" s="5"/>
      <c r="C2" s="5"/>
      <c r="D2" s="5"/>
      <c r="E2" s="5"/>
      <c r="F2" s="5"/>
      <c r="H2" s="6" t="s">
        <v>10</v>
      </c>
      <c r="I2" s="6"/>
      <c r="J2" s="6" t="s">
        <v>11</v>
      </c>
      <c r="K2" s="7">
        <f>'[1]SOS1 '!Y6</f>
        <v>29919</v>
      </c>
      <c r="L2" t="s">
        <v>25</v>
      </c>
      <c r="P2" t="s">
        <v>12</v>
      </c>
    </row>
    <row r="3" spans="1:38" x14ac:dyDescent="0.25">
      <c r="H3" s="6" t="s">
        <v>13</v>
      </c>
      <c r="I3" s="6" t="s">
        <v>14</v>
      </c>
      <c r="J3" s="6" t="s">
        <v>11</v>
      </c>
      <c r="K3" s="7">
        <f>[1]Sotorasib!Y7</f>
        <v>28710.141666666666</v>
      </c>
      <c r="L3" t="s">
        <v>25</v>
      </c>
      <c r="P3" t="s">
        <v>15</v>
      </c>
    </row>
    <row r="4" spans="1:38" x14ac:dyDescent="0.25">
      <c r="H4" s="6" t="s">
        <v>17</v>
      </c>
      <c r="I4" s="6" t="s">
        <v>18</v>
      </c>
      <c r="J4" s="6" t="s">
        <v>19</v>
      </c>
      <c r="K4" s="7">
        <f>[1]Adagrasib!Y7</f>
        <v>28216.992222222219</v>
      </c>
      <c r="P4" t="s">
        <v>20</v>
      </c>
    </row>
    <row r="5" spans="1:38" x14ac:dyDescent="0.25">
      <c r="P5" t="s">
        <v>21</v>
      </c>
    </row>
    <row r="6" spans="1:38" x14ac:dyDescent="0.25">
      <c r="A6" t="s">
        <v>16</v>
      </c>
      <c r="L6" t="s">
        <v>25</v>
      </c>
      <c r="Z6" s="6" t="s">
        <v>22</v>
      </c>
    </row>
    <row r="7" spans="1:38" x14ac:dyDescent="0.25">
      <c r="A7" t="s">
        <v>42</v>
      </c>
      <c r="L7" t="s">
        <v>25</v>
      </c>
      <c r="V7" t="s">
        <v>13</v>
      </c>
      <c r="W7" s="15" t="s">
        <v>14</v>
      </c>
      <c r="X7" s="10" t="s">
        <v>11</v>
      </c>
      <c r="Y7" s="12">
        <f>AVERAGE(N168,N183,N198,N213,N228,N18,N33,N48,N63,N78,N93,N108)</f>
        <v>28710.141666666666</v>
      </c>
      <c r="Z7" s="13">
        <f>AVERAGE(K1:K8)</f>
        <v>28948.711296296296</v>
      </c>
      <c r="AC7" t="s">
        <v>24</v>
      </c>
      <c r="AD7" s="14"/>
      <c r="AE7" s="14"/>
      <c r="AF7" s="14"/>
    </row>
    <row r="8" spans="1:38" x14ac:dyDescent="0.25">
      <c r="L8" t="s">
        <v>25</v>
      </c>
      <c r="M8" t="s">
        <v>13</v>
      </c>
      <c r="N8" s="15" t="s">
        <v>14</v>
      </c>
    </row>
    <row r="9" spans="1:38" x14ac:dyDescent="0.25">
      <c r="A9" s="16">
        <v>31808</v>
      </c>
      <c r="B9" s="16">
        <v>28741</v>
      </c>
      <c r="C9" s="16">
        <v>28524</v>
      </c>
      <c r="D9" s="16">
        <v>28402</v>
      </c>
      <c r="E9" s="16">
        <v>28532</v>
      </c>
      <c r="F9" s="16">
        <v>28478</v>
      </c>
      <c r="G9" s="16">
        <v>29174</v>
      </c>
      <c r="H9" s="16">
        <v>29184</v>
      </c>
      <c r="I9" s="16">
        <v>28281</v>
      </c>
      <c r="J9" s="16">
        <v>28578</v>
      </c>
      <c r="K9" s="16">
        <v>28490</v>
      </c>
      <c r="L9" s="16">
        <v>29513</v>
      </c>
      <c r="N9" s="16">
        <f t="shared" ref="N9:Y16" si="0">A9</f>
        <v>31808</v>
      </c>
      <c r="O9" s="16">
        <f t="shared" si="0"/>
        <v>28741</v>
      </c>
      <c r="P9" s="16">
        <f t="shared" si="0"/>
        <v>28524</v>
      </c>
      <c r="Q9" s="16">
        <f t="shared" si="0"/>
        <v>28402</v>
      </c>
      <c r="R9" s="16">
        <f t="shared" si="0"/>
        <v>28532</v>
      </c>
      <c r="S9" s="16">
        <f t="shared" si="0"/>
        <v>28478</v>
      </c>
      <c r="T9" s="16">
        <f t="shared" si="0"/>
        <v>29174</v>
      </c>
      <c r="U9" s="16">
        <f t="shared" si="0"/>
        <v>29184</v>
      </c>
      <c r="V9" s="16">
        <f t="shared" si="0"/>
        <v>28281</v>
      </c>
      <c r="W9" s="16">
        <f t="shared" si="0"/>
        <v>28578</v>
      </c>
      <c r="X9" s="16">
        <f t="shared" si="0"/>
        <v>28490</v>
      </c>
      <c r="Y9" s="16">
        <f t="shared" si="0"/>
        <v>29513</v>
      </c>
      <c r="AA9" s="17">
        <f>N9/$N$18</f>
        <v>1.089781584582441</v>
      </c>
      <c r="AB9" s="17">
        <f t="shared" ref="AB9:AL16" si="1">O9/$N$18</f>
        <v>0.98470235546038543</v>
      </c>
      <c r="AC9" s="17">
        <f t="shared" si="1"/>
        <v>0.97726766595289083</v>
      </c>
      <c r="AD9" s="17">
        <f t="shared" si="1"/>
        <v>0.97308779443254823</v>
      </c>
      <c r="AE9" s="17">
        <f t="shared" si="1"/>
        <v>0.977541755888651</v>
      </c>
      <c r="AF9" s="17">
        <f t="shared" si="1"/>
        <v>0.97569164882226977</v>
      </c>
      <c r="AG9" s="17">
        <f t="shared" si="1"/>
        <v>0.99953747323340469</v>
      </c>
      <c r="AH9" s="17">
        <f t="shared" si="1"/>
        <v>0.99988008565310493</v>
      </c>
      <c r="AI9" s="17">
        <f t="shared" si="1"/>
        <v>0.96894218415417555</v>
      </c>
      <c r="AJ9" s="17">
        <f t="shared" si="1"/>
        <v>0.97911777301927194</v>
      </c>
      <c r="AK9" s="17">
        <f t="shared" si="1"/>
        <v>0.97610278372591008</v>
      </c>
      <c r="AL9" s="17">
        <f t="shared" si="1"/>
        <v>1.0111520342612419</v>
      </c>
    </row>
    <row r="10" spans="1:38" x14ac:dyDescent="0.25">
      <c r="A10" s="16">
        <v>29162</v>
      </c>
      <c r="B10" s="16">
        <v>28638</v>
      </c>
      <c r="C10" s="16">
        <v>46923</v>
      </c>
      <c r="D10" s="16">
        <v>28809</v>
      </c>
      <c r="E10" s="16">
        <v>34419</v>
      </c>
      <c r="F10" s="16">
        <v>31282</v>
      </c>
      <c r="G10" s="16">
        <v>37379</v>
      </c>
      <c r="H10" s="16">
        <v>30103</v>
      </c>
      <c r="I10" s="16">
        <v>33746</v>
      </c>
      <c r="J10" s="16">
        <v>34493</v>
      </c>
      <c r="K10" s="16">
        <v>30795</v>
      </c>
      <c r="L10" s="16">
        <v>28398</v>
      </c>
      <c r="N10" s="16">
        <f t="shared" si="0"/>
        <v>29162</v>
      </c>
      <c r="O10" s="16">
        <f t="shared" si="0"/>
        <v>28638</v>
      </c>
      <c r="P10" s="16">
        <f t="shared" si="0"/>
        <v>46923</v>
      </c>
      <c r="Q10" s="16">
        <f t="shared" si="0"/>
        <v>28809</v>
      </c>
      <c r="R10" s="16">
        <f t="shared" si="0"/>
        <v>34419</v>
      </c>
      <c r="S10" s="16">
        <f t="shared" si="0"/>
        <v>31282</v>
      </c>
      <c r="T10" s="16">
        <f t="shared" si="0"/>
        <v>37379</v>
      </c>
      <c r="U10" s="16">
        <f t="shared" si="0"/>
        <v>30103</v>
      </c>
      <c r="V10" s="16">
        <f t="shared" si="0"/>
        <v>33746</v>
      </c>
      <c r="W10" s="16">
        <f t="shared" si="0"/>
        <v>34493</v>
      </c>
      <c r="X10" s="16">
        <f t="shared" si="0"/>
        <v>30795</v>
      </c>
      <c r="Y10" s="16">
        <f t="shared" si="0"/>
        <v>28398</v>
      </c>
      <c r="AA10" s="17">
        <f t="shared" ref="AA10:AA16" si="2">N10/$N$18</f>
        <v>0.9991263383297645</v>
      </c>
      <c r="AB10" s="17">
        <f>O10/$Z$7</f>
        <v>0.98926683495109335</v>
      </c>
      <c r="AC10" s="22">
        <f t="shared" ref="AC10:AK15" si="3">P10/$Z$7</f>
        <v>1.6209011696490729</v>
      </c>
      <c r="AD10" s="17">
        <f t="shared" si="3"/>
        <v>0.99517383365130418</v>
      </c>
      <c r="AE10" s="17">
        <f t="shared" si="3"/>
        <v>1.1889648436406761</v>
      </c>
      <c r="AF10" s="17">
        <f t="shared" si="3"/>
        <v>1.0806007797660486</v>
      </c>
      <c r="AG10" s="17">
        <f t="shared" si="3"/>
        <v>1.2912146457028046</v>
      </c>
      <c r="AH10" s="17">
        <f t="shared" si="3"/>
        <v>1.0398735782014374</v>
      </c>
      <c r="AI10" s="17">
        <f t="shared" si="3"/>
        <v>1.1657168312123611</v>
      </c>
      <c r="AJ10" s="17">
        <f t="shared" si="3"/>
        <v>1.1915210886922294</v>
      </c>
      <c r="AK10" s="17">
        <f t="shared" si="3"/>
        <v>1.0637779238186647</v>
      </c>
      <c r="AL10" s="17">
        <f t="shared" si="1"/>
        <v>0.97295074946466809</v>
      </c>
    </row>
    <row r="11" spans="1:38" x14ac:dyDescent="0.25">
      <c r="A11" s="16">
        <v>29001</v>
      </c>
      <c r="B11" s="16">
        <v>41367</v>
      </c>
      <c r="C11" s="16">
        <v>28657</v>
      </c>
      <c r="D11" s="16">
        <v>42809</v>
      </c>
      <c r="E11" s="16">
        <v>32719</v>
      </c>
      <c r="F11" s="16">
        <v>28973</v>
      </c>
      <c r="G11" s="16">
        <v>33098</v>
      </c>
      <c r="H11" s="16">
        <v>33339</v>
      </c>
      <c r="I11" s="16">
        <v>30313</v>
      </c>
      <c r="J11" s="16">
        <v>39937</v>
      </c>
      <c r="K11" s="16">
        <v>29613</v>
      </c>
      <c r="L11" s="16">
        <v>28470</v>
      </c>
      <c r="N11" s="16">
        <f t="shared" si="0"/>
        <v>29001</v>
      </c>
      <c r="O11" s="16">
        <f t="shared" si="0"/>
        <v>41367</v>
      </c>
      <c r="P11" s="16">
        <f t="shared" si="0"/>
        <v>28657</v>
      </c>
      <c r="Q11" s="16">
        <f t="shared" si="0"/>
        <v>42809</v>
      </c>
      <c r="R11" s="16">
        <f t="shared" si="0"/>
        <v>32719</v>
      </c>
      <c r="S11" s="16">
        <f t="shared" si="0"/>
        <v>28973</v>
      </c>
      <c r="T11" s="16">
        <f t="shared" si="0"/>
        <v>33098</v>
      </c>
      <c r="U11" s="16">
        <f t="shared" si="0"/>
        <v>33339</v>
      </c>
      <c r="V11" s="16">
        <f t="shared" si="0"/>
        <v>30313</v>
      </c>
      <c r="W11" s="16">
        <f t="shared" si="0"/>
        <v>39937</v>
      </c>
      <c r="X11" s="16">
        <f t="shared" si="0"/>
        <v>29613</v>
      </c>
      <c r="Y11" s="16">
        <f t="shared" si="0"/>
        <v>28470</v>
      </c>
      <c r="AA11" s="17">
        <f t="shared" si="2"/>
        <v>0.99361027837259097</v>
      </c>
      <c r="AB11" s="17">
        <f t="shared" ref="AB11:AB15" si="4">O11/$Z$7</f>
        <v>1.428975527670294</v>
      </c>
      <c r="AC11" s="17">
        <f>P11/$Z$7</f>
        <v>0.98992316814000569</v>
      </c>
      <c r="AD11" s="17">
        <f t="shared" si="3"/>
        <v>1.4787877623235337</v>
      </c>
      <c r="AE11" s="17">
        <f t="shared" si="3"/>
        <v>1.1302402951590482</v>
      </c>
      <c r="AF11" s="17">
        <f t="shared" si="3"/>
        <v>1.0008390253871788</v>
      </c>
      <c r="AG11" s="17">
        <f t="shared" si="3"/>
        <v>1.1433324150852464</v>
      </c>
      <c r="AH11" s="17">
        <f t="shared" si="3"/>
        <v>1.1516574834288185</v>
      </c>
      <c r="AI11" s="17">
        <f t="shared" si="3"/>
        <v>1.0471277871315208</v>
      </c>
      <c r="AJ11" s="17">
        <f t="shared" si="3"/>
        <v>1.3795778192416306</v>
      </c>
      <c r="AK11" s="17">
        <f t="shared" si="3"/>
        <v>1.0229470906979092</v>
      </c>
      <c r="AL11" s="17">
        <f t="shared" si="1"/>
        <v>0.97541755888650961</v>
      </c>
    </row>
    <row r="12" spans="1:38" x14ac:dyDescent="0.25">
      <c r="A12" s="16">
        <v>28364</v>
      </c>
      <c r="B12" s="16">
        <v>32741</v>
      </c>
      <c r="C12" s="16">
        <v>45071</v>
      </c>
      <c r="D12" s="16">
        <v>38373</v>
      </c>
      <c r="E12" s="16">
        <v>33538</v>
      </c>
      <c r="F12" s="16">
        <v>31014</v>
      </c>
      <c r="G12" s="16">
        <v>28454</v>
      </c>
      <c r="H12" s="16">
        <v>27842</v>
      </c>
      <c r="I12" s="16">
        <v>33732</v>
      </c>
      <c r="J12" s="16">
        <v>29679</v>
      </c>
      <c r="K12" s="16">
        <v>32109</v>
      </c>
      <c r="L12" s="16">
        <v>28865</v>
      </c>
      <c r="N12" s="16">
        <f t="shared" si="0"/>
        <v>28364</v>
      </c>
      <c r="O12" s="16">
        <f t="shared" si="0"/>
        <v>32741</v>
      </c>
      <c r="P12" s="16">
        <f t="shared" si="0"/>
        <v>45071</v>
      </c>
      <c r="Q12" s="16">
        <f t="shared" si="0"/>
        <v>38373</v>
      </c>
      <c r="R12" s="16">
        <f t="shared" si="0"/>
        <v>33538</v>
      </c>
      <c r="S12" s="16">
        <f t="shared" si="0"/>
        <v>31014</v>
      </c>
      <c r="T12" s="16">
        <f t="shared" si="0"/>
        <v>28454</v>
      </c>
      <c r="U12" s="16">
        <f t="shared" si="0"/>
        <v>27842</v>
      </c>
      <c r="V12" s="16">
        <f t="shared" si="0"/>
        <v>33732</v>
      </c>
      <c r="W12" s="16">
        <f t="shared" si="0"/>
        <v>29679</v>
      </c>
      <c r="X12" s="16">
        <f t="shared" si="0"/>
        <v>32109</v>
      </c>
      <c r="Y12" s="16">
        <f t="shared" si="0"/>
        <v>28865</v>
      </c>
      <c r="AA12" s="17">
        <f t="shared" si="2"/>
        <v>0.97178586723768734</v>
      </c>
      <c r="AB12" s="17">
        <f t="shared" si="4"/>
        <v>1.1310002599041047</v>
      </c>
      <c r="AC12" s="22">
        <f t="shared" si="3"/>
        <v>1.5569259556561468</v>
      </c>
      <c r="AD12" s="17">
        <f t="shared" si="3"/>
        <v>1.325551234638533</v>
      </c>
      <c r="AE12" s="17">
        <f t="shared" si="3"/>
        <v>1.1585317099863737</v>
      </c>
      <c r="AF12" s="17">
        <f t="shared" si="3"/>
        <v>1.0713430274171802</v>
      </c>
      <c r="AG12" s="17">
        <f t="shared" si="3"/>
        <v>0.98291076617425832</v>
      </c>
      <c r="AH12" s="17">
        <f t="shared" si="3"/>
        <v>0.9617699287208723</v>
      </c>
      <c r="AI12" s="17">
        <f t="shared" si="3"/>
        <v>1.1652332172836888</v>
      </c>
      <c r="AJ12" s="17">
        <f t="shared" si="3"/>
        <v>1.0252269849330784</v>
      </c>
      <c r="AK12" s="17">
        <f t="shared" si="3"/>
        <v>1.1091685454097582</v>
      </c>
      <c r="AL12" s="17">
        <f t="shared" si="1"/>
        <v>0.9889507494646681</v>
      </c>
    </row>
    <row r="13" spans="1:38" x14ac:dyDescent="0.25">
      <c r="A13" s="16">
        <v>28542</v>
      </c>
      <c r="B13" s="16">
        <v>28624</v>
      </c>
      <c r="C13" s="16">
        <v>33323</v>
      </c>
      <c r="D13" s="16">
        <v>32460</v>
      </c>
      <c r="E13" s="16">
        <v>32213</v>
      </c>
      <c r="F13" s="16">
        <v>28594</v>
      </c>
      <c r="G13" s="16">
        <v>28767</v>
      </c>
      <c r="H13" s="16">
        <v>34959</v>
      </c>
      <c r="I13" s="16">
        <v>31898</v>
      </c>
      <c r="J13" s="16">
        <v>33060</v>
      </c>
      <c r="K13" s="16">
        <v>40254</v>
      </c>
      <c r="L13" s="16">
        <v>28933</v>
      </c>
      <c r="N13" s="16">
        <f t="shared" si="0"/>
        <v>28542</v>
      </c>
      <c r="O13" s="16">
        <f t="shared" si="0"/>
        <v>28624</v>
      </c>
      <c r="P13" s="16">
        <f t="shared" si="0"/>
        <v>33323</v>
      </c>
      <c r="Q13" s="16">
        <f t="shared" si="0"/>
        <v>32460</v>
      </c>
      <c r="R13" s="16">
        <f t="shared" si="0"/>
        <v>32213</v>
      </c>
      <c r="S13" s="16">
        <f t="shared" si="0"/>
        <v>28594</v>
      </c>
      <c r="T13" s="16">
        <f t="shared" si="0"/>
        <v>28767</v>
      </c>
      <c r="U13" s="16">
        <f t="shared" si="0"/>
        <v>34959</v>
      </c>
      <c r="V13" s="16">
        <f t="shared" si="0"/>
        <v>31898</v>
      </c>
      <c r="W13" s="16">
        <f t="shared" si="0"/>
        <v>33060</v>
      </c>
      <c r="X13" s="16">
        <f t="shared" si="0"/>
        <v>40254</v>
      </c>
      <c r="Y13" s="16">
        <f t="shared" si="0"/>
        <v>28933</v>
      </c>
      <c r="AA13" s="17">
        <f t="shared" si="2"/>
        <v>0.97788436830835113</v>
      </c>
      <c r="AB13" s="17">
        <f t="shared" si="4"/>
        <v>0.98878322102242111</v>
      </c>
      <c r="AC13" s="17">
        <f t="shared" si="3"/>
        <v>1.15110478179605</v>
      </c>
      <c r="AD13" s="17">
        <f t="shared" si="3"/>
        <v>1.1212934374786121</v>
      </c>
      <c r="AE13" s="17">
        <f t="shared" si="3"/>
        <v>1.112761106022752</v>
      </c>
      <c r="AF13" s="17">
        <f t="shared" si="3"/>
        <v>0.98774690546098065</v>
      </c>
      <c r="AG13" s="17">
        <f t="shared" si="3"/>
        <v>0.99372299186528745</v>
      </c>
      <c r="AH13" s="17">
        <f t="shared" si="3"/>
        <v>1.2076185237466051</v>
      </c>
      <c r="AI13" s="17">
        <f t="shared" si="3"/>
        <v>1.1018797926276267</v>
      </c>
      <c r="AJ13" s="17">
        <f t="shared" si="3"/>
        <v>1.1420197487074217</v>
      </c>
      <c r="AK13" s="17">
        <f t="shared" si="3"/>
        <v>1.3905282203408518</v>
      </c>
      <c r="AL13" s="17">
        <f t="shared" si="1"/>
        <v>0.99128051391862959</v>
      </c>
    </row>
    <row r="14" spans="1:38" x14ac:dyDescent="0.25">
      <c r="A14" s="16">
        <v>28428</v>
      </c>
      <c r="B14" s="16">
        <v>64612</v>
      </c>
      <c r="C14" s="16">
        <v>29236</v>
      </c>
      <c r="D14" s="16">
        <v>39036</v>
      </c>
      <c r="E14" s="16">
        <v>30016</v>
      </c>
      <c r="F14" s="16">
        <v>33666</v>
      </c>
      <c r="G14" s="16">
        <v>36522</v>
      </c>
      <c r="H14" s="16">
        <v>38060</v>
      </c>
      <c r="I14" s="16">
        <v>52095</v>
      </c>
      <c r="J14" s="16">
        <v>41917</v>
      </c>
      <c r="K14" s="16">
        <v>28693</v>
      </c>
      <c r="L14" s="16">
        <v>28392</v>
      </c>
      <c r="N14" s="16">
        <f t="shared" si="0"/>
        <v>28428</v>
      </c>
      <c r="O14" s="16">
        <f t="shared" si="0"/>
        <v>64612</v>
      </c>
      <c r="P14" s="16">
        <f t="shared" si="0"/>
        <v>29236</v>
      </c>
      <c r="Q14" s="16">
        <f t="shared" si="0"/>
        <v>39036</v>
      </c>
      <c r="R14" s="16">
        <f t="shared" si="0"/>
        <v>30016</v>
      </c>
      <c r="S14" s="16">
        <f t="shared" si="0"/>
        <v>33666</v>
      </c>
      <c r="T14" s="16">
        <f t="shared" si="0"/>
        <v>36522</v>
      </c>
      <c r="U14" s="16">
        <f t="shared" si="0"/>
        <v>38060</v>
      </c>
      <c r="V14" s="16">
        <f t="shared" si="0"/>
        <v>52095</v>
      </c>
      <c r="W14" s="16">
        <f t="shared" si="0"/>
        <v>41917</v>
      </c>
      <c r="X14" s="16">
        <f t="shared" si="0"/>
        <v>28693</v>
      </c>
      <c r="Y14" s="16">
        <f t="shared" si="0"/>
        <v>28392</v>
      </c>
      <c r="AA14" s="17">
        <f t="shared" si="2"/>
        <v>0.97397858672376869</v>
      </c>
      <c r="AB14" s="17">
        <f t="shared" si="4"/>
        <v>2.231947368526435</v>
      </c>
      <c r="AC14" s="17">
        <f t="shared" si="3"/>
        <v>1.0099240584758071</v>
      </c>
      <c r="AD14" s="17">
        <f t="shared" si="3"/>
        <v>1.3484538085463678</v>
      </c>
      <c r="AE14" s="17">
        <f t="shared" si="3"/>
        <v>1.03686826307326</v>
      </c>
      <c r="AF14" s="17">
        <f t="shared" si="3"/>
        <v>1.1629533230485198</v>
      </c>
      <c r="AG14" s="17">
        <f t="shared" si="3"/>
        <v>1.2616105644976545</v>
      </c>
      <c r="AH14" s="17">
        <f t="shared" si="3"/>
        <v>1.3147390089475037</v>
      </c>
      <c r="AI14" s="22">
        <f t="shared" si="3"/>
        <v>1.7995619724414138</v>
      </c>
      <c r="AJ14" s="17">
        <f t="shared" si="3"/>
        <v>1.4479746462967029</v>
      </c>
      <c r="AK14" s="17">
        <f t="shared" si="3"/>
        <v>0.99116674681373429</v>
      </c>
      <c r="AL14" s="17">
        <f t="shared" si="1"/>
        <v>0.97274518201284799</v>
      </c>
    </row>
    <row r="15" spans="1:38" x14ac:dyDescent="0.25">
      <c r="A15" s="16">
        <v>28797</v>
      </c>
      <c r="B15" s="16">
        <v>29553</v>
      </c>
      <c r="C15" s="16">
        <v>46248</v>
      </c>
      <c r="D15" s="16">
        <v>222547</v>
      </c>
      <c r="E15" s="16">
        <v>33782</v>
      </c>
      <c r="F15" s="16">
        <v>29900</v>
      </c>
      <c r="G15" s="16">
        <v>35047</v>
      </c>
      <c r="H15" s="16">
        <v>29681</v>
      </c>
      <c r="I15" s="16">
        <v>31003</v>
      </c>
      <c r="J15" s="16">
        <v>28109</v>
      </c>
      <c r="K15" s="16">
        <v>31648</v>
      </c>
      <c r="L15" s="16">
        <v>28135</v>
      </c>
      <c r="N15" s="16">
        <f t="shared" si="0"/>
        <v>28797</v>
      </c>
      <c r="O15" s="16">
        <f t="shared" si="0"/>
        <v>29553</v>
      </c>
      <c r="P15" s="16">
        <f t="shared" si="0"/>
        <v>46248</v>
      </c>
      <c r="Q15" s="16">
        <f t="shared" si="0"/>
        <v>222547</v>
      </c>
      <c r="R15" s="16">
        <f t="shared" si="0"/>
        <v>33782</v>
      </c>
      <c r="S15" s="16">
        <f t="shared" si="0"/>
        <v>29900</v>
      </c>
      <c r="T15" s="16">
        <f t="shared" si="0"/>
        <v>35047</v>
      </c>
      <c r="U15" s="16">
        <f t="shared" si="0"/>
        <v>29681</v>
      </c>
      <c r="V15" s="16">
        <f t="shared" si="0"/>
        <v>31003</v>
      </c>
      <c r="W15" s="16">
        <f t="shared" si="0"/>
        <v>28109</v>
      </c>
      <c r="X15" s="16">
        <f t="shared" si="0"/>
        <v>31648</v>
      </c>
      <c r="Y15" s="16">
        <f t="shared" si="0"/>
        <v>28135</v>
      </c>
      <c r="AA15" s="17">
        <f t="shared" si="2"/>
        <v>0.98662098501070661</v>
      </c>
      <c r="AB15" s="17">
        <f t="shared" si="4"/>
        <v>1.0208744595750283</v>
      </c>
      <c r="AC15" s="22">
        <f t="shared" si="3"/>
        <v>1.5975840695166619</v>
      </c>
      <c r="AD15" s="17">
        <f t="shared" si="3"/>
        <v>7.6876306417299034</v>
      </c>
      <c r="AE15" s="17">
        <f t="shared" si="3"/>
        <v>1.1669604098860897</v>
      </c>
      <c r="AF15" s="17">
        <f t="shared" si="3"/>
        <v>1.0328611762356901</v>
      </c>
      <c r="AG15" s="17">
        <f t="shared" si="3"/>
        <v>1.2106583827268305</v>
      </c>
      <c r="AH15" s="17">
        <f t="shared" si="3"/>
        <v>1.0252960726371745</v>
      </c>
      <c r="AI15" s="17">
        <f t="shared" si="3"/>
        <v>1.0709630450446521</v>
      </c>
      <c r="AJ15" s="17">
        <f t="shared" si="3"/>
        <v>0.97099313721769265</v>
      </c>
      <c r="AK15" s="17">
        <f t="shared" si="3"/>
        <v>1.0932438296156226</v>
      </c>
      <c r="AL15" s="17">
        <f t="shared" si="1"/>
        <v>0.96394004282655243</v>
      </c>
    </row>
    <row r="16" spans="1:38" x14ac:dyDescent="0.25">
      <c r="A16" s="16">
        <v>30638</v>
      </c>
      <c r="B16" s="16">
        <v>28420</v>
      </c>
      <c r="C16" s="16">
        <v>28580</v>
      </c>
      <c r="D16" s="16">
        <v>28616</v>
      </c>
      <c r="E16" s="16">
        <v>28502</v>
      </c>
      <c r="F16" s="16">
        <v>28338</v>
      </c>
      <c r="G16" s="16">
        <v>27979</v>
      </c>
      <c r="H16" s="16">
        <v>28440</v>
      </c>
      <c r="I16" s="16">
        <v>28295</v>
      </c>
      <c r="J16" s="16">
        <v>28426</v>
      </c>
      <c r="K16" s="16">
        <v>28079</v>
      </c>
      <c r="L16" s="16">
        <v>31102</v>
      </c>
      <c r="N16" s="16">
        <f t="shared" si="0"/>
        <v>30638</v>
      </c>
      <c r="O16" s="16">
        <f t="shared" si="0"/>
        <v>28420</v>
      </c>
      <c r="P16" s="16">
        <f t="shared" si="0"/>
        <v>28580</v>
      </c>
      <c r="Q16" s="16">
        <f t="shared" si="0"/>
        <v>28616</v>
      </c>
      <c r="R16" s="16">
        <f t="shared" si="0"/>
        <v>28502</v>
      </c>
      <c r="S16" s="16">
        <f t="shared" si="0"/>
        <v>28338</v>
      </c>
      <c r="T16" s="16">
        <f t="shared" si="0"/>
        <v>27979</v>
      </c>
      <c r="U16" s="16">
        <f t="shared" si="0"/>
        <v>28440</v>
      </c>
      <c r="V16" s="16">
        <f t="shared" si="0"/>
        <v>28295</v>
      </c>
      <c r="W16" s="16">
        <f t="shared" si="0"/>
        <v>28426</v>
      </c>
      <c r="X16" s="16">
        <f t="shared" si="0"/>
        <v>28079</v>
      </c>
      <c r="Y16" s="16">
        <f t="shared" si="0"/>
        <v>31102</v>
      </c>
      <c r="AA16" s="17">
        <f t="shared" si="2"/>
        <v>1.0496959314775161</v>
      </c>
      <c r="AB16" s="17">
        <f t="shared" si="1"/>
        <v>0.97370449678800852</v>
      </c>
      <c r="AC16" s="17">
        <f t="shared" si="1"/>
        <v>0.97918629550321201</v>
      </c>
      <c r="AD16" s="17">
        <f t="shared" si="1"/>
        <v>0.98041970021413272</v>
      </c>
      <c r="AE16" s="17">
        <f t="shared" si="1"/>
        <v>0.97651391862955028</v>
      </c>
      <c r="AF16" s="17">
        <f t="shared" si="1"/>
        <v>0.97089507494646676</v>
      </c>
      <c r="AG16" s="17">
        <f t="shared" si="1"/>
        <v>0.95859528907922908</v>
      </c>
      <c r="AH16" s="17">
        <f t="shared" si="1"/>
        <v>0.974389721627409</v>
      </c>
      <c r="AI16" s="17">
        <f t="shared" si="1"/>
        <v>0.96942184154175592</v>
      </c>
      <c r="AJ16" s="17">
        <f t="shared" si="1"/>
        <v>0.97391006423982873</v>
      </c>
      <c r="AK16" s="17">
        <f t="shared" si="1"/>
        <v>0.96202141327623125</v>
      </c>
      <c r="AL16" s="17">
        <f t="shared" si="1"/>
        <v>1.0655931477516061</v>
      </c>
    </row>
    <row r="17" spans="1:38" x14ac:dyDescent="0.25">
      <c r="L17" t="s">
        <v>25</v>
      </c>
    </row>
    <row r="18" spans="1:38" x14ac:dyDescent="0.25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L18" t="s">
        <v>25</v>
      </c>
      <c r="M18" t="s">
        <v>26</v>
      </c>
      <c r="N18" s="8">
        <f>AVERAGE(O15,T18,N16,U18,T16,P16)</f>
        <v>29187.5</v>
      </c>
      <c r="AB18" t="s">
        <v>27</v>
      </c>
      <c r="AC18" s="20">
        <f>COUNTIF(AB10:AK15,"&gt;1,5")</f>
        <v>0</v>
      </c>
    </row>
    <row r="19" spans="1:38" x14ac:dyDescent="0.25">
      <c r="A19" s="5">
        <v>2</v>
      </c>
      <c r="B19" s="5">
        <v>1</v>
      </c>
      <c r="C19" s="5" t="s">
        <v>57</v>
      </c>
      <c r="D19" s="5">
        <v>24.7</v>
      </c>
      <c r="E19" s="5">
        <v>24.9</v>
      </c>
      <c r="F19" s="5" t="s">
        <v>9</v>
      </c>
      <c r="L19" t="s">
        <v>25</v>
      </c>
      <c r="AC19" s="20"/>
    </row>
    <row r="20" spans="1:38" x14ac:dyDescent="0.25">
      <c r="L20" t="s">
        <v>25</v>
      </c>
    </row>
    <row r="21" spans="1:38" x14ac:dyDescent="0.25">
      <c r="A21" t="s">
        <v>16</v>
      </c>
      <c r="L21" t="s">
        <v>25</v>
      </c>
    </row>
    <row r="22" spans="1:38" x14ac:dyDescent="0.25">
      <c r="A22" t="s">
        <v>58</v>
      </c>
      <c r="L22" t="s">
        <v>25</v>
      </c>
    </row>
    <row r="23" spans="1:38" x14ac:dyDescent="0.25">
      <c r="L23" t="s">
        <v>25</v>
      </c>
      <c r="M23" t="s">
        <v>13</v>
      </c>
      <c r="N23" s="15" t="s">
        <v>14</v>
      </c>
    </row>
    <row r="24" spans="1:38" x14ac:dyDescent="0.25">
      <c r="A24" s="16">
        <v>30510</v>
      </c>
      <c r="B24" s="16">
        <v>28761</v>
      </c>
      <c r="C24" s="16">
        <v>28829</v>
      </c>
      <c r="D24" s="16">
        <v>28610</v>
      </c>
      <c r="E24" s="16">
        <v>28753</v>
      </c>
      <c r="F24" s="16">
        <v>29066</v>
      </c>
      <c r="G24" s="16">
        <v>33780</v>
      </c>
      <c r="H24" s="16">
        <v>28983</v>
      </c>
      <c r="I24" s="16">
        <v>29848</v>
      </c>
      <c r="J24" s="16">
        <v>28420</v>
      </c>
      <c r="K24" s="16">
        <v>28763</v>
      </c>
      <c r="L24" s="16">
        <v>30221</v>
      </c>
      <c r="N24" s="16">
        <f t="shared" ref="N24:Y31" si="5">A24</f>
        <v>30510</v>
      </c>
      <c r="O24" s="16">
        <f t="shared" si="5"/>
        <v>28761</v>
      </c>
      <c r="P24" s="16">
        <f t="shared" si="5"/>
        <v>28829</v>
      </c>
      <c r="Q24" s="16">
        <f t="shared" si="5"/>
        <v>28610</v>
      </c>
      <c r="R24" s="16">
        <f t="shared" si="5"/>
        <v>28753</v>
      </c>
      <c r="S24" s="16">
        <f t="shared" si="5"/>
        <v>29066</v>
      </c>
      <c r="T24" s="16">
        <f t="shared" si="5"/>
        <v>33780</v>
      </c>
      <c r="U24" s="16">
        <f t="shared" si="5"/>
        <v>28983</v>
      </c>
      <c r="V24" s="16">
        <f t="shared" si="5"/>
        <v>29848</v>
      </c>
      <c r="W24" s="16">
        <f t="shared" si="5"/>
        <v>28420</v>
      </c>
      <c r="X24" s="16">
        <f t="shared" si="5"/>
        <v>28763</v>
      </c>
      <c r="Y24" s="16">
        <f t="shared" si="5"/>
        <v>30221</v>
      </c>
      <c r="AA24" s="17">
        <f>N24/$N$33</f>
        <v>0.98927822571928836</v>
      </c>
      <c r="AB24" s="17">
        <f t="shared" ref="AB24:AL31" si="6">O24/$N$33</f>
        <v>0.93256738937766148</v>
      </c>
      <c r="AC24" s="17">
        <f t="shared" si="6"/>
        <v>0.93477227037893684</v>
      </c>
      <c r="AD24" s="17">
        <f t="shared" si="6"/>
        <v>0.92767125656600591</v>
      </c>
      <c r="AE24" s="17">
        <f t="shared" si="6"/>
        <v>0.93230799161280553</v>
      </c>
      <c r="AF24" s="17">
        <f t="shared" si="6"/>
        <v>0.94245692916279367</v>
      </c>
      <c r="AG24" s="17">
        <f t="shared" si="6"/>
        <v>1.0953070621041481</v>
      </c>
      <c r="AH24" s="17">
        <f t="shared" si="6"/>
        <v>0.93976567735241345</v>
      </c>
      <c r="AI24" s="17">
        <f t="shared" si="6"/>
        <v>0.96781306067746042</v>
      </c>
      <c r="AJ24" s="17">
        <f t="shared" si="6"/>
        <v>0.92151055965067763</v>
      </c>
      <c r="AK24" s="17">
        <f t="shared" si="6"/>
        <v>0.93263223881887547</v>
      </c>
      <c r="AL24" s="17">
        <f t="shared" si="6"/>
        <v>0.97990748146386797</v>
      </c>
    </row>
    <row r="25" spans="1:38" x14ac:dyDescent="0.25">
      <c r="A25" s="16">
        <v>28971</v>
      </c>
      <c r="B25" s="16">
        <v>29884</v>
      </c>
      <c r="C25" s="16">
        <v>29826</v>
      </c>
      <c r="D25" s="16">
        <v>39158</v>
      </c>
      <c r="E25" s="16">
        <v>40307</v>
      </c>
      <c r="F25" s="16">
        <v>35233</v>
      </c>
      <c r="G25" s="16">
        <v>31507</v>
      </c>
      <c r="H25" s="16">
        <v>31674</v>
      </c>
      <c r="I25" s="16">
        <v>34391</v>
      </c>
      <c r="J25" s="16">
        <v>36382</v>
      </c>
      <c r="K25" s="16">
        <v>29070</v>
      </c>
      <c r="L25" s="16">
        <v>28863</v>
      </c>
      <c r="N25" s="16">
        <f t="shared" si="5"/>
        <v>28971</v>
      </c>
      <c r="O25" s="16">
        <f t="shared" si="5"/>
        <v>29884</v>
      </c>
      <c r="P25" s="16">
        <f t="shared" si="5"/>
        <v>29826</v>
      </c>
      <c r="Q25" s="16">
        <f t="shared" si="5"/>
        <v>39158</v>
      </c>
      <c r="R25" s="16">
        <f t="shared" si="5"/>
        <v>40307</v>
      </c>
      <c r="S25" s="16">
        <f t="shared" si="5"/>
        <v>35233</v>
      </c>
      <c r="T25" s="16">
        <f t="shared" si="5"/>
        <v>31507</v>
      </c>
      <c r="U25" s="16">
        <f t="shared" si="5"/>
        <v>31674</v>
      </c>
      <c r="V25" s="16">
        <f t="shared" si="5"/>
        <v>34391</v>
      </c>
      <c r="W25" s="16">
        <f t="shared" si="5"/>
        <v>36382</v>
      </c>
      <c r="X25" s="16">
        <f t="shared" si="5"/>
        <v>29070</v>
      </c>
      <c r="Y25" s="16">
        <f t="shared" si="5"/>
        <v>28863</v>
      </c>
      <c r="AA25" s="17">
        <f t="shared" ref="AA25:AA31" si="7">N25/$N$33</f>
        <v>0.93937658070512953</v>
      </c>
      <c r="AB25" s="17">
        <f>O25/$Z$7</f>
        <v>1.0323084746029219</v>
      </c>
      <c r="AC25" s="17">
        <f t="shared" ref="AC25:AK30" si="8">P25/$Z$7</f>
        <v>1.0303049311841368</v>
      </c>
      <c r="AD25" s="17">
        <f t="shared" si="8"/>
        <v>1.3526681584962257</v>
      </c>
      <c r="AE25" s="17">
        <f t="shared" si="8"/>
        <v>1.3923590444993965</v>
      </c>
      <c r="AF25" s="17">
        <f t="shared" si="8"/>
        <v>1.2170835392077615</v>
      </c>
      <c r="AG25" s="17">
        <f t="shared" si="8"/>
        <v>1.0883731464768525</v>
      </c>
      <c r="AH25" s="17">
        <f t="shared" si="8"/>
        <v>1.094141969768871</v>
      </c>
      <c r="AI25" s="17">
        <f t="shared" si="8"/>
        <v>1.1879976157833316</v>
      </c>
      <c r="AJ25" s="17">
        <f t="shared" si="8"/>
        <v>1.2567744252109323</v>
      </c>
      <c r="AK25" s="17">
        <f t="shared" si="8"/>
        <v>1.0041897790358365</v>
      </c>
      <c r="AL25" s="17">
        <f t="shared" si="6"/>
        <v>0.93587471087957452</v>
      </c>
    </row>
    <row r="26" spans="1:38" x14ac:dyDescent="0.25">
      <c r="A26" s="16">
        <v>29220</v>
      </c>
      <c r="B26" s="16">
        <v>31326</v>
      </c>
      <c r="C26" s="16">
        <v>33672</v>
      </c>
      <c r="D26" s="16">
        <v>30167</v>
      </c>
      <c r="E26" s="16">
        <v>35585</v>
      </c>
      <c r="F26" s="16">
        <v>33538</v>
      </c>
      <c r="G26" s="16">
        <v>39198</v>
      </c>
      <c r="H26" s="16">
        <v>134737</v>
      </c>
      <c r="I26" s="16">
        <v>44440</v>
      </c>
      <c r="J26" s="16">
        <v>32910</v>
      </c>
      <c r="K26" s="16">
        <v>28235</v>
      </c>
      <c r="L26" s="16">
        <v>28711</v>
      </c>
      <c r="N26" s="16">
        <f t="shared" si="5"/>
        <v>29220</v>
      </c>
      <c r="O26" s="16">
        <f t="shared" si="5"/>
        <v>31326</v>
      </c>
      <c r="P26" s="16">
        <f t="shared" si="5"/>
        <v>33672</v>
      </c>
      <c r="Q26" s="16">
        <f t="shared" si="5"/>
        <v>30167</v>
      </c>
      <c r="R26" s="16">
        <f t="shared" si="5"/>
        <v>35585</v>
      </c>
      <c r="S26" s="16">
        <f t="shared" si="5"/>
        <v>33538</v>
      </c>
      <c r="T26" s="16">
        <f t="shared" si="5"/>
        <v>39198</v>
      </c>
      <c r="U26" s="16">
        <f t="shared" si="5"/>
        <v>134737</v>
      </c>
      <c r="V26" s="16">
        <f t="shared" si="5"/>
        <v>44440</v>
      </c>
      <c r="W26" s="16">
        <f t="shared" si="5"/>
        <v>32910</v>
      </c>
      <c r="X26" s="16">
        <f t="shared" si="5"/>
        <v>28235</v>
      </c>
      <c r="Y26" s="16">
        <f t="shared" si="5"/>
        <v>28711</v>
      </c>
      <c r="AA26" s="17">
        <f t="shared" si="7"/>
        <v>0.94745033613627028</v>
      </c>
      <c r="AB26" s="17">
        <f t="shared" ref="AB26:AB30" si="9">O26/$Z$7</f>
        <v>1.0821207092561613</v>
      </c>
      <c r="AC26" s="17">
        <f t="shared" si="8"/>
        <v>1.1631605861608079</v>
      </c>
      <c r="AD26" s="17">
        <f t="shared" si="8"/>
        <v>1.0420843847325103</v>
      </c>
      <c r="AE26" s="17">
        <f t="shared" si="8"/>
        <v>1.2292429751286631</v>
      </c>
      <c r="AF26" s="17">
        <f t="shared" si="8"/>
        <v>1.1585317099863737</v>
      </c>
      <c r="AG26" s="17">
        <f t="shared" si="8"/>
        <v>1.3540499125781464</v>
      </c>
      <c r="AH26" s="17">
        <f t="shared" si="8"/>
        <v>4.6543349933935838</v>
      </c>
      <c r="AI26" s="22">
        <f t="shared" si="8"/>
        <v>1.5351287850138484</v>
      </c>
      <c r="AJ26" s="17">
        <f t="shared" si="8"/>
        <v>1.1368381709002193</v>
      </c>
      <c r="AK26" s="17">
        <f t="shared" si="8"/>
        <v>0.97534566257574273</v>
      </c>
      <c r="AL26" s="17">
        <f t="shared" si="6"/>
        <v>0.9309461533473119</v>
      </c>
    </row>
    <row r="27" spans="1:38" x14ac:dyDescent="0.25">
      <c r="A27" s="16">
        <v>176856</v>
      </c>
      <c r="B27" s="16">
        <v>32863</v>
      </c>
      <c r="C27" s="16">
        <v>35404</v>
      </c>
      <c r="D27" s="16">
        <v>32813</v>
      </c>
      <c r="E27" s="16">
        <v>33134</v>
      </c>
      <c r="F27" s="16">
        <v>28661</v>
      </c>
      <c r="G27" s="16">
        <v>28833</v>
      </c>
      <c r="H27" s="16">
        <v>34954</v>
      </c>
      <c r="I27" s="16">
        <v>49538</v>
      </c>
      <c r="J27" s="16">
        <v>32900</v>
      </c>
      <c r="K27" s="16">
        <v>31898</v>
      </c>
      <c r="L27" s="16">
        <v>27812</v>
      </c>
      <c r="N27" s="16">
        <f t="shared" si="5"/>
        <v>176856</v>
      </c>
      <c r="O27" s="16">
        <f t="shared" si="5"/>
        <v>32863</v>
      </c>
      <c r="P27" s="16">
        <f t="shared" si="5"/>
        <v>35404</v>
      </c>
      <c r="Q27" s="16">
        <f t="shared" si="5"/>
        <v>32813</v>
      </c>
      <c r="R27" s="16">
        <f t="shared" si="5"/>
        <v>33134</v>
      </c>
      <c r="S27" s="16">
        <f t="shared" si="5"/>
        <v>28661</v>
      </c>
      <c r="T27" s="16">
        <f t="shared" si="5"/>
        <v>28833</v>
      </c>
      <c r="U27" s="16">
        <f t="shared" si="5"/>
        <v>34954</v>
      </c>
      <c r="V27" s="16">
        <f t="shared" si="5"/>
        <v>49538</v>
      </c>
      <c r="W27" s="16">
        <f t="shared" si="5"/>
        <v>32900</v>
      </c>
      <c r="X27" s="16">
        <f t="shared" si="5"/>
        <v>31898</v>
      </c>
      <c r="Y27" s="16">
        <f t="shared" si="5"/>
        <v>27812</v>
      </c>
      <c r="AA27" s="17">
        <f t="shared" si="7"/>
        <v>5.7345063876699598</v>
      </c>
      <c r="AB27" s="17">
        <f t="shared" si="9"/>
        <v>1.1352146098539626</v>
      </c>
      <c r="AC27" s="17">
        <f t="shared" si="8"/>
        <v>1.2229905379079722</v>
      </c>
      <c r="AD27" s="17">
        <f t="shared" si="8"/>
        <v>1.1334874172515619</v>
      </c>
      <c r="AE27" s="17">
        <f t="shared" si="8"/>
        <v>1.144575993758975</v>
      </c>
      <c r="AF27" s="17">
        <f t="shared" si="8"/>
        <v>0.99006134354819775</v>
      </c>
      <c r="AG27" s="17">
        <f t="shared" si="8"/>
        <v>0.99600288610045651</v>
      </c>
      <c r="AH27" s="17">
        <f t="shared" si="8"/>
        <v>1.207445804486365</v>
      </c>
      <c r="AI27" s="17">
        <f t="shared" si="8"/>
        <v>1.7112333427546358</v>
      </c>
      <c r="AJ27" s="17">
        <f t="shared" si="8"/>
        <v>1.1364927323797391</v>
      </c>
      <c r="AK27" s="17">
        <f t="shared" si="8"/>
        <v>1.1018797926276267</v>
      </c>
      <c r="AL27" s="17">
        <f t="shared" si="6"/>
        <v>0.90179632952162725</v>
      </c>
    </row>
    <row r="28" spans="1:38" x14ac:dyDescent="0.25">
      <c r="A28" s="16">
        <v>28506</v>
      </c>
      <c r="B28" s="16">
        <v>30502</v>
      </c>
      <c r="C28" s="16">
        <v>29900</v>
      </c>
      <c r="D28" s="16">
        <v>30347</v>
      </c>
      <c r="E28" s="16">
        <v>30014</v>
      </c>
      <c r="F28" s="16">
        <v>31652</v>
      </c>
      <c r="G28" s="16">
        <v>30965</v>
      </c>
      <c r="H28" s="16">
        <v>29960</v>
      </c>
      <c r="I28" s="16">
        <v>29342</v>
      </c>
      <c r="J28" s="16">
        <v>33076</v>
      </c>
      <c r="K28" s="16">
        <v>40973</v>
      </c>
      <c r="L28" s="16">
        <v>27736</v>
      </c>
      <c r="N28" s="16">
        <f t="shared" si="5"/>
        <v>28506</v>
      </c>
      <c r="O28" s="16">
        <f t="shared" si="5"/>
        <v>30502</v>
      </c>
      <c r="P28" s="16">
        <f t="shared" si="5"/>
        <v>29900</v>
      </c>
      <c r="Q28" s="16">
        <f t="shared" si="5"/>
        <v>30347</v>
      </c>
      <c r="R28" s="16">
        <f t="shared" si="5"/>
        <v>30014</v>
      </c>
      <c r="S28" s="16">
        <f t="shared" si="5"/>
        <v>31652</v>
      </c>
      <c r="T28" s="16">
        <f t="shared" si="5"/>
        <v>30965</v>
      </c>
      <c r="U28" s="16">
        <f t="shared" si="5"/>
        <v>29960</v>
      </c>
      <c r="V28" s="16">
        <f t="shared" si="5"/>
        <v>29342</v>
      </c>
      <c r="W28" s="16">
        <f t="shared" si="5"/>
        <v>33076</v>
      </c>
      <c r="X28" s="16">
        <f t="shared" si="5"/>
        <v>40973</v>
      </c>
      <c r="Y28" s="16">
        <f t="shared" si="5"/>
        <v>27736</v>
      </c>
      <c r="AA28" s="17">
        <f t="shared" si="7"/>
        <v>0.92429908562287888</v>
      </c>
      <c r="AB28" s="17">
        <f t="shared" si="9"/>
        <v>1.053656575168596</v>
      </c>
      <c r="AC28" s="17">
        <f t="shared" si="8"/>
        <v>1.0328611762356901</v>
      </c>
      <c r="AD28" s="17">
        <f t="shared" si="8"/>
        <v>1.0483022781011533</v>
      </c>
      <c r="AE28" s="17">
        <f t="shared" si="8"/>
        <v>1.0367991753691639</v>
      </c>
      <c r="AF28" s="17">
        <f t="shared" si="8"/>
        <v>1.0933820050238148</v>
      </c>
      <c r="AG28" s="17">
        <f t="shared" si="8"/>
        <v>1.0696503786668274</v>
      </c>
      <c r="AH28" s="17">
        <f t="shared" si="8"/>
        <v>1.034933807358571</v>
      </c>
      <c r="AI28" s="17">
        <f t="shared" si="8"/>
        <v>1.0135857067928968</v>
      </c>
      <c r="AJ28" s="17">
        <f t="shared" si="8"/>
        <v>1.1425724503401902</v>
      </c>
      <c r="AK28" s="17">
        <f t="shared" si="8"/>
        <v>1.4153652499633755</v>
      </c>
      <c r="AL28" s="17">
        <f t="shared" si="6"/>
        <v>0.89933205075549594</v>
      </c>
    </row>
    <row r="29" spans="1:38" x14ac:dyDescent="0.25">
      <c r="A29" s="16">
        <v>28414</v>
      </c>
      <c r="B29" s="16">
        <v>33825</v>
      </c>
      <c r="C29" s="16">
        <v>31977</v>
      </c>
      <c r="D29" s="16">
        <v>30125</v>
      </c>
      <c r="E29" s="16">
        <v>29525</v>
      </c>
      <c r="F29" s="16">
        <v>32488</v>
      </c>
      <c r="G29" s="16">
        <v>34441</v>
      </c>
      <c r="H29" s="16">
        <v>107575</v>
      </c>
      <c r="I29" s="16">
        <v>32460</v>
      </c>
      <c r="J29" s="16">
        <v>32073</v>
      </c>
      <c r="K29" s="16">
        <v>40837</v>
      </c>
      <c r="L29" s="16">
        <v>28452</v>
      </c>
      <c r="N29" s="16">
        <f t="shared" si="5"/>
        <v>28414</v>
      </c>
      <c r="O29" s="16">
        <f t="shared" si="5"/>
        <v>33825</v>
      </c>
      <c r="P29" s="16">
        <f t="shared" si="5"/>
        <v>31977</v>
      </c>
      <c r="Q29" s="16">
        <f t="shared" si="5"/>
        <v>30125</v>
      </c>
      <c r="R29" s="16">
        <f t="shared" si="5"/>
        <v>29525</v>
      </c>
      <c r="S29" s="16">
        <f t="shared" si="5"/>
        <v>32488</v>
      </c>
      <c r="T29" s="16">
        <f t="shared" si="5"/>
        <v>34441</v>
      </c>
      <c r="U29" s="16">
        <f t="shared" si="5"/>
        <v>107575</v>
      </c>
      <c r="V29" s="16">
        <f t="shared" si="5"/>
        <v>32460</v>
      </c>
      <c r="W29" s="16">
        <f t="shared" si="5"/>
        <v>32073</v>
      </c>
      <c r="X29" s="16">
        <f t="shared" si="5"/>
        <v>40837</v>
      </c>
      <c r="Y29" s="16">
        <f t="shared" si="5"/>
        <v>28452</v>
      </c>
      <c r="AA29" s="17">
        <f t="shared" si="7"/>
        <v>0.92131601132703567</v>
      </c>
      <c r="AB29" s="17">
        <f t="shared" si="9"/>
        <v>1.1684457955241543</v>
      </c>
      <c r="AC29" s="17">
        <f t="shared" si="8"/>
        <v>1.1046087569394201</v>
      </c>
      <c r="AD29" s="17">
        <f t="shared" si="8"/>
        <v>1.0406335429464937</v>
      </c>
      <c r="AE29" s="17">
        <f t="shared" si="8"/>
        <v>1.0199072317176838</v>
      </c>
      <c r="AF29" s="17">
        <f t="shared" si="8"/>
        <v>1.1222606653359564</v>
      </c>
      <c r="AG29" s="17">
        <f t="shared" si="8"/>
        <v>1.1897248083857324</v>
      </c>
      <c r="AH29" s="17">
        <f t="shared" si="8"/>
        <v>3.7160548840653629</v>
      </c>
      <c r="AI29" s="17">
        <f t="shared" si="8"/>
        <v>1.1212934374786121</v>
      </c>
      <c r="AJ29" s="17">
        <f t="shared" si="8"/>
        <v>1.1079249667360296</v>
      </c>
      <c r="AK29" s="17">
        <f t="shared" si="8"/>
        <v>1.4106672860848453</v>
      </c>
      <c r="AL29" s="17">
        <f t="shared" si="6"/>
        <v>0.92254815071010132</v>
      </c>
    </row>
    <row r="30" spans="1:38" x14ac:dyDescent="0.25">
      <c r="A30" s="16">
        <v>28763</v>
      </c>
      <c r="B30" s="16">
        <v>30420</v>
      </c>
      <c r="C30" s="16">
        <v>30482</v>
      </c>
      <c r="D30" s="16">
        <v>34075</v>
      </c>
      <c r="E30" s="16">
        <v>31294</v>
      </c>
      <c r="F30" s="16">
        <v>29330</v>
      </c>
      <c r="G30" s="16">
        <v>30195</v>
      </c>
      <c r="H30" s="16">
        <v>31328</v>
      </c>
      <c r="I30" s="16">
        <v>29828</v>
      </c>
      <c r="J30" s="16">
        <v>29780</v>
      </c>
      <c r="K30" s="16">
        <v>42482</v>
      </c>
      <c r="L30" s="16">
        <v>28606</v>
      </c>
      <c r="N30" s="16">
        <f t="shared" si="5"/>
        <v>28763</v>
      </c>
      <c r="O30" s="16">
        <f t="shared" si="5"/>
        <v>30420</v>
      </c>
      <c r="P30" s="16">
        <f t="shared" si="5"/>
        <v>30482</v>
      </c>
      <c r="Q30" s="16">
        <f t="shared" si="5"/>
        <v>34075</v>
      </c>
      <c r="R30" s="16">
        <f t="shared" si="5"/>
        <v>31294</v>
      </c>
      <c r="S30" s="16">
        <f t="shared" si="5"/>
        <v>29330</v>
      </c>
      <c r="T30" s="16">
        <f t="shared" si="5"/>
        <v>30195</v>
      </c>
      <c r="U30" s="16">
        <f t="shared" si="5"/>
        <v>31328</v>
      </c>
      <c r="V30" s="16">
        <f t="shared" si="5"/>
        <v>29828</v>
      </c>
      <c r="W30" s="16">
        <f t="shared" si="5"/>
        <v>29780</v>
      </c>
      <c r="X30" s="16">
        <f t="shared" si="5"/>
        <v>42482</v>
      </c>
      <c r="Y30" s="16">
        <f t="shared" si="5"/>
        <v>28606</v>
      </c>
      <c r="AA30" s="17">
        <f t="shared" si="7"/>
        <v>0.93263223881887547</v>
      </c>
      <c r="AB30" s="17">
        <f t="shared" si="9"/>
        <v>1.0508239793006586</v>
      </c>
      <c r="AC30" s="17">
        <f t="shared" si="8"/>
        <v>1.0529656981276356</v>
      </c>
      <c r="AD30" s="17">
        <f t="shared" si="8"/>
        <v>1.1770817585361584</v>
      </c>
      <c r="AE30" s="17">
        <f t="shared" si="8"/>
        <v>1.0810153059906249</v>
      </c>
      <c r="AF30" s="17">
        <f t="shared" si="8"/>
        <v>1.0131711805683208</v>
      </c>
      <c r="AG30" s="17">
        <f t="shared" si="8"/>
        <v>1.0430516125898548</v>
      </c>
      <c r="AH30" s="17">
        <f t="shared" si="8"/>
        <v>1.0821897969602574</v>
      </c>
      <c r="AI30" s="17">
        <f t="shared" si="8"/>
        <v>1.0303740188882329</v>
      </c>
      <c r="AJ30" s="17">
        <f t="shared" si="8"/>
        <v>1.028715913989928</v>
      </c>
      <c r="AK30" s="17">
        <f t="shared" si="8"/>
        <v>1.4674919227038323</v>
      </c>
      <c r="AL30" s="17">
        <f t="shared" si="6"/>
        <v>0.92754155768357793</v>
      </c>
    </row>
    <row r="31" spans="1:38" x14ac:dyDescent="0.25">
      <c r="A31" s="16">
        <v>30033</v>
      </c>
      <c r="B31" s="16">
        <v>28661</v>
      </c>
      <c r="C31" s="16">
        <v>28426</v>
      </c>
      <c r="D31" s="16">
        <v>28273</v>
      </c>
      <c r="E31" s="16">
        <v>28883</v>
      </c>
      <c r="F31" s="16">
        <v>28753</v>
      </c>
      <c r="G31" s="16">
        <v>28909</v>
      </c>
      <c r="H31" s="16">
        <v>28687</v>
      </c>
      <c r="I31" s="16">
        <v>28320</v>
      </c>
      <c r="J31" s="16">
        <v>28370</v>
      </c>
      <c r="K31" s="16">
        <v>28534</v>
      </c>
      <c r="L31" s="16">
        <v>30847</v>
      </c>
      <c r="N31" s="16">
        <f t="shared" si="5"/>
        <v>30033</v>
      </c>
      <c r="O31" s="16">
        <f t="shared" si="5"/>
        <v>28661</v>
      </c>
      <c r="P31" s="16">
        <f t="shared" si="5"/>
        <v>28426</v>
      </c>
      <c r="Q31" s="16">
        <f t="shared" si="5"/>
        <v>28273</v>
      </c>
      <c r="R31" s="16">
        <f t="shared" si="5"/>
        <v>28883</v>
      </c>
      <c r="S31" s="16">
        <f t="shared" si="5"/>
        <v>28753</v>
      </c>
      <c r="T31" s="16">
        <f t="shared" si="5"/>
        <v>28909</v>
      </c>
      <c r="U31" s="16">
        <f t="shared" si="5"/>
        <v>28687</v>
      </c>
      <c r="V31" s="16">
        <f t="shared" si="5"/>
        <v>28320</v>
      </c>
      <c r="W31" s="16">
        <f t="shared" si="5"/>
        <v>28370</v>
      </c>
      <c r="X31" s="16">
        <f t="shared" si="5"/>
        <v>28534</v>
      </c>
      <c r="Y31" s="16">
        <f t="shared" si="5"/>
        <v>30847</v>
      </c>
      <c r="AA31" s="17">
        <f t="shared" si="7"/>
        <v>0.97381163398975379</v>
      </c>
      <c r="AB31" s="17">
        <f t="shared" si="6"/>
        <v>0.92932491731696243</v>
      </c>
      <c r="AC31" s="17">
        <f t="shared" si="6"/>
        <v>0.92170510797431959</v>
      </c>
      <c r="AD31" s="17">
        <f t="shared" si="6"/>
        <v>0.91674412572145003</v>
      </c>
      <c r="AE31" s="17">
        <f t="shared" si="6"/>
        <v>0.9365232052917144</v>
      </c>
      <c r="AF31" s="17">
        <f t="shared" si="6"/>
        <v>0.93230799161280553</v>
      </c>
      <c r="AG31" s="17">
        <f t="shared" si="6"/>
        <v>0.93736624802749613</v>
      </c>
      <c r="AH31" s="17">
        <f t="shared" si="6"/>
        <v>0.93016796005274416</v>
      </c>
      <c r="AI31" s="17">
        <f t="shared" si="6"/>
        <v>0.91826808758997858</v>
      </c>
      <c r="AJ31" s="17">
        <f t="shared" si="6"/>
        <v>0.91988932362032805</v>
      </c>
      <c r="AK31" s="17">
        <f t="shared" si="6"/>
        <v>0.9252069777998746</v>
      </c>
      <c r="AL31" s="17">
        <f t="shared" si="6"/>
        <v>1.0002053565638442</v>
      </c>
    </row>
    <row r="32" spans="1:38" x14ac:dyDescent="0.25">
      <c r="L32" t="s">
        <v>25</v>
      </c>
    </row>
    <row r="33" spans="1:38" x14ac:dyDescent="0.25">
      <c r="A33" s="5" t="s">
        <v>0</v>
      </c>
      <c r="B33" s="5" t="s">
        <v>1</v>
      </c>
      <c r="C33" s="5" t="s">
        <v>2</v>
      </c>
      <c r="D33" s="5" t="s">
        <v>3</v>
      </c>
      <c r="E33" s="5" t="s">
        <v>4</v>
      </c>
      <c r="F33" s="5" t="s">
        <v>5</v>
      </c>
      <c r="L33" t="s">
        <v>25</v>
      </c>
      <c r="M33" t="s">
        <v>26</v>
      </c>
      <c r="N33" s="8">
        <f>AVERAGE(N31,Q30,Q34,S34,N29,R34)</f>
        <v>30840.666666666668</v>
      </c>
      <c r="AB33" t="s">
        <v>27</v>
      </c>
      <c r="AC33" s="20">
        <f>COUNTIF(AB25:AK30,"&gt;1,5")</f>
        <v>0</v>
      </c>
    </row>
    <row r="34" spans="1:38" x14ac:dyDescent="0.25">
      <c r="A34" s="5">
        <v>3</v>
      </c>
      <c r="B34" s="5">
        <v>1</v>
      </c>
      <c r="C34" s="5" t="s">
        <v>59</v>
      </c>
      <c r="D34" s="5">
        <v>24.8</v>
      </c>
      <c r="E34" s="5">
        <v>24.8</v>
      </c>
      <c r="F34" s="5" t="s">
        <v>9</v>
      </c>
      <c r="L34" t="s">
        <v>25</v>
      </c>
      <c r="AC34" s="20"/>
    </row>
    <row r="35" spans="1:38" x14ac:dyDescent="0.25">
      <c r="L35" t="s">
        <v>25</v>
      </c>
    </row>
    <row r="36" spans="1:38" x14ac:dyDescent="0.25">
      <c r="A36" t="s">
        <v>16</v>
      </c>
      <c r="L36" t="s">
        <v>25</v>
      </c>
    </row>
    <row r="37" spans="1:38" x14ac:dyDescent="0.25">
      <c r="A37" t="s">
        <v>60</v>
      </c>
      <c r="L37" t="s">
        <v>25</v>
      </c>
    </row>
    <row r="38" spans="1:38" x14ac:dyDescent="0.25">
      <c r="L38" t="s">
        <v>25</v>
      </c>
      <c r="M38" t="s">
        <v>13</v>
      </c>
      <c r="N38" s="15" t="s">
        <v>14</v>
      </c>
    </row>
    <row r="39" spans="1:38" x14ac:dyDescent="0.25">
      <c r="A39" s="16">
        <v>32165</v>
      </c>
      <c r="B39" s="16">
        <v>28967</v>
      </c>
      <c r="C39" s="16">
        <v>28462</v>
      </c>
      <c r="D39" s="16">
        <v>28444</v>
      </c>
      <c r="E39" s="16">
        <v>28117</v>
      </c>
      <c r="F39" s="16">
        <v>28101</v>
      </c>
      <c r="G39" s="16">
        <v>28137</v>
      </c>
      <c r="H39" s="16">
        <v>28312</v>
      </c>
      <c r="I39" s="16">
        <v>28392</v>
      </c>
      <c r="J39" s="16">
        <v>28133</v>
      </c>
      <c r="K39" s="16">
        <v>28071</v>
      </c>
      <c r="L39" s="16">
        <v>28913</v>
      </c>
      <c r="N39" s="16">
        <f t="shared" ref="N39:Y46" si="10">A39</f>
        <v>32165</v>
      </c>
      <c r="O39" s="16">
        <f t="shared" si="10"/>
        <v>28967</v>
      </c>
      <c r="P39" s="16">
        <f t="shared" si="10"/>
        <v>28462</v>
      </c>
      <c r="Q39" s="16">
        <f t="shared" si="10"/>
        <v>28444</v>
      </c>
      <c r="R39" s="16">
        <f t="shared" si="10"/>
        <v>28117</v>
      </c>
      <c r="S39" s="16">
        <f t="shared" si="10"/>
        <v>28101</v>
      </c>
      <c r="T39" s="16">
        <f t="shared" si="10"/>
        <v>28137</v>
      </c>
      <c r="U39" s="16">
        <f t="shared" si="10"/>
        <v>28312</v>
      </c>
      <c r="V39" s="16">
        <f t="shared" si="10"/>
        <v>28392</v>
      </c>
      <c r="W39" s="16">
        <f t="shared" si="10"/>
        <v>28133</v>
      </c>
      <c r="X39" s="16">
        <f t="shared" si="10"/>
        <v>28071</v>
      </c>
      <c r="Y39" s="16">
        <f t="shared" si="10"/>
        <v>28913</v>
      </c>
      <c r="AA39" s="17">
        <f>N39/$N$48</f>
        <v>1.1316539422298844</v>
      </c>
      <c r="AB39" s="17">
        <f t="shared" ref="AB39:AL46" si="11">O39/$N$48</f>
        <v>1.0191394293353975</v>
      </c>
      <c r="AC39" s="17">
        <f t="shared" si="11"/>
        <v>1.0013721282060304</v>
      </c>
      <c r="AD39" s="17">
        <f t="shared" si="11"/>
        <v>1.0007388382647855</v>
      </c>
      <c r="AE39" s="17">
        <f t="shared" si="11"/>
        <v>0.98923407099883898</v>
      </c>
      <c r="AF39" s="17">
        <f t="shared" si="11"/>
        <v>0.98867114660662136</v>
      </c>
      <c r="AG39" s="17">
        <f t="shared" si="11"/>
        <v>0.98993772648911094</v>
      </c>
      <c r="AH39" s="17">
        <f t="shared" si="11"/>
        <v>0.99609471202899058</v>
      </c>
      <c r="AI39" s="17">
        <f t="shared" si="11"/>
        <v>0.99890933399007842</v>
      </c>
      <c r="AJ39" s="17">
        <f t="shared" si="11"/>
        <v>0.98979699539105659</v>
      </c>
      <c r="AK39" s="17">
        <f t="shared" si="11"/>
        <v>0.98761566337121343</v>
      </c>
      <c r="AL39" s="17">
        <f t="shared" si="11"/>
        <v>1.017239559511663</v>
      </c>
    </row>
    <row r="40" spans="1:38" x14ac:dyDescent="0.25">
      <c r="A40" s="16">
        <v>29262</v>
      </c>
      <c r="B40" s="16">
        <v>28995</v>
      </c>
      <c r="C40" s="16">
        <v>43351</v>
      </c>
      <c r="D40" s="16">
        <v>28763</v>
      </c>
      <c r="E40" s="16">
        <v>35601</v>
      </c>
      <c r="F40" s="16">
        <v>48975</v>
      </c>
      <c r="G40" s="16">
        <v>41568</v>
      </c>
      <c r="H40" s="16">
        <v>31264</v>
      </c>
      <c r="I40" s="16">
        <v>36211</v>
      </c>
      <c r="J40" s="16">
        <v>32259</v>
      </c>
      <c r="K40" s="16">
        <v>28135</v>
      </c>
      <c r="L40" s="16">
        <v>28079</v>
      </c>
      <c r="N40" s="16">
        <f t="shared" si="10"/>
        <v>29262</v>
      </c>
      <c r="O40" s="16">
        <f t="shared" si="10"/>
        <v>28995</v>
      </c>
      <c r="P40" s="16">
        <f t="shared" si="10"/>
        <v>43351</v>
      </c>
      <c r="Q40" s="16">
        <f t="shared" si="10"/>
        <v>28763</v>
      </c>
      <c r="R40" s="16">
        <f t="shared" si="10"/>
        <v>35601</v>
      </c>
      <c r="S40" s="16">
        <f t="shared" si="10"/>
        <v>48975</v>
      </c>
      <c r="T40" s="16">
        <f t="shared" si="10"/>
        <v>41568</v>
      </c>
      <c r="U40" s="16">
        <f t="shared" si="10"/>
        <v>31264</v>
      </c>
      <c r="V40" s="16">
        <f t="shared" si="10"/>
        <v>36211</v>
      </c>
      <c r="W40" s="16">
        <f t="shared" si="10"/>
        <v>32259</v>
      </c>
      <c r="X40" s="16">
        <f t="shared" si="10"/>
        <v>28135</v>
      </c>
      <c r="Y40" s="16">
        <f t="shared" si="10"/>
        <v>28079</v>
      </c>
      <c r="AA40" s="17">
        <f t="shared" ref="AA40:AA46" si="12">N40/$N$48</f>
        <v>1.0295183478169088</v>
      </c>
      <c r="AB40" s="17">
        <f>O40/$Z$7</f>
        <v>1.0015989901322353</v>
      </c>
      <c r="AC40" s="17">
        <f t="shared" ref="AC40:AK45" si="13">P40/$Z$7</f>
        <v>1.4975105301335585</v>
      </c>
      <c r="AD40" s="17">
        <f t="shared" si="13"/>
        <v>0.9935848164570954</v>
      </c>
      <c r="AE40" s="17">
        <f t="shared" si="13"/>
        <v>1.2297956767614315</v>
      </c>
      <c r="AF40" s="22">
        <f t="shared" si="13"/>
        <v>1.6917851540516027</v>
      </c>
      <c r="AG40" s="17">
        <f t="shared" si="13"/>
        <v>1.4359188419319453</v>
      </c>
      <c r="AH40" s="17">
        <f t="shared" si="13"/>
        <v>1.0799789904291843</v>
      </c>
      <c r="AI40" s="17">
        <f t="shared" si="13"/>
        <v>1.2508674265107214</v>
      </c>
      <c r="AJ40" s="17">
        <f t="shared" si="13"/>
        <v>1.1143501232169606</v>
      </c>
      <c r="AK40" s="17">
        <f t="shared" si="13"/>
        <v>0.97189127737094105</v>
      </c>
      <c r="AL40" s="17">
        <f t="shared" si="11"/>
        <v>0.98789712556732223</v>
      </c>
    </row>
    <row r="41" spans="1:38" x14ac:dyDescent="0.25">
      <c r="A41" s="16">
        <v>28626</v>
      </c>
      <c r="B41" s="16">
        <v>29864</v>
      </c>
      <c r="C41" s="16">
        <v>30929</v>
      </c>
      <c r="D41" s="16">
        <v>32452</v>
      </c>
      <c r="E41" s="16">
        <v>35081</v>
      </c>
      <c r="F41" s="16">
        <v>63740</v>
      </c>
      <c r="G41" s="16">
        <v>36099</v>
      </c>
      <c r="H41" s="16">
        <v>40566</v>
      </c>
      <c r="I41" s="16">
        <v>40756</v>
      </c>
      <c r="J41" s="16">
        <v>32865</v>
      </c>
      <c r="K41" s="16">
        <v>30191</v>
      </c>
      <c r="L41" s="16">
        <v>28283</v>
      </c>
      <c r="N41" s="16">
        <f t="shared" si="10"/>
        <v>28626</v>
      </c>
      <c r="O41" s="16">
        <f t="shared" si="10"/>
        <v>29864</v>
      </c>
      <c r="P41" s="16">
        <f t="shared" si="10"/>
        <v>30929</v>
      </c>
      <c r="Q41" s="16">
        <f t="shared" si="10"/>
        <v>32452</v>
      </c>
      <c r="R41" s="16">
        <f t="shared" si="10"/>
        <v>35081</v>
      </c>
      <c r="S41" s="16">
        <f>F41</f>
        <v>63740</v>
      </c>
      <c r="T41" s="16">
        <f t="shared" si="10"/>
        <v>36099</v>
      </c>
      <c r="U41" s="16">
        <f t="shared" si="10"/>
        <v>40566</v>
      </c>
      <c r="V41" s="16">
        <f t="shared" si="10"/>
        <v>40756</v>
      </c>
      <c r="W41" s="16">
        <f t="shared" si="10"/>
        <v>32865</v>
      </c>
      <c r="X41" s="16">
        <f t="shared" si="10"/>
        <v>30191</v>
      </c>
      <c r="Y41" s="16">
        <f t="shared" si="10"/>
        <v>28283</v>
      </c>
      <c r="AA41" s="17">
        <f t="shared" si="12"/>
        <v>1.0071421032262604</v>
      </c>
      <c r="AB41" s="17">
        <f t="shared" ref="AB41:AB45" si="14">O41/$Z$7</f>
        <v>1.0316175975619615</v>
      </c>
      <c r="AC41" s="17">
        <f t="shared" si="13"/>
        <v>1.0684067999930988</v>
      </c>
      <c r="AD41" s="17">
        <f t="shared" si="13"/>
        <v>1.1210170866622278</v>
      </c>
      <c r="AE41" s="17">
        <f t="shared" si="13"/>
        <v>1.211832873696463</v>
      </c>
      <c r="AF41" s="17">
        <f t="shared" si="13"/>
        <v>2.2018251295405649</v>
      </c>
      <c r="AG41" s="17">
        <f t="shared" si="13"/>
        <v>1.2469985150813436</v>
      </c>
      <c r="AH41" s="17">
        <f t="shared" si="13"/>
        <v>1.4013059021798329</v>
      </c>
      <c r="AI41" s="17">
        <f t="shared" si="13"/>
        <v>1.407869234068956</v>
      </c>
      <c r="AJ41" s="17">
        <f t="shared" si="13"/>
        <v>1.1352836975580587</v>
      </c>
      <c r="AK41" s="17">
        <f t="shared" si="13"/>
        <v>1.0429134371816629</v>
      </c>
      <c r="AL41" s="17">
        <f t="shared" si="11"/>
        <v>0.99507441156809628</v>
      </c>
    </row>
    <row r="42" spans="1:38" x14ac:dyDescent="0.25">
      <c r="A42" s="16">
        <v>28600</v>
      </c>
      <c r="B42" s="16">
        <v>30291</v>
      </c>
      <c r="C42" s="16">
        <v>52312</v>
      </c>
      <c r="D42" s="16">
        <v>34204</v>
      </c>
      <c r="E42" s="16">
        <v>59474</v>
      </c>
      <c r="F42" s="16">
        <v>36368</v>
      </c>
      <c r="G42" s="16">
        <v>34372</v>
      </c>
      <c r="H42" s="16">
        <v>29533</v>
      </c>
      <c r="I42" s="16">
        <v>28853</v>
      </c>
      <c r="J42" s="16">
        <v>30438</v>
      </c>
      <c r="K42" s="16">
        <v>32601</v>
      </c>
      <c r="L42" s="16">
        <v>28155</v>
      </c>
      <c r="N42" s="16">
        <f t="shared" si="10"/>
        <v>28600</v>
      </c>
      <c r="O42" s="16">
        <f t="shared" si="10"/>
        <v>30291</v>
      </c>
      <c r="P42" s="16">
        <f t="shared" si="10"/>
        <v>52312</v>
      </c>
      <c r="Q42" s="16">
        <f t="shared" si="10"/>
        <v>34204</v>
      </c>
      <c r="R42" s="16">
        <f t="shared" si="10"/>
        <v>59474</v>
      </c>
      <c r="S42" s="16">
        <f t="shared" si="10"/>
        <v>36368</v>
      </c>
      <c r="T42" s="16">
        <f t="shared" si="10"/>
        <v>34372</v>
      </c>
      <c r="U42" s="16">
        <f t="shared" si="10"/>
        <v>29533</v>
      </c>
      <c r="V42" s="16">
        <f t="shared" si="10"/>
        <v>28853</v>
      </c>
      <c r="W42" s="16">
        <f t="shared" si="10"/>
        <v>30438</v>
      </c>
      <c r="X42" s="16">
        <f t="shared" si="10"/>
        <v>32601</v>
      </c>
      <c r="Y42" s="16">
        <f t="shared" si="10"/>
        <v>28155</v>
      </c>
      <c r="AA42" s="17">
        <f t="shared" si="12"/>
        <v>1.0062273510889068</v>
      </c>
      <c r="AB42" s="17">
        <f t="shared" si="14"/>
        <v>1.0463678223864645</v>
      </c>
      <c r="AC42" s="22">
        <f t="shared" si="13"/>
        <v>1.8070579883358333</v>
      </c>
      <c r="AD42" s="17">
        <f t="shared" si="13"/>
        <v>1.1815379154503525</v>
      </c>
      <c r="AE42" s="17">
        <f t="shared" si="13"/>
        <v>2.0544610567037269</v>
      </c>
      <c r="AF42" s="17">
        <f t="shared" si="13"/>
        <v>1.2562908112822599</v>
      </c>
      <c r="AG42" s="17">
        <f t="shared" si="13"/>
        <v>1.1873412825944194</v>
      </c>
      <c r="AH42" s="17">
        <f t="shared" si="13"/>
        <v>1.0201835825340679</v>
      </c>
      <c r="AI42" s="17">
        <f t="shared" si="13"/>
        <v>0.99669376314141689</v>
      </c>
      <c r="AJ42" s="17">
        <f t="shared" si="13"/>
        <v>1.0514457686375229</v>
      </c>
      <c r="AK42" s="17">
        <f t="shared" si="13"/>
        <v>1.1261641206173822</v>
      </c>
      <c r="AL42" s="17">
        <f t="shared" si="11"/>
        <v>0.99057101643035572</v>
      </c>
    </row>
    <row r="43" spans="1:38" x14ac:dyDescent="0.25">
      <c r="A43" s="16">
        <v>28518</v>
      </c>
      <c r="B43" s="16">
        <v>28480</v>
      </c>
      <c r="C43" s="16">
        <v>30245</v>
      </c>
      <c r="D43" s="16">
        <v>38403</v>
      </c>
      <c r="E43" s="16">
        <v>31120</v>
      </c>
      <c r="F43" s="16">
        <v>199333</v>
      </c>
      <c r="G43" s="16">
        <v>30237</v>
      </c>
      <c r="H43" s="16">
        <v>28857</v>
      </c>
      <c r="I43" s="16">
        <v>30414</v>
      </c>
      <c r="J43" s="16">
        <v>41859</v>
      </c>
      <c r="K43" s="16">
        <v>31212</v>
      </c>
      <c r="L43" s="16">
        <v>28362</v>
      </c>
      <c r="N43" s="16">
        <f t="shared" si="10"/>
        <v>28518</v>
      </c>
      <c r="O43" s="16">
        <f t="shared" si="10"/>
        <v>28480</v>
      </c>
      <c r="P43" s="16">
        <f t="shared" si="10"/>
        <v>30245</v>
      </c>
      <c r="Q43" s="16">
        <f t="shared" si="10"/>
        <v>38403</v>
      </c>
      <c r="R43" s="16">
        <f t="shared" si="10"/>
        <v>31120</v>
      </c>
      <c r="S43" s="16">
        <f t="shared" si="10"/>
        <v>199333</v>
      </c>
      <c r="T43" s="16">
        <f t="shared" si="10"/>
        <v>30237</v>
      </c>
      <c r="U43" s="16">
        <f t="shared" si="10"/>
        <v>28857</v>
      </c>
      <c r="V43" s="16">
        <f t="shared" si="10"/>
        <v>30414</v>
      </c>
      <c r="W43" s="16">
        <f t="shared" si="10"/>
        <v>41859</v>
      </c>
      <c r="X43" s="16">
        <f t="shared" si="10"/>
        <v>31212</v>
      </c>
      <c r="Y43" s="16">
        <f t="shared" si="10"/>
        <v>28362</v>
      </c>
      <c r="AA43" s="17">
        <f t="shared" si="12"/>
        <v>1.0033423635787919</v>
      </c>
      <c r="AB43" s="17">
        <f t="shared" si="14"/>
        <v>0.98380890632750673</v>
      </c>
      <c r="AC43" s="17">
        <f t="shared" si="13"/>
        <v>1.0447788051922557</v>
      </c>
      <c r="AD43" s="17">
        <f t="shared" si="13"/>
        <v>1.3265875501999733</v>
      </c>
      <c r="AE43" s="17">
        <f t="shared" si="13"/>
        <v>1.0750046757342699</v>
      </c>
      <c r="AF43" s="17">
        <f t="shared" si="13"/>
        <v>6.8857296602872511</v>
      </c>
      <c r="AG43" s="17">
        <f t="shared" si="13"/>
        <v>1.0445024543758716</v>
      </c>
      <c r="AH43" s="17">
        <f t="shared" si="13"/>
        <v>0.99683193854960894</v>
      </c>
      <c r="AI43" s="17">
        <f t="shared" si="13"/>
        <v>1.0506167161883704</v>
      </c>
      <c r="AJ43" s="17">
        <f t="shared" si="13"/>
        <v>1.4459711028779181</v>
      </c>
      <c r="AK43" s="17">
        <f t="shared" si="13"/>
        <v>1.0781827101226875</v>
      </c>
      <c r="AL43" s="17">
        <f t="shared" si="11"/>
        <v>0.99785385075467048</v>
      </c>
    </row>
    <row r="44" spans="1:38" x14ac:dyDescent="0.25">
      <c r="A44" s="16">
        <v>28498</v>
      </c>
      <c r="B44" s="16">
        <v>28695</v>
      </c>
      <c r="C44" s="16">
        <v>29928</v>
      </c>
      <c r="D44" s="16">
        <v>34314</v>
      </c>
      <c r="E44" s="16">
        <v>29417</v>
      </c>
      <c r="F44" s="16">
        <v>28436</v>
      </c>
      <c r="G44" s="16">
        <v>28440</v>
      </c>
      <c r="H44" s="16">
        <v>33923</v>
      </c>
      <c r="I44" s="16">
        <v>41600</v>
      </c>
      <c r="J44" s="16">
        <v>39602</v>
      </c>
      <c r="K44" s="16">
        <v>29443</v>
      </c>
      <c r="L44" s="16">
        <v>27983</v>
      </c>
      <c r="N44" s="16">
        <f t="shared" si="10"/>
        <v>28498</v>
      </c>
      <c r="O44" s="16">
        <f t="shared" si="10"/>
        <v>28695</v>
      </c>
      <c r="P44" s="16">
        <f t="shared" si="10"/>
        <v>29928</v>
      </c>
      <c r="Q44" s="16">
        <f t="shared" si="10"/>
        <v>34314</v>
      </c>
      <c r="R44" s="16">
        <f t="shared" si="10"/>
        <v>29417</v>
      </c>
      <c r="S44" s="16">
        <f t="shared" si="10"/>
        <v>28436</v>
      </c>
      <c r="T44" s="16">
        <f t="shared" si="10"/>
        <v>28440</v>
      </c>
      <c r="U44" s="16">
        <f t="shared" si="10"/>
        <v>33923</v>
      </c>
      <c r="V44" s="16">
        <f t="shared" si="10"/>
        <v>41600</v>
      </c>
      <c r="W44" s="16">
        <f t="shared" si="10"/>
        <v>39602</v>
      </c>
      <c r="X44" s="16">
        <f t="shared" si="10"/>
        <v>29443</v>
      </c>
      <c r="Y44" s="16">
        <f t="shared" si="10"/>
        <v>27983</v>
      </c>
      <c r="AA44" s="17">
        <f t="shared" si="12"/>
        <v>1.00263870808852</v>
      </c>
      <c r="AB44" s="17">
        <f t="shared" si="14"/>
        <v>0.99123583451783026</v>
      </c>
      <c r="AC44" s="17">
        <f t="shared" si="13"/>
        <v>1.0338284040930346</v>
      </c>
      <c r="AD44" s="17">
        <f t="shared" si="13"/>
        <v>1.1853377391756343</v>
      </c>
      <c r="AE44" s="17">
        <f t="shared" si="13"/>
        <v>1.016176495696498</v>
      </c>
      <c r="AF44" s="17">
        <f t="shared" si="13"/>
        <v>0.98228897683739402</v>
      </c>
      <c r="AG44" s="17">
        <f t="shared" si="13"/>
        <v>0.98242715224558608</v>
      </c>
      <c r="AH44" s="17">
        <f t="shared" si="13"/>
        <v>1.1718310930248599</v>
      </c>
      <c r="AI44" s="17">
        <f t="shared" si="13"/>
        <v>1.4370242451974817</v>
      </c>
      <c r="AJ44" s="17">
        <f t="shared" si="13"/>
        <v>1.3680056288055451</v>
      </c>
      <c r="AK44" s="17">
        <f t="shared" si="13"/>
        <v>1.0170746358497464</v>
      </c>
      <c r="AL44" s="17">
        <f t="shared" si="11"/>
        <v>0.98451957921401678</v>
      </c>
    </row>
    <row r="45" spans="1:38" x14ac:dyDescent="0.25">
      <c r="A45" s="16">
        <v>28634</v>
      </c>
      <c r="B45" s="16">
        <v>29962</v>
      </c>
      <c r="C45" s="16">
        <v>29930</v>
      </c>
      <c r="D45" s="16">
        <v>31328</v>
      </c>
      <c r="E45" s="16">
        <v>28719</v>
      </c>
      <c r="F45" s="16">
        <v>39425</v>
      </c>
      <c r="G45" s="16">
        <v>28989</v>
      </c>
      <c r="H45" s="16">
        <v>31589</v>
      </c>
      <c r="I45" s="16">
        <v>33744</v>
      </c>
      <c r="J45" s="16">
        <v>29730</v>
      </c>
      <c r="K45" s="16">
        <v>28346</v>
      </c>
      <c r="L45" s="16">
        <v>28919</v>
      </c>
      <c r="N45" s="16">
        <f t="shared" si="10"/>
        <v>28634</v>
      </c>
      <c r="O45" s="16">
        <f t="shared" si="10"/>
        <v>29962</v>
      </c>
      <c r="P45" s="16">
        <f t="shared" si="10"/>
        <v>29930</v>
      </c>
      <c r="Q45" s="16">
        <f t="shared" si="10"/>
        <v>31328</v>
      </c>
      <c r="R45" s="16">
        <f t="shared" si="10"/>
        <v>28719</v>
      </c>
      <c r="S45" s="16">
        <f t="shared" si="10"/>
        <v>39425</v>
      </c>
      <c r="T45" s="16">
        <f t="shared" si="10"/>
        <v>28989</v>
      </c>
      <c r="U45" s="16">
        <f t="shared" si="10"/>
        <v>31589</v>
      </c>
      <c r="V45" s="16">
        <f t="shared" si="10"/>
        <v>33744</v>
      </c>
      <c r="W45" s="16">
        <f t="shared" si="10"/>
        <v>29730</v>
      </c>
      <c r="X45" s="16">
        <f t="shared" si="10"/>
        <v>28346</v>
      </c>
      <c r="Y45" s="16">
        <f t="shared" si="10"/>
        <v>28919</v>
      </c>
      <c r="AA45" s="17">
        <f t="shared" si="12"/>
        <v>1.0074235654223691</v>
      </c>
      <c r="AB45" s="17">
        <f t="shared" si="14"/>
        <v>1.0350028950626671</v>
      </c>
      <c r="AC45" s="17">
        <f t="shared" si="13"/>
        <v>1.0338974917971304</v>
      </c>
      <c r="AD45" s="17">
        <f t="shared" si="13"/>
        <v>1.0821897969602574</v>
      </c>
      <c r="AE45" s="17">
        <f t="shared" si="13"/>
        <v>0.9920648869669827</v>
      </c>
      <c r="AF45" s="17">
        <f t="shared" si="13"/>
        <v>1.3618913669930461</v>
      </c>
      <c r="AG45" s="17">
        <f t="shared" si="13"/>
        <v>1.0013917270199471</v>
      </c>
      <c r="AH45" s="17">
        <f t="shared" si="13"/>
        <v>1.0912057423447896</v>
      </c>
      <c r="AI45" s="17">
        <f t="shared" si="13"/>
        <v>1.1656477435082651</v>
      </c>
      <c r="AJ45" s="17">
        <f t="shared" si="13"/>
        <v>1.0269887213875273</v>
      </c>
      <c r="AK45" s="17">
        <f t="shared" si="13"/>
        <v>0.97918003015307253</v>
      </c>
      <c r="AL45" s="17">
        <f t="shared" si="11"/>
        <v>1.0174506561587446</v>
      </c>
    </row>
    <row r="46" spans="1:38" x14ac:dyDescent="0.25">
      <c r="A46" s="16">
        <v>30546</v>
      </c>
      <c r="B46" s="16">
        <v>27963</v>
      </c>
      <c r="C46" s="16">
        <v>28348</v>
      </c>
      <c r="D46" s="16">
        <v>28205</v>
      </c>
      <c r="E46" s="16">
        <v>28540</v>
      </c>
      <c r="F46" s="16">
        <v>28043</v>
      </c>
      <c r="G46" s="16">
        <v>28667</v>
      </c>
      <c r="H46" s="16">
        <v>28332</v>
      </c>
      <c r="I46" s="16">
        <v>28303</v>
      </c>
      <c r="J46" s="16">
        <v>28159</v>
      </c>
      <c r="K46" s="16">
        <v>28576</v>
      </c>
      <c r="L46" s="16">
        <v>31160</v>
      </c>
      <c r="N46" s="16">
        <f t="shared" si="10"/>
        <v>30546</v>
      </c>
      <c r="O46" s="16">
        <f t="shared" si="10"/>
        <v>27963</v>
      </c>
      <c r="P46" s="16">
        <f t="shared" si="10"/>
        <v>28348</v>
      </c>
      <c r="Q46" s="16">
        <f t="shared" si="10"/>
        <v>28205</v>
      </c>
      <c r="R46" s="16">
        <f t="shared" si="10"/>
        <v>28540</v>
      </c>
      <c r="S46" s="16">
        <f t="shared" si="10"/>
        <v>28043</v>
      </c>
      <c r="T46" s="16">
        <f t="shared" si="10"/>
        <v>28667</v>
      </c>
      <c r="U46" s="16">
        <f t="shared" si="10"/>
        <v>28332</v>
      </c>
      <c r="V46" s="16">
        <f t="shared" si="10"/>
        <v>28303</v>
      </c>
      <c r="W46" s="16">
        <f t="shared" si="10"/>
        <v>28159</v>
      </c>
      <c r="X46" s="16">
        <f t="shared" si="10"/>
        <v>28576</v>
      </c>
      <c r="Y46" s="16">
        <f t="shared" si="10"/>
        <v>31160</v>
      </c>
      <c r="AA46" s="17">
        <f t="shared" si="12"/>
        <v>1.074693030292369</v>
      </c>
      <c r="AB46" s="17">
        <f t="shared" si="11"/>
        <v>0.98381592372374482</v>
      </c>
      <c r="AC46" s="17">
        <f t="shared" si="11"/>
        <v>0.99736129191148015</v>
      </c>
      <c r="AD46" s="17">
        <f t="shared" si="11"/>
        <v>0.99233015515603562</v>
      </c>
      <c r="AE46" s="17">
        <f t="shared" si="11"/>
        <v>1.0041163846180909</v>
      </c>
      <c r="AF46" s="17">
        <f t="shared" si="11"/>
        <v>0.98663054568483266</v>
      </c>
      <c r="AG46" s="17">
        <f t="shared" si="11"/>
        <v>1.0085845969813179</v>
      </c>
      <c r="AH46" s="17">
        <f t="shared" si="11"/>
        <v>0.99679836751926254</v>
      </c>
      <c r="AI46" s="17">
        <f t="shared" si="11"/>
        <v>0.99577806705836824</v>
      </c>
      <c r="AJ46" s="17">
        <f t="shared" si="11"/>
        <v>0.99071174752841007</v>
      </c>
      <c r="AK46" s="17">
        <f t="shared" si="11"/>
        <v>1.0053829645005805</v>
      </c>
      <c r="AL46" s="17">
        <f t="shared" si="11"/>
        <v>1.0962952538437181</v>
      </c>
    </row>
    <row r="47" spans="1:38" x14ac:dyDescent="0.25">
      <c r="L47" t="s">
        <v>25</v>
      </c>
    </row>
    <row r="48" spans="1:38" x14ac:dyDescent="0.25">
      <c r="A48" s="5" t="s">
        <v>0</v>
      </c>
      <c r="B48" s="5" t="s">
        <v>1</v>
      </c>
      <c r="C48" s="5" t="s">
        <v>2</v>
      </c>
      <c r="D48" s="5" t="s">
        <v>3</v>
      </c>
      <c r="E48" s="5" t="s">
        <v>4</v>
      </c>
      <c r="F48" s="5" t="s">
        <v>5</v>
      </c>
      <c r="L48" t="s">
        <v>25</v>
      </c>
      <c r="M48" t="s">
        <v>26</v>
      </c>
      <c r="N48" s="8">
        <f>AVERAGE(N44,R48,Q48,P46)</f>
        <v>28423</v>
      </c>
      <c r="AB48" t="s">
        <v>27</v>
      </c>
      <c r="AC48" s="20">
        <f>COUNTIF(AB40:AK45,"&gt;1,5")</f>
        <v>0</v>
      </c>
    </row>
    <row r="49" spans="1:38" x14ac:dyDescent="0.25">
      <c r="A49" s="5">
        <v>4</v>
      </c>
      <c r="B49" s="5">
        <v>1</v>
      </c>
      <c r="C49" s="5" t="s">
        <v>61</v>
      </c>
      <c r="D49" s="5">
        <v>24.8</v>
      </c>
      <c r="E49" s="5">
        <v>25</v>
      </c>
      <c r="F49" s="5" t="s">
        <v>9</v>
      </c>
      <c r="L49" t="s">
        <v>25</v>
      </c>
      <c r="AC49" s="20"/>
    </row>
    <row r="50" spans="1:38" x14ac:dyDescent="0.25">
      <c r="L50" t="s">
        <v>25</v>
      </c>
    </row>
    <row r="51" spans="1:38" x14ac:dyDescent="0.25">
      <c r="A51" t="s">
        <v>16</v>
      </c>
      <c r="L51" t="s">
        <v>25</v>
      </c>
    </row>
    <row r="52" spans="1:38" x14ac:dyDescent="0.25">
      <c r="A52" t="s">
        <v>52</v>
      </c>
      <c r="L52" t="s">
        <v>25</v>
      </c>
    </row>
    <row r="53" spans="1:38" x14ac:dyDescent="0.25">
      <c r="L53" t="s">
        <v>25</v>
      </c>
      <c r="M53" t="s">
        <v>13</v>
      </c>
      <c r="N53" s="15" t="s">
        <v>14</v>
      </c>
    </row>
    <row r="54" spans="1:38" x14ac:dyDescent="0.25">
      <c r="A54" s="16">
        <v>32235</v>
      </c>
      <c r="B54" s="16">
        <v>28933</v>
      </c>
      <c r="C54" s="16">
        <v>28669</v>
      </c>
      <c r="D54" s="16">
        <v>28488</v>
      </c>
      <c r="E54" s="16">
        <v>28785</v>
      </c>
      <c r="F54" s="16">
        <v>28616</v>
      </c>
      <c r="G54" s="16">
        <v>28289</v>
      </c>
      <c r="H54" s="16">
        <v>28334</v>
      </c>
      <c r="I54" s="16">
        <v>28205</v>
      </c>
      <c r="J54" s="16">
        <v>28376</v>
      </c>
      <c r="K54" s="16">
        <v>28634</v>
      </c>
      <c r="L54" s="16">
        <v>30333</v>
      </c>
      <c r="N54" s="16">
        <f t="shared" ref="N54:Y61" si="15">A54</f>
        <v>32235</v>
      </c>
      <c r="O54" s="16">
        <f t="shared" si="15"/>
        <v>28933</v>
      </c>
      <c r="P54" s="16">
        <f t="shared" si="15"/>
        <v>28669</v>
      </c>
      <c r="Q54" s="16">
        <f t="shared" si="15"/>
        <v>28488</v>
      </c>
      <c r="R54" s="16">
        <f t="shared" si="15"/>
        <v>28785</v>
      </c>
      <c r="S54" s="16">
        <f t="shared" si="15"/>
        <v>28616</v>
      </c>
      <c r="T54" s="16">
        <f t="shared" si="15"/>
        <v>28289</v>
      </c>
      <c r="U54" s="16">
        <f t="shared" si="15"/>
        <v>28334</v>
      </c>
      <c r="V54" s="16">
        <f t="shared" si="15"/>
        <v>28205</v>
      </c>
      <c r="W54" s="16">
        <f t="shared" si="15"/>
        <v>28376</v>
      </c>
      <c r="X54" s="16">
        <f t="shared" si="15"/>
        <v>28634</v>
      </c>
      <c r="Y54" s="16">
        <f t="shared" si="15"/>
        <v>30333</v>
      </c>
      <c r="AA54" s="17">
        <f>N54/$N$63</f>
        <v>1.0961551540432093</v>
      </c>
      <c r="AB54" s="17">
        <f t="shared" ref="AB54:AL61" si="16">O54/$N$63</f>
        <v>0.98387023644895832</v>
      </c>
      <c r="AC54" s="17">
        <f t="shared" si="16"/>
        <v>0.97489288386116846</v>
      </c>
      <c r="AD54" s="17">
        <f t="shared" si="16"/>
        <v>0.96873795651878225</v>
      </c>
      <c r="AE54" s="17">
        <f t="shared" si="16"/>
        <v>0.97883747818004585</v>
      </c>
      <c r="AF54" s="17">
        <f t="shared" si="16"/>
        <v>0.9730906123189228</v>
      </c>
      <c r="AG54" s="17">
        <f t="shared" si="16"/>
        <v>0.9619709369545012</v>
      </c>
      <c r="AH54" s="17">
        <f t="shared" si="16"/>
        <v>0.96350116750923809</v>
      </c>
      <c r="AI54" s="17">
        <f t="shared" si="16"/>
        <v>0.959114506585659</v>
      </c>
      <c r="AJ54" s="17">
        <f t="shared" si="16"/>
        <v>0.96492938269365924</v>
      </c>
      <c r="AK54" s="17">
        <f t="shared" si="16"/>
        <v>0.97370270454081753</v>
      </c>
      <c r="AL54" s="17">
        <f t="shared" si="16"/>
        <v>1.0314774092629957</v>
      </c>
    </row>
    <row r="55" spans="1:38" x14ac:dyDescent="0.25">
      <c r="A55" s="16">
        <v>28831</v>
      </c>
      <c r="B55" s="16">
        <v>29738</v>
      </c>
      <c r="C55" s="16">
        <v>30937</v>
      </c>
      <c r="D55" s="16">
        <v>32522</v>
      </c>
      <c r="E55" s="16">
        <v>30578</v>
      </c>
      <c r="F55" s="16">
        <v>28849</v>
      </c>
      <c r="G55" s="16">
        <v>47876</v>
      </c>
      <c r="H55" s="16">
        <v>30514</v>
      </c>
      <c r="I55" s="16">
        <v>29774</v>
      </c>
      <c r="J55" s="16">
        <v>43387</v>
      </c>
      <c r="K55" s="16">
        <v>28135</v>
      </c>
      <c r="L55" s="16">
        <v>28099</v>
      </c>
      <c r="N55" s="16">
        <f t="shared" si="15"/>
        <v>28831</v>
      </c>
      <c r="O55" s="16">
        <f t="shared" si="15"/>
        <v>29738</v>
      </c>
      <c r="P55" s="16">
        <f t="shared" si="15"/>
        <v>30937</v>
      </c>
      <c r="Q55" s="16">
        <f t="shared" si="15"/>
        <v>32522</v>
      </c>
      <c r="R55" s="16">
        <f t="shared" si="15"/>
        <v>30578</v>
      </c>
      <c r="S55" s="16">
        <f t="shared" si="15"/>
        <v>28849</v>
      </c>
      <c r="T55" s="16">
        <f t="shared" si="15"/>
        <v>47876</v>
      </c>
      <c r="U55" s="16">
        <f t="shared" si="15"/>
        <v>30514</v>
      </c>
      <c r="V55" s="16">
        <f t="shared" si="15"/>
        <v>29774</v>
      </c>
      <c r="W55" s="16">
        <f t="shared" si="15"/>
        <v>43387</v>
      </c>
      <c r="X55" s="16">
        <f t="shared" si="15"/>
        <v>28135</v>
      </c>
      <c r="Y55" s="16">
        <f t="shared" si="15"/>
        <v>28099</v>
      </c>
      <c r="AA55" s="17">
        <f t="shared" ref="AA55:AA61" si="17">N55/$N$63</f>
        <v>0.98040171385822139</v>
      </c>
      <c r="AB55" s="17">
        <f>O55/$Z$7</f>
        <v>1.0272650722039114</v>
      </c>
      <c r="AC55" s="17">
        <f t="shared" ref="AC55:AK60" si="18">P55/$Z$7</f>
        <v>1.068683150809483</v>
      </c>
      <c r="AD55" s="17">
        <f t="shared" si="18"/>
        <v>1.1234351563055891</v>
      </c>
      <c r="AE55" s="17">
        <f t="shared" si="18"/>
        <v>1.0562819079242451</v>
      </c>
      <c r="AF55" s="17">
        <f t="shared" si="18"/>
        <v>0.99655558773322483</v>
      </c>
      <c r="AG55" s="22">
        <f t="shared" si="18"/>
        <v>1.6538214606508326</v>
      </c>
      <c r="AH55" s="17">
        <f t="shared" si="18"/>
        <v>1.0540711013931721</v>
      </c>
      <c r="AI55" s="17">
        <f t="shared" si="18"/>
        <v>1.02850865087764</v>
      </c>
      <c r="AJ55" s="17">
        <f t="shared" si="18"/>
        <v>1.4987541088072871</v>
      </c>
      <c r="AK55" s="17">
        <f t="shared" si="18"/>
        <v>0.97189127737094105</v>
      </c>
      <c r="AL55" s="17">
        <f t="shared" si="16"/>
        <v>0.95550996350116757</v>
      </c>
    </row>
    <row r="56" spans="1:38" x14ac:dyDescent="0.25">
      <c r="A56" s="16">
        <v>28813</v>
      </c>
      <c r="B56" s="16">
        <v>30370</v>
      </c>
      <c r="C56" s="16">
        <v>34858</v>
      </c>
      <c r="D56" s="16">
        <v>32900</v>
      </c>
      <c r="E56" s="16">
        <v>30622</v>
      </c>
      <c r="F56" s="16">
        <v>29188</v>
      </c>
      <c r="G56" s="16">
        <v>33744</v>
      </c>
      <c r="H56" s="16">
        <v>28923</v>
      </c>
      <c r="I56" s="16">
        <v>31182</v>
      </c>
      <c r="J56" s="16">
        <v>29336</v>
      </c>
      <c r="K56" s="16">
        <v>28857</v>
      </c>
      <c r="L56" s="16">
        <v>28392</v>
      </c>
      <c r="N56" s="16">
        <f t="shared" si="15"/>
        <v>28813</v>
      </c>
      <c r="O56" s="16">
        <f t="shared" si="15"/>
        <v>30370</v>
      </c>
      <c r="P56" s="16">
        <f t="shared" si="15"/>
        <v>34858</v>
      </c>
      <c r="Q56" s="16">
        <f t="shared" si="15"/>
        <v>32900</v>
      </c>
      <c r="R56" s="16">
        <f t="shared" si="15"/>
        <v>30622</v>
      </c>
      <c r="S56" s="16">
        <f t="shared" si="15"/>
        <v>29188</v>
      </c>
      <c r="T56" s="16">
        <f t="shared" si="15"/>
        <v>33744</v>
      </c>
      <c r="U56" s="16">
        <f t="shared" si="15"/>
        <v>28923</v>
      </c>
      <c r="V56" s="16">
        <f t="shared" si="15"/>
        <v>31182</v>
      </c>
      <c r="W56" s="16">
        <f t="shared" si="15"/>
        <v>29336</v>
      </c>
      <c r="X56" s="16">
        <f t="shared" si="15"/>
        <v>28857</v>
      </c>
      <c r="Y56" s="16">
        <f t="shared" si="15"/>
        <v>28392</v>
      </c>
      <c r="AA56" s="17">
        <f t="shared" si="17"/>
        <v>0.97978962163632655</v>
      </c>
      <c r="AB56" s="17">
        <f t="shared" ref="AB56:AB60" si="19">O56/$Z$7</f>
        <v>1.0490967866982577</v>
      </c>
      <c r="AC56" s="17">
        <f t="shared" si="18"/>
        <v>1.2041295946897552</v>
      </c>
      <c r="AD56" s="17">
        <f t="shared" si="18"/>
        <v>1.1364927323797391</v>
      </c>
      <c r="AE56" s="17">
        <f t="shared" si="18"/>
        <v>1.0578018374143578</v>
      </c>
      <c r="AF56" s="17">
        <f t="shared" si="18"/>
        <v>1.0082659535775023</v>
      </c>
      <c r="AG56" s="17">
        <f t="shared" si="18"/>
        <v>1.1656477435082651</v>
      </c>
      <c r="AH56" s="17">
        <f t="shared" si="18"/>
        <v>0.999111832784778</v>
      </c>
      <c r="AI56" s="17">
        <f t="shared" si="18"/>
        <v>1.0771463945612469</v>
      </c>
      <c r="AJ56" s="17">
        <f t="shared" si="18"/>
        <v>1.0133784436806088</v>
      </c>
      <c r="AK56" s="17">
        <f t="shared" si="18"/>
        <v>0.99683193854960894</v>
      </c>
      <c r="AL56" s="17">
        <f t="shared" si="16"/>
        <v>0.96547346466867678</v>
      </c>
    </row>
    <row r="57" spans="1:38" x14ac:dyDescent="0.25">
      <c r="A57" s="16">
        <v>28761</v>
      </c>
      <c r="B57" s="16">
        <v>34651</v>
      </c>
      <c r="C57" s="16">
        <v>108020</v>
      </c>
      <c r="D57" s="16">
        <v>30362</v>
      </c>
      <c r="E57" s="16">
        <v>29677</v>
      </c>
      <c r="F57" s="16">
        <v>29585</v>
      </c>
      <c r="G57" s="16">
        <v>32617</v>
      </c>
      <c r="H57" s="16">
        <v>31806</v>
      </c>
      <c r="I57" s="16">
        <v>42950</v>
      </c>
      <c r="J57" s="16">
        <v>42164</v>
      </c>
      <c r="K57" s="16">
        <v>32318</v>
      </c>
      <c r="L57" s="16">
        <v>28079</v>
      </c>
      <c r="N57" s="16">
        <f t="shared" si="15"/>
        <v>28761</v>
      </c>
      <c r="O57" s="16">
        <f t="shared" si="15"/>
        <v>34651</v>
      </c>
      <c r="P57" s="16">
        <f t="shared" si="15"/>
        <v>108020</v>
      </c>
      <c r="Q57" s="16">
        <f t="shared" si="15"/>
        <v>30362</v>
      </c>
      <c r="R57" s="16">
        <f t="shared" si="15"/>
        <v>29677</v>
      </c>
      <c r="S57" s="16">
        <f t="shared" si="15"/>
        <v>29585</v>
      </c>
      <c r="T57" s="16">
        <f t="shared" si="15"/>
        <v>32617</v>
      </c>
      <c r="U57" s="16">
        <f t="shared" si="15"/>
        <v>31806</v>
      </c>
      <c r="V57" s="16">
        <f t="shared" si="15"/>
        <v>42950</v>
      </c>
      <c r="W57" s="16">
        <f t="shared" si="15"/>
        <v>42164</v>
      </c>
      <c r="X57" s="16">
        <f t="shared" si="15"/>
        <v>32318</v>
      </c>
      <c r="Y57" s="16">
        <f t="shared" si="15"/>
        <v>28079</v>
      </c>
      <c r="AA57" s="17">
        <f t="shared" si="17"/>
        <v>0.97802135521751943</v>
      </c>
      <c r="AB57" s="17">
        <f t="shared" si="19"/>
        <v>1.1969790173158159</v>
      </c>
      <c r="AC57" s="17">
        <f t="shared" si="18"/>
        <v>3.7314268982267302</v>
      </c>
      <c r="AD57" s="17">
        <f t="shared" si="18"/>
        <v>1.0488204358818736</v>
      </c>
      <c r="AE57" s="17">
        <f t="shared" si="18"/>
        <v>1.0251578972289823</v>
      </c>
      <c r="AF57" s="17">
        <f t="shared" si="18"/>
        <v>1.021979862840565</v>
      </c>
      <c r="AG57" s="17">
        <f t="shared" si="18"/>
        <v>1.1267168222501505</v>
      </c>
      <c r="AH57" s="17">
        <f t="shared" si="18"/>
        <v>1.0987017582392093</v>
      </c>
      <c r="AI57" s="17">
        <f t="shared" si="18"/>
        <v>1.4836584454623039</v>
      </c>
      <c r="AJ57" s="17">
        <f t="shared" si="18"/>
        <v>1.456506977752563</v>
      </c>
      <c r="AK57" s="17">
        <f t="shared" si="18"/>
        <v>1.1163882104877936</v>
      </c>
      <c r="AL57" s="17">
        <f t="shared" si="16"/>
        <v>0.95482986103239553</v>
      </c>
    </row>
    <row r="58" spans="1:38" x14ac:dyDescent="0.25">
      <c r="A58" s="16">
        <v>28524</v>
      </c>
      <c r="B58" s="16">
        <v>31533</v>
      </c>
      <c r="C58" s="16">
        <v>33379</v>
      </c>
      <c r="D58" s="16">
        <v>30909</v>
      </c>
      <c r="E58" s="16">
        <v>29304</v>
      </c>
      <c r="F58" s="16">
        <v>29212</v>
      </c>
      <c r="G58" s="16">
        <v>30574</v>
      </c>
      <c r="H58" s="16">
        <v>37333</v>
      </c>
      <c r="I58" s="16">
        <v>33387</v>
      </c>
      <c r="J58" s="16">
        <v>34672</v>
      </c>
      <c r="K58" s="16">
        <v>69718</v>
      </c>
      <c r="L58" s="16">
        <v>28293</v>
      </c>
      <c r="N58" s="16">
        <f t="shared" si="15"/>
        <v>28524</v>
      </c>
      <c r="O58" s="16">
        <f t="shared" si="15"/>
        <v>31533</v>
      </c>
      <c r="P58" s="16">
        <f t="shared" si="15"/>
        <v>33379</v>
      </c>
      <c r="Q58" s="16">
        <f t="shared" si="15"/>
        <v>30909</v>
      </c>
      <c r="R58" s="16">
        <f t="shared" si="15"/>
        <v>29304</v>
      </c>
      <c r="S58" s="16">
        <f t="shared" si="15"/>
        <v>29212</v>
      </c>
      <c r="T58" s="16">
        <f t="shared" si="15"/>
        <v>30574</v>
      </c>
      <c r="U58" s="16">
        <f t="shared" si="15"/>
        <v>37333</v>
      </c>
      <c r="V58" s="16">
        <f t="shared" si="15"/>
        <v>33387</v>
      </c>
      <c r="W58" s="16">
        <f t="shared" si="15"/>
        <v>34672</v>
      </c>
      <c r="X58" s="16">
        <f t="shared" si="15"/>
        <v>69718</v>
      </c>
      <c r="Y58" s="16">
        <f t="shared" si="15"/>
        <v>28293</v>
      </c>
      <c r="AA58" s="17">
        <f t="shared" si="17"/>
        <v>0.96996214096257172</v>
      </c>
      <c r="AB58" s="17">
        <f t="shared" si="19"/>
        <v>1.0892712866301009</v>
      </c>
      <c r="AC58" s="17">
        <f t="shared" si="18"/>
        <v>1.153039237510739</v>
      </c>
      <c r="AD58" s="17">
        <f t="shared" si="18"/>
        <v>1.0677159229521385</v>
      </c>
      <c r="AE58" s="17">
        <f t="shared" si="18"/>
        <v>1.0122730404150722</v>
      </c>
      <c r="AF58" s="17">
        <f t="shared" si="18"/>
        <v>1.0090950060266548</v>
      </c>
      <c r="AG58" s="17">
        <f t="shared" si="18"/>
        <v>1.056143732516053</v>
      </c>
      <c r="AH58" s="17">
        <f t="shared" si="18"/>
        <v>1.2896256285085959</v>
      </c>
      <c r="AI58" s="17">
        <f t="shared" si="18"/>
        <v>1.1533155883271231</v>
      </c>
      <c r="AJ58" s="17">
        <f t="shared" si="18"/>
        <v>1.1977044382088242</v>
      </c>
      <c r="AK58" s="17">
        <f t="shared" si="18"/>
        <v>2.4083282770836067</v>
      </c>
      <c r="AL58" s="17">
        <f t="shared" si="16"/>
        <v>0.96210695744825558</v>
      </c>
    </row>
    <row r="59" spans="1:38" x14ac:dyDescent="0.25">
      <c r="A59" s="16">
        <v>28550</v>
      </c>
      <c r="B59" s="16">
        <v>28574</v>
      </c>
      <c r="C59" s="16">
        <v>33054</v>
      </c>
      <c r="D59" s="16">
        <v>28398</v>
      </c>
      <c r="E59" s="16">
        <v>32133</v>
      </c>
      <c r="F59" s="16">
        <v>29708</v>
      </c>
      <c r="G59" s="16">
        <v>35452</v>
      </c>
      <c r="H59" s="16">
        <v>29184</v>
      </c>
      <c r="I59" s="16">
        <v>29268</v>
      </c>
      <c r="J59" s="16">
        <v>38907</v>
      </c>
      <c r="K59" s="16">
        <v>31431</v>
      </c>
      <c r="L59" s="16">
        <v>28755</v>
      </c>
      <c r="N59" s="16">
        <f t="shared" si="15"/>
        <v>28550</v>
      </c>
      <c r="O59" s="16">
        <f t="shared" si="15"/>
        <v>28574</v>
      </c>
      <c r="P59" s="16">
        <f t="shared" si="15"/>
        <v>33054</v>
      </c>
      <c r="Q59" s="16">
        <f t="shared" si="15"/>
        <v>28398</v>
      </c>
      <c r="R59" s="16">
        <f t="shared" si="15"/>
        <v>32133</v>
      </c>
      <c r="S59" s="16">
        <f t="shared" si="15"/>
        <v>29708</v>
      </c>
      <c r="T59" s="16">
        <f t="shared" si="15"/>
        <v>35452</v>
      </c>
      <c r="U59" s="16">
        <f t="shared" si="15"/>
        <v>29184</v>
      </c>
      <c r="V59" s="16">
        <f t="shared" si="15"/>
        <v>29268</v>
      </c>
      <c r="W59" s="16">
        <f t="shared" si="15"/>
        <v>38907</v>
      </c>
      <c r="X59" s="16">
        <f t="shared" si="15"/>
        <v>31431</v>
      </c>
      <c r="Y59" s="16">
        <f t="shared" si="15"/>
        <v>28755</v>
      </c>
      <c r="AA59" s="17">
        <f t="shared" si="17"/>
        <v>0.97084627417197533</v>
      </c>
      <c r="AB59" s="17">
        <f t="shared" si="19"/>
        <v>0.98705602842002027</v>
      </c>
      <c r="AC59" s="17">
        <f t="shared" si="18"/>
        <v>1.1418124855951337</v>
      </c>
      <c r="AD59" s="17">
        <f t="shared" si="18"/>
        <v>0.98097631045956946</v>
      </c>
      <c r="AE59" s="17">
        <f t="shared" si="18"/>
        <v>1.1099975978589107</v>
      </c>
      <c r="AF59" s="17">
        <f t="shared" si="18"/>
        <v>1.0262287566424708</v>
      </c>
      <c r="AG59" s="17">
        <f t="shared" si="18"/>
        <v>1.2246486428062771</v>
      </c>
      <c r="AH59" s="17">
        <f t="shared" si="18"/>
        <v>1.0081277781693103</v>
      </c>
      <c r="AI59" s="17">
        <f t="shared" si="18"/>
        <v>1.0110294617413438</v>
      </c>
      <c r="AJ59" s="17">
        <f t="shared" si="18"/>
        <v>1.3439976516321737</v>
      </c>
      <c r="AK59" s="17">
        <f t="shared" si="18"/>
        <v>1.0857478137212031</v>
      </c>
      <c r="AL59" s="17">
        <f t="shared" si="16"/>
        <v>0.97781732447688785</v>
      </c>
    </row>
    <row r="60" spans="1:38" x14ac:dyDescent="0.25">
      <c r="A60" s="16">
        <v>28973</v>
      </c>
      <c r="B60" s="16">
        <v>28448</v>
      </c>
      <c r="C60" s="16">
        <v>30123</v>
      </c>
      <c r="D60" s="16">
        <v>122068</v>
      </c>
      <c r="E60" s="16">
        <v>29726</v>
      </c>
      <c r="F60" s="16">
        <v>30486</v>
      </c>
      <c r="G60" s="16">
        <v>31150</v>
      </c>
      <c r="H60" s="16">
        <v>29730</v>
      </c>
      <c r="I60" s="16">
        <v>30327</v>
      </c>
      <c r="J60" s="16">
        <v>27862</v>
      </c>
      <c r="K60" s="16">
        <v>28695</v>
      </c>
      <c r="L60" s="16">
        <v>28227</v>
      </c>
      <c r="N60" s="16">
        <f t="shared" si="15"/>
        <v>28973</v>
      </c>
      <c r="O60" s="16">
        <f t="shared" si="15"/>
        <v>28448</v>
      </c>
      <c r="P60" s="16">
        <f t="shared" si="15"/>
        <v>30123</v>
      </c>
      <c r="Q60" s="16">
        <f t="shared" si="15"/>
        <v>122068</v>
      </c>
      <c r="R60" s="16">
        <f t="shared" si="15"/>
        <v>29726</v>
      </c>
      <c r="S60" s="16">
        <f t="shared" si="15"/>
        <v>30486</v>
      </c>
      <c r="T60" s="16">
        <f t="shared" si="15"/>
        <v>31150</v>
      </c>
      <c r="U60" s="16">
        <f t="shared" si="15"/>
        <v>29730</v>
      </c>
      <c r="V60" s="16">
        <f t="shared" si="15"/>
        <v>30327</v>
      </c>
      <c r="W60" s="16">
        <f t="shared" si="15"/>
        <v>27862</v>
      </c>
      <c r="X60" s="16">
        <f t="shared" si="15"/>
        <v>28695</v>
      </c>
      <c r="Y60" s="16">
        <f t="shared" si="15"/>
        <v>28227</v>
      </c>
      <c r="AA60" s="17">
        <f t="shared" si="17"/>
        <v>0.98523044138650229</v>
      </c>
      <c r="AB60" s="17">
        <f t="shared" si="19"/>
        <v>0.98270350306197018</v>
      </c>
      <c r="AC60" s="17">
        <f>P60/$Z$7</f>
        <v>1.0405644552423976</v>
      </c>
      <c r="AD60" s="17">
        <f t="shared" si="18"/>
        <v>4.2166989317972643</v>
      </c>
      <c r="AE60" s="17">
        <f>R60/$Z$7</f>
        <v>1.0268505459793351</v>
      </c>
      <c r="AF60" s="17">
        <f t="shared" si="18"/>
        <v>1.0531038735358276</v>
      </c>
      <c r="AG60" s="17">
        <f t="shared" si="18"/>
        <v>1.0760409912957105</v>
      </c>
      <c r="AH60" s="17">
        <f t="shared" si="18"/>
        <v>1.0269887213875273</v>
      </c>
      <c r="AI60" s="17">
        <f t="shared" si="18"/>
        <v>1.0476114010601931</v>
      </c>
      <c r="AJ60" s="17">
        <f t="shared" si="18"/>
        <v>0.96246080576183268</v>
      </c>
      <c r="AK60" s="17">
        <f t="shared" si="18"/>
        <v>0.99123583451783026</v>
      </c>
      <c r="AL60" s="17">
        <f t="shared" si="16"/>
        <v>0.95986261930130812</v>
      </c>
    </row>
    <row r="61" spans="1:38" x14ac:dyDescent="0.25">
      <c r="A61" s="16">
        <v>31170</v>
      </c>
      <c r="B61" s="16">
        <v>28452</v>
      </c>
      <c r="C61" s="16">
        <v>28855</v>
      </c>
      <c r="D61" s="16">
        <v>28857</v>
      </c>
      <c r="E61" s="16">
        <v>28500</v>
      </c>
      <c r="F61" s="16">
        <v>28358</v>
      </c>
      <c r="G61" s="16">
        <v>28584</v>
      </c>
      <c r="H61" s="16">
        <v>28777</v>
      </c>
      <c r="I61" s="16">
        <v>28839</v>
      </c>
      <c r="J61" s="16">
        <v>28424</v>
      </c>
      <c r="K61" s="16">
        <v>28891</v>
      </c>
      <c r="L61" s="16">
        <v>31102</v>
      </c>
      <c r="N61" s="16">
        <f t="shared" si="15"/>
        <v>31170</v>
      </c>
      <c r="O61" s="16">
        <f t="shared" si="15"/>
        <v>28452</v>
      </c>
      <c r="P61" s="16">
        <f t="shared" si="15"/>
        <v>28855</v>
      </c>
      <c r="Q61" s="16">
        <f t="shared" si="15"/>
        <v>28857</v>
      </c>
      <c r="R61" s="16">
        <f t="shared" si="15"/>
        <v>28500</v>
      </c>
      <c r="S61" s="16">
        <f t="shared" si="15"/>
        <v>28358</v>
      </c>
      <c r="T61" s="16">
        <f t="shared" si="15"/>
        <v>28584</v>
      </c>
      <c r="U61" s="16">
        <f t="shared" si="15"/>
        <v>28777</v>
      </c>
      <c r="V61" s="16">
        <f t="shared" si="15"/>
        <v>28839</v>
      </c>
      <c r="W61" s="16">
        <f t="shared" si="15"/>
        <v>28424</v>
      </c>
      <c r="X61" s="16">
        <f t="shared" si="15"/>
        <v>28891</v>
      </c>
      <c r="Y61" s="16">
        <f t="shared" si="15"/>
        <v>31102</v>
      </c>
      <c r="AA61" s="17">
        <f t="shared" si="17"/>
        <v>1.0599396975811022</v>
      </c>
      <c r="AB61" s="17">
        <f t="shared" si="16"/>
        <v>0.96751377207499267</v>
      </c>
      <c r="AC61" s="17">
        <f t="shared" si="16"/>
        <v>0.9812178368207477</v>
      </c>
      <c r="AD61" s="17">
        <f t="shared" si="16"/>
        <v>0.98128584706762489</v>
      </c>
      <c r="AE61" s="17">
        <f t="shared" si="16"/>
        <v>0.96914601800004541</v>
      </c>
      <c r="AF61" s="17">
        <f t="shared" si="16"/>
        <v>0.9643172904717644</v>
      </c>
      <c r="AG61" s="17">
        <f t="shared" si="16"/>
        <v>0.97200244836888761</v>
      </c>
      <c r="AH61" s="17">
        <f t="shared" si="16"/>
        <v>0.97856543719253708</v>
      </c>
      <c r="AI61" s="17">
        <f t="shared" si="16"/>
        <v>0.98067375484573016</v>
      </c>
      <c r="AJ61" s="17">
        <f t="shared" si="16"/>
        <v>0.96656162861871198</v>
      </c>
      <c r="AK61" s="17">
        <f t="shared" si="16"/>
        <v>0.98244202126453728</v>
      </c>
      <c r="AL61" s="17">
        <f t="shared" si="16"/>
        <v>1.0576273491872776</v>
      </c>
    </row>
    <row r="62" spans="1:38" x14ac:dyDescent="0.25">
      <c r="L62" t="s">
        <v>25</v>
      </c>
    </row>
    <row r="63" spans="1:38" x14ac:dyDescent="0.25">
      <c r="A63" s="5" t="s">
        <v>0</v>
      </c>
      <c r="B63" s="5" t="s">
        <v>1</v>
      </c>
      <c r="C63" s="5" t="s">
        <v>2</v>
      </c>
      <c r="D63" s="5" t="s">
        <v>3</v>
      </c>
      <c r="E63" s="5" t="s">
        <v>4</v>
      </c>
      <c r="F63" s="5" t="s">
        <v>5</v>
      </c>
      <c r="L63" t="s">
        <v>25</v>
      </c>
      <c r="M63" t="s">
        <v>26</v>
      </c>
      <c r="N63" s="8">
        <f>AVERAGE(Y55,N60,R64,T60,S64)</f>
        <v>29407.333333333332</v>
      </c>
      <c r="AB63" t="s">
        <v>27</v>
      </c>
      <c r="AC63" s="20">
        <f>COUNTIF(AB55:AK60,"&gt;1,5")</f>
        <v>0</v>
      </c>
    </row>
    <row r="64" spans="1:38" x14ac:dyDescent="0.25">
      <c r="A64" s="5">
        <v>5</v>
      </c>
      <c r="B64" s="5">
        <v>1</v>
      </c>
      <c r="C64" s="5" t="s">
        <v>62</v>
      </c>
      <c r="D64" s="5">
        <v>25</v>
      </c>
      <c r="E64" s="5">
        <v>25.1</v>
      </c>
      <c r="F64" s="5" t="s">
        <v>9</v>
      </c>
      <c r="L64" t="s">
        <v>25</v>
      </c>
      <c r="V64" t="s">
        <v>25</v>
      </c>
      <c r="AC64" s="20"/>
    </row>
    <row r="65" spans="1:38" x14ac:dyDescent="0.25">
      <c r="L65" t="s">
        <v>25</v>
      </c>
    </row>
    <row r="66" spans="1:38" x14ac:dyDescent="0.25">
      <c r="A66" t="s">
        <v>16</v>
      </c>
      <c r="L66" t="s">
        <v>25</v>
      </c>
    </row>
    <row r="67" spans="1:38" x14ac:dyDescent="0.25">
      <c r="A67" t="s">
        <v>63</v>
      </c>
      <c r="L67" t="s">
        <v>25</v>
      </c>
    </row>
    <row r="68" spans="1:38" x14ac:dyDescent="0.25">
      <c r="L68" t="s">
        <v>25</v>
      </c>
      <c r="M68" t="s">
        <v>13</v>
      </c>
      <c r="N68" s="15" t="s">
        <v>14</v>
      </c>
    </row>
    <row r="69" spans="1:38" x14ac:dyDescent="0.25">
      <c r="A69" s="16">
        <v>32380</v>
      </c>
      <c r="B69" s="16">
        <v>28646</v>
      </c>
      <c r="C69" s="16">
        <v>28370</v>
      </c>
      <c r="D69" s="16">
        <v>28169</v>
      </c>
      <c r="E69" s="16">
        <v>28149</v>
      </c>
      <c r="F69" s="16">
        <v>28035</v>
      </c>
      <c r="G69" s="16">
        <v>27590</v>
      </c>
      <c r="H69" s="16">
        <v>27864</v>
      </c>
      <c r="I69" s="16">
        <v>27604</v>
      </c>
      <c r="J69" s="16">
        <v>28049</v>
      </c>
      <c r="K69" s="16">
        <v>28352</v>
      </c>
      <c r="L69" s="16">
        <v>30225</v>
      </c>
      <c r="N69" s="16">
        <f t="shared" ref="N69:Y76" si="20">A69</f>
        <v>32380</v>
      </c>
      <c r="O69" s="16">
        <f t="shared" si="20"/>
        <v>28646</v>
      </c>
      <c r="P69" s="16">
        <f t="shared" si="20"/>
        <v>28370</v>
      </c>
      <c r="Q69" s="16">
        <f t="shared" si="20"/>
        <v>28169</v>
      </c>
      <c r="R69" s="16">
        <f t="shared" si="20"/>
        <v>28149</v>
      </c>
      <c r="S69" s="16">
        <f t="shared" si="20"/>
        <v>28035</v>
      </c>
      <c r="T69" s="16">
        <f t="shared" si="20"/>
        <v>27590</v>
      </c>
      <c r="U69" s="16">
        <f t="shared" si="20"/>
        <v>27864</v>
      </c>
      <c r="V69" s="16">
        <f t="shared" si="20"/>
        <v>27604</v>
      </c>
      <c r="W69" s="16">
        <f t="shared" si="20"/>
        <v>28049</v>
      </c>
      <c r="X69" s="16">
        <f t="shared" si="20"/>
        <v>28352</v>
      </c>
      <c r="Y69" s="16">
        <f t="shared" si="20"/>
        <v>30225</v>
      </c>
      <c r="AA69" s="17">
        <f>N69/$N$78</f>
        <v>1.155273298130441</v>
      </c>
      <c r="AB69" s="17">
        <f t="shared" ref="AB69:AL76" si="21">O69/$N$78</f>
        <v>1.0220493791922363</v>
      </c>
      <c r="AC69" s="17">
        <f t="shared" si="21"/>
        <v>1.0122020836306551</v>
      </c>
      <c r="AD69" s="17">
        <f t="shared" si="21"/>
        <v>1.0050306836021121</v>
      </c>
      <c r="AE69" s="17">
        <f t="shared" si="21"/>
        <v>1.0043171114599685</v>
      </c>
      <c r="AF69" s="17">
        <f t="shared" si="21"/>
        <v>1.0002497502497503</v>
      </c>
      <c r="AG69" s="17">
        <f t="shared" si="21"/>
        <v>0.98437277008705582</v>
      </c>
      <c r="AH69" s="17">
        <f t="shared" si="21"/>
        <v>0.99414870843442271</v>
      </c>
      <c r="AI69" s="17">
        <f t="shared" si="21"/>
        <v>0.98487227058655635</v>
      </c>
      <c r="AJ69" s="17">
        <f t="shared" si="21"/>
        <v>1.0007492507492508</v>
      </c>
      <c r="AK69" s="17">
        <f t="shared" si="21"/>
        <v>1.0115598687027259</v>
      </c>
      <c r="AL69" s="17">
        <f t="shared" si="21"/>
        <v>1.0783858998144713</v>
      </c>
    </row>
    <row r="70" spans="1:38" x14ac:dyDescent="0.25">
      <c r="A70" s="16">
        <v>28159</v>
      </c>
      <c r="B70" s="16">
        <v>31407</v>
      </c>
      <c r="C70" s="16">
        <v>39638</v>
      </c>
      <c r="D70" s="16">
        <v>43866</v>
      </c>
      <c r="E70" s="16">
        <v>28233</v>
      </c>
      <c r="F70" s="16">
        <v>39403</v>
      </c>
      <c r="G70" s="16">
        <v>28594</v>
      </c>
      <c r="H70" s="16">
        <v>31144</v>
      </c>
      <c r="I70" s="16">
        <v>30165</v>
      </c>
      <c r="J70" s="16">
        <v>33397</v>
      </c>
      <c r="K70" s="16">
        <v>32587</v>
      </c>
      <c r="L70" s="16">
        <v>27848</v>
      </c>
      <c r="N70" s="16">
        <f t="shared" si="20"/>
        <v>28159</v>
      </c>
      <c r="O70" s="16">
        <f t="shared" si="20"/>
        <v>31407</v>
      </c>
      <c r="P70" s="16">
        <f t="shared" si="20"/>
        <v>39638</v>
      </c>
      <c r="Q70" s="16">
        <f t="shared" si="20"/>
        <v>43866</v>
      </c>
      <c r="R70" s="16">
        <f t="shared" si="20"/>
        <v>28233</v>
      </c>
      <c r="S70" s="16">
        <f t="shared" si="20"/>
        <v>39403</v>
      </c>
      <c r="T70" s="16">
        <f t="shared" si="20"/>
        <v>28594</v>
      </c>
      <c r="U70" s="16">
        <f t="shared" si="20"/>
        <v>31144</v>
      </c>
      <c r="V70" s="16">
        <f t="shared" si="20"/>
        <v>30165</v>
      </c>
      <c r="W70" s="16">
        <f t="shared" si="20"/>
        <v>33397</v>
      </c>
      <c r="X70" s="16">
        <f t="shared" si="20"/>
        <v>32587</v>
      </c>
      <c r="Y70" s="16">
        <f t="shared" si="20"/>
        <v>27848</v>
      </c>
      <c r="AA70" s="17">
        <f t="shared" ref="AA70:AA76" si="22">N70/$N$78</f>
        <v>1.0046738975310403</v>
      </c>
      <c r="AB70" s="17">
        <f>O70/$Z$7</f>
        <v>1.0849187612720508</v>
      </c>
      <c r="AC70" s="17">
        <f t="shared" ref="AC70:AK75" si="23">P70/$Z$7</f>
        <v>1.3692492074792737</v>
      </c>
      <c r="AD70" s="22">
        <f t="shared" si="23"/>
        <v>1.515300613938287</v>
      </c>
      <c r="AE70" s="17">
        <f t="shared" si="23"/>
        <v>0.97527657487164676</v>
      </c>
      <c r="AF70" s="17">
        <f t="shared" si="23"/>
        <v>1.3611314022479897</v>
      </c>
      <c r="AG70" s="17">
        <f t="shared" si="23"/>
        <v>0.98774690546098065</v>
      </c>
      <c r="AH70" s="17">
        <f t="shared" si="23"/>
        <v>1.0758337281834225</v>
      </c>
      <c r="AI70" s="17">
        <f t="shared" si="23"/>
        <v>1.0420152970284144</v>
      </c>
      <c r="AJ70" s="17">
        <f t="shared" si="23"/>
        <v>1.1536610268476033</v>
      </c>
      <c r="AK70" s="17">
        <f t="shared" si="23"/>
        <v>1.1256805066887101</v>
      </c>
      <c r="AL70" s="17">
        <f t="shared" si="21"/>
        <v>0.99357785072070781</v>
      </c>
    </row>
    <row r="71" spans="1:38" x14ac:dyDescent="0.25">
      <c r="A71" s="16">
        <v>59343</v>
      </c>
      <c r="B71" s="16">
        <v>28729</v>
      </c>
      <c r="C71" s="16">
        <v>28528</v>
      </c>
      <c r="D71" s="16">
        <v>30289</v>
      </c>
      <c r="E71" s="16">
        <v>44257</v>
      </c>
      <c r="F71" s="16">
        <v>47367</v>
      </c>
      <c r="G71" s="16">
        <v>29766</v>
      </c>
      <c r="H71" s="16">
        <v>55829</v>
      </c>
      <c r="I71" s="16">
        <v>27884</v>
      </c>
      <c r="J71" s="16">
        <v>29515</v>
      </c>
      <c r="K71" s="16">
        <v>29946</v>
      </c>
      <c r="L71" s="16">
        <v>27810</v>
      </c>
      <c r="N71" s="16">
        <f t="shared" si="20"/>
        <v>59343</v>
      </c>
      <c r="O71" s="16">
        <f t="shared" si="20"/>
        <v>28729</v>
      </c>
      <c r="P71" s="16">
        <f t="shared" si="20"/>
        <v>28528</v>
      </c>
      <c r="Q71" s="16">
        <f t="shared" si="20"/>
        <v>30289</v>
      </c>
      <c r="R71" s="16">
        <f t="shared" si="20"/>
        <v>44257</v>
      </c>
      <c r="S71" s="16">
        <f t="shared" si="20"/>
        <v>47367</v>
      </c>
      <c r="T71" s="16">
        <f t="shared" si="20"/>
        <v>29766</v>
      </c>
      <c r="U71" s="16">
        <f t="shared" si="20"/>
        <v>55829</v>
      </c>
      <c r="V71" s="16">
        <f t="shared" si="20"/>
        <v>27884</v>
      </c>
      <c r="W71" s="16">
        <f t="shared" si="20"/>
        <v>29515</v>
      </c>
      <c r="X71" s="16">
        <f t="shared" si="20"/>
        <v>29946</v>
      </c>
      <c r="Y71" s="16">
        <f t="shared" si="20"/>
        <v>27810</v>
      </c>
      <c r="AA71" s="17">
        <f t="shared" si="22"/>
        <v>2.1172755815612958</v>
      </c>
      <c r="AB71" s="17">
        <f t="shared" ref="AB71:AB75" si="24">O71/$Z$7</f>
        <v>0.99241032548746289</v>
      </c>
      <c r="AC71" s="17">
        <f t="shared" si="23"/>
        <v>0.9854670112258116</v>
      </c>
      <c r="AD71" s="17">
        <f t="shared" si="23"/>
        <v>1.0462987346823684</v>
      </c>
      <c r="AE71" s="22">
        <f t="shared" si="23"/>
        <v>1.5288072600890614</v>
      </c>
      <c r="AF71" s="22">
        <f t="shared" si="23"/>
        <v>1.6362386399583924</v>
      </c>
      <c r="AG71" s="17">
        <f t="shared" si="23"/>
        <v>1.0282323000612559</v>
      </c>
      <c r="AH71" s="22">
        <f t="shared" si="23"/>
        <v>1.9285487159887069</v>
      </c>
      <c r="AI71" s="17">
        <f t="shared" si="23"/>
        <v>0.96322077050688903</v>
      </c>
      <c r="AJ71" s="17">
        <f t="shared" si="23"/>
        <v>1.0195617931972036</v>
      </c>
      <c r="AK71" s="17">
        <f t="shared" si="23"/>
        <v>1.0344501934298989</v>
      </c>
      <c r="AL71" s="17">
        <f t="shared" si="21"/>
        <v>0.99222206365063503</v>
      </c>
    </row>
    <row r="72" spans="1:38" x14ac:dyDescent="0.25">
      <c r="A72" s="16">
        <v>27904</v>
      </c>
      <c r="B72" s="16">
        <v>30428</v>
      </c>
      <c r="C72" s="16">
        <v>46523</v>
      </c>
      <c r="D72" s="16">
        <v>34812</v>
      </c>
      <c r="E72" s="16">
        <v>31834</v>
      </c>
      <c r="F72" s="16">
        <v>51675</v>
      </c>
      <c r="G72" s="16">
        <v>34146</v>
      </c>
      <c r="H72" s="16">
        <v>30263</v>
      </c>
      <c r="I72" s="16">
        <v>37891</v>
      </c>
      <c r="J72" s="16">
        <v>32546</v>
      </c>
      <c r="K72" s="16">
        <v>28410</v>
      </c>
      <c r="L72" s="16">
        <v>27686</v>
      </c>
      <c r="N72" s="16">
        <f t="shared" si="20"/>
        <v>27904</v>
      </c>
      <c r="O72" s="16">
        <f t="shared" si="20"/>
        <v>30428</v>
      </c>
      <c r="P72" s="16">
        <f t="shared" si="20"/>
        <v>46523</v>
      </c>
      <c r="Q72" s="16">
        <f t="shared" si="20"/>
        <v>34812</v>
      </c>
      <c r="R72" s="16">
        <f t="shared" si="20"/>
        <v>31834</v>
      </c>
      <c r="S72" s="16">
        <f t="shared" si="20"/>
        <v>51675</v>
      </c>
      <c r="T72" s="16">
        <f t="shared" si="20"/>
        <v>34146</v>
      </c>
      <c r="U72" s="16">
        <f t="shared" si="20"/>
        <v>30263</v>
      </c>
      <c r="V72" s="16">
        <f t="shared" si="20"/>
        <v>37891</v>
      </c>
      <c r="W72" s="16">
        <f t="shared" si="20"/>
        <v>32546</v>
      </c>
      <c r="X72" s="16">
        <f t="shared" si="20"/>
        <v>28410</v>
      </c>
      <c r="Y72" s="16">
        <f t="shared" si="20"/>
        <v>27686</v>
      </c>
      <c r="AA72" s="17">
        <f t="shared" si="22"/>
        <v>0.99557585271870985</v>
      </c>
      <c r="AB72" s="17">
        <f t="shared" si="24"/>
        <v>1.0511003301170427</v>
      </c>
      <c r="AC72" s="17">
        <f t="shared" si="23"/>
        <v>1.6070836288298664</v>
      </c>
      <c r="AD72" s="17">
        <f t="shared" si="23"/>
        <v>1.2025405774955464</v>
      </c>
      <c r="AE72" s="17">
        <f t="shared" si="23"/>
        <v>1.0996689860965538</v>
      </c>
      <c r="AF72" s="22">
        <f t="shared" si="23"/>
        <v>1.7850535545812469</v>
      </c>
      <c r="AG72" s="17">
        <f t="shared" si="23"/>
        <v>1.1795343720315676</v>
      </c>
      <c r="AH72" s="17">
        <f t="shared" si="23"/>
        <v>1.04540059452912</v>
      </c>
      <c r="AI72" s="17">
        <f t="shared" si="23"/>
        <v>1.3089010979513891</v>
      </c>
      <c r="AJ72" s="17">
        <f t="shared" si="23"/>
        <v>1.1242642087547414</v>
      </c>
      <c r="AK72" s="17">
        <f t="shared" si="23"/>
        <v>0.98139083668414562</v>
      </c>
      <c r="AL72" s="17">
        <f t="shared" si="21"/>
        <v>0.98779791636934489</v>
      </c>
    </row>
    <row r="73" spans="1:38" x14ac:dyDescent="0.25">
      <c r="A73" s="16">
        <v>28167</v>
      </c>
      <c r="B73" s="16">
        <v>33044</v>
      </c>
      <c r="C73" s="16">
        <v>34326</v>
      </c>
      <c r="D73" s="16">
        <v>38036</v>
      </c>
      <c r="E73" s="16">
        <v>58267</v>
      </c>
      <c r="F73" s="16">
        <v>37737</v>
      </c>
      <c r="G73" s="16">
        <v>37516</v>
      </c>
      <c r="H73" s="16">
        <v>34110</v>
      </c>
      <c r="I73" s="16">
        <v>77362</v>
      </c>
      <c r="J73" s="16">
        <v>29601</v>
      </c>
      <c r="K73" s="16">
        <v>28324</v>
      </c>
      <c r="L73" s="16">
        <v>27708</v>
      </c>
      <c r="N73" s="16">
        <f t="shared" si="20"/>
        <v>28167</v>
      </c>
      <c r="O73" s="16">
        <f t="shared" si="20"/>
        <v>33044</v>
      </c>
      <c r="P73" s="16">
        <f t="shared" si="20"/>
        <v>34326</v>
      </c>
      <c r="Q73" s="16">
        <f t="shared" si="20"/>
        <v>38036</v>
      </c>
      <c r="R73" s="16">
        <f t="shared" si="20"/>
        <v>58267</v>
      </c>
      <c r="S73" s="16">
        <f t="shared" si="20"/>
        <v>37737</v>
      </c>
      <c r="T73" s="16">
        <f t="shared" si="20"/>
        <v>37516</v>
      </c>
      <c r="U73" s="16">
        <f t="shared" si="20"/>
        <v>34110</v>
      </c>
      <c r="V73" s="16">
        <f t="shared" si="20"/>
        <v>77362</v>
      </c>
      <c r="W73" s="16">
        <f t="shared" si="20"/>
        <v>29601</v>
      </c>
      <c r="X73" s="16">
        <f t="shared" si="20"/>
        <v>28324</v>
      </c>
      <c r="Y73" s="16">
        <f t="shared" si="20"/>
        <v>27708</v>
      </c>
      <c r="AA73" s="17">
        <f t="shared" si="22"/>
        <v>1.0049593263878978</v>
      </c>
      <c r="AB73" s="17">
        <f t="shared" si="24"/>
        <v>1.1414670470746535</v>
      </c>
      <c r="AC73" s="17">
        <f t="shared" si="23"/>
        <v>1.1857522654002106</v>
      </c>
      <c r="AD73" s="17">
        <f t="shared" si="23"/>
        <v>1.3139099564983514</v>
      </c>
      <c r="AE73" s="17">
        <f t="shared" si="23"/>
        <v>2.012766627281771</v>
      </c>
      <c r="AF73" s="17">
        <f t="shared" si="23"/>
        <v>1.3035813447359945</v>
      </c>
      <c r="AG73" s="17">
        <f t="shared" si="23"/>
        <v>1.2959471534333828</v>
      </c>
      <c r="AH73" s="17">
        <f t="shared" si="23"/>
        <v>1.178290793357839</v>
      </c>
      <c r="AI73" s="17">
        <f t="shared" si="23"/>
        <v>2.6723814821386438</v>
      </c>
      <c r="AJ73" s="17">
        <f t="shared" si="23"/>
        <v>1.0225325644733332</v>
      </c>
      <c r="AK73" s="17">
        <f t="shared" si="23"/>
        <v>0.97842006540801618</v>
      </c>
      <c r="AL73" s="17">
        <f t="shared" si="21"/>
        <v>0.98858284572570287</v>
      </c>
    </row>
    <row r="74" spans="1:38" x14ac:dyDescent="0.25">
      <c r="A74" s="16">
        <v>27914</v>
      </c>
      <c r="B74" s="16">
        <v>27686</v>
      </c>
      <c r="C74" s="16">
        <v>33435</v>
      </c>
      <c r="D74" s="16">
        <v>28466</v>
      </c>
      <c r="E74" s="16">
        <v>30183</v>
      </c>
      <c r="F74" s="16">
        <v>35133</v>
      </c>
      <c r="G74" s="16">
        <v>28853</v>
      </c>
      <c r="H74" s="16">
        <v>34840</v>
      </c>
      <c r="I74" s="16">
        <v>32001</v>
      </c>
      <c r="J74" s="16">
        <v>30638</v>
      </c>
      <c r="K74" s="16">
        <v>32155</v>
      </c>
      <c r="L74" s="16">
        <v>28161</v>
      </c>
      <c r="N74" s="16">
        <f t="shared" si="20"/>
        <v>27914</v>
      </c>
      <c r="O74" s="16">
        <f t="shared" si="20"/>
        <v>27686</v>
      </c>
      <c r="P74" s="16">
        <f t="shared" si="20"/>
        <v>33435</v>
      </c>
      <c r="Q74" s="16">
        <f t="shared" si="20"/>
        <v>28466</v>
      </c>
      <c r="R74" s="16">
        <f t="shared" si="20"/>
        <v>30183</v>
      </c>
      <c r="S74" s="16">
        <f t="shared" si="20"/>
        <v>35133</v>
      </c>
      <c r="T74" s="16">
        <f t="shared" si="20"/>
        <v>28853</v>
      </c>
      <c r="U74" s="16">
        <f t="shared" si="20"/>
        <v>34840</v>
      </c>
      <c r="V74" s="16">
        <f t="shared" si="20"/>
        <v>32001</v>
      </c>
      <c r="W74" s="16">
        <f t="shared" si="20"/>
        <v>30638</v>
      </c>
      <c r="X74" s="16">
        <f t="shared" si="20"/>
        <v>32155</v>
      </c>
      <c r="Y74" s="16">
        <f t="shared" si="20"/>
        <v>28161</v>
      </c>
      <c r="AA74" s="17">
        <f t="shared" si="22"/>
        <v>0.99593263878978167</v>
      </c>
      <c r="AB74" s="17">
        <f t="shared" si="24"/>
        <v>0.95638108780138176</v>
      </c>
      <c r="AC74" s="17">
        <f t="shared" si="23"/>
        <v>1.154973693225428</v>
      </c>
      <c r="AD74" s="17">
        <f t="shared" si="23"/>
        <v>0.98332529239883448</v>
      </c>
      <c r="AE74" s="17">
        <f t="shared" si="23"/>
        <v>1.0426370863652787</v>
      </c>
      <c r="AF74" s="17">
        <f t="shared" si="23"/>
        <v>1.2136291540029598</v>
      </c>
      <c r="AG74" s="17">
        <f t="shared" si="23"/>
        <v>0.99669376314141689</v>
      </c>
      <c r="AH74" s="17">
        <f t="shared" si="23"/>
        <v>1.2035078053528909</v>
      </c>
      <c r="AI74" s="17">
        <f t="shared" si="23"/>
        <v>1.1054378093885724</v>
      </c>
      <c r="AJ74" s="17">
        <f t="shared" si="23"/>
        <v>1.0583545390471261</v>
      </c>
      <c r="AK74" s="17">
        <f t="shared" si="23"/>
        <v>1.110757562603967</v>
      </c>
      <c r="AL74" s="17">
        <f t="shared" si="21"/>
        <v>1.0047452547452547</v>
      </c>
    </row>
    <row r="75" spans="1:38" x14ac:dyDescent="0.25">
      <c r="A75" s="16">
        <v>28679</v>
      </c>
      <c r="B75" s="16">
        <v>36819</v>
      </c>
      <c r="C75" s="16">
        <v>28979</v>
      </c>
      <c r="D75" s="16">
        <v>27509</v>
      </c>
      <c r="E75" s="16">
        <v>28446</v>
      </c>
      <c r="F75" s="16">
        <v>31611</v>
      </c>
      <c r="G75" s="16">
        <v>27896</v>
      </c>
      <c r="H75" s="16">
        <v>31068</v>
      </c>
      <c r="I75" s="16">
        <v>32320</v>
      </c>
      <c r="J75" s="16">
        <v>28584</v>
      </c>
      <c r="K75" s="16">
        <v>33345</v>
      </c>
      <c r="L75" s="16">
        <v>27991</v>
      </c>
      <c r="N75" s="16">
        <f t="shared" si="20"/>
        <v>28679</v>
      </c>
      <c r="O75" s="16">
        <f t="shared" si="20"/>
        <v>36819</v>
      </c>
      <c r="P75" s="16">
        <f t="shared" si="20"/>
        <v>28979</v>
      </c>
      <c r="Q75" s="16">
        <f t="shared" si="20"/>
        <v>27509</v>
      </c>
      <c r="R75" s="16">
        <f t="shared" si="20"/>
        <v>28446</v>
      </c>
      <c r="S75" s="16">
        <f t="shared" si="20"/>
        <v>31611</v>
      </c>
      <c r="T75" s="16">
        <f t="shared" si="20"/>
        <v>27896</v>
      </c>
      <c r="U75" s="16">
        <f t="shared" si="20"/>
        <v>31068</v>
      </c>
      <c r="V75" s="16">
        <f t="shared" si="20"/>
        <v>32320</v>
      </c>
      <c r="W75" s="16">
        <f t="shared" si="20"/>
        <v>28584</v>
      </c>
      <c r="X75" s="16">
        <f t="shared" si="20"/>
        <v>33345</v>
      </c>
      <c r="Y75" s="16">
        <f t="shared" si="20"/>
        <v>27991</v>
      </c>
      <c r="AA75" s="17">
        <f t="shared" si="22"/>
        <v>1.0232267732267732</v>
      </c>
      <c r="AB75" s="17">
        <f t="shared" si="24"/>
        <v>1.2718700885559153</v>
      </c>
      <c r="AC75" s="17">
        <f t="shared" si="23"/>
        <v>1.0010462884994669</v>
      </c>
      <c r="AD75" s="17">
        <f t="shared" si="23"/>
        <v>0.9502668259888829</v>
      </c>
      <c r="AE75" s="17">
        <f t="shared" si="23"/>
        <v>0.98263441535787421</v>
      </c>
      <c r="AF75" s="17">
        <f t="shared" si="23"/>
        <v>1.0919657070898461</v>
      </c>
      <c r="AG75" s="17">
        <f t="shared" si="23"/>
        <v>0.9636352967314652</v>
      </c>
      <c r="AH75" s="17">
        <f t="shared" si="23"/>
        <v>1.0732083954277731</v>
      </c>
      <c r="AI75" s="17">
        <f t="shared" si="23"/>
        <v>1.1164572981918897</v>
      </c>
      <c r="AJ75" s="17">
        <f t="shared" si="23"/>
        <v>0.98740146694050046</v>
      </c>
      <c r="AK75" s="17">
        <f t="shared" si="23"/>
        <v>1.1518647465411065</v>
      </c>
      <c r="AL75" s="17">
        <f t="shared" si="21"/>
        <v>0.9986798915370344</v>
      </c>
    </row>
    <row r="76" spans="1:38" x14ac:dyDescent="0.25">
      <c r="A76" s="16">
        <v>31351</v>
      </c>
      <c r="B76" s="16">
        <v>28368</v>
      </c>
      <c r="C76" s="16">
        <v>28027</v>
      </c>
      <c r="D76" s="16">
        <v>27696</v>
      </c>
      <c r="E76" s="16">
        <v>27842</v>
      </c>
      <c r="F76" s="16">
        <v>27864</v>
      </c>
      <c r="G76" s="16">
        <v>28069</v>
      </c>
      <c r="H76" s="16">
        <v>27900</v>
      </c>
      <c r="I76" s="16">
        <v>27995</v>
      </c>
      <c r="J76" s="16">
        <v>27780</v>
      </c>
      <c r="K76" s="16">
        <v>28340</v>
      </c>
      <c r="L76" s="16">
        <v>31710</v>
      </c>
      <c r="N76" s="16">
        <f t="shared" si="20"/>
        <v>31351</v>
      </c>
      <c r="O76" s="16">
        <f t="shared" si="20"/>
        <v>28368</v>
      </c>
      <c r="P76" s="16">
        <f t="shared" si="20"/>
        <v>28027</v>
      </c>
      <c r="Q76" s="16">
        <f t="shared" si="20"/>
        <v>27696</v>
      </c>
      <c r="R76" s="16">
        <f t="shared" si="20"/>
        <v>27842</v>
      </c>
      <c r="S76" s="16">
        <f t="shared" si="20"/>
        <v>27864</v>
      </c>
      <c r="T76" s="16">
        <f t="shared" si="20"/>
        <v>28069</v>
      </c>
      <c r="U76" s="16">
        <f t="shared" si="20"/>
        <v>27900</v>
      </c>
      <c r="V76" s="16">
        <f t="shared" si="20"/>
        <v>27995</v>
      </c>
      <c r="W76" s="16">
        <f t="shared" si="20"/>
        <v>27780</v>
      </c>
      <c r="X76" s="16">
        <f t="shared" si="20"/>
        <v>28340</v>
      </c>
      <c r="Y76" s="16">
        <f t="shared" si="20"/>
        <v>31710</v>
      </c>
      <c r="AA76" s="17">
        <f t="shared" si="22"/>
        <v>1.1185600114171543</v>
      </c>
      <c r="AB76" s="17">
        <f t="shared" si="21"/>
        <v>1.0121307264164408</v>
      </c>
      <c r="AC76" s="17">
        <f t="shared" si="21"/>
        <v>0.99996432139289282</v>
      </c>
      <c r="AD76" s="17">
        <f t="shared" si="21"/>
        <v>0.9881547024404167</v>
      </c>
      <c r="AE76" s="17">
        <f t="shared" si="21"/>
        <v>0.99336377907806483</v>
      </c>
      <c r="AF76" s="17">
        <f t="shared" si="21"/>
        <v>0.99414870843442271</v>
      </c>
      <c r="AG76" s="17">
        <f t="shared" si="21"/>
        <v>1.0014628228913942</v>
      </c>
      <c r="AH76" s="17">
        <f t="shared" si="21"/>
        <v>0.99543313829028113</v>
      </c>
      <c r="AI76" s="17">
        <f t="shared" si="21"/>
        <v>0.99882260596546313</v>
      </c>
      <c r="AJ76" s="17">
        <f t="shared" si="21"/>
        <v>0.99115170543741971</v>
      </c>
      <c r="AK76" s="17">
        <f t="shared" si="21"/>
        <v>1.0111317254174397</v>
      </c>
      <c r="AL76" s="17">
        <f t="shared" si="21"/>
        <v>1.1313686313686313</v>
      </c>
    </row>
    <row r="77" spans="1:38" x14ac:dyDescent="0.25">
      <c r="L77" t="s">
        <v>25</v>
      </c>
    </row>
    <row r="78" spans="1:38" x14ac:dyDescent="0.25">
      <c r="A78" s="5" t="s">
        <v>0</v>
      </c>
      <c r="B78" s="5" t="s">
        <v>1</v>
      </c>
      <c r="C78" s="5" t="s">
        <v>2</v>
      </c>
      <c r="D78" s="5" t="s">
        <v>3</v>
      </c>
      <c r="E78" s="5" t="s">
        <v>4</v>
      </c>
      <c r="F78" s="5" t="s">
        <v>5</v>
      </c>
      <c r="L78" t="s">
        <v>25</v>
      </c>
      <c r="M78" t="s">
        <v>26</v>
      </c>
      <c r="N78" s="8">
        <f>AVERAGE(Y70,T76,P78,N73)</f>
        <v>28028</v>
      </c>
      <c r="R78" s="16"/>
      <c r="AB78" t="s">
        <v>27</v>
      </c>
      <c r="AC78" s="20">
        <f>COUNTIF(AB70:AK75,"&gt;1,5")</f>
        <v>0</v>
      </c>
    </row>
    <row r="79" spans="1:38" x14ac:dyDescent="0.25">
      <c r="A79" s="5">
        <v>2</v>
      </c>
      <c r="B79" s="5">
        <v>1</v>
      </c>
      <c r="C79" s="5" t="s">
        <v>64</v>
      </c>
      <c r="D79" s="5">
        <v>25.9</v>
      </c>
      <c r="E79" s="5">
        <v>25.9</v>
      </c>
      <c r="F79" s="5" t="s">
        <v>9</v>
      </c>
      <c r="L79" t="s">
        <v>25</v>
      </c>
      <c r="AC79" s="20"/>
    </row>
    <row r="80" spans="1:38" x14ac:dyDescent="0.25">
      <c r="L80" t="s">
        <v>25</v>
      </c>
    </row>
    <row r="81" spans="1:38" x14ac:dyDescent="0.25">
      <c r="A81" t="s">
        <v>16</v>
      </c>
      <c r="L81" t="s">
        <v>25</v>
      </c>
    </row>
    <row r="82" spans="1:38" x14ac:dyDescent="0.25">
      <c r="A82" t="s">
        <v>52</v>
      </c>
      <c r="L82" t="s">
        <v>25</v>
      </c>
    </row>
    <row r="83" spans="1:38" x14ac:dyDescent="0.25">
      <c r="L83" t="s">
        <v>25</v>
      </c>
      <c r="M83" t="s">
        <v>13</v>
      </c>
      <c r="N83" s="15" t="s">
        <v>14</v>
      </c>
      <c r="O83" t="s">
        <v>35</v>
      </c>
    </row>
    <row r="84" spans="1:38" x14ac:dyDescent="0.25">
      <c r="A84" s="16">
        <v>31391</v>
      </c>
      <c r="B84" s="16">
        <v>28352</v>
      </c>
      <c r="C84" s="16">
        <v>28025</v>
      </c>
      <c r="D84" s="16">
        <v>27906</v>
      </c>
      <c r="E84" s="16">
        <v>27569</v>
      </c>
      <c r="F84" s="16">
        <v>27894</v>
      </c>
      <c r="G84" s="16">
        <v>27473</v>
      </c>
      <c r="H84" s="16">
        <v>27842</v>
      </c>
      <c r="I84" s="16">
        <v>27826</v>
      </c>
      <c r="J84" s="16">
        <v>27734</v>
      </c>
      <c r="K84" s="16">
        <v>27856</v>
      </c>
      <c r="L84" s="16">
        <v>29679</v>
      </c>
      <c r="N84" s="16">
        <f t="shared" ref="N84:Y91" si="25">A84</f>
        <v>31391</v>
      </c>
      <c r="O84" s="16">
        <f t="shared" si="25"/>
        <v>28352</v>
      </c>
      <c r="P84" s="16">
        <f t="shared" si="25"/>
        <v>28025</v>
      </c>
      <c r="Q84" s="16">
        <f t="shared" si="25"/>
        <v>27906</v>
      </c>
      <c r="R84" s="16">
        <f t="shared" si="25"/>
        <v>27569</v>
      </c>
      <c r="S84" s="16">
        <f t="shared" si="25"/>
        <v>27894</v>
      </c>
      <c r="T84" s="16">
        <f t="shared" si="25"/>
        <v>27473</v>
      </c>
      <c r="U84" s="16">
        <f t="shared" si="25"/>
        <v>27842</v>
      </c>
      <c r="V84" s="16">
        <f t="shared" si="25"/>
        <v>27826</v>
      </c>
      <c r="W84" s="16">
        <f t="shared" si="25"/>
        <v>27734</v>
      </c>
      <c r="X84" s="16">
        <f t="shared" si="25"/>
        <v>27856</v>
      </c>
      <c r="Y84" s="16">
        <f t="shared" si="25"/>
        <v>29679</v>
      </c>
      <c r="AA84" s="17">
        <f>N84/$N$93</f>
        <v>1.1122685800336611</v>
      </c>
      <c r="AB84" s="17">
        <f t="shared" ref="AB84:AL91" si="26">O84/$N$93</f>
        <v>1.0045885375143946</v>
      </c>
      <c r="AC84" s="17">
        <f t="shared" si="26"/>
        <v>0.99300203738152182</v>
      </c>
      <c r="AD84" s="17">
        <f t="shared" si="26"/>
        <v>0.98878554344937553</v>
      </c>
      <c r="AE84" s="17">
        <f t="shared" si="26"/>
        <v>0.97684471609531398</v>
      </c>
      <c r="AF84" s="17">
        <f t="shared" si="26"/>
        <v>0.98836035078394902</v>
      </c>
      <c r="AG84" s="17">
        <f t="shared" si="26"/>
        <v>0.9734431747719019</v>
      </c>
      <c r="AH84" s="17">
        <f t="shared" si="26"/>
        <v>0.9865178492337674</v>
      </c>
      <c r="AI84" s="17">
        <f t="shared" si="26"/>
        <v>0.98595092567986531</v>
      </c>
      <c r="AJ84" s="17">
        <f t="shared" si="26"/>
        <v>0.98269111524492869</v>
      </c>
      <c r="AK84" s="17">
        <f t="shared" si="26"/>
        <v>0.98701390734343164</v>
      </c>
      <c r="AL84" s="17">
        <f t="shared" si="26"/>
        <v>1.051607759766144</v>
      </c>
    </row>
    <row r="85" spans="1:38" x14ac:dyDescent="0.25">
      <c r="A85" s="16">
        <v>28833</v>
      </c>
      <c r="B85" s="16">
        <v>27696</v>
      </c>
      <c r="C85" s="16">
        <v>27959</v>
      </c>
      <c r="D85" s="16">
        <v>28023</v>
      </c>
      <c r="E85" s="16">
        <v>30325</v>
      </c>
      <c r="F85" s="16">
        <v>28087</v>
      </c>
      <c r="G85" s="16">
        <v>28129</v>
      </c>
      <c r="H85" s="16">
        <v>27676</v>
      </c>
      <c r="I85" s="16">
        <v>28338</v>
      </c>
      <c r="J85" s="16">
        <v>27698</v>
      </c>
      <c r="K85" s="16">
        <v>27646</v>
      </c>
      <c r="L85" s="16">
        <v>27993</v>
      </c>
      <c r="N85" s="16">
        <f t="shared" si="25"/>
        <v>28833</v>
      </c>
      <c r="O85" s="16">
        <f t="shared" si="25"/>
        <v>27696</v>
      </c>
      <c r="P85" s="16">
        <f t="shared" si="25"/>
        <v>27959</v>
      </c>
      <c r="Q85" s="16">
        <f t="shared" si="25"/>
        <v>28023</v>
      </c>
      <c r="R85" s="16">
        <f t="shared" si="25"/>
        <v>30325</v>
      </c>
      <c r="S85" s="16">
        <f t="shared" si="25"/>
        <v>28087</v>
      </c>
      <c r="T85" s="16">
        <f t="shared" si="25"/>
        <v>28129</v>
      </c>
      <c r="U85" s="16">
        <f t="shared" si="25"/>
        <v>27676</v>
      </c>
      <c r="V85" s="16">
        <f t="shared" si="25"/>
        <v>28338</v>
      </c>
      <c r="W85" s="16">
        <f t="shared" si="25"/>
        <v>27698</v>
      </c>
      <c r="X85" s="16">
        <f t="shared" si="25"/>
        <v>27646</v>
      </c>
      <c r="Y85" s="16">
        <f t="shared" si="25"/>
        <v>27993</v>
      </c>
      <c r="AA85" s="17">
        <f t="shared" ref="AA85:AA91" si="27">N85/$N$93</f>
        <v>1.0216316768535743</v>
      </c>
      <c r="AB85" s="17">
        <f>O85/$Z$7</f>
        <v>0.95672652632186195</v>
      </c>
      <c r="AC85" s="17">
        <f t="shared" ref="AC85:AK90" si="28">P85/$Z$7</f>
        <v>0.96581155941049024</v>
      </c>
      <c r="AD85" s="17">
        <f t="shared" si="28"/>
        <v>0.96802236594156332</v>
      </c>
      <c r="AE85" s="17">
        <f t="shared" si="28"/>
        <v>1.047542313356097</v>
      </c>
      <c r="AF85" s="17">
        <f t="shared" si="28"/>
        <v>0.9702331724726363</v>
      </c>
      <c r="AG85" s="17">
        <f t="shared" si="28"/>
        <v>0.97168401425865303</v>
      </c>
      <c r="AH85" s="17">
        <f t="shared" si="28"/>
        <v>0.95603564928090157</v>
      </c>
      <c r="AI85" s="17">
        <f t="shared" si="28"/>
        <v>0.97890367933668843</v>
      </c>
      <c r="AJ85" s="17">
        <f t="shared" si="28"/>
        <v>0.95679561402595792</v>
      </c>
      <c r="AK85" s="17">
        <f t="shared" si="28"/>
        <v>0.95499933371946111</v>
      </c>
      <c r="AL85" s="17">
        <f t="shared" si="26"/>
        <v>0.99186819027371775</v>
      </c>
    </row>
    <row r="86" spans="1:38" x14ac:dyDescent="0.25">
      <c r="A86" s="16">
        <v>28253</v>
      </c>
      <c r="B86" s="16">
        <v>27678</v>
      </c>
      <c r="C86" s="16">
        <v>27991</v>
      </c>
      <c r="D86" s="16">
        <v>29172</v>
      </c>
      <c r="E86" s="16">
        <v>28384</v>
      </c>
      <c r="F86" s="16">
        <v>28145</v>
      </c>
      <c r="G86" s="16">
        <v>27884</v>
      </c>
      <c r="H86" s="16">
        <v>27957</v>
      </c>
      <c r="I86" s="16">
        <v>27800</v>
      </c>
      <c r="J86" s="16">
        <v>27642</v>
      </c>
      <c r="K86" s="16">
        <v>28047</v>
      </c>
      <c r="L86" s="16">
        <v>27606</v>
      </c>
      <c r="N86" s="16">
        <f t="shared" si="25"/>
        <v>28253</v>
      </c>
      <c r="O86" s="16">
        <f t="shared" si="25"/>
        <v>27678</v>
      </c>
      <c r="P86" s="16">
        <f t="shared" si="25"/>
        <v>27991</v>
      </c>
      <c r="Q86" s="16">
        <f t="shared" si="25"/>
        <v>29172</v>
      </c>
      <c r="R86" s="16">
        <f t="shared" si="25"/>
        <v>28384</v>
      </c>
      <c r="S86" s="16">
        <f t="shared" si="25"/>
        <v>28145</v>
      </c>
      <c r="T86" s="16">
        <f t="shared" si="25"/>
        <v>27884</v>
      </c>
      <c r="U86" s="16">
        <f t="shared" si="25"/>
        <v>27957</v>
      </c>
      <c r="V86" s="16">
        <f t="shared" si="25"/>
        <v>27800</v>
      </c>
      <c r="W86" s="16">
        <f t="shared" si="25"/>
        <v>27642</v>
      </c>
      <c r="X86" s="16">
        <f t="shared" si="25"/>
        <v>28047</v>
      </c>
      <c r="Y86" s="16">
        <f t="shared" si="25"/>
        <v>27606</v>
      </c>
      <c r="AA86" s="17">
        <f t="shared" si="27"/>
        <v>1.0010806980246258</v>
      </c>
      <c r="AB86" s="17">
        <f t="shared" ref="AB86:AB90" si="29">O86/$Z$7</f>
        <v>0.95610473698499765</v>
      </c>
      <c r="AC86" s="17">
        <f t="shared" si="28"/>
        <v>0.96691696267602678</v>
      </c>
      <c r="AD86" s="17">
        <f t="shared" si="28"/>
        <v>1.007713251944734</v>
      </c>
      <c r="AE86" s="17">
        <f t="shared" si="28"/>
        <v>0.98049269653089721</v>
      </c>
      <c r="AF86" s="17">
        <f t="shared" si="28"/>
        <v>0.97223671589142124</v>
      </c>
      <c r="AG86" s="17">
        <f t="shared" si="28"/>
        <v>0.96322077050688903</v>
      </c>
      <c r="AH86" s="17">
        <f t="shared" si="28"/>
        <v>0.96574247170639416</v>
      </c>
      <c r="AI86" s="17">
        <f t="shared" si="28"/>
        <v>0.96031908693485557</v>
      </c>
      <c r="AJ86" s="17">
        <f t="shared" si="28"/>
        <v>0.95486115831126905</v>
      </c>
      <c r="AK86" s="17">
        <f t="shared" si="28"/>
        <v>0.96885141839071565</v>
      </c>
      <c r="AL86" s="17">
        <f t="shared" si="26"/>
        <v>0.97815572681371243</v>
      </c>
    </row>
    <row r="87" spans="1:38" x14ac:dyDescent="0.25">
      <c r="A87" s="16">
        <v>28207</v>
      </c>
      <c r="B87" s="16">
        <v>27973</v>
      </c>
      <c r="C87" s="16">
        <v>27908</v>
      </c>
      <c r="D87" s="16">
        <v>28817</v>
      </c>
      <c r="E87" s="16">
        <v>27726</v>
      </c>
      <c r="F87" s="16">
        <v>28059</v>
      </c>
      <c r="G87" s="16">
        <v>28021</v>
      </c>
      <c r="H87" s="16">
        <v>28187</v>
      </c>
      <c r="I87" s="16">
        <v>27752</v>
      </c>
      <c r="J87" s="16">
        <v>27754</v>
      </c>
      <c r="K87" s="16">
        <v>27902</v>
      </c>
      <c r="L87" s="16">
        <v>27740</v>
      </c>
      <c r="N87" s="16">
        <f t="shared" si="25"/>
        <v>28207</v>
      </c>
      <c r="O87" s="16">
        <f t="shared" si="25"/>
        <v>27973</v>
      </c>
      <c r="P87" s="16">
        <f t="shared" si="25"/>
        <v>27908</v>
      </c>
      <c r="Q87" s="16">
        <f t="shared" si="25"/>
        <v>28817</v>
      </c>
      <c r="R87" s="16">
        <f t="shared" si="25"/>
        <v>27726</v>
      </c>
      <c r="S87" s="16">
        <f t="shared" si="25"/>
        <v>28059</v>
      </c>
      <c r="T87" s="16">
        <f t="shared" si="25"/>
        <v>28021</v>
      </c>
      <c r="U87" s="16">
        <f t="shared" si="25"/>
        <v>28187</v>
      </c>
      <c r="V87" s="16">
        <f t="shared" si="25"/>
        <v>27752</v>
      </c>
      <c r="W87" s="16">
        <f t="shared" si="25"/>
        <v>27754</v>
      </c>
      <c r="X87" s="16">
        <f t="shared" si="25"/>
        <v>27902</v>
      </c>
      <c r="Y87" s="16">
        <f t="shared" si="25"/>
        <v>27740</v>
      </c>
      <c r="AA87" s="17">
        <f t="shared" si="27"/>
        <v>0.99945079280715743</v>
      </c>
      <c r="AB87" s="17">
        <f t="shared" si="29"/>
        <v>0.96629517333916248</v>
      </c>
      <c r="AC87" s="17">
        <f t="shared" si="28"/>
        <v>0.96404982295604136</v>
      </c>
      <c r="AD87" s="17">
        <f t="shared" si="28"/>
        <v>0.99545018446768829</v>
      </c>
      <c r="AE87" s="17">
        <f t="shared" si="28"/>
        <v>0.95776284188330241</v>
      </c>
      <c r="AF87" s="17">
        <f t="shared" si="28"/>
        <v>0.96926594461529181</v>
      </c>
      <c r="AG87" s="17">
        <f t="shared" si="28"/>
        <v>0.96795327823746724</v>
      </c>
      <c r="AH87" s="17">
        <f t="shared" si="28"/>
        <v>0.97368755767743798</v>
      </c>
      <c r="AI87" s="17">
        <f t="shared" si="28"/>
        <v>0.95866098203655081</v>
      </c>
      <c r="AJ87" s="17">
        <f t="shared" si="28"/>
        <v>0.9587300697406469</v>
      </c>
      <c r="AK87" s="17">
        <f t="shared" si="28"/>
        <v>0.96384255984375333</v>
      </c>
      <c r="AL87" s="17">
        <f t="shared" si="26"/>
        <v>0.982903711577642</v>
      </c>
    </row>
    <row r="88" spans="1:38" x14ac:dyDescent="0.25">
      <c r="A88" s="16">
        <v>28636</v>
      </c>
      <c r="B88" s="16">
        <v>27662</v>
      </c>
      <c r="C88" s="16">
        <v>27963</v>
      </c>
      <c r="D88" s="16">
        <v>27796</v>
      </c>
      <c r="E88" s="16">
        <v>28245</v>
      </c>
      <c r="F88" s="16">
        <v>28316</v>
      </c>
      <c r="G88" s="16">
        <v>29379</v>
      </c>
      <c r="H88" s="16">
        <v>27435</v>
      </c>
      <c r="I88" s="16">
        <v>27973</v>
      </c>
      <c r="J88" s="16">
        <v>28035</v>
      </c>
      <c r="K88" s="16">
        <v>27732</v>
      </c>
      <c r="L88" s="16">
        <v>27840</v>
      </c>
      <c r="N88" s="16">
        <f t="shared" si="25"/>
        <v>28636</v>
      </c>
      <c r="O88" s="16">
        <f t="shared" si="25"/>
        <v>27662</v>
      </c>
      <c r="P88" s="16">
        <f t="shared" si="25"/>
        <v>27963</v>
      </c>
      <c r="Q88" s="16">
        <f t="shared" si="25"/>
        <v>27796</v>
      </c>
      <c r="R88" s="16">
        <f t="shared" si="25"/>
        <v>28245</v>
      </c>
      <c r="S88" s="16">
        <f t="shared" si="25"/>
        <v>28316</v>
      </c>
      <c r="T88" s="16">
        <f t="shared" si="25"/>
        <v>29379</v>
      </c>
      <c r="U88" s="16">
        <f t="shared" si="25"/>
        <v>27435</v>
      </c>
      <c r="V88" s="16">
        <f t="shared" si="25"/>
        <v>27973</v>
      </c>
      <c r="W88" s="16">
        <f t="shared" si="25"/>
        <v>28035</v>
      </c>
      <c r="X88" s="16">
        <f t="shared" si="25"/>
        <v>27732</v>
      </c>
      <c r="Y88" s="16">
        <f t="shared" si="25"/>
        <v>27840</v>
      </c>
      <c r="AA88" s="17">
        <f t="shared" si="27"/>
        <v>1.0146514305961556</v>
      </c>
      <c r="AB88" s="17">
        <f t="shared" si="29"/>
        <v>0.95555203535222932</v>
      </c>
      <c r="AC88" s="17">
        <f t="shared" si="28"/>
        <v>0.96594973481868229</v>
      </c>
      <c r="AD88" s="17">
        <f t="shared" si="28"/>
        <v>0.96018091152666352</v>
      </c>
      <c r="AE88" s="17">
        <f t="shared" si="28"/>
        <v>0.97569110109622292</v>
      </c>
      <c r="AF88" s="17">
        <f t="shared" si="28"/>
        <v>0.97814371459163207</v>
      </c>
      <c r="AG88" s="17">
        <f t="shared" si="28"/>
        <v>1.0148638293186736</v>
      </c>
      <c r="AH88" s="17">
        <f t="shared" si="28"/>
        <v>0.94771058093732963</v>
      </c>
      <c r="AI88" s="17">
        <f t="shared" si="28"/>
        <v>0.96629517333916248</v>
      </c>
      <c r="AJ88" s="17">
        <f t="shared" si="28"/>
        <v>0.96843689216613948</v>
      </c>
      <c r="AK88" s="17">
        <f t="shared" si="28"/>
        <v>0.95797010499559054</v>
      </c>
      <c r="AL88" s="17">
        <f t="shared" si="26"/>
        <v>0.98644698378952966</v>
      </c>
    </row>
    <row r="89" spans="1:38" x14ac:dyDescent="0.25">
      <c r="A89" s="16">
        <v>28426</v>
      </c>
      <c r="B89" s="16">
        <v>27273</v>
      </c>
      <c r="C89" s="16">
        <v>27672</v>
      </c>
      <c r="D89" s="16">
        <v>28047</v>
      </c>
      <c r="E89" s="16">
        <v>28063</v>
      </c>
      <c r="F89" s="16">
        <v>29244</v>
      </c>
      <c r="G89" s="16">
        <v>28003</v>
      </c>
      <c r="H89" s="16">
        <v>28009</v>
      </c>
      <c r="I89" s="16">
        <v>27670</v>
      </c>
      <c r="J89" s="16">
        <v>28045</v>
      </c>
      <c r="K89" s="16">
        <v>28089</v>
      </c>
      <c r="L89" s="16">
        <v>27403</v>
      </c>
      <c r="N89" s="16">
        <f t="shared" si="25"/>
        <v>28426</v>
      </c>
      <c r="O89" s="16">
        <f t="shared" si="25"/>
        <v>27273</v>
      </c>
      <c r="P89" s="16">
        <f t="shared" si="25"/>
        <v>27672</v>
      </c>
      <c r="Q89" s="16">
        <f t="shared" si="25"/>
        <v>28047</v>
      </c>
      <c r="R89" s="16">
        <f t="shared" si="25"/>
        <v>28063</v>
      </c>
      <c r="S89" s="16">
        <f t="shared" si="25"/>
        <v>29244</v>
      </c>
      <c r="T89" s="16">
        <f t="shared" si="25"/>
        <v>28003</v>
      </c>
      <c r="U89" s="16">
        <f t="shared" si="25"/>
        <v>28009</v>
      </c>
      <c r="V89" s="16">
        <f t="shared" si="25"/>
        <v>27670</v>
      </c>
      <c r="W89" s="16">
        <f t="shared" si="25"/>
        <v>28045</v>
      </c>
      <c r="X89" s="16">
        <f t="shared" si="25"/>
        <v>28089</v>
      </c>
      <c r="Y89" s="16">
        <f t="shared" si="25"/>
        <v>27403</v>
      </c>
      <c r="AA89" s="17">
        <f t="shared" si="27"/>
        <v>1.0072105589511915</v>
      </c>
      <c r="AB89" s="17">
        <f t="shared" si="29"/>
        <v>0.94211447690555095</v>
      </c>
      <c r="AC89" s="17">
        <f t="shared" si="28"/>
        <v>0.95589747387270951</v>
      </c>
      <c r="AD89" s="17">
        <f t="shared" si="28"/>
        <v>0.96885141839071565</v>
      </c>
      <c r="AE89" s="17">
        <f t="shared" si="28"/>
        <v>0.96940412002348397</v>
      </c>
      <c r="AF89" s="17">
        <f t="shared" si="28"/>
        <v>1.0102004092921912</v>
      </c>
      <c r="AG89" s="17">
        <f t="shared" si="28"/>
        <v>0.96733148890060294</v>
      </c>
      <c r="AH89" s="17">
        <f t="shared" si="28"/>
        <v>0.96753875201289108</v>
      </c>
      <c r="AI89" s="17">
        <f t="shared" si="28"/>
        <v>0.95582838616861354</v>
      </c>
      <c r="AJ89" s="17">
        <f t="shared" si="28"/>
        <v>0.96878233068661967</v>
      </c>
      <c r="AK89" s="17">
        <f t="shared" si="28"/>
        <v>0.97030226017673238</v>
      </c>
      <c r="AL89" s="17">
        <f t="shared" si="26"/>
        <v>0.97096288422358046</v>
      </c>
    </row>
    <row r="90" spans="1:38" x14ac:dyDescent="0.25">
      <c r="A90" s="16">
        <v>28426</v>
      </c>
      <c r="B90" s="16">
        <v>27736</v>
      </c>
      <c r="C90" s="16">
        <v>28295</v>
      </c>
      <c r="D90" s="16">
        <v>27666</v>
      </c>
      <c r="E90" s="16">
        <v>28406</v>
      </c>
      <c r="F90" s="16">
        <v>27924</v>
      </c>
      <c r="G90" s="16">
        <v>28081</v>
      </c>
      <c r="H90" s="16">
        <v>27676</v>
      </c>
      <c r="I90" s="16">
        <v>27993</v>
      </c>
      <c r="J90" s="16">
        <v>27892</v>
      </c>
      <c r="K90" s="16">
        <v>27592</v>
      </c>
      <c r="L90" s="16">
        <v>27553</v>
      </c>
      <c r="N90" s="16">
        <f t="shared" si="25"/>
        <v>28426</v>
      </c>
      <c r="O90" s="16">
        <f t="shared" si="25"/>
        <v>27736</v>
      </c>
      <c r="P90" s="16">
        <f t="shared" si="25"/>
        <v>28295</v>
      </c>
      <c r="Q90" s="16">
        <f t="shared" si="25"/>
        <v>27666</v>
      </c>
      <c r="R90" s="16">
        <f t="shared" si="25"/>
        <v>28406</v>
      </c>
      <c r="S90" s="16">
        <f t="shared" si="25"/>
        <v>27924</v>
      </c>
      <c r="T90" s="16">
        <f t="shared" si="25"/>
        <v>28081</v>
      </c>
      <c r="U90" s="16">
        <f t="shared" si="25"/>
        <v>27676</v>
      </c>
      <c r="V90" s="16">
        <f t="shared" si="25"/>
        <v>27993</v>
      </c>
      <c r="W90" s="16">
        <f t="shared" si="25"/>
        <v>27892</v>
      </c>
      <c r="X90" s="16">
        <f t="shared" si="25"/>
        <v>27592</v>
      </c>
      <c r="Y90" s="16">
        <f t="shared" si="25"/>
        <v>27553</v>
      </c>
      <c r="AA90" s="17">
        <f t="shared" si="27"/>
        <v>1.0072105589511915</v>
      </c>
      <c r="AB90" s="17">
        <f t="shared" si="29"/>
        <v>0.9581082804037826</v>
      </c>
      <c r="AC90" s="17">
        <f t="shared" si="28"/>
        <v>0.97741829369862376</v>
      </c>
      <c r="AD90" s="17">
        <f t="shared" si="28"/>
        <v>0.95569021076042138</v>
      </c>
      <c r="AE90" s="17">
        <f t="shared" si="28"/>
        <v>0.98125266127595356</v>
      </c>
      <c r="AF90" s="17">
        <f t="shared" si="28"/>
        <v>0.96460252458880968</v>
      </c>
      <c r="AG90" s="17">
        <f t="shared" si="28"/>
        <v>0.97002590936034827</v>
      </c>
      <c r="AH90" s="17">
        <f t="shared" si="28"/>
        <v>0.95603564928090157</v>
      </c>
      <c r="AI90" s="17">
        <f t="shared" si="28"/>
        <v>0.96698605038012275</v>
      </c>
      <c r="AJ90" s="17">
        <f t="shared" si="28"/>
        <v>0.96349712132327314</v>
      </c>
      <c r="AK90" s="17">
        <f t="shared" si="28"/>
        <v>0.95313396570886821</v>
      </c>
      <c r="AL90" s="17">
        <f t="shared" si="26"/>
        <v>0.976277792541412</v>
      </c>
    </row>
    <row r="91" spans="1:38" x14ac:dyDescent="0.25">
      <c r="A91" s="16">
        <v>30925</v>
      </c>
      <c r="B91" s="16">
        <v>28263</v>
      </c>
      <c r="C91" s="16">
        <v>27746</v>
      </c>
      <c r="D91" s="16">
        <v>28540</v>
      </c>
      <c r="E91" s="16">
        <v>27983</v>
      </c>
      <c r="F91" s="16">
        <v>28001</v>
      </c>
      <c r="G91" s="16">
        <v>27517</v>
      </c>
      <c r="H91" s="16">
        <v>27477</v>
      </c>
      <c r="I91" s="16">
        <v>28314</v>
      </c>
      <c r="J91" s="16">
        <v>27692</v>
      </c>
      <c r="K91" s="16">
        <v>27924</v>
      </c>
      <c r="L91" s="16">
        <v>30111</v>
      </c>
      <c r="N91" s="16">
        <f t="shared" si="25"/>
        <v>30925</v>
      </c>
      <c r="O91" s="16">
        <f t="shared" si="25"/>
        <v>28263</v>
      </c>
      <c r="P91" s="16">
        <f t="shared" si="25"/>
        <v>27746</v>
      </c>
      <c r="Q91" s="16">
        <f t="shared" si="25"/>
        <v>28540</v>
      </c>
      <c r="R91" s="16">
        <f t="shared" si="25"/>
        <v>27983</v>
      </c>
      <c r="S91" s="16">
        <f t="shared" si="25"/>
        <v>28001</v>
      </c>
      <c r="T91" s="16">
        <f t="shared" si="25"/>
        <v>27517</v>
      </c>
      <c r="U91" s="16">
        <f t="shared" si="25"/>
        <v>27477</v>
      </c>
      <c r="V91" s="16">
        <f t="shared" si="25"/>
        <v>28314</v>
      </c>
      <c r="W91" s="16">
        <f t="shared" si="25"/>
        <v>27692</v>
      </c>
      <c r="X91" s="16">
        <f t="shared" si="25"/>
        <v>27924</v>
      </c>
      <c r="Y91" s="16">
        <f t="shared" si="25"/>
        <v>30111</v>
      </c>
      <c r="AA91" s="17">
        <f t="shared" si="27"/>
        <v>1.0957569315262645</v>
      </c>
      <c r="AB91" s="17">
        <f t="shared" si="26"/>
        <v>1.0014350252458144</v>
      </c>
      <c r="AC91" s="17">
        <f t="shared" si="26"/>
        <v>0.9831163079103552</v>
      </c>
      <c r="AD91" s="17">
        <f t="shared" si="26"/>
        <v>1.0112498892727433</v>
      </c>
      <c r="AE91" s="17">
        <f t="shared" si="26"/>
        <v>0.99151386305252898</v>
      </c>
      <c r="AF91" s="17">
        <f t="shared" si="26"/>
        <v>0.9921516520506688</v>
      </c>
      <c r="AG91" s="17">
        <f t="shared" si="26"/>
        <v>0.97500221454513247</v>
      </c>
      <c r="AH91" s="17">
        <f t="shared" si="26"/>
        <v>0.97358490566037736</v>
      </c>
      <c r="AI91" s="17">
        <f t="shared" si="26"/>
        <v>1.0032420940738773</v>
      </c>
      <c r="AJ91" s="17">
        <f t="shared" si="26"/>
        <v>0.98120294091593585</v>
      </c>
      <c r="AK91" s="17">
        <f t="shared" si="26"/>
        <v>0.98942333244751524</v>
      </c>
      <c r="AL91" s="17">
        <f t="shared" si="26"/>
        <v>1.0669146957214988</v>
      </c>
    </row>
    <row r="92" spans="1:38" x14ac:dyDescent="0.25">
      <c r="L92" t="s">
        <v>25</v>
      </c>
    </row>
    <row r="93" spans="1:38" x14ac:dyDescent="0.25">
      <c r="A93" s="5" t="s">
        <v>0</v>
      </c>
      <c r="B93" s="5" t="s">
        <v>1</v>
      </c>
      <c r="C93" s="5" t="s">
        <v>2</v>
      </c>
      <c r="D93" s="5" t="s">
        <v>3</v>
      </c>
      <c r="E93" s="5" t="s">
        <v>4</v>
      </c>
      <c r="F93" s="5" t="s">
        <v>5</v>
      </c>
      <c r="L93" t="s">
        <v>25</v>
      </c>
      <c r="M93" t="s">
        <v>26</v>
      </c>
      <c r="N93" s="8">
        <f>AVERAGE(Y89,Q86,S91,V91)</f>
        <v>28222.5</v>
      </c>
      <c r="AB93" t="s">
        <v>27</v>
      </c>
      <c r="AC93" s="20">
        <f>COUNTIF(AB85:AK90,"&gt;1,5")</f>
        <v>0</v>
      </c>
    </row>
    <row r="94" spans="1:38" x14ac:dyDescent="0.25">
      <c r="A94" s="5">
        <v>2</v>
      </c>
      <c r="B94" s="5">
        <v>1</v>
      </c>
      <c r="C94" s="5" t="s">
        <v>64</v>
      </c>
      <c r="D94" s="5">
        <v>25.9</v>
      </c>
      <c r="E94" s="5">
        <v>25.9</v>
      </c>
      <c r="F94" s="5" t="s">
        <v>9</v>
      </c>
      <c r="L94" t="s">
        <v>25</v>
      </c>
      <c r="AC94" s="20"/>
    </row>
    <row r="95" spans="1:38" x14ac:dyDescent="0.25">
      <c r="L95" t="s">
        <v>25</v>
      </c>
    </row>
    <row r="96" spans="1:38" x14ac:dyDescent="0.25">
      <c r="A96" t="s">
        <v>16</v>
      </c>
      <c r="L96" t="s">
        <v>25</v>
      </c>
    </row>
    <row r="97" spans="1:38" x14ac:dyDescent="0.25">
      <c r="A97" t="s">
        <v>52</v>
      </c>
      <c r="L97" t="s">
        <v>25</v>
      </c>
    </row>
    <row r="98" spans="1:38" x14ac:dyDescent="0.25">
      <c r="L98" t="s">
        <v>25</v>
      </c>
      <c r="M98" t="s">
        <v>13</v>
      </c>
      <c r="N98" s="15" t="s">
        <v>14</v>
      </c>
      <c r="O98" t="s">
        <v>35</v>
      </c>
    </row>
    <row r="99" spans="1:38" x14ac:dyDescent="0.25">
      <c r="A99" s="16">
        <v>29898</v>
      </c>
      <c r="B99" s="16">
        <v>607895</v>
      </c>
      <c r="C99" s="16">
        <v>28021</v>
      </c>
      <c r="D99" s="16">
        <v>27997</v>
      </c>
      <c r="E99" s="16">
        <v>28432</v>
      </c>
      <c r="F99" s="16">
        <v>29347</v>
      </c>
      <c r="G99" s="16">
        <v>31479</v>
      </c>
      <c r="H99" s="16">
        <v>28035</v>
      </c>
      <c r="I99" s="16">
        <v>28029</v>
      </c>
      <c r="J99" s="16">
        <v>27704</v>
      </c>
      <c r="K99" s="16">
        <v>28259</v>
      </c>
      <c r="L99" s="16">
        <v>29870</v>
      </c>
      <c r="N99" s="16">
        <f t="shared" ref="N99:Y106" si="30">A99</f>
        <v>29898</v>
      </c>
      <c r="O99" s="16"/>
      <c r="P99" s="16">
        <f t="shared" si="30"/>
        <v>28021</v>
      </c>
      <c r="Q99" s="16">
        <f t="shared" si="30"/>
        <v>27997</v>
      </c>
      <c r="R99" s="16">
        <f t="shared" si="30"/>
        <v>28432</v>
      </c>
      <c r="S99" s="16">
        <f t="shared" si="30"/>
        <v>29347</v>
      </c>
      <c r="T99" s="16">
        <f t="shared" si="30"/>
        <v>31479</v>
      </c>
      <c r="U99" s="16">
        <f t="shared" si="30"/>
        <v>28035</v>
      </c>
      <c r="V99" s="16">
        <f t="shared" si="30"/>
        <v>28029</v>
      </c>
      <c r="W99" s="16">
        <f t="shared" si="30"/>
        <v>27704</v>
      </c>
      <c r="X99" s="16">
        <f t="shared" si="30"/>
        <v>28259</v>
      </c>
      <c r="Y99" s="16">
        <f t="shared" si="30"/>
        <v>29870</v>
      </c>
      <c r="AA99" s="17">
        <f>N99/$N$108</f>
        <v>1.0343181346433266</v>
      </c>
      <c r="AB99" s="17">
        <f t="shared" ref="AB99:AL106" si="31">O99/$N$108</f>
        <v>0</v>
      </c>
      <c r="AC99" s="17">
        <f t="shared" si="31"/>
        <v>0.96938351899259667</v>
      </c>
      <c r="AD99" s="17">
        <f t="shared" si="31"/>
        <v>0.96855324154154843</v>
      </c>
      <c r="AE99" s="17">
        <f t="shared" si="31"/>
        <v>0.98360202034179756</v>
      </c>
      <c r="AF99" s="17">
        <f t="shared" si="31"/>
        <v>1.0152563481630112</v>
      </c>
      <c r="AG99" s="17">
        <f t="shared" si="31"/>
        <v>1.0890126617311284</v>
      </c>
      <c r="AH99" s="17">
        <f t="shared" si="31"/>
        <v>0.9698678475057082</v>
      </c>
      <c r="AI99" s="17">
        <f t="shared" si="31"/>
        <v>0.96966027814294609</v>
      </c>
      <c r="AJ99" s="17">
        <f t="shared" si="31"/>
        <v>0.95841693766000136</v>
      </c>
      <c r="AK99" s="17">
        <f t="shared" si="31"/>
        <v>0.9776171037154916</v>
      </c>
      <c r="AL99" s="17">
        <f t="shared" si="31"/>
        <v>1.0333494776171037</v>
      </c>
    </row>
    <row r="100" spans="1:38" x14ac:dyDescent="0.25">
      <c r="A100" s="16">
        <v>28468</v>
      </c>
      <c r="B100" s="16">
        <v>27979</v>
      </c>
      <c r="C100" s="16">
        <v>27914</v>
      </c>
      <c r="D100" s="16">
        <v>28119</v>
      </c>
      <c r="E100" s="16">
        <v>28332</v>
      </c>
      <c r="F100" s="16">
        <v>28342</v>
      </c>
      <c r="G100" s="16">
        <v>92727</v>
      </c>
      <c r="H100" s="16">
        <v>28807</v>
      </c>
      <c r="I100" s="16">
        <v>28089</v>
      </c>
      <c r="J100" s="16">
        <v>28354</v>
      </c>
      <c r="K100" s="16">
        <v>27822</v>
      </c>
      <c r="L100" s="16">
        <v>28005</v>
      </c>
      <c r="N100" s="16">
        <f t="shared" si="30"/>
        <v>28468</v>
      </c>
      <c r="O100" s="16">
        <f t="shared" si="30"/>
        <v>27979</v>
      </c>
      <c r="P100" s="16">
        <f t="shared" si="30"/>
        <v>27914</v>
      </c>
      <c r="Q100" s="16">
        <f t="shared" si="30"/>
        <v>28119</v>
      </c>
      <c r="R100" s="16">
        <f t="shared" si="30"/>
        <v>28332</v>
      </c>
      <c r="S100" s="16">
        <f t="shared" si="30"/>
        <v>28342</v>
      </c>
      <c r="T100" s="16">
        <f t="shared" si="30"/>
        <v>92727</v>
      </c>
      <c r="U100" s="16">
        <f t="shared" si="30"/>
        <v>28807</v>
      </c>
      <c r="V100" s="16">
        <f t="shared" si="30"/>
        <v>28089</v>
      </c>
      <c r="W100" s="16">
        <f t="shared" si="30"/>
        <v>28354</v>
      </c>
      <c r="X100" s="16">
        <f t="shared" si="30"/>
        <v>27822</v>
      </c>
      <c r="Y100" s="16">
        <f t="shared" si="30"/>
        <v>28005</v>
      </c>
      <c r="AA100" s="17">
        <f t="shared" ref="AA100:AA106" si="32">N100/$N$108</f>
        <v>0.98484743651836992</v>
      </c>
      <c r="AB100" s="17">
        <f>O100/$Z$7</f>
        <v>0.96650243645145051</v>
      </c>
      <c r="AC100" s="17">
        <f t="shared" ref="AC100:AK105" si="33">P100/$Z$7</f>
        <v>0.96425708606832949</v>
      </c>
      <c r="AD100" s="17">
        <f t="shared" si="33"/>
        <v>0.97133857573817284</v>
      </c>
      <c r="AE100" s="17">
        <f t="shared" si="33"/>
        <v>0.97869641622440029</v>
      </c>
      <c r="AF100" s="17">
        <f t="shared" si="33"/>
        <v>0.97904185474488048</v>
      </c>
      <c r="AG100" s="17">
        <f t="shared" si="33"/>
        <v>3.2031477688564158</v>
      </c>
      <c r="AH100" s="17">
        <f t="shared" si="33"/>
        <v>0.9951047459472081</v>
      </c>
      <c r="AI100" s="17">
        <f t="shared" si="33"/>
        <v>0.97030226017673238</v>
      </c>
      <c r="AJ100" s="17">
        <f t="shared" si="33"/>
        <v>0.97945638096945664</v>
      </c>
      <c r="AK100" s="17">
        <f t="shared" si="33"/>
        <v>0.96107905167991203</v>
      </c>
      <c r="AL100" s="17">
        <f t="shared" si="31"/>
        <v>0.96883000069189784</v>
      </c>
    </row>
    <row r="101" spans="1:38" x14ac:dyDescent="0.25">
      <c r="A101" s="16">
        <v>28344</v>
      </c>
      <c r="B101" s="16">
        <v>28312</v>
      </c>
      <c r="C101" s="16">
        <v>28265</v>
      </c>
      <c r="D101" s="16">
        <v>28139</v>
      </c>
      <c r="E101" s="16">
        <v>28520</v>
      </c>
      <c r="F101" s="16">
        <v>28689</v>
      </c>
      <c r="G101" s="16">
        <v>427542</v>
      </c>
      <c r="H101" s="16">
        <v>28279</v>
      </c>
      <c r="I101" s="16">
        <v>27840</v>
      </c>
      <c r="J101" s="16">
        <v>28446</v>
      </c>
      <c r="K101" s="16">
        <v>27995</v>
      </c>
      <c r="L101" s="16">
        <v>28273</v>
      </c>
      <c r="N101" s="16">
        <f t="shared" si="30"/>
        <v>28344</v>
      </c>
      <c r="O101" s="16">
        <f t="shared" si="30"/>
        <v>28312</v>
      </c>
      <c r="P101" s="16">
        <f t="shared" si="30"/>
        <v>28265</v>
      </c>
      <c r="Q101" s="16">
        <f t="shared" si="30"/>
        <v>28139</v>
      </c>
      <c r="R101" s="16">
        <f t="shared" si="30"/>
        <v>28520</v>
      </c>
      <c r="S101" s="16">
        <f t="shared" si="30"/>
        <v>28689</v>
      </c>
      <c r="T101" s="16">
        <f t="shared" si="30"/>
        <v>427542</v>
      </c>
      <c r="U101" s="16">
        <f t="shared" si="30"/>
        <v>28279</v>
      </c>
      <c r="V101" s="16">
        <f t="shared" si="30"/>
        <v>27840</v>
      </c>
      <c r="W101" s="16">
        <f t="shared" si="30"/>
        <v>28446</v>
      </c>
      <c r="X101" s="16">
        <f t="shared" si="30"/>
        <v>27995</v>
      </c>
      <c r="Y101" s="16">
        <f t="shared" si="30"/>
        <v>28273</v>
      </c>
      <c r="AA101" s="17">
        <f t="shared" si="32"/>
        <v>0.9805576696879541</v>
      </c>
      <c r="AB101" s="17">
        <f t="shared" ref="AB101:AB105" si="34">O101/$Z$7</f>
        <v>0.97800553918344002</v>
      </c>
      <c r="AC101" s="17">
        <f t="shared" si="33"/>
        <v>0.97638197813718319</v>
      </c>
      <c r="AD101" s="17">
        <f t="shared" si="33"/>
        <v>0.97202945277913322</v>
      </c>
      <c r="AE101" s="17">
        <f t="shared" si="33"/>
        <v>0.98519066040942738</v>
      </c>
      <c r="AF101" s="17">
        <f t="shared" si="33"/>
        <v>0.99102857140554224</v>
      </c>
      <c r="AG101" s="17">
        <f t="shared" si="33"/>
        <v>14.768947592313022</v>
      </c>
      <c r="AH101" s="17">
        <f t="shared" si="33"/>
        <v>0.97686559206585544</v>
      </c>
      <c r="AI101" s="17">
        <f t="shared" si="33"/>
        <v>0.96170084101677622</v>
      </c>
      <c r="AJ101" s="17">
        <f t="shared" si="33"/>
        <v>0.98263441535787421</v>
      </c>
      <c r="AK101" s="17">
        <f t="shared" si="33"/>
        <v>0.96705513808421883</v>
      </c>
      <c r="AL101" s="17">
        <f t="shared" si="31"/>
        <v>0.97810143222860302</v>
      </c>
    </row>
    <row r="102" spans="1:38" x14ac:dyDescent="0.25">
      <c r="A102" s="16">
        <v>28568</v>
      </c>
      <c r="B102" s="16">
        <v>28310</v>
      </c>
      <c r="C102" s="16">
        <v>28474</v>
      </c>
      <c r="D102" s="16">
        <v>28735</v>
      </c>
      <c r="E102" s="16">
        <v>28695</v>
      </c>
      <c r="F102" s="16">
        <v>28079</v>
      </c>
      <c r="G102" s="16">
        <v>28508</v>
      </c>
      <c r="H102" s="16">
        <v>28458</v>
      </c>
      <c r="I102" s="16">
        <v>28474</v>
      </c>
      <c r="J102" s="16">
        <v>28097</v>
      </c>
      <c r="K102" s="16">
        <v>28213</v>
      </c>
      <c r="L102" s="16">
        <v>28181</v>
      </c>
      <c r="N102" s="16">
        <f t="shared" si="30"/>
        <v>28568</v>
      </c>
      <c r="O102" s="16">
        <f t="shared" si="30"/>
        <v>28310</v>
      </c>
      <c r="P102" s="16">
        <f t="shared" si="30"/>
        <v>28474</v>
      </c>
      <c r="Q102" s="16">
        <f t="shared" si="30"/>
        <v>28735</v>
      </c>
      <c r="R102" s="16">
        <f t="shared" si="30"/>
        <v>28695</v>
      </c>
      <c r="S102" s="16">
        <f t="shared" si="30"/>
        <v>28079</v>
      </c>
      <c r="T102" s="16">
        <f t="shared" si="30"/>
        <v>28508</v>
      </c>
      <c r="U102" s="16">
        <f t="shared" si="30"/>
        <v>28458</v>
      </c>
      <c r="V102" s="16">
        <f t="shared" si="30"/>
        <v>28474</v>
      </c>
      <c r="W102" s="16">
        <f t="shared" si="30"/>
        <v>28097</v>
      </c>
      <c r="X102" s="16">
        <f t="shared" si="30"/>
        <v>28213</v>
      </c>
      <c r="Y102" s="16">
        <f t="shared" si="30"/>
        <v>28181</v>
      </c>
      <c r="AA102" s="17">
        <f t="shared" si="32"/>
        <v>0.9883069258977375</v>
      </c>
      <c r="AB102" s="17">
        <f t="shared" si="34"/>
        <v>0.97793645147934394</v>
      </c>
      <c r="AC102" s="17">
        <f t="shared" si="33"/>
        <v>0.9836016432152187</v>
      </c>
      <c r="AD102" s="17">
        <f t="shared" si="33"/>
        <v>0.99261758859975091</v>
      </c>
      <c r="AE102" s="17">
        <f t="shared" si="33"/>
        <v>0.99123583451783026</v>
      </c>
      <c r="AF102" s="17">
        <f t="shared" si="33"/>
        <v>0.96995682165625219</v>
      </c>
      <c r="AG102" s="17">
        <f t="shared" si="33"/>
        <v>0.98477613418485122</v>
      </c>
      <c r="AH102" s="17">
        <f t="shared" si="33"/>
        <v>0.98304894158245038</v>
      </c>
      <c r="AI102" s="17">
        <f t="shared" si="33"/>
        <v>0.9836016432152187</v>
      </c>
      <c r="AJ102" s="17">
        <f t="shared" si="33"/>
        <v>0.97057861099311649</v>
      </c>
      <c r="AK102" s="17">
        <f t="shared" si="33"/>
        <v>0.97458569783068638</v>
      </c>
      <c r="AL102" s="17">
        <f t="shared" si="31"/>
        <v>0.97491870199958486</v>
      </c>
    </row>
    <row r="103" spans="1:38" x14ac:dyDescent="0.25">
      <c r="A103" s="16">
        <v>28460</v>
      </c>
      <c r="B103" s="16">
        <v>28189</v>
      </c>
      <c r="C103" s="16">
        <v>28402</v>
      </c>
      <c r="D103" s="16">
        <v>28677</v>
      </c>
      <c r="E103" s="16">
        <v>29611</v>
      </c>
      <c r="F103" s="16">
        <v>28636</v>
      </c>
      <c r="G103" s="16">
        <v>27702</v>
      </c>
      <c r="H103" s="16">
        <v>27766</v>
      </c>
      <c r="I103" s="16">
        <v>28075</v>
      </c>
      <c r="J103" s="16">
        <v>32115</v>
      </c>
      <c r="K103" s="16">
        <v>28089</v>
      </c>
      <c r="L103" s="16">
        <v>27840</v>
      </c>
      <c r="N103" s="16">
        <f t="shared" si="30"/>
        <v>28460</v>
      </c>
      <c r="O103" s="16">
        <f t="shared" si="30"/>
        <v>28189</v>
      </c>
      <c r="P103" s="16">
        <f t="shared" si="30"/>
        <v>28402</v>
      </c>
      <c r="Q103" s="16">
        <f t="shared" si="30"/>
        <v>28677</v>
      </c>
      <c r="R103" s="16">
        <f t="shared" si="30"/>
        <v>29611</v>
      </c>
      <c r="S103" s="16">
        <f t="shared" si="30"/>
        <v>28636</v>
      </c>
      <c r="T103" s="16">
        <f t="shared" si="30"/>
        <v>27702</v>
      </c>
      <c r="U103" s="16">
        <f t="shared" si="30"/>
        <v>27766</v>
      </c>
      <c r="V103" s="16">
        <f t="shared" si="30"/>
        <v>28075</v>
      </c>
      <c r="W103" s="16">
        <f t="shared" si="30"/>
        <v>32115</v>
      </c>
      <c r="X103" s="16">
        <f t="shared" si="30"/>
        <v>28089</v>
      </c>
      <c r="Y103" s="16">
        <f t="shared" si="30"/>
        <v>27840</v>
      </c>
      <c r="AA103" s="17">
        <f t="shared" si="32"/>
        <v>0.98457067736802051</v>
      </c>
      <c r="AB103" s="17">
        <f t="shared" si="34"/>
        <v>0.97375664538153395</v>
      </c>
      <c r="AC103" s="17">
        <f t="shared" si="33"/>
        <v>0.98111448586776151</v>
      </c>
      <c r="AD103" s="17">
        <f t="shared" si="33"/>
        <v>0.99061404518096596</v>
      </c>
      <c r="AE103" s="17">
        <f t="shared" si="33"/>
        <v>1.0228780029938134</v>
      </c>
      <c r="AF103" s="17">
        <f t="shared" si="33"/>
        <v>0.98919774724699727</v>
      </c>
      <c r="AG103" s="17">
        <f t="shared" si="33"/>
        <v>0.95693378943414997</v>
      </c>
      <c r="AH103" s="17">
        <f t="shared" si="33"/>
        <v>0.95914459596522306</v>
      </c>
      <c r="AI103" s="17">
        <f t="shared" si="33"/>
        <v>0.96981864624806013</v>
      </c>
      <c r="AJ103" s="17">
        <f t="shared" si="33"/>
        <v>1.1093758085220464</v>
      </c>
      <c r="AK103" s="17">
        <f t="shared" si="33"/>
        <v>0.97030226017673238</v>
      </c>
      <c r="AL103" s="17">
        <f t="shared" si="31"/>
        <v>0.9631218432159413</v>
      </c>
    </row>
    <row r="104" spans="1:38" x14ac:dyDescent="0.25">
      <c r="A104" s="16">
        <v>28412</v>
      </c>
      <c r="B104" s="16">
        <v>28061</v>
      </c>
      <c r="C104" s="16">
        <v>28279</v>
      </c>
      <c r="D104" s="16">
        <v>28075</v>
      </c>
      <c r="E104" s="16">
        <v>28277</v>
      </c>
      <c r="F104" s="16">
        <v>28217</v>
      </c>
      <c r="G104" s="16">
        <v>28416</v>
      </c>
      <c r="H104" s="16">
        <v>28536</v>
      </c>
      <c r="I104" s="16">
        <v>28125</v>
      </c>
      <c r="J104" s="16">
        <v>28636</v>
      </c>
      <c r="K104" s="16">
        <v>27866</v>
      </c>
      <c r="L104" s="16">
        <v>28235</v>
      </c>
      <c r="N104" s="16">
        <f t="shared" si="30"/>
        <v>28412</v>
      </c>
      <c r="O104" s="16">
        <f t="shared" si="30"/>
        <v>28061</v>
      </c>
      <c r="P104" s="16">
        <f t="shared" si="30"/>
        <v>28279</v>
      </c>
      <c r="Q104" s="16">
        <f t="shared" si="30"/>
        <v>28075</v>
      </c>
      <c r="R104" s="16">
        <f t="shared" si="30"/>
        <v>28277</v>
      </c>
      <c r="S104" s="16">
        <f t="shared" si="30"/>
        <v>28217</v>
      </c>
      <c r="T104" s="16">
        <f t="shared" si="30"/>
        <v>28416</v>
      </c>
      <c r="U104" s="16">
        <f t="shared" si="30"/>
        <v>28536</v>
      </c>
      <c r="V104" s="16">
        <f t="shared" si="30"/>
        <v>28125</v>
      </c>
      <c r="W104" s="16">
        <f t="shared" si="30"/>
        <v>28636</v>
      </c>
      <c r="X104" s="16">
        <f t="shared" si="30"/>
        <v>27866</v>
      </c>
      <c r="Y104" s="16">
        <f t="shared" si="30"/>
        <v>28235</v>
      </c>
      <c r="AA104" s="17">
        <f t="shared" si="32"/>
        <v>0.98291012246592402</v>
      </c>
      <c r="AB104" s="17">
        <f t="shared" si="34"/>
        <v>0.96933503231938789</v>
      </c>
      <c r="AC104" s="17">
        <f t="shared" si="33"/>
        <v>0.97686559206585544</v>
      </c>
      <c r="AD104" s="17">
        <f t="shared" si="33"/>
        <v>0.96981864624806013</v>
      </c>
      <c r="AE104" s="17">
        <f t="shared" si="33"/>
        <v>0.97679650436175947</v>
      </c>
      <c r="AF104" s="17">
        <f t="shared" si="33"/>
        <v>0.97472387323887844</v>
      </c>
      <c r="AG104" s="17">
        <f t="shared" si="33"/>
        <v>0.98159809979643375</v>
      </c>
      <c r="AH104" s="17">
        <f t="shared" si="33"/>
        <v>0.9857433620421957</v>
      </c>
      <c r="AI104" s="17">
        <f t="shared" si="33"/>
        <v>0.97154583885046097</v>
      </c>
      <c r="AJ104" s="17">
        <f t="shared" si="33"/>
        <v>0.98919774724699727</v>
      </c>
      <c r="AK104" s="17">
        <f t="shared" si="33"/>
        <v>0.96259898117002474</v>
      </c>
      <c r="AL104" s="17">
        <f t="shared" si="31"/>
        <v>0.97678682626444335</v>
      </c>
    </row>
    <row r="105" spans="1:38" x14ac:dyDescent="0.25">
      <c r="A105" s="16">
        <v>28897</v>
      </c>
      <c r="B105" s="16">
        <v>27782</v>
      </c>
      <c r="C105" s="16">
        <v>27860</v>
      </c>
      <c r="D105" s="16">
        <v>27842</v>
      </c>
      <c r="E105" s="16">
        <v>28468</v>
      </c>
      <c r="F105" s="16">
        <v>28225</v>
      </c>
      <c r="G105" s="16">
        <v>28081</v>
      </c>
      <c r="H105" s="16">
        <v>28011</v>
      </c>
      <c r="I105" s="16">
        <v>28494</v>
      </c>
      <c r="J105" s="16">
        <v>27696</v>
      </c>
      <c r="K105" s="16">
        <v>28620</v>
      </c>
      <c r="L105" s="16">
        <v>28378</v>
      </c>
      <c r="N105" s="16">
        <f t="shared" si="30"/>
        <v>28897</v>
      </c>
      <c r="O105" s="16">
        <f t="shared" si="30"/>
        <v>27782</v>
      </c>
      <c r="P105" s="16">
        <f t="shared" si="30"/>
        <v>27860</v>
      </c>
      <c r="Q105" s="16">
        <f t="shared" si="30"/>
        <v>27842</v>
      </c>
      <c r="R105" s="16">
        <f t="shared" si="30"/>
        <v>28468</v>
      </c>
      <c r="S105" s="16">
        <f t="shared" si="30"/>
        <v>28225</v>
      </c>
      <c r="T105" s="16">
        <f t="shared" si="30"/>
        <v>28081</v>
      </c>
      <c r="U105" s="16">
        <f t="shared" si="30"/>
        <v>28011</v>
      </c>
      <c r="V105" s="16">
        <f t="shared" si="30"/>
        <v>28494</v>
      </c>
      <c r="W105" s="16">
        <f t="shared" si="30"/>
        <v>27696</v>
      </c>
      <c r="X105" s="16">
        <f t="shared" si="30"/>
        <v>28620</v>
      </c>
      <c r="Y105" s="16">
        <f t="shared" si="30"/>
        <v>28378</v>
      </c>
      <c r="AA105" s="17">
        <f t="shared" si="32"/>
        <v>0.99968864595585694</v>
      </c>
      <c r="AB105" s="17">
        <f t="shared" si="34"/>
        <v>0.95969729759799127</v>
      </c>
      <c r="AC105" s="17">
        <f t="shared" si="33"/>
        <v>0.9623917180577366</v>
      </c>
      <c r="AD105" s="17">
        <f t="shared" si="33"/>
        <v>0.9617699287208723</v>
      </c>
      <c r="AE105" s="17">
        <f t="shared" si="33"/>
        <v>0.98339438010293057</v>
      </c>
      <c r="AF105" s="17">
        <f t="shared" si="33"/>
        <v>0.97500022405526254</v>
      </c>
      <c r="AG105" s="17">
        <f t="shared" si="33"/>
        <v>0.97002590936034827</v>
      </c>
      <c r="AH105" s="17">
        <f t="shared" si="33"/>
        <v>0.96760783971698705</v>
      </c>
      <c r="AI105" s="17">
        <f t="shared" si="33"/>
        <v>0.98429252025617897</v>
      </c>
      <c r="AJ105" s="17">
        <f t="shared" si="33"/>
        <v>0.95672652632186195</v>
      </c>
      <c r="AK105" s="17">
        <f t="shared" si="33"/>
        <v>0.98864504561422906</v>
      </c>
      <c r="AL105" s="17">
        <f t="shared" si="31"/>
        <v>0.98173389607693906</v>
      </c>
    </row>
    <row r="106" spans="1:38" x14ac:dyDescent="0.25">
      <c r="A106" s="16">
        <v>30233</v>
      </c>
      <c r="B106" s="16">
        <v>28466</v>
      </c>
      <c r="C106" s="16">
        <v>28229</v>
      </c>
      <c r="D106" s="16">
        <v>28430</v>
      </c>
      <c r="E106" s="16">
        <v>28253</v>
      </c>
      <c r="F106" s="16">
        <v>28316</v>
      </c>
      <c r="G106" s="16">
        <v>28348</v>
      </c>
      <c r="H106" s="16">
        <v>28255</v>
      </c>
      <c r="I106" s="16">
        <v>29294</v>
      </c>
      <c r="J106" s="16">
        <v>28017</v>
      </c>
      <c r="K106" s="16">
        <v>27969</v>
      </c>
      <c r="L106" s="16">
        <v>30189</v>
      </c>
      <c r="N106" s="16">
        <f t="shared" si="30"/>
        <v>30233</v>
      </c>
      <c r="O106" s="16">
        <f t="shared" si="30"/>
        <v>28466</v>
      </c>
      <c r="P106" s="16">
        <f t="shared" si="30"/>
        <v>28229</v>
      </c>
      <c r="Q106" s="16">
        <f t="shared" si="30"/>
        <v>28430</v>
      </c>
      <c r="R106" s="16">
        <f t="shared" si="30"/>
        <v>28253</v>
      </c>
      <c r="S106" s="16">
        <f t="shared" si="30"/>
        <v>28316</v>
      </c>
      <c r="T106" s="16">
        <f t="shared" si="30"/>
        <v>28348</v>
      </c>
      <c r="U106" s="16">
        <f t="shared" si="30"/>
        <v>28255</v>
      </c>
      <c r="V106" s="16">
        <f t="shared" si="30"/>
        <v>29294</v>
      </c>
      <c r="W106" s="16">
        <f t="shared" si="30"/>
        <v>28017</v>
      </c>
      <c r="X106" s="16">
        <f t="shared" si="30"/>
        <v>27969</v>
      </c>
      <c r="Y106" s="16">
        <f t="shared" si="30"/>
        <v>30189</v>
      </c>
      <c r="AA106" s="17">
        <f t="shared" si="32"/>
        <v>1.0459074240642081</v>
      </c>
      <c r="AB106" s="17">
        <f t="shared" si="31"/>
        <v>0.98477824673078251</v>
      </c>
      <c r="AC106" s="17">
        <f t="shared" si="31"/>
        <v>0.97657925690168135</v>
      </c>
      <c r="AD106" s="17">
        <f t="shared" si="31"/>
        <v>0.98353283055421015</v>
      </c>
      <c r="AE106" s="17">
        <f t="shared" si="31"/>
        <v>0.97740953435272959</v>
      </c>
      <c r="AF106" s="17">
        <f t="shared" si="31"/>
        <v>0.97958901266173115</v>
      </c>
      <c r="AG106" s="17">
        <f t="shared" si="31"/>
        <v>0.98069604926312881</v>
      </c>
      <c r="AH106" s="17">
        <f t="shared" si="31"/>
        <v>0.97747872414031689</v>
      </c>
      <c r="AI106" s="17">
        <f t="shared" si="31"/>
        <v>1.0134228187919463</v>
      </c>
      <c r="AJ106" s="17">
        <f t="shared" si="31"/>
        <v>0.96924513941742196</v>
      </c>
      <c r="AK106" s="17">
        <f t="shared" si="31"/>
        <v>0.96758458451532559</v>
      </c>
      <c r="AL106" s="17">
        <f t="shared" si="31"/>
        <v>1.0443852487372864</v>
      </c>
    </row>
    <row r="107" spans="1:38" x14ac:dyDescent="0.25">
      <c r="L107" t="s">
        <v>25</v>
      </c>
    </row>
    <row r="108" spans="1:38" x14ac:dyDescent="0.25">
      <c r="A108" s="5" t="s">
        <v>0</v>
      </c>
      <c r="B108" s="5" t="s">
        <v>1</v>
      </c>
      <c r="C108" s="5" t="s">
        <v>2</v>
      </c>
      <c r="D108" s="5" t="s">
        <v>3</v>
      </c>
      <c r="E108" s="5" t="s">
        <v>4</v>
      </c>
      <c r="F108" s="5" t="s">
        <v>5</v>
      </c>
      <c r="L108" t="s">
        <v>25</v>
      </c>
      <c r="M108" t="s">
        <v>26</v>
      </c>
      <c r="N108" s="8">
        <f>AVERAGE(V106,N106,U106,Q105)</f>
        <v>28906</v>
      </c>
      <c r="AB108" t="s">
        <v>27</v>
      </c>
      <c r="AC108" s="20">
        <f>COUNTIF(AB100:AK105,"&gt;1,5")</f>
        <v>0</v>
      </c>
    </row>
    <row r="109" spans="1:38" x14ac:dyDescent="0.25">
      <c r="A109" s="5">
        <v>3</v>
      </c>
      <c r="B109" s="5">
        <v>1</v>
      </c>
      <c r="C109" s="5" t="s">
        <v>65</v>
      </c>
      <c r="D109" s="5">
        <v>26</v>
      </c>
      <c r="E109" s="5">
        <v>26</v>
      </c>
      <c r="F109" s="5" t="s">
        <v>9</v>
      </c>
      <c r="L109" t="s">
        <v>25</v>
      </c>
      <c r="AC109" s="20"/>
    </row>
    <row r="110" spans="1:38" x14ac:dyDescent="0.25">
      <c r="L110" t="s">
        <v>25</v>
      </c>
    </row>
    <row r="111" spans="1:38" x14ac:dyDescent="0.25">
      <c r="A111" t="s">
        <v>16</v>
      </c>
      <c r="L111" t="s">
        <v>25</v>
      </c>
    </row>
    <row r="112" spans="1:38" x14ac:dyDescent="0.25">
      <c r="A112" t="s">
        <v>66</v>
      </c>
      <c r="L112" t="s">
        <v>25</v>
      </c>
    </row>
    <row r="113" spans="1:38" x14ac:dyDescent="0.25">
      <c r="L113" t="s">
        <v>25</v>
      </c>
      <c r="M113" t="s">
        <v>13</v>
      </c>
      <c r="N113" s="15" t="s">
        <v>14</v>
      </c>
      <c r="O113" t="s">
        <v>35</v>
      </c>
    </row>
    <row r="114" spans="1:38" x14ac:dyDescent="0.25">
      <c r="A114" s="16">
        <v>29599</v>
      </c>
      <c r="B114" s="16">
        <v>27886</v>
      </c>
      <c r="C114" s="16">
        <v>28279</v>
      </c>
      <c r="D114" s="16">
        <v>28091</v>
      </c>
      <c r="E114" s="16">
        <v>28306</v>
      </c>
      <c r="F114" s="16">
        <v>27880</v>
      </c>
      <c r="G114" s="16">
        <v>27708</v>
      </c>
      <c r="H114" s="16">
        <v>27936</v>
      </c>
      <c r="I114" s="16">
        <v>28205</v>
      </c>
      <c r="J114" s="16">
        <v>28143</v>
      </c>
      <c r="K114" s="16">
        <v>28065</v>
      </c>
      <c r="L114" s="16">
        <v>29960</v>
      </c>
      <c r="N114" s="16">
        <f>A114</f>
        <v>29599</v>
      </c>
      <c r="O114" s="16">
        <f t="shared" ref="O114:Y121" si="35">B114</f>
        <v>27886</v>
      </c>
      <c r="P114" s="16">
        <f t="shared" si="35"/>
        <v>28279</v>
      </c>
      <c r="Q114" s="16">
        <f t="shared" si="35"/>
        <v>28091</v>
      </c>
      <c r="R114" s="16">
        <f t="shared" si="35"/>
        <v>28306</v>
      </c>
      <c r="S114" s="16">
        <f t="shared" si="35"/>
        <v>27880</v>
      </c>
      <c r="T114" s="16">
        <f t="shared" si="35"/>
        <v>27708</v>
      </c>
      <c r="U114" s="16">
        <f t="shared" si="35"/>
        <v>27936</v>
      </c>
      <c r="V114" s="16">
        <f t="shared" si="35"/>
        <v>28205</v>
      </c>
      <c r="W114" s="16">
        <f t="shared" si="35"/>
        <v>28143</v>
      </c>
      <c r="X114" s="16">
        <f t="shared" si="35"/>
        <v>28065</v>
      </c>
      <c r="Y114" s="16">
        <f t="shared" si="35"/>
        <v>29960</v>
      </c>
      <c r="AA114" s="17">
        <f>N114/$N$123</f>
        <v>1.0323551979910248</v>
      </c>
      <c r="AB114" s="17">
        <f t="shared" ref="AB114:AL121" si="36">O114/$N$123</f>
        <v>0.97260911014486018</v>
      </c>
      <c r="AC114" s="17">
        <f t="shared" si="36"/>
        <v>0.98631618108679986</v>
      </c>
      <c r="AD114" s="17">
        <f t="shared" si="36"/>
        <v>0.97975910898225871</v>
      </c>
      <c r="AE114" s="17">
        <f t="shared" si="36"/>
        <v>0.98725788825074989</v>
      </c>
      <c r="AF114" s="17">
        <f t="shared" si="36"/>
        <v>0.97239984188620465</v>
      </c>
      <c r="AG114" s="17">
        <f t="shared" si="36"/>
        <v>0.96640081847141168</v>
      </c>
      <c r="AH114" s="17">
        <f t="shared" si="36"/>
        <v>0.97435301230032323</v>
      </c>
      <c r="AI114" s="17">
        <f t="shared" si="36"/>
        <v>0.98373520589671448</v>
      </c>
      <c r="AJ114" s="17">
        <f t="shared" si="36"/>
        <v>0.98157276722394038</v>
      </c>
      <c r="AK114" s="17">
        <f t="shared" si="36"/>
        <v>0.97885227986141798</v>
      </c>
      <c r="AL114" s="17">
        <f t="shared" si="36"/>
        <v>1.044946171553468</v>
      </c>
    </row>
    <row r="115" spans="1:38" x14ac:dyDescent="0.25">
      <c r="A115" s="16">
        <v>28610</v>
      </c>
      <c r="B115" s="16">
        <v>28155</v>
      </c>
      <c r="C115" s="16">
        <v>27866</v>
      </c>
      <c r="D115" s="16">
        <v>28306</v>
      </c>
      <c r="E115" s="16">
        <v>28259</v>
      </c>
      <c r="F115" s="16">
        <v>28231</v>
      </c>
      <c r="G115" s="16">
        <v>28318</v>
      </c>
      <c r="H115" s="16">
        <v>28450</v>
      </c>
      <c r="I115" s="16">
        <v>28003</v>
      </c>
      <c r="J115" s="16">
        <v>28131</v>
      </c>
      <c r="K115" s="16">
        <v>27971</v>
      </c>
      <c r="L115" s="16">
        <v>28179</v>
      </c>
      <c r="N115" s="16">
        <f t="shared" ref="N115:N121" si="37">A115</f>
        <v>28610</v>
      </c>
      <c r="O115" s="16">
        <f t="shared" si="35"/>
        <v>28155</v>
      </c>
      <c r="P115" s="16">
        <f t="shared" si="35"/>
        <v>27866</v>
      </c>
      <c r="Q115" s="16">
        <f t="shared" si="35"/>
        <v>28306</v>
      </c>
      <c r="R115" s="16">
        <f t="shared" si="35"/>
        <v>28259</v>
      </c>
      <c r="S115" s="16">
        <f t="shared" si="35"/>
        <v>28231</v>
      </c>
      <c r="T115" s="16">
        <f t="shared" si="35"/>
        <v>28318</v>
      </c>
      <c r="U115" s="16">
        <f t="shared" si="35"/>
        <v>28450</v>
      </c>
      <c r="V115" s="16">
        <f t="shared" si="35"/>
        <v>28003</v>
      </c>
      <c r="W115" s="16">
        <f t="shared" si="35"/>
        <v>28131</v>
      </c>
      <c r="X115" s="16">
        <f t="shared" si="35"/>
        <v>27971</v>
      </c>
      <c r="Y115" s="16">
        <f t="shared" si="35"/>
        <v>28179</v>
      </c>
      <c r="AA115" s="17">
        <f t="shared" ref="AA115:AA121" si="38">N115/$N$123</f>
        <v>0.99786081335596533</v>
      </c>
      <c r="AB115" s="18">
        <f>O115/$Z$7</f>
        <v>0.97258215441190143</v>
      </c>
      <c r="AC115" s="18">
        <f t="shared" ref="AC115:AK120" si="39">P115/$Z$7</f>
        <v>0.96259898117002474</v>
      </c>
      <c r="AD115" s="18">
        <f t="shared" si="39"/>
        <v>0.97779827607115188</v>
      </c>
      <c r="AE115" s="18">
        <f t="shared" si="39"/>
        <v>0.97617471502489517</v>
      </c>
      <c r="AF115" s="18">
        <f t="shared" si="39"/>
        <v>0.97520748716755068</v>
      </c>
      <c r="AG115" s="18">
        <f t="shared" si="39"/>
        <v>0.97821280229572816</v>
      </c>
      <c r="AH115" s="18">
        <f t="shared" si="39"/>
        <v>0.98277259076606627</v>
      </c>
      <c r="AI115" s="18">
        <f t="shared" si="39"/>
        <v>0.96733148890060294</v>
      </c>
      <c r="AJ115" s="18">
        <f t="shared" si="39"/>
        <v>0.971753101962749</v>
      </c>
      <c r="AK115" s="18">
        <f t="shared" si="39"/>
        <v>0.9662260856350664</v>
      </c>
      <c r="AL115" s="17">
        <f t="shared" si="36"/>
        <v>0.98282837677587376</v>
      </c>
    </row>
    <row r="116" spans="1:38" x14ac:dyDescent="0.25">
      <c r="A116" s="16">
        <v>28380</v>
      </c>
      <c r="B116" s="16">
        <v>28392</v>
      </c>
      <c r="C116" s="16">
        <v>27924</v>
      </c>
      <c r="D116" s="16">
        <v>28602</v>
      </c>
      <c r="E116" s="16">
        <v>29150</v>
      </c>
      <c r="F116" s="16">
        <v>28594</v>
      </c>
      <c r="G116" s="16">
        <v>28348</v>
      </c>
      <c r="H116" s="16">
        <v>28803</v>
      </c>
      <c r="I116" s="16">
        <v>29132</v>
      </c>
      <c r="J116" s="16">
        <v>31736</v>
      </c>
      <c r="K116" s="16">
        <v>27924</v>
      </c>
      <c r="L116" s="16">
        <v>28245</v>
      </c>
      <c r="N116" s="16">
        <f t="shared" si="37"/>
        <v>28380</v>
      </c>
      <c r="O116" s="16">
        <f t="shared" si="35"/>
        <v>28392</v>
      </c>
      <c r="P116" s="16">
        <f t="shared" si="35"/>
        <v>27924</v>
      </c>
      <c r="Q116" s="16">
        <f t="shared" si="35"/>
        <v>28602</v>
      </c>
      <c r="R116" s="16">
        <f t="shared" si="35"/>
        <v>29150</v>
      </c>
      <c r="S116" s="16">
        <f t="shared" si="35"/>
        <v>28594</v>
      </c>
      <c r="T116" s="16">
        <f t="shared" si="35"/>
        <v>28348</v>
      </c>
      <c r="U116" s="16">
        <f t="shared" si="35"/>
        <v>28803</v>
      </c>
      <c r="V116" s="16">
        <f t="shared" si="35"/>
        <v>29132</v>
      </c>
      <c r="W116" s="16">
        <f t="shared" si="35"/>
        <v>31736</v>
      </c>
      <c r="X116" s="16">
        <f t="shared" si="35"/>
        <v>27924</v>
      </c>
      <c r="Y116" s="16">
        <f t="shared" si="35"/>
        <v>28245</v>
      </c>
      <c r="AA116" s="17">
        <f t="shared" si="38"/>
        <v>0.98983886344083527</v>
      </c>
      <c r="AB116" s="18">
        <f t="shared" ref="AB116:AB120" si="40">O116/$Z$7</f>
        <v>0.98076904734728132</v>
      </c>
      <c r="AC116" s="18">
        <f t="shared" si="39"/>
        <v>0.96460252458880968</v>
      </c>
      <c r="AD116" s="18">
        <f t="shared" si="39"/>
        <v>0.98802325627736476</v>
      </c>
      <c r="AE116" s="18">
        <f t="shared" si="39"/>
        <v>1.0069532871996778</v>
      </c>
      <c r="AF116" s="18">
        <f t="shared" si="39"/>
        <v>0.98774690546098065</v>
      </c>
      <c r="AG116" s="18">
        <f t="shared" si="39"/>
        <v>0.97924911785716862</v>
      </c>
      <c r="AH116" s="18">
        <f t="shared" si="39"/>
        <v>0.99496657053901605</v>
      </c>
      <c r="AI116" s="18">
        <f t="shared" si="39"/>
        <v>1.0063314978628135</v>
      </c>
      <c r="AJ116" s="18">
        <f t="shared" si="39"/>
        <v>1.096283688595848</v>
      </c>
      <c r="AK116" s="18">
        <f t="shared" si="39"/>
        <v>0.96460252458880968</v>
      </c>
      <c r="AL116" s="17">
        <f t="shared" si="36"/>
        <v>0.98513032762108499</v>
      </c>
    </row>
    <row r="117" spans="1:38" x14ac:dyDescent="0.25">
      <c r="A117" s="16">
        <v>28622</v>
      </c>
      <c r="B117" s="16">
        <v>28079</v>
      </c>
      <c r="C117" s="16">
        <v>28685</v>
      </c>
      <c r="D117" s="16">
        <v>28941</v>
      </c>
      <c r="E117" s="16">
        <v>29042</v>
      </c>
      <c r="F117" s="16">
        <v>28476</v>
      </c>
      <c r="G117" s="16">
        <v>28173</v>
      </c>
      <c r="H117" s="16">
        <v>28484</v>
      </c>
      <c r="I117" s="16">
        <v>28295</v>
      </c>
      <c r="J117" s="16">
        <v>27932</v>
      </c>
      <c r="K117" s="16">
        <v>28033</v>
      </c>
      <c r="L117" s="16">
        <v>28055</v>
      </c>
      <c r="N117" s="16">
        <f t="shared" si="37"/>
        <v>28622</v>
      </c>
      <c r="O117" s="16">
        <f t="shared" si="35"/>
        <v>28079</v>
      </c>
      <c r="P117" s="16">
        <f t="shared" si="35"/>
        <v>28685</v>
      </c>
      <c r="Q117" s="16">
        <f t="shared" si="35"/>
        <v>28941</v>
      </c>
      <c r="R117" s="16">
        <f t="shared" si="35"/>
        <v>29042</v>
      </c>
      <c r="S117" s="16">
        <f t="shared" si="35"/>
        <v>28476</v>
      </c>
      <c r="T117" s="16">
        <f t="shared" si="35"/>
        <v>28173</v>
      </c>
      <c r="U117" s="16">
        <f t="shared" si="35"/>
        <v>28484</v>
      </c>
      <c r="V117" s="16">
        <f t="shared" si="35"/>
        <v>28295</v>
      </c>
      <c r="W117" s="16">
        <f t="shared" si="35"/>
        <v>27932</v>
      </c>
      <c r="X117" s="16">
        <f t="shared" si="35"/>
        <v>28033</v>
      </c>
      <c r="Y117" s="16">
        <f t="shared" si="35"/>
        <v>28055</v>
      </c>
      <c r="AA117" s="17">
        <f t="shared" si="38"/>
        <v>0.99827934987327649</v>
      </c>
      <c r="AB117" s="18">
        <f t="shared" si="40"/>
        <v>0.96995682165625219</v>
      </c>
      <c r="AC117" s="18">
        <f t="shared" si="39"/>
        <v>0.99089039599735007</v>
      </c>
      <c r="AD117" s="18">
        <f t="shared" si="39"/>
        <v>0.9997336221216423</v>
      </c>
      <c r="AE117" s="18">
        <f t="shared" si="39"/>
        <v>1.003222551178492</v>
      </c>
      <c r="AF117" s="18">
        <f t="shared" si="39"/>
        <v>0.98367073091931467</v>
      </c>
      <c r="AG117" s="18">
        <f t="shared" si="39"/>
        <v>0.97320394374876573</v>
      </c>
      <c r="AH117" s="18">
        <f t="shared" si="39"/>
        <v>0.98394708173569878</v>
      </c>
      <c r="AI117" s="18">
        <f t="shared" si="39"/>
        <v>0.97741829369862376</v>
      </c>
      <c r="AJ117" s="18">
        <f t="shared" si="39"/>
        <v>0.96487887540519379</v>
      </c>
      <c r="AK117" s="18">
        <f t="shared" si="39"/>
        <v>0.9683678044620434</v>
      </c>
      <c r="AL117" s="17">
        <f t="shared" si="36"/>
        <v>0.97850349943032533</v>
      </c>
    </row>
    <row r="118" spans="1:38" x14ac:dyDescent="0.25">
      <c r="A118" s="16">
        <v>29986</v>
      </c>
      <c r="B118" s="16">
        <v>28630</v>
      </c>
      <c r="C118" s="16">
        <v>28446</v>
      </c>
      <c r="D118" s="16">
        <v>29838</v>
      </c>
      <c r="E118" s="16">
        <v>28452</v>
      </c>
      <c r="F118" s="16">
        <v>28310</v>
      </c>
      <c r="G118" s="16">
        <v>28442</v>
      </c>
      <c r="H118" s="16">
        <v>28364</v>
      </c>
      <c r="I118" s="16">
        <v>28947</v>
      </c>
      <c r="J118" s="16">
        <v>28636</v>
      </c>
      <c r="K118" s="16">
        <v>29483</v>
      </c>
      <c r="L118" s="16">
        <v>28001</v>
      </c>
      <c r="N118" s="16">
        <f t="shared" si="37"/>
        <v>29986</v>
      </c>
      <c r="O118" s="16">
        <f t="shared" si="35"/>
        <v>28630</v>
      </c>
      <c r="P118" s="16">
        <f t="shared" si="35"/>
        <v>28446</v>
      </c>
      <c r="Q118" s="16">
        <f t="shared" si="35"/>
        <v>29838</v>
      </c>
      <c r="R118" s="16">
        <f t="shared" si="35"/>
        <v>28452</v>
      </c>
      <c r="S118" s="16">
        <f t="shared" si="35"/>
        <v>28310</v>
      </c>
      <c r="T118" s="16">
        <f t="shared" si="35"/>
        <v>28442</v>
      </c>
      <c r="U118" s="16">
        <f t="shared" si="35"/>
        <v>28364</v>
      </c>
      <c r="V118" s="16">
        <f t="shared" si="35"/>
        <v>28947</v>
      </c>
      <c r="W118" s="16">
        <f t="shared" si="35"/>
        <v>28636</v>
      </c>
      <c r="X118" s="16">
        <f t="shared" si="35"/>
        <v>29483</v>
      </c>
      <c r="Y118" s="16">
        <f t="shared" si="35"/>
        <v>28001</v>
      </c>
      <c r="AA118" s="17">
        <f t="shared" si="38"/>
        <v>1.045853000674309</v>
      </c>
      <c r="AB118" s="18">
        <f t="shared" si="40"/>
        <v>0.98899048413470925</v>
      </c>
      <c r="AC118" s="18">
        <f t="shared" si="39"/>
        <v>0.98263441535787421</v>
      </c>
      <c r="AD118" s="18">
        <f t="shared" si="39"/>
        <v>1.0307194574087131</v>
      </c>
      <c r="AE118" s="18">
        <f t="shared" si="39"/>
        <v>0.98284167847016235</v>
      </c>
      <c r="AF118" s="18">
        <f t="shared" si="39"/>
        <v>0.97793645147934394</v>
      </c>
      <c r="AG118" s="18">
        <f t="shared" si="39"/>
        <v>0.98249623994968216</v>
      </c>
      <c r="AH118" s="18">
        <f t="shared" si="39"/>
        <v>0.97980181948993683</v>
      </c>
      <c r="AI118" s="18">
        <f t="shared" si="39"/>
        <v>0.99994088523393043</v>
      </c>
      <c r="AJ118" s="18">
        <f t="shared" si="39"/>
        <v>0.98919774724699727</v>
      </c>
      <c r="AK118" s="18">
        <f t="shared" si="39"/>
        <v>1.0184563899316672</v>
      </c>
      <c r="AL118" s="17">
        <f t="shared" si="36"/>
        <v>0.97662008510242526</v>
      </c>
    </row>
    <row r="119" spans="1:38" x14ac:dyDescent="0.25">
      <c r="A119" s="16">
        <v>28486</v>
      </c>
      <c r="B119" s="16">
        <v>28251</v>
      </c>
      <c r="C119" s="16">
        <v>28287</v>
      </c>
      <c r="D119" s="16">
        <v>28602</v>
      </c>
      <c r="E119" s="16">
        <v>28955</v>
      </c>
      <c r="F119" s="16">
        <v>28644</v>
      </c>
      <c r="G119" s="16">
        <v>28590</v>
      </c>
      <c r="H119" s="16">
        <v>28207</v>
      </c>
      <c r="I119" s="16">
        <v>29246</v>
      </c>
      <c r="J119" s="16">
        <v>28011</v>
      </c>
      <c r="K119" s="16">
        <v>28648</v>
      </c>
      <c r="L119" s="16">
        <v>28322</v>
      </c>
      <c r="N119" s="16">
        <f t="shared" si="37"/>
        <v>28486</v>
      </c>
      <c r="O119" s="16">
        <f t="shared" si="35"/>
        <v>28251</v>
      </c>
      <c r="P119" s="16">
        <f t="shared" si="35"/>
        <v>28287</v>
      </c>
      <c r="Q119" s="16">
        <f t="shared" si="35"/>
        <v>28602</v>
      </c>
      <c r="R119" s="16">
        <f t="shared" si="35"/>
        <v>28955</v>
      </c>
      <c r="S119" s="16">
        <f t="shared" si="35"/>
        <v>28644</v>
      </c>
      <c r="T119" s="16">
        <f t="shared" si="35"/>
        <v>28590</v>
      </c>
      <c r="U119" s="16">
        <f t="shared" si="35"/>
        <v>28207</v>
      </c>
      <c r="V119" s="16">
        <f t="shared" si="35"/>
        <v>29246</v>
      </c>
      <c r="W119" s="16">
        <f t="shared" si="35"/>
        <v>28011</v>
      </c>
      <c r="X119" s="16">
        <f t="shared" si="35"/>
        <v>28648</v>
      </c>
      <c r="Y119" s="16">
        <f t="shared" si="35"/>
        <v>28322</v>
      </c>
      <c r="AA119" s="17">
        <f t="shared" si="38"/>
        <v>0.9935359360104169</v>
      </c>
      <c r="AB119" s="18">
        <f t="shared" si="40"/>
        <v>0.97589836420851106</v>
      </c>
      <c r="AC119" s="18">
        <f t="shared" si="39"/>
        <v>0.97714194288223954</v>
      </c>
      <c r="AD119" s="18">
        <f t="shared" si="39"/>
        <v>0.98802325627736476</v>
      </c>
      <c r="AE119" s="18">
        <f t="shared" si="39"/>
        <v>1.0002172360503145</v>
      </c>
      <c r="AF119" s="18">
        <f t="shared" si="39"/>
        <v>0.98947409806338149</v>
      </c>
      <c r="AG119" s="18">
        <f t="shared" si="39"/>
        <v>0.9876087300527886</v>
      </c>
      <c r="AH119" s="18">
        <f t="shared" si="39"/>
        <v>0.97437843471839825</v>
      </c>
      <c r="AI119" s="18">
        <f t="shared" si="39"/>
        <v>1.0102694969962873</v>
      </c>
      <c r="AJ119" s="18">
        <f t="shared" si="39"/>
        <v>0.96760783971698705</v>
      </c>
      <c r="AK119" s="18">
        <f t="shared" si="39"/>
        <v>0.98961227347157354</v>
      </c>
      <c r="AL119" s="17">
        <f t="shared" si="36"/>
        <v>0.98781593694049807</v>
      </c>
    </row>
    <row r="120" spans="1:38" x14ac:dyDescent="0.25">
      <c r="A120" s="16">
        <v>28350</v>
      </c>
      <c r="B120" s="16">
        <v>28957</v>
      </c>
      <c r="C120" s="16">
        <v>28374</v>
      </c>
      <c r="D120" s="16">
        <v>27989</v>
      </c>
      <c r="E120" s="16">
        <v>27658</v>
      </c>
      <c r="F120" s="16">
        <v>28207</v>
      </c>
      <c r="G120" s="16">
        <v>29036</v>
      </c>
      <c r="H120" s="16">
        <v>31355</v>
      </c>
      <c r="I120" s="16">
        <v>28434</v>
      </c>
      <c r="J120" s="16">
        <v>28398</v>
      </c>
      <c r="K120" s="16">
        <v>27842</v>
      </c>
      <c r="L120" s="16">
        <v>28185</v>
      </c>
      <c r="N120" s="16">
        <f t="shared" si="37"/>
        <v>28350</v>
      </c>
      <c r="O120" s="16">
        <f t="shared" si="35"/>
        <v>28957</v>
      </c>
      <c r="P120" s="16">
        <f t="shared" si="35"/>
        <v>28374</v>
      </c>
      <c r="Q120" s="16">
        <f t="shared" si="35"/>
        <v>27989</v>
      </c>
      <c r="R120" s="16">
        <f t="shared" si="35"/>
        <v>27658</v>
      </c>
      <c r="S120" s="16">
        <f t="shared" si="35"/>
        <v>28207</v>
      </c>
      <c r="T120" s="16">
        <f t="shared" si="35"/>
        <v>29036</v>
      </c>
      <c r="U120" s="16">
        <f t="shared" si="35"/>
        <v>31355</v>
      </c>
      <c r="V120" s="16">
        <f t="shared" si="35"/>
        <v>28434</v>
      </c>
      <c r="W120" s="16">
        <f t="shared" si="35"/>
        <v>28398</v>
      </c>
      <c r="X120" s="16">
        <f t="shared" si="35"/>
        <v>27842</v>
      </c>
      <c r="Y120" s="16">
        <f t="shared" si="35"/>
        <v>28185</v>
      </c>
      <c r="AA120" s="17">
        <f t="shared" si="38"/>
        <v>0.98879252214755742</v>
      </c>
      <c r="AB120" s="18">
        <f t="shared" si="40"/>
        <v>1.0002863237544106</v>
      </c>
      <c r="AC120" s="18">
        <f t="shared" si="39"/>
        <v>0.98014725801041702</v>
      </c>
      <c r="AD120" s="18">
        <f t="shared" si="39"/>
        <v>0.9668478749719307</v>
      </c>
      <c r="AE120" s="18">
        <f t="shared" si="39"/>
        <v>0.95541385994403727</v>
      </c>
      <c r="AF120" s="18">
        <f t="shared" si="39"/>
        <v>0.97437843471839825</v>
      </c>
      <c r="AG120" s="18">
        <f t="shared" si="39"/>
        <v>1.0030152880662038</v>
      </c>
      <c r="AH120" s="18">
        <f t="shared" si="39"/>
        <v>1.083122480965554</v>
      </c>
      <c r="AI120" s="18">
        <f t="shared" si="39"/>
        <v>0.98221988913329805</v>
      </c>
      <c r="AJ120" s="18">
        <f t="shared" si="39"/>
        <v>0.98097631045956946</v>
      </c>
      <c r="AK120" s="18">
        <f t="shared" si="39"/>
        <v>0.9617699287208723</v>
      </c>
      <c r="AL120" s="17">
        <f t="shared" si="36"/>
        <v>0.98303764503452928</v>
      </c>
    </row>
    <row r="121" spans="1:38" x14ac:dyDescent="0.25">
      <c r="A121" s="16">
        <v>30077</v>
      </c>
      <c r="B121" s="16">
        <v>28301</v>
      </c>
      <c r="C121" s="16">
        <v>27924</v>
      </c>
      <c r="D121" s="16">
        <v>28546</v>
      </c>
      <c r="E121" s="16">
        <v>28149</v>
      </c>
      <c r="F121" s="16">
        <v>28677</v>
      </c>
      <c r="G121" s="16">
        <v>28029</v>
      </c>
      <c r="H121" s="16">
        <v>28418</v>
      </c>
      <c r="I121" s="16">
        <v>28494</v>
      </c>
      <c r="J121" s="16">
        <v>27820</v>
      </c>
      <c r="K121" s="16">
        <v>28496</v>
      </c>
      <c r="L121" s="16">
        <v>30632</v>
      </c>
      <c r="N121" s="16">
        <f t="shared" si="37"/>
        <v>30077</v>
      </c>
      <c r="O121" s="16">
        <f t="shared" si="35"/>
        <v>28301</v>
      </c>
      <c r="P121" s="16">
        <f t="shared" si="35"/>
        <v>27924</v>
      </c>
      <c r="Q121" s="16">
        <f t="shared" si="35"/>
        <v>28546</v>
      </c>
      <c r="R121" s="16">
        <f t="shared" si="35"/>
        <v>28149</v>
      </c>
      <c r="S121" s="16">
        <f t="shared" si="35"/>
        <v>28677</v>
      </c>
      <c r="T121" s="16">
        <f t="shared" si="35"/>
        <v>28029</v>
      </c>
      <c r="U121" s="16">
        <f t="shared" si="35"/>
        <v>28418</v>
      </c>
      <c r="V121" s="16">
        <f t="shared" si="35"/>
        <v>28494</v>
      </c>
      <c r="W121" s="16">
        <f t="shared" si="35"/>
        <v>27820</v>
      </c>
      <c r="X121" s="16">
        <f t="shared" si="35"/>
        <v>28496</v>
      </c>
      <c r="Y121" s="16">
        <f t="shared" si="35"/>
        <v>30632</v>
      </c>
      <c r="AA121" s="17">
        <f t="shared" si="38"/>
        <v>1.0490269025972516</v>
      </c>
      <c r="AB121" s="17">
        <f t="shared" si="36"/>
        <v>0.98708349803520357</v>
      </c>
      <c r="AC121" s="17">
        <f t="shared" si="36"/>
        <v>0.97393447578301207</v>
      </c>
      <c r="AD121" s="17">
        <f t="shared" si="36"/>
        <v>0.9956286185969726</v>
      </c>
      <c r="AE121" s="17">
        <f t="shared" si="36"/>
        <v>0.98178203548259591</v>
      </c>
      <c r="AF121" s="17">
        <f t="shared" si="36"/>
        <v>1.0001976422442858</v>
      </c>
      <c r="AG121" s="17">
        <f t="shared" si="36"/>
        <v>0.97759667030948449</v>
      </c>
      <c r="AH121" s="17">
        <f t="shared" si="36"/>
        <v>0.99116422907898716</v>
      </c>
      <c r="AI121" s="17">
        <f t="shared" si="36"/>
        <v>0.99381496035529104</v>
      </c>
      <c r="AJ121" s="17">
        <f t="shared" si="36"/>
        <v>0.97030715929964895</v>
      </c>
      <c r="AK121" s="17">
        <f t="shared" si="36"/>
        <v>0.99388471644150955</v>
      </c>
      <c r="AL121" s="17">
        <f t="shared" si="36"/>
        <v>1.0683842165228916</v>
      </c>
    </row>
    <row r="122" spans="1:38" x14ac:dyDescent="0.25">
      <c r="L122" t="s">
        <v>25</v>
      </c>
    </row>
    <row r="123" spans="1:38" x14ac:dyDescent="0.25">
      <c r="A123" s="5" t="s">
        <v>0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L123" t="s">
        <v>25</v>
      </c>
      <c r="M123" t="s">
        <v>26</v>
      </c>
      <c r="N123" s="8">
        <f>AVERAGE(X122,S121,V122,T120,O121)</f>
        <v>28671.333333333332</v>
      </c>
      <c r="AB123" t="s">
        <v>27</v>
      </c>
      <c r="AC123" s="20">
        <f>COUNTIF(AB115:AK120,"&gt;1,5")</f>
        <v>0</v>
      </c>
    </row>
    <row r="124" spans="1:38" x14ac:dyDescent="0.25">
      <c r="A124" s="5">
        <v>4</v>
      </c>
      <c r="B124" s="5">
        <v>1</v>
      </c>
      <c r="C124" s="5" t="s">
        <v>67</v>
      </c>
      <c r="D124" s="5">
        <v>26</v>
      </c>
      <c r="E124" s="5">
        <v>26</v>
      </c>
      <c r="F124" s="5" t="s">
        <v>9</v>
      </c>
      <c r="L124" t="s">
        <v>25</v>
      </c>
      <c r="AC124" s="20"/>
    </row>
    <row r="125" spans="1:38" x14ac:dyDescent="0.25">
      <c r="L125" t="s">
        <v>25</v>
      </c>
    </row>
    <row r="126" spans="1:38" x14ac:dyDescent="0.25">
      <c r="A126" t="s">
        <v>16</v>
      </c>
      <c r="L126" t="s">
        <v>25</v>
      </c>
    </row>
    <row r="127" spans="1:38" x14ac:dyDescent="0.25">
      <c r="A127" t="s">
        <v>68</v>
      </c>
      <c r="L127" t="s">
        <v>25</v>
      </c>
    </row>
    <row r="128" spans="1:38" x14ac:dyDescent="0.25">
      <c r="L128" t="s">
        <v>25</v>
      </c>
      <c r="M128" t="s">
        <v>13</v>
      </c>
      <c r="N128" s="15" t="s">
        <v>14</v>
      </c>
      <c r="O128" t="s">
        <v>35</v>
      </c>
    </row>
    <row r="129" spans="1:38" x14ac:dyDescent="0.25">
      <c r="A129" s="16">
        <v>28929</v>
      </c>
      <c r="B129" s="16">
        <v>28129</v>
      </c>
      <c r="C129" s="16">
        <v>28352</v>
      </c>
      <c r="D129" s="16">
        <v>28101</v>
      </c>
      <c r="E129" s="16">
        <v>28592</v>
      </c>
      <c r="F129" s="16">
        <v>28127</v>
      </c>
      <c r="G129" s="16">
        <v>27930</v>
      </c>
      <c r="H129" s="16">
        <v>28179</v>
      </c>
      <c r="I129" s="16">
        <v>28681</v>
      </c>
      <c r="J129" s="16">
        <v>27977</v>
      </c>
      <c r="K129" s="16">
        <v>27581</v>
      </c>
      <c r="L129" s="16">
        <v>29667</v>
      </c>
      <c r="N129" s="16">
        <f>A129</f>
        <v>28929</v>
      </c>
      <c r="O129" s="16">
        <f t="shared" ref="O129:Y136" si="41">B129</f>
        <v>28129</v>
      </c>
      <c r="P129" s="16">
        <f t="shared" si="41"/>
        <v>28352</v>
      </c>
      <c r="Q129" s="16">
        <f t="shared" si="41"/>
        <v>28101</v>
      </c>
      <c r="R129" s="16">
        <f t="shared" si="41"/>
        <v>28592</v>
      </c>
      <c r="S129" s="16">
        <f t="shared" si="41"/>
        <v>28127</v>
      </c>
      <c r="T129" s="16">
        <f t="shared" si="41"/>
        <v>27930</v>
      </c>
      <c r="U129" s="16">
        <f t="shared" si="41"/>
        <v>28179</v>
      </c>
      <c r="V129" s="16">
        <f t="shared" si="41"/>
        <v>28681</v>
      </c>
      <c r="W129" s="16">
        <f t="shared" si="41"/>
        <v>27977</v>
      </c>
      <c r="X129" s="16">
        <f t="shared" si="41"/>
        <v>27581</v>
      </c>
      <c r="Y129" s="16">
        <f t="shared" si="41"/>
        <v>29667</v>
      </c>
      <c r="AA129" s="17">
        <f>N129/$N$138</f>
        <v>1.0255601247872943</v>
      </c>
      <c r="AB129" s="17">
        <f t="shared" ref="AB129:AL136" si="42">O129/$N$138</f>
        <v>0.99719937606352804</v>
      </c>
      <c r="AC129" s="17">
        <f t="shared" si="42"/>
        <v>1.0051049347702778</v>
      </c>
      <c r="AD129" s="17">
        <f t="shared" si="42"/>
        <v>0.99620674985819624</v>
      </c>
      <c r="AE129" s="17">
        <f t="shared" si="42"/>
        <v>1.0136131593874078</v>
      </c>
      <c r="AF129" s="17">
        <f t="shared" si="42"/>
        <v>0.99712847419171868</v>
      </c>
      <c r="AG129" s="17">
        <f t="shared" si="42"/>
        <v>0.99014463981849121</v>
      </c>
      <c r="AH129" s="17">
        <f t="shared" si="42"/>
        <v>0.99897192285876346</v>
      </c>
      <c r="AI129" s="17">
        <f t="shared" si="42"/>
        <v>1.0167682926829269</v>
      </c>
      <c r="AJ129" s="17">
        <f t="shared" si="42"/>
        <v>0.99181083380601243</v>
      </c>
      <c r="AK129" s="17">
        <f t="shared" si="42"/>
        <v>0.97777226318774813</v>
      </c>
      <c r="AL129" s="17">
        <f t="shared" si="42"/>
        <v>1.0517229154849688</v>
      </c>
    </row>
    <row r="130" spans="1:38" x14ac:dyDescent="0.25">
      <c r="A130" s="16">
        <v>27882</v>
      </c>
      <c r="B130" s="16">
        <v>28570</v>
      </c>
      <c r="C130" s="16">
        <v>28025</v>
      </c>
      <c r="D130" s="16">
        <v>28267</v>
      </c>
      <c r="E130" s="16">
        <v>30664</v>
      </c>
      <c r="F130" s="16">
        <v>28155</v>
      </c>
      <c r="G130" s="16">
        <v>28695</v>
      </c>
      <c r="H130" s="16">
        <v>28522</v>
      </c>
      <c r="I130" s="16">
        <v>28101</v>
      </c>
      <c r="J130" s="16">
        <v>27766</v>
      </c>
      <c r="K130" s="16">
        <v>28047</v>
      </c>
      <c r="L130" s="16">
        <v>28165</v>
      </c>
      <c r="N130" s="16">
        <f t="shared" ref="N130:N136" si="43">A130</f>
        <v>27882</v>
      </c>
      <c r="O130" s="16">
        <f t="shared" si="41"/>
        <v>28570</v>
      </c>
      <c r="P130" s="16">
        <f t="shared" si="41"/>
        <v>28025</v>
      </c>
      <c r="Q130" s="16">
        <f t="shared" si="41"/>
        <v>28267</v>
      </c>
      <c r="R130" s="16">
        <f t="shared" si="41"/>
        <v>30664</v>
      </c>
      <c r="S130" s="16">
        <f t="shared" si="41"/>
        <v>28155</v>
      </c>
      <c r="T130" s="16">
        <f t="shared" si="41"/>
        <v>28695</v>
      </c>
      <c r="U130" s="16">
        <f t="shared" si="41"/>
        <v>28522</v>
      </c>
      <c r="V130" s="16">
        <f t="shared" si="41"/>
        <v>28101</v>
      </c>
      <c r="W130" s="16">
        <f t="shared" si="41"/>
        <v>27766</v>
      </c>
      <c r="X130" s="16">
        <f t="shared" si="41"/>
        <v>28047</v>
      </c>
      <c r="Y130" s="16">
        <f t="shared" si="41"/>
        <v>28165</v>
      </c>
      <c r="AA130" s="17">
        <f t="shared" ref="AA130:AA136" si="44">N130/$N$138</f>
        <v>0.98844299489506526</v>
      </c>
      <c r="AB130" s="17">
        <f>O130/$Z$7</f>
        <v>0.98691785301182822</v>
      </c>
      <c r="AC130" s="17">
        <f t="shared" ref="AC130:AK135" si="45">P130/$Z$7</f>
        <v>0.96809145364565929</v>
      </c>
      <c r="AD130" s="17">
        <f t="shared" si="45"/>
        <v>0.97645106584127928</v>
      </c>
      <c r="AE130" s="17">
        <f t="shared" si="45"/>
        <v>1.0592526792003745</v>
      </c>
      <c r="AF130" s="17">
        <f t="shared" si="45"/>
        <v>0.97258215441190143</v>
      </c>
      <c r="AG130" s="17">
        <f t="shared" si="45"/>
        <v>0.99123583451783026</v>
      </c>
      <c r="AH130" s="17">
        <f t="shared" si="45"/>
        <v>0.98525974811352346</v>
      </c>
      <c r="AI130" s="17">
        <f t="shared" si="45"/>
        <v>0.97071678640130854</v>
      </c>
      <c r="AJ130" s="17">
        <f t="shared" si="45"/>
        <v>0.95914459596522306</v>
      </c>
      <c r="AK130" s="17">
        <f t="shared" si="45"/>
        <v>0.96885141839071565</v>
      </c>
      <c r="AL130" s="17">
        <f t="shared" si="42"/>
        <v>0.99847560975609762</v>
      </c>
    </row>
    <row r="131" spans="1:38" x14ac:dyDescent="0.25">
      <c r="A131" s="16">
        <v>28344</v>
      </c>
      <c r="B131" s="16">
        <v>28530</v>
      </c>
      <c r="C131" s="16">
        <v>28065</v>
      </c>
      <c r="D131" s="16">
        <v>28636</v>
      </c>
      <c r="E131" s="16">
        <v>27810</v>
      </c>
      <c r="F131" s="16">
        <v>30991</v>
      </c>
      <c r="G131" s="16">
        <v>28787</v>
      </c>
      <c r="H131" s="16">
        <v>28402</v>
      </c>
      <c r="I131" s="16">
        <v>28243</v>
      </c>
      <c r="J131" s="16">
        <v>28063</v>
      </c>
      <c r="K131" s="16">
        <v>27828</v>
      </c>
      <c r="L131" s="16">
        <v>27997</v>
      </c>
      <c r="N131" s="16">
        <f t="shared" si="43"/>
        <v>28344</v>
      </c>
      <c r="O131" s="16">
        <f t="shared" si="41"/>
        <v>28530</v>
      </c>
      <c r="P131" s="16">
        <f t="shared" si="41"/>
        <v>28065</v>
      </c>
      <c r="Q131" s="16">
        <f t="shared" si="41"/>
        <v>28636</v>
      </c>
      <c r="R131" s="16">
        <f t="shared" si="41"/>
        <v>27810</v>
      </c>
      <c r="S131" s="16">
        <f t="shared" si="41"/>
        <v>30991</v>
      </c>
      <c r="T131" s="16">
        <f t="shared" si="41"/>
        <v>28787</v>
      </c>
      <c r="U131" s="16">
        <f t="shared" si="41"/>
        <v>28402</v>
      </c>
      <c r="V131" s="16">
        <f t="shared" si="41"/>
        <v>28243</v>
      </c>
      <c r="W131" s="16">
        <f t="shared" si="41"/>
        <v>28063</v>
      </c>
      <c r="X131" s="16">
        <f t="shared" si="41"/>
        <v>27828</v>
      </c>
      <c r="Y131" s="16">
        <f t="shared" si="41"/>
        <v>27997</v>
      </c>
      <c r="AA131" s="17">
        <f t="shared" si="44"/>
        <v>1.0048213272830402</v>
      </c>
      <c r="AB131" s="17">
        <f t="shared" ref="AB131:AB135" si="46">O131/$Z$7</f>
        <v>0.98553609892990757</v>
      </c>
      <c r="AC131" s="17">
        <f t="shared" si="45"/>
        <v>0.96947320772757994</v>
      </c>
      <c r="AD131" s="17">
        <f t="shared" si="45"/>
        <v>0.98919774724699727</v>
      </c>
      <c r="AE131" s="17">
        <f t="shared" si="45"/>
        <v>0.96066452545533576</v>
      </c>
      <c r="AF131" s="17">
        <f t="shared" si="45"/>
        <v>1.0705485188200758</v>
      </c>
      <c r="AG131" s="17">
        <f t="shared" si="45"/>
        <v>0.99441386890624783</v>
      </c>
      <c r="AH131" s="17">
        <f t="shared" si="45"/>
        <v>0.98111448586776151</v>
      </c>
      <c r="AI131" s="17">
        <f t="shared" si="45"/>
        <v>0.97562201339212684</v>
      </c>
      <c r="AJ131" s="17">
        <f t="shared" si="45"/>
        <v>0.96940412002348397</v>
      </c>
      <c r="AK131" s="17">
        <f t="shared" si="45"/>
        <v>0.96128631479220006</v>
      </c>
      <c r="AL131" s="17">
        <f t="shared" si="42"/>
        <v>0.99251985252410668</v>
      </c>
    </row>
    <row r="132" spans="1:38" x14ac:dyDescent="0.25">
      <c r="A132" s="16">
        <v>28035</v>
      </c>
      <c r="B132" s="16">
        <v>27995</v>
      </c>
      <c r="C132" s="16">
        <v>28582</v>
      </c>
      <c r="D132" s="16">
        <v>28897</v>
      </c>
      <c r="E132" s="16">
        <v>28723</v>
      </c>
      <c r="F132" s="16">
        <v>28205</v>
      </c>
      <c r="G132" s="16">
        <v>28330</v>
      </c>
      <c r="H132" s="16">
        <v>28500</v>
      </c>
      <c r="I132" s="16">
        <v>28287</v>
      </c>
      <c r="J132" s="16">
        <v>28157</v>
      </c>
      <c r="K132" s="16">
        <v>28297</v>
      </c>
      <c r="L132" s="16">
        <v>28065</v>
      </c>
      <c r="N132" s="16">
        <f t="shared" si="43"/>
        <v>28035</v>
      </c>
      <c r="O132" s="16">
        <f t="shared" si="41"/>
        <v>27995</v>
      </c>
      <c r="P132" s="16">
        <f t="shared" si="41"/>
        <v>28582</v>
      </c>
      <c r="Q132" s="16">
        <f t="shared" si="41"/>
        <v>28897</v>
      </c>
      <c r="R132" s="16">
        <f t="shared" si="41"/>
        <v>28723</v>
      </c>
      <c r="S132" s="16">
        <f t="shared" si="41"/>
        <v>28205</v>
      </c>
      <c r="T132" s="16">
        <f t="shared" si="41"/>
        <v>28330</v>
      </c>
      <c r="U132" s="16">
        <f t="shared" si="41"/>
        <v>28500</v>
      </c>
      <c r="V132" s="16">
        <f t="shared" si="41"/>
        <v>28287</v>
      </c>
      <c r="W132" s="16">
        <f t="shared" si="41"/>
        <v>28157</v>
      </c>
      <c r="X132" s="16">
        <f t="shared" si="41"/>
        <v>28297</v>
      </c>
      <c r="Y132" s="16">
        <f t="shared" si="41"/>
        <v>28065</v>
      </c>
      <c r="AA132" s="17">
        <f t="shared" si="44"/>
        <v>0.9938669880884855</v>
      </c>
      <c r="AB132" s="17">
        <f t="shared" si="46"/>
        <v>0.96705513808421883</v>
      </c>
      <c r="AC132" s="17">
        <f t="shared" si="45"/>
        <v>0.98733237923640438</v>
      </c>
      <c r="AD132" s="17">
        <f t="shared" si="45"/>
        <v>0.99821369263152959</v>
      </c>
      <c r="AE132" s="17">
        <f t="shared" si="45"/>
        <v>0.99220306237517475</v>
      </c>
      <c r="AF132" s="17">
        <f t="shared" si="45"/>
        <v>0.97430934701430227</v>
      </c>
      <c r="AG132" s="17">
        <f t="shared" si="45"/>
        <v>0.97862732852030432</v>
      </c>
      <c r="AH132" s="17">
        <f t="shared" si="45"/>
        <v>0.98449978336846711</v>
      </c>
      <c r="AI132" s="17">
        <f t="shared" si="45"/>
        <v>0.97714194288223954</v>
      </c>
      <c r="AJ132" s="17">
        <f t="shared" si="45"/>
        <v>0.97265124211599752</v>
      </c>
      <c r="AK132" s="17">
        <f t="shared" si="45"/>
        <v>0.97748738140271973</v>
      </c>
      <c r="AL132" s="17">
        <f t="shared" si="42"/>
        <v>0.99493051616562678</v>
      </c>
    </row>
    <row r="133" spans="1:38" x14ac:dyDescent="0.25">
      <c r="A133" s="16">
        <v>28161</v>
      </c>
      <c r="B133" s="16">
        <v>28594</v>
      </c>
      <c r="C133" s="16">
        <v>29172</v>
      </c>
      <c r="D133" s="16">
        <v>27938</v>
      </c>
      <c r="E133" s="16">
        <v>28460</v>
      </c>
      <c r="F133" s="16">
        <v>27922</v>
      </c>
      <c r="G133" s="16">
        <v>28145</v>
      </c>
      <c r="H133" s="16">
        <v>28183</v>
      </c>
      <c r="I133" s="16">
        <v>28717</v>
      </c>
      <c r="J133" s="16">
        <v>27934</v>
      </c>
      <c r="K133" s="16">
        <v>28057</v>
      </c>
      <c r="L133" s="16">
        <v>28544</v>
      </c>
      <c r="N133" s="16">
        <f t="shared" si="43"/>
        <v>28161</v>
      </c>
      <c r="O133" s="16">
        <f t="shared" si="41"/>
        <v>28594</v>
      </c>
      <c r="P133" s="16">
        <f t="shared" si="41"/>
        <v>29172</v>
      </c>
      <c r="Q133" s="16">
        <f t="shared" si="41"/>
        <v>27938</v>
      </c>
      <c r="R133" s="16">
        <f t="shared" si="41"/>
        <v>28460</v>
      </c>
      <c r="S133" s="16">
        <f t="shared" si="41"/>
        <v>27922</v>
      </c>
      <c r="T133" s="16">
        <f t="shared" si="41"/>
        <v>28145</v>
      </c>
      <c r="U133" s="16">
        <f t="shared" si="41"/>
        <v>28183</v>
      </c>
      <c r="V133" s="16">
        <f t="shared" si="41"/>
        <v>28717</v>
      </c>
      <c r="W133" s="16">
        <f t="shared" si="41"/>
        <v>27934</v>
      </c>
      <c r="X133" s="16">
        <f t="shared" si="41"/>
        <v>28057</v>
      </c>
      <c r="Y133" s="16">
        <f t="shared" si="41"/>
        <v>28544</v>
      </c>
      <c r="AA133" s="17">
        <f t="shared" si="44"/>
        <v>0.99833380601247868</v>
      </c>
      <c r="AB133" s="17">
        <f t="shared" si="46"/>
        <v>0.98774690546098065</v>
      </c>
      <c r="AC133" s="17">
        <f t="shared" si="45"/>
        <v>1.007713251944734</v>
      </c>
      <c r="AD133" s="17">
        <f t="shared" si="45"/>
        <v>0.96508613851748193</v>
      </c>
      <c r="AE133" s="17">
        <f t="shared" si="45"/>
        <v>0.98311802928654646</v>
      </c>
      <c r="AF133" s="17">
        <f t="shared" si="45"/>
        <v>0.9645334368847136</v>
      </c>
      <c r="AG133" s="17">
        <f t="shared" si="45"/>
        <v>0.97223671589142124</v>
      </c>
      <c r="AH133" s="17">
        <f t="shared" si="45"/>
        <v>0.97354938226924592</v>
      </c>
      <c r="AI133" s="17">
        <f t="shared" si="45"/>
        <v>0.99199579926288661</v>
      </c>
      <c r="AJ133" s="17">
        <f t="shared" si="45"/>
        <v>0.96494796310928976</v>
      </c>
      <c r="AK133" s="17">
        <f t="shared" si="45"/>
        <v>0.96919685691119584</v>
      </c>
      <c r="AL133" s="17">
        <f t="shared" si="42"/>
        <v>1.0119115144639819</v>
      </c>
    </row>
    <row r="134" spans="1:38" x14ac:dyDescent="0.25">
      <c r="A134" s="16">
        <v>28257</v>
      </c>
      <c r="B134" s="16">
        <v>28340</v>
      </c>
      <c r="C134" s="16">
        <v>28731</v>
      </c>
      <c r="D134" s="16">
        <v>28039</v>
      </c>
      <c r="E134" s="16">
        <v>28386</v>
      </c>
      <c r="F134" s="16">
        <v>28155</v>
      </c>
      <c r="G134" s="16">
        <v>28255</v>
      </c>
      <c r="H134" s="16">
        <v>28368</v>
      </c>
      <c r="I134" s="16">
        <v>28045</v>
      </c>
      <c r="J134" s="16">
        <v>28127</v>
      </c>
      <c r="K134" s="16">
        <v>28009</v>
      </c>
      <c r="L134" s="16">
        <v>27918</v>
      </c>
      <c r="N134" s="16">
        <f t="shared" si="43"/>
        <v>28257</v>
      </c>
      <c r="O134" s="16">
        <f t="shared" si="41"/>
        <v>28340</v>
      </c>
      <c r="P134" s="16">
        <f t="shared" si="41"/>
        <v>28731</v>
      </c>
      <c r="Q134" s="16">
        <f t="shared" si="41"/>
        <v>28039</v>
      </c>
      <c r="R134" s="16">
        <f t="shared" si="41"/>
        <v>28386</v>
      </c>
      <c r="S134" s="16">
        <f t="shared" si="41"/>
        <v>28155</v>
      </c>
      <c r="T134" s="16">
        <f t="shared" si="41"/>
        <v>28255</v>
      </c>
      <c r="U134" s="16">
        <f t="shared" si="41"/>
        <v>28368</v>
      </c>
      <c r="V134" s="16">
        <f t="shared" si="41"/>
        <v>28045</v>
      </c>
      <c r="W134" s="16">
        <f t="shared" si="41"/>
        <v>28127</v>
      </c>
      <c r="X134" s="16">
        <f t="shared" si="41"/>
        <v>28009</v>
      </c>
      <c r="Y134" s="16">
        <f t="shared" si="41"/>
        <v>27918</v>
      </c>
      <c r="AA134" s="17">
        <f t="shared" si="44"/>
        <v>1.0017370958593308</v>
      </c>
      <c r="AB134" s="17">
        <f t="shared" si="46"/>
        <v>0.97897276704078451</v>
      </c>
      <c r="AC134" s="17">
        <f t="shared" si="45"/>
        <v>0.99247941319155886</v>
      </c>
      <c r="AD134" s="17">
        <f t="shared" si="45"/>
        <v>0.96857506757433154</v>
      </c>
      <c r="AE134" s="17">
        <f t="shared" si="45"/>
        <v>0.98056178423499318</v>
      </c>
      <c r="AF134" s="17">
        <f t="shared" si="45"/>
        <v>0.97258215441190143</v>
      </c>
      <c r="AG134" s="17">
        <f t="shared" si="45"/>
        <v>0.97603653961670311</v>
      </c>
      <c r="AH134" s="17">
        <f t="shared" si="45"/>
        <v>0.97993999489812889</v>
      </c>
      <c r="AI134" s="17">
        <f t="shared" si="45"/>
        <v>0.96878233068661967</v>
      </c>
      <c r="AJ134" s="17">
        <f t="shared" si="45"/>
        <v>0.97161492655455695</v>
      </c>
      <c r="AK134" s="17">
        <f t="shared" si="45"/>
        <v>0.96753875201289108</v>
      </c>
      <c r="AL134" s="17">
        <f t="shared" si="42"/>
        <v>0.98971922858763473</v>
      </c>
    </row>
    <row r="135" spans="1:38" x14ac:dyDescent="0.25">
      <c r="A135" s="16">
        <v>28061</v>
      </c>
      <c r="B135" s="16">
        <v>27780</v>
      </c>
      <c r="C135" s="16">
        <v>27796</v>
      </c>
      <c r="D135" s="16">
        <v>28033</v>
      </c>
      <c r="E135" s="16">
        <v>28133</v>
      </c>
      <c r="F135" s="16">
        <v>28127</v>
      </c>
      <c r="G135" s="16">
        <v>28508</v>
      </c>
      <c r="H135" s="16">
        <v>28410</v>
      </c>
      <c r="I135" s="16">
        <v>27995</v>
      </c>
      <c r="J135" s="16">
        <v>27465</v>
      </c>
      <c r="K135" s="16">
        <v>27644</v>
      </c>
      <c r="L135" s="16">
        <v>28420</v>
      </c>
      <c r="N135" s="16">
        <f t="shared" si="43"/>
        <v>28061</v>
      </c>
      <c r="O135" s="16">
        <f t="shared" si="41"/>
        <v>27780</v>
      </c>
      <c r="P135" s="16">
        <f t="shared" si="41"/>
        <v>27796</v>
      </c>
      <c r="Q135" s="16">
        <f t="shared" si="41"/>
        <v>28033</v>
      </c>
      <c r="R135" s="16">
        <f t="shared" si="41"/>
        <v>28133</v>
      </c>
      <c r="S135" s="16">
        <f t="shared" si="41"/>
        <v>28127</v>
      </c>
      <c r="T135" s="16">
        <f t="shared" si="41"/>
        <v>28508</v>
      </c>
      <c r="U135" s="16">
        <f t="shared" si="41"/>
        <v>28410</v>
      </c>
      <c r="V135" s="16">
        <f t="shared" si="41"/>
        <v>27995</v>
      </c>
      <c r="W135" s="16">
        <f t="shared" si="41"/>
        <v>27465</v>
      </c>
      <c r="X135" s="16">
        <f t="shared" si="41"/>
        <v>27644</v>
      </c>
      <c r="Y135" s="16">
        <f t="shared" si="41"/>
        <v>28420</v>
      </c>
      <c r="AA135" s="17">
        <f t="shared" si="44"/>
        <v>0.99478871242200795</v>
      </c>
      <c r="AB135" s="17">
        <f t="shared" si="46"/>
        <v>0.9596282098938953</v>
      </c>
      <c r="AC135" s="17">
        <f t="shared" si="45"/>
        <v>0.96018091152666352</v>
      </c>
      <c r="AD135" s="17">
        <f t="shared" si="45"/>
        <v>0.9683678044620434</v>
      </c>
      <c r="AE135" s="17">
        <f t="shared" si="45"/>
        <v>0.97182218966684508</v>
      </c>
      <c r="AF135" s="17">
        <f t="shared" si="45"/>
        <v>0.97161492655455695</v>
      </c>
      <c r="AG135" s="17">
        <f t="shared" si="45"/>
        <v>0.98477613418485122</v>
      </c>
      <c r="AH135" s="17">
        <f t="shared" si="45"/>
        <v>0.98139083668414562</v>
      </c>
      <c r="AI135" s="17">
        <f t="shared" si="45"/>
        <v>0.96705513808421883</v>
      </c>
      <c r="AJ135" s="17">
        <f t="shared" si="45"/>
        <v>0.94874689649877009</v>
      </c>
      <c r="AK135" s="17">
        <f t="shared" si="45"/>
        <v>0.95493024601536503</v>
      </c>
      <c r="AL135" s="17">
        <f t="shared" si="42"/>
        <v>1.0075155984117981</v>
      </c>
    </row>
    <row r="136" spans="1:38" x14ac:dyDescent="0.25">
      <c r="A136" s="16">
        <v>30943</v>
      </c>
      <c r="B136" s="16">
        <v>28556</v>
      </c>
      <c r="C136" s="16">
        <v>28394</v>
      </c>
      <c r="D136" s="16">
        <v>28197</v>
      </c>
      <c r="E136" s="16">
        <v>28508</v>
      </c>
      <c r="F136" s="16">
        <v>28143</v>
      </c>
      <c r="G136" s="16">
        <v>28574</v>
      </c>
      <c r="H136" s="16">
        <v>28368</v>
      </c>
      <c r="I136" s="16">
        <v>28508</v>
      </c>
      <c r="J136" s="16">
        <v>28253</v>
      </c>
      <c r="K136" s="16">
        <v>28648</v>
      </c>
      <c r="L136" s="16">
        <v>31816</v>
      </c>
      <c r="N136" s="16">
        <f t="shared" si="43"/>
        <v>30943</v>
      </c>
      <c r="O136" s="16">
        <f t="shared" si="41"/>
        <v>28556</v>
      </c>
      <c r="P136" s="16">
        <f t="shared" si="41"/>
        <v>28394</v>
      </c>
      <c r="Q136" s="16">
        <f t="shared" si="41"/>
        <v>28197</v>
      </c>
      <c r="R136" s="16">
        <f t="shared" si="41"/>
        <v>28508</v>
      </c>
      <c r="S136" s="16">
        <f t="shared" si="41"/>
        <v>28143</v>
      </c>
      <c r="T136" s="16">
        <f t="shared" si="41"/>
        <v>28574</v>
      </c>
      <c r="U136" s="16">
        <f t="shared" si="41"/>
        <v>28368</v>
      </c>
      <c r="V136" s="16">
        <f t="shared" si="41"/>
        <v>28508</v>
      </c>
      <c r="W136" s="16">
        <f t="shared" si="41"/>
        <v>28253</v>
      </c>
      <c r="X136" s="16">
        <f t="shared" si="41"/>
        <v>28648</v>
      </c>
      <c r="Y136" s="16">
        <f t="shared" si="41"/>
        <v>31816</v>
      </c>
      <c r="AA136" s="17">
        <f t="shared" si="44"/>
        <v>1.096958309699376</v>
      </c>
      <c r="AB136" s="17">
        <f t="shared" si="42"/>
        <v>1.0123369256948382</v>
      </c>
      <c r="AC136" s="17">
        <f t="shared" si="42"/>
        <v>1.0065938740782756</v>
      </c>
      <c r="AD136" s="17">
        <f t="shared" si="42"/>
        <v>0.99961003970504825</v>
      </c>
      <c r="AE136" s="17">
        <f t="shared" si="42"/>
        <v>1.0106352807714123</v>
      </c>
      <c r="AF136" s="17">
        <f t="shared" si="42"/>
        <v>0.997695689166194</v>
      </c>
      <c r="AG136" s="17">
        <f t="shared" si="42"/>
        <v>1.012975042541123</v>
      </c>
      <c r="AH136" s="17">
        <f t="shared" si="42"/>
        <v>1.0056721497447532</v>
      </c>
      <c r="AI136" s="17">
        <f t="shared" si="42"/>
        <v>1.0106352807714123</v>
      </c>
      <c r="AJ136" s="17">
        <f t="shared" si="42"/>
        <v>1.0015952921157119</v>
      </c>
      <c r="AK136" s="17">
        <f t="shared" si="42"/>
        <v>1.0155984117980714</v>
      </c>
      <c r="AL136" s="17">
        <f t="shared" si="42"/>
        <v>1.1279069767441861</v>
      </c>
    </row>
    <row r="137" spans="1:38" x14ac:dyDescent="0.25">
      <c r="L137" t="s">
        <v>25</v>
      </c>
    </row>
    <row r="138" spans="1:38" x14ac:dyDescent="0.25">
      <c r="A138" s="5" t="s">
        <v>0</v>
      </c>
      <c r="B138" s="5" t="s">
        <v>1</v>
      </c>
      <c r="C138" s="5" t="s">
        <v>2</v>
      </c>
      <c r="D138" s="5" t="s">
        <v>3</v>
      </c>
      <c r="E138" s="5" t="s">
        <v>4</v>
      </c>
      <c r="F138" s="5" t="s">
        <v>5</v>
      </c>
      <c r="L138" t="s">
        <v>25</v>
      </c>
      <c r="M138" t="s">
        <v>26</v>
      </c>
      <c r="N138" s="8">
        <f>AVERAGE(O135,Q131,S138,Q139,U139)</f>
        <v>28208</v>
      </c>
      <c r="AB138" t="s">
        <v>27</v>
      </c>
      <c r="AC138" s="20">
        <f>COUNTIF(AB130:AK135,"&gt;1,5")</f>
        <v>0</v>
      </c>
    </row>
    <row r="139" spans="1:38" x14ac:dyDescent="0.25">
      <c r="A139" s="5">
        <v>5</v>
      </c>
      <c r="B139" s="5">
        <v>1</v>
      </c>
      <c r="C139" s="5" t="s">
        <v>69</v>
      </c>
      <c r="D139" s="5">
        <v>26.1</v>
      </c>
      <c r="E139" s="5">
        <v>26.1</v>
      </c>
      <c r="F139" s="5" t="s">
        <v>9</v>
      </c>
      <c r="L139" t="s">
        <v>25</v>
      </c>
      <c r="AC139" s="20"/>
    </row>
    <row r="140" spans="1:38" x14ac:dyDescent="0.25">
      <c r="L140" t="s">
        <v>25</v>
      </c>
    </row>
    <row r="141" spans="1:38" x14ac:dyDescent="0.25">
      <c r="A141" t="s">
        <v>16</v>
      </c>
      <c r="L141" t="s">
        <v>25</v>
      </c>
    </row>
    <row r="142" spans="1:38" x14ac:dyDescent="0.25">
      <c r="A142" t="s">
        <v>68</v>
      </c>
      <c r="L142" t="s">
        <v>25</v>
      </c>
    </row>
    <row r="143" spans="1:38" ht="13.5" customHeight="1" x14ac:dyDescent="0.25">
      <c r="L143" t="s">
        <v>25</v>
      </c>
      <c r="M143" t="s">
        <v>13</v>
      </c>
      <c r="N143" s="15" t="s">
        <v>14</v>
      </c>
      <c r="O143" t="s">
        <v>35</v>
      </c>
    </row>
    <row r="144" spans="1:38" x14ac:dyDescent="0.25">
      <c r="A144" s="16">
        <v>28346</v>
      </c>
      <c r="B144" s="16">
        <v>690491</v>
      </c>
      <c r="C144" s="16">
        <v>27311</v>
      </c>
      <c r="D144" s="16">
        <v>27734</v>
      </c>
      <c r="E144" s="16">
        <v>27736</v>
      </c>
      <c r="F144" s="16">
        <v>27503</v>
      </c>
      <c r="G144" s="16">
        <v>27618</v>
      </c>
      <c r="H144" s="16">
        <v>27920</v>
      </c>
      <c r="I144" s="16">
        <v>27549</v>
      </c>
      <c r="J144" s="16">
        <v>27569</v>
      </c>
      <c r="K144" s="16">
        <v>27553</v>
      </c>
      <c r="L144" s="16">
        <v>29539</v>
      </c>
      <c r="N144" s="16">
        <f>A144</f>
        <v>28346</v>
      </c>
      <c r="O144" s="16"/>
      <c r="P144" s="16">
        <f t="shared" ref="O144:Y151" si="47">C144</f>
        <v>27311</v>
      </c>
      <c r="Q144" s="16">
        <f t="shared" si="47"/>
        <v>27734</v>
      </c>
      <c r="R144" s="16">
        <f t="shared" si="47"/>
        <v>27736</v>
      </c>
      <c r="S144" s="16">
        <f t="shared" si="47"/>
        <v>27503</v>
      </c>
      <c r="T144" s="16">
        <f t="shared" si="47"/>
        <v>27618</v>
      </c>
      <c r="U144" s="16">
        <f t="shared" si="47"/>
        <v>27920</v>
      </c>
      <c r="V144" s="16">
        <f t="shared" si="47"/>
        <v>27549</v>
      </c>
      <c r="W144" s="16">
        <f t="shared" si="47"/>
        <v>27569</v>
      </c>
      <c r="X144" s="16">
        <f t="shared" si="47"/>
        <v>27553</v>
      </c>
      <c r="Y144" s="16">
        <f t="shared" si="47"/>
        <v>29539</v>
      </c>
      <c r="AA144" s="17">
        <f>N144/$N$138</f>
        <v>1.0048922291548497</v>
      </c>
      <c r="AB144" s="17">
        <f t="shared" ref="AB144:AL151" si="48">O144/$N$138</f>
        <v>0</v>
      </c>
      <c r="AC144" s="17">
        <f t="shared" si="48"/>
        <v>0.968200510493477</v>
      </c>
      <c r="AD144" s="17">
        <f t="shared" si="48"/>
        <v>0.98319625638116848</v>
      </c>
      <c r="AE144" s="17">
        <f t="shared" si="48"/>
        <v>0.98326715825297784</v>
      </c>
      <c r="AF144" s="17">
        <f t="shared" si="48"/>
        <v>0.9750070901871809</v>
      </c>
      <c r="AG144" s="17">
        <f t="shared" si="48"/>
        <v>0.97908394781622232</v>
      </c>
      <c r="AH144" s="17">
        <f t="shared" si="48"/>
        <v>0.98979013045944408</v>
      </c>
      <c r="AI144" s="17">
        <f t="shared" si="48"/>
        <v>0.97663783323879749</v>
      </c>
      <c r="AJ144" s="17">
        <f t="shared" si="48"/>
        <v>0.97734685195689164</v>
      </c>
      <c r="AK144" s="17">
        <f t="shared" si="48"/>
        <v>0.97677963698241632</v>
      </c>
      <c r="AL144" s="17">
        <f t="shared" si="48"/>
        <v>1.0471851956891662</v>
      </c>
    </row>
    <row r="145" spans="1:38" x14ac:dyDescent="0.25">
      <c r="A145" s="16">
        <v>27886</v>
      </c>
      <c r="B145" s="16">
        <v>27383</v>
      </c>
      <c r="C145" s="16">
        <v>47635</v>
      </c>
      <c r="D145" s="16">
        <v>27722</v>
      </c>
      <c r="E145" s="16">
        <v>28221</v>
      </c>
      <c r="F145" s="16">
        <v>28490</v>
      </c>
      <c r="G145" s="16">
        <v>27810</v>
      </c>
      <c r="H145" s="16">
        <v>28095</v>
      </c>
      <c r="I145" s="16">
        <v>27782</v>
      </c>
      <c r="J145" s="16">
        <v>27820</v>
      </c>
      <c r="K145" s="16">
        <v>35970</v>
      </c>
      <c r="L145" s="16">
        <v>28059</v>
      </c>
      <c r="N145" s="16">
        <f t="shared" ref="N145:N151" si="49">A145</f>
        <v>27886</v>
      </c>
      <c r="O145" s="16">
        <f t="shared" si="47"/>
        <v>27383</v>
      </c>
      <c r="P145" s="16">
        <f t="shared" si="47"/>
        <v>47635</v>
      </c>
      <c r="Q145" s="16">
        <f t="shared" si="47"/>
        <v>27722</v>
      </c>
      <c r="R145" s="16">
        <f t="shared" si="47"/>
        <v>28221</v>
      </c>
      <c r="S145" s="16">
        <f t="shared" si="47"/>
        <v>28490</v>
      </c>
      <c r="T145" s="16">
        <f t="shared" si="47"/>
        <v>27810</v>
      </c>
      <c r="U145" s="16">
        <f t="shared" si="47"/>
        <v>28095</v>
      </c>
      <c r="V145" s="16">
        <f t="shared" si="47"/>
        <v>27782</v>
      </c>
      <c r="W145" s="16">
        <f t="shared" si="47"/>
        <v>27820</v>
      </c>
      <c r="X145" s="16">
        <f t="shared" si="47"/>
        <v>35970</v>
      </c>
      <c r="Y145" s="16">
        <f t="shared" si="47"/>
        <v>28059</v>
      </c>
      <c r="AA145" s="17">
        <f t="shared" ref="AA145:AA151" si="50">N145/$N$138</f>
        <v>0.98858479863868409</v>
      </c>
      <c r="AB145" s="17">
        <f>O145/$Z$7</f>
        <v>0.94591430063083282</v>
      </c>
      <c r="AC145" s="23">
        <f t="shared" ref="AC145:AK150" si="51">P145/$Z$7</f>
        <v>1.6454963923072607</v>
      </c>
      <c r="AD145" s="17">
        <f t="shared" si="51"/>
        <v>0.95762466647511035</v>
      </c>
      <c r="AE145" s="17">
        <f t="shared" si="51"/>
        <v>0.97486204864707049</v>
      </c>
      <c r="AF145" s="17">
        <f t="shared" si="51"/>
        <v>0.98415434484798692</v>
      </c>
      <c r="AG145" s="17">
        <f t="shared" si="51"/>
        <v>0.96066452545533576</v>
      </c>
      <c r="AH145" s="17">
        <f t="shared" si="51"/>
        <v>0.9705095232890204</v>
      </c>
      <c r="AI145" s="17">
        <f t="shared" si="51"/>
        <v>0.95969729759799127</v>
      </c>
      <c r="AJ145" s="17">
        <f t="shared" si="51"/>
        <v>0.96100996397581595</v>
      </c>
      <c r="AK145" s="17">
        <f t="shared" si="51"/>
        <v>1.2425423581671495</v>
      </c>
      <c r="AL145" s="17">
        <f t="shared" si="48"/>
        <v>0.99471781055019848</v>
      </c>
    </row>
    <row r="146" spans="1:38" x14ac:dyDescent="0.25">
      <c r="A146" s="16">
        <v>27878</v>
      </c>
      <c r="B146" s="16">
        <v>29890</v>
      </c>
      <c r="C146" s="16">
        <v>28422</v>
      </c>
      <c r="D146" s="16">
        <v>27756</v>
      </c>
      <c r="E146" s="16">
        <v>27934</v>
      </c>
      <c r="F146" s="16">
        <v>27463</v>
      </c>
      <c r="G146" s="16">
        <v>27684</v>
      </c>
      <c r="H146" s="16">
        <v>27752</v>
      </c>
      <c r="I146" s="16">
        <v>27742</v>
      </c>
      <c r="J146" s="16">
        <v>27505</v>
      </c>
      <c r="K146" s="16">
        <v>27908</v>
      </c>
      <c r="L146" s="16">
        <v>27583</v>
      </c>
      <c r="N146" s="16">
        <f t="shared" si="49"/>
        <v>27878</v>
      </c>
      <c r="O146" s="16">
        <f t="shared" si="47"/>
        <v>29890</v>
      </c>
      <c r="P146" s="16">
        <f t="shared" si="47"/>
        <v>28422</v>
      </c>
      <c r="Q146" s="16">
        <f t="shared" si="47"/>
        <v>27756</v>
      </c>
      <c r="R146" s="16">
        <f t="shared" si="47"/>
        <v>27934</v>
      </c>
      <c r="S146" s="16">
        <f t="shared" si="47"/>
        <v>27463</v>
      </c>
      <c r="T146" s="16">
        <f t="shared" si="47"/>
        <v>27684</v>
      </c>
      <c r="U146" s="16">
        <f t="shared" si="47"/>
        <v>27752</v>
      </c>
      <c r="V146" s="16">
        <f t="shared" si="47"/>
        <v>27742</v>
      </c>
      <c r="W146" s="16">
        <f t="shared" si="47"/>
        <v>27505</v>
      </c>
      <c r="X146" s="16">
        <f t="shared" si="47"/>
        <v>27908</v>
      </c>
      <c r="Y146" s="16">
        <f t="shared" si="47"/>
        <v>27583</v>
      </c>
      <c r="AA146" s="17">
        <f t="shared" si="50"/>
        <v>0.98830119115144643</v>
      </c>
      <c r="AB146" s="17">
        <f t="shared" ref="AB146:AB150" si="52">O146/$Z$7</f>
        <v>1.0325157377152099</v>
      </c>
      <c r="AC146" s="17">
        <f t="shared" si="51"/>
        <v>0.98180536290872178</v>
      </c>
      <c r="AD146" s="17">
        <f t="shared" si="51"/>
        <v>0.95879915744474287</v>
      </c>
      <c r="AE146" s="17">
        <f t="shared" si="51"/>
        <v>0.96494796310928976</v>
      </c>
      <c r="AF146" s="17">
        <f t="shared" si="51"/>
        <v>0.94867780879467412</v>
      </c>
      <c r="AG146" s="17">
        <f t="shared" si="51"/>
        <v>0.95631200009728567</v>
      </c>
      <c r="AH146" s="17">
        <f t="shared" si="51"/>
        <v>0.95866098203655081</v>
      </c>
      <c r="AI146" s="17">
        <f t="shared" si="51"/>
        <v>0.95831554351607062</v>
      </c>
      <c r="AJ146" s="17">
        <f t="shared" si="51"/>
        <v>0.95012865058069074</v>
      </c>
      <c r="AK146" s="17">
        <f t="shared" si="51"/>
        <v>0.96404982295604136</v>
      </c>
      <c r="AL146" s="17">
        <f t="shared" si="48"/>
        <v>0.9778431650595576</v>
      </c>
    </row>
    <row r="147" spans="1:38" x14ac:dyDescent="0.25">
      <c r="A147" s="16">
        <v>28117</v>
      </c>
      <c r="B147" s="16">
        <v>27588</v>
      </c>
      <c r="C147" s="16">
        <v>28719</v>
      </c>
      <c r="D147" s="16">
        <v>28572</v>
      </c>
      <c r="E147" s="16">
        <v>27610</v>
      </c>
      <c r="F147" s="16">
        <v>27247</v>
      </c>
      <c r="G147" s="16">
        <v>27744</v>
      </c>
      <c r="H147" s="16">
        <v>27583</v>
      </c>
      <c r="I147" s="16">
        <v>27505</v>
      </c>
      <c r="J147" s="16">
        <v>27732</v>
      </c>
      <c r="K147" s="16">
        <v>27251</v>
      </c>
      <c r="L147" s="16">
        <v>27529</v>
      </c>
      <c r="N147" s="16">
        <f t="shared" si="49"/>
        <v>28117</v>
      </c>
      <c r="O147" s="16">
        <f t="shared" si="47"/>
        <v>27588</v>
      </c>
      <c r="P147" s="16">
        <f t="shared" si="47"/>
        <v>28719</v>
      </c>
      <c r="Q147" s="16">
        <f t="shared" si="47"/>
        <v>28572</v>
      </c>
      <c r="R147" s="16">
        <f t="shared" si="47"/>
        <v>27610</v>
      </c>
      <c r="S147" s="16">
        <f t="shared" si="47"/>
        <v>27247</v>
      </c>
      <c r="T147" s="16">
        <f t="shared" si="47"/>
        <v>27744</v>
      </c>
      <c r="U147" s="16">
        <f t="shared" si="47"/>
        <v>27583</v>
      </c>
      <c r="V147" s="16">
        <f t="shared" si="47"/>
        <v>27505</v>
      </c>
      <c r="W147" s="16">
        <f t="shared" si="47"/>
        <v>27732</v>
      </c>
      <c r="X147" s="16">
        <f t="shared" si="47"/>
        <v>27251</v>
      </c>
      <c r="Y147" s="16">
        <f t="shared" si="47"/>
        <v>27529</v>
      </c>
      <c r="AA147" s="17">
        <f t="shared" si="50"/>
        <v>0.99677396483267156</v>
      </c>
      <c r="AB147" s="17">
        <f t="shared" si="52"/>
        <v>0.95299579030067616</v>
      </c>
      <c r="AC147" s="17">
        <f t="shared" si="51"/>
        <v>0.9920648869669827</v>
      </c>
      <c r="AD147" s="17">
        <f t="shared" si="51"/>
        <v>0.9869869407159243</v>
      </c>
      <c r="AE147" s="17">
        <f t="shared" si="51"/>
        <v>0.95375575504573251</v>
      </c>
      <c r="AF147" s="17">
        <f t="shared" si="51"/>
        <v>0.94121633675230254</v>
      </c>
      <c r="AG147" s="17">
        <f t="shared" si="51"/>
        <v>0.95838463122016671</v>
      </c>
      <c r="AH147" s="17">
        <f t="shared" si="51"/>
        <v>0.95282307104043606</v>
      </c>
      <c r="AI147" s="17">
        <f t="shared" si="51"/>
        <v>0.95012865058069074</v>
      </c>
      <c r="AJ147" s="17">
        <f t="shared" si="51"/>
        <v>0.95797010499559054</v>
      </c>
      <c r="AK147" s="17">
        <f t="shared" si="51"/>
        <v>0.94135451216049459</v>
      </c>
      <c r="AL147" s="17">
        <f t="shared" si="48"/>
        <v>0.97592881452070335</v>
      </c>
    </row>
    <row r="148" spans="1:38" x14ac:dyDescent="0.25">
      <c r="A148" s="16">
        <v>32869</v>
      </c>
      <c r="B148" s="16">
        <v>27471</v>
      </c>
      <c r="C148" s="16">
        <v>28332</v>
      </c>
      <c r="D148" s="16">
        <v>27355</v>
      </c>
      <c r="E148" s="16">
        <v>27327</v>
      </c>
      <c r="F148" s="16">
        <v>27770</v>
      </c>
      <c r="G148" s="16">
        <v>27525</v>
      </c>
      <c r="H148" s="16">
        <v>27261</v>
      </c>
      <c r="I148" s="16">
        <v>28171</v>
      </c>
      <c r="J148" s="16">
        <v>28053</v>
      </c>
      <c r="K148" s="16">
        <v>27299</v>
      </c>
      <c r="L148" s="16">
        <v>27932</v>
      </c>
      <c r="N148" s="16">
        <f t="shared" si="49"/>
        <v>32869</v>
      </c>
      <c r="O148" s="16">
        <f t="shared" si="47"/>
        <v>27471</v>
      </c>
      <c r="P148" s="16">
        <f t="shared" si="47"/>
        <v>28332</v>
      </c>
      <c r="Q148" s="16">
        <f t="shared" si="47"/>
        <v>27355</v>
      </c>
      <c r="R148" s="16">
        <f t="shared" si="47"/>
        <v>27327</v>
      </c>
      <c r="S148" s="16">
        <f t="shared" si="47"/>
        <v>27770</v>
      </c>
      <c r="T148" s="16">
        <f t="shared" si="47"/>
        <v>27525</v>
      </c>
      <c r="U148" s="16">
        <f t="shared" si="47"/>
        <v>27261</v>
      </c>
      <c r="V148" s="16">
        <f t="shared" si="47"/>
        <v>28171</v>
      </c>
      <c r="W148" s="16">
        <f t="shared" si="47"/>
        <v>28053</v>
      </c>
      <c r="X148" s="16">
        <f t="shared" si="47"/>
        <v>27299</v>
      </c>
      <c r="Y148" s="16">
        <f t="shared" si="47"/>
        <v>27932</v>
      </c>
      <c r="AA148" s="17">
        <f t="shared" si="50"/>
        <v>1.1652368122518435</v>
      </c>
      <c r="AB148" s="17">
        <f t="shared" si="52"/>
        <v>0.94895415961105822</v>
      </c>
      <c r="AC148" s="17">
        <f t="shared" si="51"/>
        <v>0.97869641622440029</v>
      </c>
      <c r="AD148" s="17">
        <f t="shared" si="51"/>
        <v>0.94494707277348833</v>
      </c>
      <c r="AE148" s="17">
        <f t="shared" si="51"/>
        <v>0.94397984491614384</v>
      </c>
      <c r="AF148" s="17">
        <f t="shared" si="51"/>
        <v>0.95928277137341511</v>
      </c>
      <c r="AG148" s="17">
        <f t="shared" si="51"/>
        <v>0.95081952762165112</v>
      </c>
      <c r="AH148" s="17">
        <f t="shared" si="51"/>
        <v>0.94169995068097478</v>
      </c>
      <c r="AI148" s="17">
        <f t="shared" si="51"/>
        <v>0.97313485604466965</v>
      </c>
      <c r="AJ148" s="17">
        <f t="shared" si="51"/>
        <v>0.96905868150300378</v>
      </c>
      <c r="AK148" s="17">
        <f t="shared" si="51"/>
        <v>0.94301261705879935</v>
      </c>
      <c r="AL148" s="17">
        <f t="shared" si="48"/>
        <v>0.99021554169030057</v>
      </c>
    </row>
    <row r="149" spans="1:38" x14ac:dyDescent="0.25">
      <c r="A149" s="16">
        <v>27928</v>
      </c>
      <c r="B149" s="16">
        <v>27760</v>
      </c>
      <c r="C149" s="16">
        <v>27700</v>
      </c>
      <c r="D149" s="16">
        <v>27435</v>
      </c>
      <c r="E149" s="16">
        <v>27549</v>
      </c>
      <c r="F149" s="16">
        <v>28855</v>
      </c>
      <c r="G149" s="16">
        <v>27662</v>
      </c>
      <c r="H149" s="16">
        <v>27604</v>
      </c>
      <c r="I149" s="16">
        <v>27399</v>
      </c>
      <c r="J149" s="16">
        <v>27628</v>
      </c>
      <c r="K149" s="16">
        <v>27056</v>
      </c>
      <c r="L149" s="16">
        <v>28005</v>
      </c>
      <c r="N149" s="16">
        <f t="shared" si="49"/>
        <v>27928</v>
      </c>
      <c r="O149" s="16">
        <f t="shared" si="47"/>
        <v>27760</v>
      </c>
      <c r="P149" s="16">
        <f t="shared" si="47"/>
        <v>27700</v>
      </c>
      <c r="Q149" s="16">
        <f t="shared" si="47"/>
        <v>27435</v>
      </c>
      <c r="R149" s="16">
        <f t="shared" si="47"/>
        <v>27549</v>
      </c>
      <c r="S149" s="16">
        <f t="shared" si="47"/>
        <v>28855</v>
      </c>
      <c r="T149" s="16">
        <f t="shared" si="47"/>
        <v>27662</v>
      </c>
      <c r="U149" s="16">
        <f t="shared" si="47"/>
        <v>27604</v>
      </c>
      <c r="V149" s="16">
        <f t="shared" si="47"/>
        <v>27399</v>
      </c>
      <c r="W149" s="16">
        <f t="shared" si="47"/>
        <v>27628</v>
      </c>
      <c r="X149" s="16">
        <f t="shared" si="47"/>
        <v>27056</v>
      </c>
      <c r="Y149" s="16">
        <f t="shared" si="47"/>
        <v>28005</v>
      </c>
      <c r="AA149" s="17">
        <f t="shared" si="50"/>
        <v>0.99007373794668174</v>
      </c>
      <c r="AB149" s="17">
        <f t="shared" si="52"/>
        <v>0.95893733285293492</v>
      </c>
      <c r="AC149" s="17">
        <f t="shared" si="51"/>
        <v>0.956864701730054</v>
      </c>
      <c r="AD149" s="17">
        <f t="shared" si="51"/>
        <v>0.94771058093732963</v>
      </c>
      <c r="AE149" s="17">
        <f t="shared" si="51"/>
        <v>0.95164858007080355</v>
      </c>
      <c r="AF149" s="17">
        <f t="shared" si="51"/>
        <v>0.99676285084551286</v>
      </c>
      <c r="AG149" s="17">
        <f t="shared" si="51"/>
        <v>0.95555203535222932</v>
      </c>
      <c r="AH149" s="17">
        <f t="shared" si="51"/>
        <v>0.95354849193344438</v>
      </c>
      <c r="AI149" s="17">
        <f t="shared" si="51"/>
        <v>0.94646700226360103</v>
      </c>
      <c r="AJ149" s="17">
        <f t="shared" si="51"/>
        <v>0.95437754438259681</v>
      </c>
      <c r="AK149" s="17">
        <f t="shared" si="51"/>
        <v>0.93461846101113144</v>
      </c>
      <c r="AL149" s="17">
        <f t="shared" si="48"/>
        <v>0.99280346001134434</v>
      </c>
    </row>
    <row r="150" spans="1:38" x14ac:dyDescent="0.25">
      <c r="A150" s="16">
        <v>27971</v>
      </c>
      <c r="B150" s="16">
        <v>27495</v>
      </c>
      <c r="C150" s="16">
        <v>27606</v>
      </c>
      <c r="D150" s="16">
        <v>27293</v>
      </c>
      <c r="E150" s="16">
        <v>27249</v>
      </c>
      <c r="F150" s="16">
        <v>28081</v>
      </c>
      <c r="G150" s="16">
        <v>27345</v>
      </c>
      <c r="H150" s="16">
        <v>28306</v>
      </c>
      <c r="I150" s="16">
        <v>27507</v>
      </c>
      <c r="J150" s="16">
        <v>27738</v>
      </c>
      <c r="K150" s="16">
        <v>27409</v>
      </c>
      <c r="L150" s="16">
        <v>27800</v>
      </c>
      <c r="N150" s="16">
        <f t="shared" si="49"/>
        <v>27971</v>
      </c>
      <c r="O150" s="16">
        <f t="shared" si="47"/>
        <v>27495</v>
      </c>
      <c r="P150" s="16">
        <f t="shared" si="47"/>
        <v>27606</v>
      </c>
      <c r="Q150" s="16">
        <f t="shared" si="47"/>
        <v>27293</v>
      </c>
      <c r="R150" s="16">
        <f t="shared" si="47"/>
        <v>27249</v>
      </c>
      <c r="S150" s="16">
        <f t="shared" si="47"/>
        <v>28081</v>
      </c>
      <c r="T150" s="16">
        <f t="shared" si="47"/>
        <v>27345</v>
      </c>
      <c r="U150" s="16">
        <f t="shared" si="47"/>
        <v>28306</v>
      </c>
      <c r="V150" s="16">
        <f t="shared" si="47"/>
        <v>27507</v>
      </c>
      <c r="W150" s="16">
        <f t="shared" si="47"/>
        <v>27738</v>
      </c>
      <c r="X150" s="16">
        <f t="shared" si="47"/>
        <v>27409</v>
      </c>
      <c r="Y150" s="16">
        <f t="shared" si="47"/>
        <v>27800</v>
      </c>
      <c r="AA150" s="17">
        <f t="shared" si="50"/>
        <v>0.99159812819058424</v>
      </c>
      <c r="AB150" s="17">
        <f t="shared" si="52"/>
        <v>0.94978321206021066</v>
      </c>
      <c r="AC150" s="17">
        <f t="shared" si="51"/>
        <v>0.95361757963754046</v>
      </c>
      <c r="AD150" s="17">
        <f t="shared" si="51"/>
        <v>0.94280535394651133</v>
      </c>
      <c r="AE150" s="17">
        <f t="shared" si="51"/>
        <v>0.94128542445639862</v>
      </c>
      <c r="AF150" s="17">
        <f t="shared" si="51"/>
        <v>0.97002590936034827</v>
      </c>
      <c r="AG150" s="17">
        <f t="shared" si="51"/>
        <v>0.94460163425300814</v>
      </c>
      <c r="AH150" s="17">
        <f t="shared" si="51"/>
        <v>0.97779827607115188</v>
      </c>
      <c r="AI150" s="17">
        <f t="shared" si="51"/>
        <v>0.95019773828478682</v>
      </c>
      <c r="AJ150" s="17">
        <f t="shared" si="51"/>
        <v>0.95817736810787857</v>
      </c>
      <c r="AK150" s="17">
        <f t="shared" si="51"/>
        <v>0.94681244078408122</v>
      </c>
      <c r="AL150" s="17">
        <f t="shared" si="48"/>
        <v>0.98553601815087921</v>
      </c>
    </row>
    <row r="151" spans="1:38" x14ac:dyDescent="0.25">
      <c r="A151" s="16">
        <v>30468</v>
      </c>
      <c r="B151" s="16">
        <v>28115</v>
      </c>
      <c r="C151" s="16">
        <v>28053</v>
      </c>
      <c r="D151" s="16">
        <v>27940</v>
      </c>
      <c r="E151" s="16">
        <v>28249</v>
      </c>
      <c r="F151" s="16">
        <v>28041</v>
      </c>
      <c r="G151" s="16">
        <v>28055</v>
      </c>
      <c r="H151" s="16">
        <v>27579</v>
      </c>
      <c r="I151" s="16">
        <v>28342</v>
      </c>
      <c r="J151" s="16">
        <v>28169</v>
      </c>
      <c r="K151" s="16">
        <v>28289</v>
      </c>
      <c r="L151" s="16">
        <v>31206</v>
      </c>
      <c r="N151" s="16">
        <f t="shared" si="49"/>
        <v>30468</v>
      </c>
      <c r="O151" s="16">
        <f t="shared" si="47"/>
        <v>28115</v>
      </c>
      <c r="P151" s="16">
        <f t="shared" si="47"/>
        <v>28053</v>
      </c>
      <c r="Q151" s="16">
        <f t="shared" si="47"/>
        <v>27940</v>
      </c>
      <c r="R151" s="16">
        <f t="shared" si="47"/>
        <v>28249</v>
      </c>
      <c r="S151" s="16">
        <f t="shared" si="47"/>
        <v>28041</v>
      </c>
      <c r="T151" s="16">
        <f t="shared" si="47"/>
        <v>28055</v>
      </c>
      <c r="U151" s="16">
        <f t="shared" si="47"/>
        <v>27579</v>
      </c>
      <c r="V151" s="16">
        <f t="shared" si="47"/>
        <v>28342</v>
      </c>
      <c r="W151" s="16">
        <f t="shared" si="47"/>
        <v>28169</v>
      </c>
      <c r="X151" s="16">
        <f t="shared" si="47"/>
        <v>28289</v>
      </c>
      <c r="Y151" s="16">
        <f t="shared" si="47"/>
        <v>31206</v>
      </c>
      <c r="AA151" s="17">
        <f t="shared" si="50"/>
        <v>1.0801191151446399</v>
      </c>
      <c r="AB151" s="17">
        <f t="shared" si="48"/>
        <v>0.9967030629608622</v>
      </c>
      <c r="AC151" s="17">
        <f t="shared" si="48"/>
        <v>0.99450510493477029</v>
      </c>
      <c r="AD151" s="17">
        <f t="shared" si="48"/>
        <v>0.99049914917753834</v>
      </c>
      <c r="AE151" s="17">
        <f t="shared" si="48"/>
        <v>1.0014534883720929</v>
      </c>
      <c r="AF151" s="17">
        <f t="shared" si="48"/>
        <v>0.9940796937039138</v>
      </c>
      <c r="AG151" s="17">
        <f t="shared" si="48"/>
        <v>0.99457600680657965</v>
      </c>
      <c r="AH151" s="17">
        <f t="shared" si="48"/>
        <v>0.97770136131593877</v>
      </c>
      <c r="AI151" s="17">
        <f t="shared" si="48"/>
        <v>1.0047504254112309</v>
      </c>
      <c r="AJ151" s="17">
        <f t="shared" si="48"/>
        <v>0.99861741349971644</v>
      </c>
      <c r="AK151" s="17">
        <f t="shared" si="48"/>
        <v>1.0028715258082814</v>
      </c>
      <c r="AL151" s="17">
        <f t="shared" si="48"/>
        <v>1.1062819058423143</v>
      </c>
    </row>
    <row r="153" spans="1:38" x14ac:dyDescent="0.25">
      <c r="M153" t="s">
        <v>26</v>
      </c>
      <c r="N153" s="8">
        <f>AVERAGE(N148,Q151,O148,N149,T150)</f>
        <v>28710.6</v>
      </c>
      <c r="AB153" t="s">
        <v>27</v>
      </c>
      <c r="AC153" s="20">
        <f>COUNTIF(AB145:AK150,"&gt;1,5")</f>
        <v>0</v>
      </c>
    </row>
    <row r="154" spans="1:38" x14ac:dyDescent="0.25">
      <c r="AC154" s="20"/>
    </row>
    <row r="158" spans="1:38" ht="13.5" customHeight="1" x14ac:dyDescent="0.25">
      <c r="M158" t="s">
        <v>13</v>
      </c>
      <c r="N158" s="15" t="s">
        <v>14</v>
      </c>
      <c r="O158" t="s">
        <v>46</v>
      </c>
    </row>
    <row r="159" spans="1:38" x14ac:dyDescent="0.25">
      <c r="A159" s="16">
        <v>30548</v>
      </c>
      <c r="B159" s="16">
        <v>28548</v>
      </c>
      <c r="C159" s="16">
        <v>28370</v>
      </c>
      <c r="D159" s="16">
        <v>28821</v>
      </c>
      <c r="E159" s="16">
        <v>28388</v>
      </c>
      <c r="F159" s="16">
        <v>28797</v>
      </c>
      <c r="G159" s="16">
        <v>28063</v>
      </c>
      <c r="H159" s="16">
        <v>28025</v>
      </c>
      <c r="I159" s="16">
        <v>29098</v>
      </c>
      <c r="J159" s="16">
        <v>28582</v>
      </c>
      <c r="K159" s="16">
        <v>28526</v>
      </c>
      <c r="L159" s="16">
        <v>32213</v>
      </c>
      <c r="N159" s="16">
        <f>A159</f>
        <v>30548</v>
      </c>
      <c r="O159" s="16">
        <f t="shared" ref="O159:Y166" si="53">B159</f>
        <v>28548</v>
      </c>
      <c r="P159" s="16">
        <f t="shared" si="53"/>
        <v>28370</v>
      </c>
      <c r="Q159" s="16">
        <f t="shared" si="53"/>
        <v>28821</v>
      </c>
      <c r="R159" s="16">
        <f t="shared" si="53"/>
        <v>28388</v>
      </c>
      <c r="S159" s="16">
        <f t="shared" si="53"/>
        <v>28797</v>
      </c>
      <c r="T159" s="16">
        <f t="shared" si="53"/>
        <v>28063</v>
      </c>
      <c r="U159" s="16">
        <f t="shared" si="53"/>
        <v>28025</v>
      </c>
      <c r="V159" s="16">
        <f t="shared" si="53"/>
        <v>29098</v>
      </c>
      <c r="W159" s="16">
        <f t="shared" si="53"/>
        <v>28582</v>
      </c>
      <c r="X159" s="16">
        <f t="shared" si="53"/>
        <v>28526</v>
      </c>
      <c r="Y159" s="16">
        <f t="shared" si="53"/>
        <v>32213</v>
      </c>
      <c r="AA159" s="17">
        <f>N159/$N$138</f>
        <v>1.0829551900170165</v>
      </c>
      <c r="AB159" s="17">
        <f t="shared" ref="AB159:AL166" si="54">O159/$N$138</f>
        <v>1.0120533182076006</v>
      </c>
      <c r="AC159" s="17">
        <f t="shared" si="54"/>
        <v>1.0057430516165626</v>
      </c>
      <c r="AD159" s="17">
        <f t="shared" si="54"/>
        <v>1.021731423709586</v>
      </c>
      <c r="AE159" s="17">
        <f t="shared" si="54"/>
        <v>1.0063811684628474</v>
      </c>
      <c r="AF159" s="17">
        <f t="shared" si="54"/>
        <v>1.0208806012478731</v>
      </c>
      <c r="AG159" s="17">
        <f t="shared" si="54"/>
        <v>0.99485961429381731</v>
      </c>
      <c r="AH159" s="17">
        <f t="shared" si="54"/>
        <v>0.99351247872943849</v>
      </c>
      <c r="AI159" s="17">
        <f t="shared" si="54"/>
        <v>1.03155133295519</v>
      </c>
      <c r="AJ159" s="17">
        <f t="shared" si="54"/>
        <v>1.0132586500283607</v>
      </c>
      <c r="AK159" s="17">
        <f t="shared" si="54"/>
        <v>1.0112733976176971</v>
      </c>
      <c r="AL159" s="17">
        <f t="shared" si="54"/>
        <v>1.1419809982983551</v>
      </c>
    </row>
    <row r="160" spans="1:38" x14ac:dyDescent="0.25">
      <c r="A160" s="16">
        <v>28610</v>
      </c>
      <c r="B160" s="16">
        <v>28909</v>
      </c>
      <c r="C160" s="16">
        <v>28382</v>
      </c>
      <c r="D160" s="16">
        <v>29152</v>
      </c>
      <c r="E160" s="16">
        <v>28580</v>
      </c>
      <c r="F160" s="16">
        <v>28474</v>
      </c>
      <c r="G160" s="16">
        <v>28364</v>
      </c>
      <c r="H160" s="16">
        <v>28440</v>
      </c>
      <c r="I160" s="16">
        <v>28287</v>
      </c>
      <c r="J160" s="16">
        <v>28093</v>
      </c>
      <c r="K160" s="16">
        <v>28211</v>
      </c>
      <c r="L160" s="16">
        <v>29375</v>
      </c>
      <c r="N160" s="16">
        <f t="shared" ref="N160:N166" si="55">A160</f>
        <v>28610</v>
      </c>
      <c r="O160" s="16">
        <f t="shared" si="53"/>
        <v>28909</v>
      </c>
      <c r="P160" s="16">
        <f t="shared" si="53"/>
        <v>28382</v>
      </c>
      <c r="Q160" s="16">
        <f t="shared" si="53"/>
        <v>29152</v>
      </c>
      <c r="R160" s="16">
        <f t="shared" si="53"/>
        <v>28580</v>
      </c>
      <c r="S160" s="16">
        <f t="shared" si="53"/>
        <v>28474</v>
      </c>
      <c r="T160" s="16">
        <f t="shared" si="53"/>
        <v>28364</v>
      </c>
      <c r="U160" s="16">
        <f t="shared" si="53"/>
        <v>28440</v>
      </c>
      <c r="V160" s="16">
        <f t="shared" si="53"/>
        <v>28287</v>
      </c>
      <c r="W160" s="16">
        <f t="shared" si="53"/>
        <v>28093</v>
      </c>
      <c r="X160" s="16">
        <f t="shared" si="53"/>
        <v>28211</v>
      </c>
      <c r="Y160" s="16">
        <f t="shared" si="53"/>
        <v>29375</v>
      </c>
      <c r="AA160" s="17">
        <f t="shared" ref="AA160:AA166" si="56">N160/$N$138</f>
        <v>1.0142512762336926</v>
      </c>
      <c r="AB160" s="17">
        <f>O160/$Z$7</f>
        <v>0.99862821885610575</v>
      </c>
      <c r="AC160" s="17">
        <f t="shared" ref="AC160:AK165" si="57">P160/$Z$7</f>
        <v>0.98042360882680113</v>
      </c>
      <c r="AD160" s="17">
        <f t="shared" si="57"/>
        <v>1.0070223749037737</v>
      </c>
      <c r="AE160" s="17">
        <f t="shared" si="57"/>
        <v>0.98726329153230841</v>
      </c>
      <c r="AF160" s="17">
        <f t="shared" si="57"/>
        <v>0.9836016432152187</v>
      </c>
      <c r="AG160" s="17">
        <f t="shared" si="57"/>
        <v>0.97980181948993683</v>
      </c>
      <c r="AH160" s="17">
        <f t="shared" si="57"/>
        <v>0.98242715224558608</v>
      </c>
      <c r="AI160" s="17">
        <f t="shared" si="57"/>
        <v>0.97714194288223954</v>
      </c>
      <c r="AJ160" s="17">
        <f t="shared" si="57"/>
        <v>0.97044043558492443</v>
      </c>
      <c r="AK160" s="17">
        <f t="shared" si="57"/>
        <v>0.9745166101265903</v>
      </c>
      <c r="AL160" s="17">
        <f t="shared" si="54"/>
        <v>1.0413712422007941</v>
      </c>
    </row>
    <row r="161" spans="1:38" x14ac:dyDescent="0.25">
      <c r="A161" s="16">
        <v>28763</v>
      </c>
      <c r="B161" s="16">
        <v>28843</v>
      </c>
      <c r="C161" s="16">
        <v>28638</v>
      </c>
      <c r="D161" s="16">
        <v>28570</v>
      </c>
      <c r="E161" s="16">
        <v>29014</v>
      </c>
      <c r="F161" s="16">
        <v>28291</v>
      </c>
      <c r="G161" s="16">
        <v>28877</v>
      </c>
      <c r="H161" s="16">
        <v>28717</v>
      </c>
      <c r="I161" s="16">
        <v>28402</v>
      </c>
      <c r="J161" s="16">
        <v>28612</v>
      </c>
      <c r="K161" s="16">
        <v>28494</v>
      </c>
      <c r="L161" s="16">
        <v>28797</v>
      </c>
      <c r="N161" s="16">
        <f t="shared" si="55"/>
        <v>28763</v>
      </c>
      <c r="O161" s="16">
        <f t="shared" si="53"/>
        <v>28843</v>
      </c>
      <c r="P161" s="16">
        <f t="shared" si="53"/>
        <v>28638</v>
      </c>
      <c r="Q161" s="16">
        <f t="shared" si="53"/>
        <v>28570</v>
      </c>
      <c r="R161" s="16">
        <f t="shared" si="53"/>
        <v>29014</v>
      </c>
      <c r="S161" s="16">
        <f t="shared" si="53"/>
        <v>28291</v>
      </c>
      <c r="T161" s="16">
        <f t="shared" si="53"/>
        <v>28877</v>
      </c>
      <c r="U161" s="16">
        <f t="shared" si="53"/>
        <v>28717</v>
      </c>
      <c r="V161" s="16">
        <f t="shared" si="53"/>
        <v>28402</v>
      </c>
      <c r="W161" s="16">
        <f t="shared" si="53"/>
        <v>28612</v>
      </c>
      <c r="X161" s="16">
        <f t="shared" si="53"/>
        <v>28494</v>
      </c>
      <c r="Y161" s="16">
        <f t="shared" si="53"/>
        <v>28797</v>
      </c>
      <c r="AA161" s="17">
        <f t="shared" si="56"/>
        <v>1.019675269427113</v>
      </c>
      <c r="AB161" s="17">
        <f t="shared" ref="AB161:AB165" si="58">O161/$Z$7</f>
        <v>0.9963483246209367</v>
      </c>
      <c r="AC161" s="17">
        <f t="shared" si="57"/>
        <v>0.98926683495109335</v>
      </c>
      <c r="AD161" s="17">
        <f t="shared" si="57"/>
        <v>0.98691785301182822</v>
      </c>
      <c r="AE161" s="17">
        <f t="shared" si="57"/>
        <v>1.0022553233211475</v>
      </c>
      <c r="AF161" s="17">
        <f t="shared" si="57"/>
        <v>0.97728011829043171</v>
      </c>
      <c r="AG161" s="17">
        <f t="shared" si="57"/>
        <v>0.99752281559056932</v>
      </c>
      <c r="AH161" s="17">
        <f t="shared" si="57"/>
        <v>0.99199579926288661</v>
      </c>
      <c r="AI161" s="17">
        <f t="shared" si="57"/>
        <v>0.98111448586776151</v>
      </c>
      <c r="AJ161" s="17">
        <f t="shared" si="57"/>
        <v>0.98836869479784495</v>
      </c>
      <c r="AK161" s="17">
        <f t="shared" si="57"/>
        <v>0.98429252025617897</v>
      </c>
      <c r="AL161" s="17">
        <f t="shared" si="54"/>
        <v>1.0208806012478731</v>
      </c>
    </row>
    <row r="162" spans="1:38" x14ac:dyDescent="0.25">
      <c r="A162" s="16">
        <v>28817</v>
      </c>
      <c r="B162" s="16">
        <v>28404</v>
      </c>
      <c r="C162" s="16">
        <v>28432</v>
      </c>
      <c r="D162" s="16">
        <v>28410</v>
      </c>
      <c r="E162" s="16">
        <v>28771</v>
      </c>
      <c r="F162" s="16">
        <v>28259</v>
      </c>
      <c r="G162" s="16">
        <v>28085</v>
      </c>
      <c r="H162" s="16">
        <v>27610</v>
      </c>
      <c r="I162" s="16">
        <v>28500</v>
      </c>
      <c r="J162" s="16">
        <v>28330</v>
      </c>
      <c r="K162" s="16">
        <v>28187</v>
      </c>
      <c r="L162" s="16">
        <v>28456</v>
      </c>
      <c r="N162" s="16">
        <f t="shared" si="55"/>
        <v>28817</v>
      </c>
      <c r="O162" s="16">
        <f t="shared" si="53"/>
        <v>28404</v>
      </c>
      <c r="P162" s="16">
        <f t="shared" si="53"/>
        <v>28432</v>
      </c>
      <c r="Q162" s="16">
        <f t="shared" si="53"/>
        <v>28410</v>
      </c>
      <c r="R162" s="16">
        <f t="shared" si="53"/>
        <v>28771</v>
      </c>
      <c r="S162" s="16">
        <f t="shared" si="53"/>
        <v>28259</v>
      </c>
      <c r="T162" s="16">
        <f t="shared" si="53"/>
        <v>28085</v>
      </c>
      <c r="U162" s="16">
        <f t="shared" si="53"/>
        <v>27610</v>
      </c>
      <c r="V162" s="16">
        <f t="shared" si="53"/>
        <v>28500</v>
      </c>
      <c r="W162" s="16">
        <f t="shared" si="53"/>
        <v>28330</v>
      </c>
      <c r="X162" s="16">
        <f t="shared" si="53"/>
        <v>28187</v>
      </c>
      <c r="Y162" s="16">
        <f t="shared" si="53"/>
        <v>28456</v>
      </c>
      <c r="AA162" s="17">
        <f t="shared" si="56"/>
        <v>1.0215896199659671</v>
      </c>
      <c r="AB162" s="17">
        <f t="shared" si="58"/>
        <v>0.98118357357185748</v>
      </c>
      <c r="AC162" s="17">
        <f t="shared" si="57"/>
        <v>0.98215080142920197</v>
      </c>
      <c r="AD162" s="17">
        <f t="shared" si="57"/>
        <v>0.98139083668414562</v>
      </c>
      <c r="AE162" s="17">
        <f t="shared" si="57"/>
        <v>0.99386116727347951</v>
      </c>
      <c r="AF162" s="17">
        <f t="shared" si="57"/>
        <v>0.97617471502489517</v>
      </c>
      <c r="AG162" s="17">
        <f t="shared" si="57"/>
        <v>0.97016408476854032</v>
      </c>
      <c r="AH162" s="17">
        <f t="shared" si="57"/>
        <v>0.95375575504573251</v>
      </c>
      <c r="AI162" s="17">
        <f t="shared" si="57"/>
        <v>0.98449978336846711</v>
      </c>
      <c r="AJ162" s="17">
        <f t="shared" si="57"/>
        <v>0.97862732852030432</v>
      </c>
      <c r="AK162" s="17">
        <f t="shared" si="57"/>
        <v>0.97368755767743798</v>
      </c>
      <c r="AL162" s="17">
        <f t="shared" si="54"/>
        <v>1.0087918321043676</v>
      </c>
    </row>
    <row r="163" spans="1:38" x14ac:dyDescent="0.25">
      <c r="A163" s="16">
        <v>28386</v>
      </c>
      <c r="B163" s="16">
        <v>28121</v>
      </c>
      <c r="C163" s="16">
        <v>28400</v>
      </c>
      <c r="D163" s="16">
        <v>28604</v>
      </c>
      <c r="E163" s="16">
        <v>28436</v>
      </c>
      <c r="F163" s="16">
        <v>28586</v>
      </c>
      <c r="G163" s="16">
        <v>28199</v>
      </c>
      <c r="H163" s="16">
        <v>28253</v>
      </c>
      <c r="I163" s="16">
        <v>28430</v>
      </c>
      <c r="J163" s="16">
        <v>27946</v>
      </c>
      <c r="K163" s="16">
        <v>28025</v>
      </c>
      <c r="L163" s="16">
        <v>28334</v>
      </c>
      <c r="N163" s="16">
        <f t="shared" si="55"/>
        <v>28386</v>
      </c>
      <c r="O163" s="16">
        <f t="shared" si="53"/>
        <v>28121</v>
      </c>
      <c r="P163" s="16">
        <f t="shared" si="53"/>
        <v>28400</v>
      </c>
      <c r="Q163" s="16">
        <f t="shared" si="53"/>
        <v>28604</v>
      </c>
      <c r="R163" s="16">
        <f t="shared" si="53"/>
        <v>28436</v>
      </c>
      <c r="S163" s="16">
        <f t="shared" si="53"/>
        <v>28586</v>
      </c>
      <c r="T163" s="16">
        <f t="shared" si="53"/>
        <v>28199</v>
      </c>
      <c r="U163" s="16">
        <f t="shared" si="53"/>
        <v>28253</v>
      </c>
      <c r="V163" s="16">
        <f t="shared" si="53"/>
        <v>28430</v>
      </c>
      <c r="W163" s="16">
        <f t="shared" si="53"/>
        <v>27946</v>
      </c>
      <c r="X163" s="16">
        <f t="shared" si="53"/>
        <v>28025</v>
      </c>
      <c r="Y163" s="16">
        <f t="shared" si="53"/>
        <v>28334</v>
      </c>
      <c r="AA163" s="17">
        <f t="shared" si="56"/>
        <v>1.0063102665910379</v>
      </c>
      <c r="AB163" s="17">
        <f t="shared" si="58"/>
        <v>0.97140766344226892</v>
      </c>
      <c r="AC163" s="17">
        <f t="shared" si="57"/>
        <v>0.98104539816366543</v>
      </c>
      <c r="AD163" s="17">
        <f t="shared" si="57"/>
        <v>0.98809234398146084</v>
      </c>
      <c r="AE163" s="17">
        <f t="shared" si="57"/>
        <v>0.98228897683739402</v>
      </c>
      <c r="AF163" s="17">
        <f t="shared" si="57"/>
        <v>0.98747055464459654</v>
      </c>
      <c r="AG163" s="17">
        <f t="shared" si="57"/>
        <v>0.97410208390201414</v>
      </c>
      <c r="AH163" s="17">
        <f t="shared" si="57"/>
        <v>0.97596745191260703</v>
      </c>
      <c r="AI163" s="17">
        <f t="shared" si="57"/>
        <v>0.98208171372510589</v>
      </c>
      <c r="AJ163" s="17">
        <f t="shared" si="57"/>
        <v>0.96536248933386604</v>
      </c>
      <c r="AK163" s="17">
        <f t="shared" si="57"/>
        <v>0.96809145364565929</v>
      </c>
      <c r="AL163" s="17">
        <f t="shared" si="54"/>
        <v>1.0044668179239933</v>
      </c>
    </row>
    <row r="164" spans="1:38" x14ac:dyDescent="0.25">
      <c r="A164" s="16">
        <v>28001</v>
      </c>
      <c r="B164" s="16">
        <v>28303</v>
      </c>
      <c r="C164" s="16">
        <v>27981</v>
      </c>
      <c r="D164" s="16">
        <v>28221</v>
      </c>
      <c r="E164" s="16">
        <v>28324</v>
      </c>
      <c r="F164" s="16">
        <v>28049</v>
      </c>
      <c r="G164" s="16">
        <v>28217</v>
      </c>
      <c r="H164" s="16">
        <v>28466</v>
      </c>
      <c r="I164" s="16">
        <v>28406</v>
      </c>
      <c r="J164" s="16">
        <v>28440</v>
      </c>
      <c r="K164" s="16">
        <v>28107</v>
      </c>
      <c r="L164" s="16">
        <v>28713</v>
      </c>
      <c r="N164" s="16">
        <f t="shared" si="55"/>
        <v>28001</v>
      </c>
      <c r="O164" s="16">
        <f t="shared" si="53"/>
        <v>28303</v>
      </c>
      <c r="P164" s="16">
        <f t="shared" si="53"/>
        <v>27981</v>
      </c>
      <c r="Q164" s="16">
        <f t="shared" si="53"/>
        <v>28221</v>
      </c>
      <c r="R164" s="16">
        <f t="shared" si="53"/>
        <v>28324</v>
      </c>
      <c r="S164" s="16">
        <f t="shared" si="53"/>
        <v>28049</v>
      </c>
      <c r="T164" s="16">
        <f t="shared" si="53"/>
        <v>28217</v>
      </c>
      <c r="U164" s="16">
        <f t="shared" si="53"/>
        <v>28466</v>
      </c>
      <c r="V164" s="16">
        <f t="shared" si="53"/>
        <v>28406</v>
      </c>
      <c r="W164" s="16">
        <f t="shared" si="53"/>
        <v>28440</v>
      </c>
      <c r="X164" s="16">
        <f t="shared" si="53"/>
        <v>28107</v>
      </c>
      <c r="Y164" s="16">
        <f t="shared" si="53"/>
        <v>28713</v>
      </c>
      <c r="AA164" s="17">
        <f t="shared" si="56"/>
        <v>0.99266165626772551</v>
      </c>
      <c r="AB164" s="17">
        <f t="shared" si="58"/>
        <v>0.97769464451500787</v>
      </c>
      <c r="AC164" s="17">
        <f t="shared" si="57"/>
        <v>0.96657152415554659</v>
      </c>
      <c r="AD164" s="17">
        <f t="shared" si="57"/>
        <v>0.97486204864707049</v>
      </c>
      <c r="AE164" s="17">
        <f t="shared" si="57"/>
        <v>0.97842006540801618</v>
      </c>
      <c r="AF164" s="17">
        <f t="shared" si="57"/>
        <v>0.96892050609481173</v>
      </c>
      <c r="AG164" s="17">
        <f t="shared" si="57"/>
        <v>0.97472387323887844</v>
      </c>
      <c r="AH164" s="17">
        <f t="shared" si="57"/>
        <v>0.98332529239883448</v>
      </c>
      <c r="AI164" s="17">
        <f t="shared" si="57"/>
        <v>0.98125266127595356</v>
      </c>
      <c r="AJ164" s="17">
        <f t="shared" si="57"/>
        <v>0.98242715224558608</v>
      </c>
      <c r="AK164" s="17">
        <f t="shared" si="57"/>
        <v>0.97092404951359668</v>
      </c>
      <c r="AL164" s="17">
        <f t="shared" si="54"/>
        <v>1.0179027226318775</v>
      </c>
    </row>
    <row r="165" spans="1:38" x14ac:dyDescent="0.25">
      <c r="A165" s="16">
        <v>28669</v>
      </c>
      <c r="B165" s="16">
        <v>28592</v>
      </c>
      <c r="C165" s="16">
        <v>28526</v>
      </c>
      <c r="D165" s="16">
        <v>28787</v>
      </c>
      <c r="E165" s="16">
        <v>28205</v>
      </c>
      <c r="F165" s="16">
        <v>28115</v>
      </c>
      <c r="G165" s="16">
        <v>28456</v>
      </c>
      <c r="H165" s="16">
        <v>28205</v>
      </c>
      <c r="I165" s="16">
        <v>28711</v>
      </c>
      <c r="J165" s="16">
        <v>28797</v>
      </c>
      <c r="K165" s="16">
        <v>28169</v>
      </c>
      <c r="L165" s="16">
        <v>28691</v>
      </c>
      <c r="N165" s="16">
        <f t="shared" si="55"/>
        <v>28669</v>
      </c>
      <c r="O165" s="16">
        <f t="shared" si="53"/>
        <v>28592</v>
      </c>
      <c r="P165" s="16">
        <f t="shared" si="53"/>
        <v>28526</v>
      </c>
      <c r="Q165" s="16">
        <f t="shared" si="53"/>
        <v>28787</v>
      </c>
      <c r="R165" s="16">
        <f t="shared" si="53"/>
        <v>28205</v>
      </c>
      <c r="S165" s="16">
        <f t="shared" si="53"/>
        <v>28115</v>
      </c>
      <c r="T165" s="16">
        <f t="shared" si="53"/>
        <v>28456</v>
      </c>
      <c r="U165" s="16">
        <f t="shared" si="53"/>
        <v>28205</v>
      </c>
      <c r="V165" s="16">
        <f t="shared" si="53"/>
        <v>28711</v>
      </c>
      <c r="W165" s="16">
        <f t="shared" si="53"/>
        <v>28797</v>
      </c>
      <c r="X165" s="16">
        <f t="shared" si="53"/>
        <v>28169</v>
      </c>
      <c r="Y165" s="16">
        <f t="shared" si="53"/>
        <v>28691</v>
      </c>
      <c r="AA165" s="17">
        <f t="shared" si="56"/>
        <v>1.0163428814520703</v>
      </c>
      <c r="AB165" s="17">
        <f t="shared" si="58"/>
        <v>0.98767781775688457</v>
      </c>
      <c r="AC165" s="17">
        <f t="shared" si="57"/>
        <v>0.98539792352171551</v>
      </c>
      <c r="AD165" s="17">
        <f t="shared" si="57"/>
        <v>0.99441386890624783</v>
      </c>
      <c r="AE165" s="17">
        <f t="shared" si="57"/>
        <v>0.97430934701430227</v>
      </c>
      <c r="AF165" s="17">
        <f t="shared" si="57"/>
        <v>0.97120040032998078</v>
      </c>
      <c r="AG165" s="17">
        <f t="shared" si="57"/>
        <v>0.9829798538783544</v>
      </c>
      <c r="AH165" s="17">
        <f t="shared" si="57"/>
        <v>0.97430934701430227</v>
      </c>
      <c r="AI165" s="17">
        <f t="shared" si="57"/>
        <v>0.99178853615059859</v>
      </c>
      <c r="AJ165" s="17">
        <f t="shared" si="57"/>
        <v>0.99475930742672791</v>
      </c>
      <c r="AK165" s="17">
        <f t="shared" si="57"/>
        <v>0.97306576834057368</v>
      </c>
      <c r="AL165" s="17">
        <f t="shared" si="54"/>
        <v>1.0171228020419738</v>
      </c>
    </row>
    <row r="166" spans="1:38" x14ac:dyDescent="0.25">
      <c r="A166" s="16">
        <v>29734</v>
      </c>
      <c r="B166" s="16">
        <v>28494</v>
      </c>
      <c r="C166" s="16">
        <v>28719</v>
      </c>
      <c r="D166" s="16">
        <v>28683</v>
      </c>
      <c r="E166" s="16">
        <v>28530</v>
      </c>
      <c r="F166" s="16">
        <v>28554</v>
      </c>
      <c r="G166" s="16">
        <v>28504</v>
      </c>
      <c r="H166" s="16">
        <v>28586</v>
      </c>
      <c r="I166" s="16">
        <v>28669</v>
      </c>
      <c r="J166" s="16">
        <v>28634</v>
      </c>
      <c r="K166" s="16">
        <v>29140</v>
      </c>
      <c r="L166" s="16">
        <v>33650</v>
      </c>
      <c r="N166" s="16">
        <f t="shared" si="55"/>
        <v>29734</v>
      </c>
      <c r="O166" s="16">
        <f t="shared" si="53"/>
        <v>28494</v>
      </c>
      <c r="P166" s="16">
        <f t="shared" si="53"/>
        <v>28719</v>
      </c>
      <c r="Q166" s="16">
        <f t="shared" si="53"/>
        <v>28683</v>
      </c>
      <c r="R166" s="16">
        <f t="shared" si="53"/>
        <v>28530</v>
      </c>
      <c r="S166" s="16">
        <f t="shared" si="53"/>
        <v>28554</v>
      </c>
      <c r="T166" s="16">
        <f t="shared" si="53"/>
        <v>28504</v>
      </c>
      <c r="U166" s="16">
        <f t="shared" si="53"/>
        <v>28586</v>
      </c>
      <c r="V166" s="16">
        <f t="shared" si="53"/>
        <v>28669</v>
      </c>
      <c r="W166" s="16">
        <f t="shared" si="53"/>
        <v>28634</v>
      </c>
      <c r="X166" s="16">
        <f t="shared" si="53"/>
        <v>29140</v>
      </c>
      <c r="Y166" s="16">
        <f t="shared" si="53"/>
        <v>33650</v>
      </c>
      <c r="AA166" s="17">
        <f t="shared" si="56"/>
        <v>1.0540981281905841</v>
      </c>
      <c r="AB166" s="17">
        <f t="shared" si="54"/>
        <v>1.0101389676687464</v>
      </c>
      <c r="AC166" s="17">
        <f t="shared" si="54"/>
        <v>1.0181154282473057</v>
      </c>
      <c r="AD166" s="17">
        <f t="shared" si="54"/>
        <v>1.0168391945547361</v>
      </c>
      <c r="AE166" s="17">
        <f t="shared" si="54"/>
        <v>1.011415201361316</v>
      </c>
      <c r="AF166" s="17">
        <f t="shared" si="54"/>
        <v>1.012266023823029</v>
      </c>
      <c r="AG166" s="17">
        <f t="shared" si="54"/>
        <v>1.0104934770277936</v>
      </c>
      <c r="AH166" s="17">
        <f t="shared" si="54"/>
        <v>1.0134004537719796</v>
      </c>
      <c r="AI166" s="17">
        <f t="shared" si="54"/>
        <v>1.0163428814520703</v>
      </c>
      <c r="AJ166" s="17">
        <f t="shared" si="54"/>
        <v>1.0151020986954056</v>
      </c>
      <c r="AK166" s="17">
        <f t="shared" si="54"/>
        <v>1.0330402722631877</v>
      </c>
      <c r="AL166" s="17">
        <f t="shared" si="54"/>
        <v>1.1929239931934204</v>
      </c>
    </row>
    <row r="167" spans="1:38" x14ac:dyDescent="0.25">
      <c r="L167" t="s">
        <v>25</v>
      </c>
    </row>
    <row r="168" spans="1:38" x14ac:dyDescent="0.25">
      <c r="A168" s="5" t="s">
        <v>0</v>
      </c>
      <c r="B168" s="5" t="s">
        <v>1</v>
      </c>
      <c r="C168" s="5" t="s">
        <v>2</v>
      </c>
      <c r="D168" s="5" t="s">
        <v>3</v>
      </c>
      <c r="E168" s="5" t="s">
        <v>4</v>
      </c>
      <c r="F168" s="5" t="s">
        <v>5</v>
      </c>
      <c r="L168" t="s">
        <v>25</v>
      </c>
      <c r="M168" t="s">
        <v>26</v>
      </c>
      <c r="N168" s="8">
        <f>AVERAGE(Y163,T160,R166,O165,Q170,U164)</f>
        <v>28457.200000000001</v>
      </c>
      <c r="AB168" t="s">
        <v>27</v>
      </c>
      <c r="AC168" s="20">
        <f>COUNTIF(AB160:AK165,"&gt;1,5")</f>
        <v>0</v>
      </c>
    </row>
    <row r="169" spans="1:38" x14ac:dyDescent="0.25">
      <c r="A169" s="5">
        <v>2</v>
      </c>
      <c r="B169" s="5">
        <v>1</v>
      </c>
      <c r="C169" s="5" t="s">
        <v>70</v>
      </c>
      <c r="D169" s="5">
        <v>25.2</v>
      </c>
      <c r="E169" s="5">
        <v>25.1</v>
      </c>
      <c r="F169" s="5" t="s">
        <v>9</v>
      </c>
      <c r="L169" t="s">
        <v>25</v>
      </c>
      <c r="N169" s="8"/>
      <c r="AC169" s="20"/>
    </row>
    <row r="170" spans="1:38" x14ac:dyDescent="0.25">
      <c r="L170" t="s">
        <v>25</v>
      </c>
      <c r="N170" s="8"/>
    </row>
    <row r="171" spans="1:38" x14ac:dyDescent="0.25">
      <c r="A171" t="s">
        <v>16</v>
      </c>
      <c r="L171" t="s">
        <v>25</v>
      </c>
      <c r="N171" s="8"/>
    </row>
    <row r="172" spans="1:38" x14ac:dyDescent="0.25">
      <c r="A172" t="s">
        <v>71</v>
      </c>
      <c r="L172" t="s">
        <v>25</v>
      </c>
      <c r="N172" s="8"/>
    </row>
    <row r="173" spans="1:38" x14ac:dyDescent="0.25">
      <c r="L173" t="s">
        <v>25</v>
      </c>
      <c r="M173" t="s">
        <v>13</v>
      </c>
      <c r="N173" s="15" t="s">
        <v>14</v>
      </c>
      <c r="O173" t="s">
        <v>46</v>
      </c>
    </row>
    <row r="174" spans="1:38" x14ac:dyDescent="0.25">
      <c r="A174" s="16">
        <v>30143</v>
      </c>
      <c r="B174" s="16">
        <v>28729</v>
      </c>
      <c r="C174" s="16">
        <v>28789</v>
      </c>
      <c r="D174" s="16">
        <v>28318</v>
      </c>
      <c r="E174" s="16">
        <v>28711</v>
      </c>
      <c r="F174" s="16">
        <v>28360</v>
      </c>
      <c r="G174" s="16">
        <v>28528</v>
      </c>
      <c r="H174" s="16">
        <v>28937</v>
      </c>
      <c r="I174" s="16">
        <v>28823</v>
      </c>
      <c r="J174" s="16">
        <v>28289</v>
      </c>
      <c r="K174" s="16">
        <v>28951</v>
      </c>
      <c r="L174" s="16">
        <v>31609</v>
      </c>
      <c r="N174" s="16">
        <f>A174</f>
        <v>30143</v>
      </c>
      <c r="O174" s="16">
        <f t="shared" ref="O174:Y181" si="59">B174</f>
        <v>28729</v>
      </c>
      <c r="P174" s="16">
        <f t="shared" si="59"/>
        <v>28789</v>
      </c>
      <c r="Q174" s="16">
        <f t="shared" si="59"/>
        <v>28318</v>
      </c>
      <c r="R174" s="16">
        <f t="shared" si="59"/>
        <v>28711</v>
      </c>
      <c r="S174" s="16">
        <f t="shared" si="59"/>
        <v>28360</v>
      </c>
      <c r="T174" s="16">
        <f t="shared" si="59"/>
        <v>28528</v>
      </c>
      <c r="U174" s="16">
        <f t="shared" si="59"/>
        <v>28937</v>
      </c>
      <c r="V174" s="16">
        <f t="shared" si="59"/>
        <v>28823</v>
      </c>
      <c r="W174" s="16">
        <f t="shared" si="59"/>
        <v>28289</v>
      </c>
      <c r="X174" s="16">
        <f t="shared" si="59"/>
        <v>28951</v>
      </c>
      <c r="Y174" s="16">
        <f t="shared" si="59"/>
        <v>31609</v>
      </c>
      <c r="AA174" s="17">
        <f>N174/$N$138</f>
        <v>1.0685975609756098</v>
      </c>
      <c r="AB174" s="17">
        <f t="shared" ref="AB174:AL181" si="60">O174/$N$138</f>
        <v>1.0184699376063528</v>
      </c>
      <c r="AC174" s="17">
        <f t="shared" si="60"/>
        <v>1.0205969937606352</v>
      </c>
      <c r="AD174" s="17">
        <f t="shared" si="60"/>
        <v>1.003899602949518</v>
      </c>
      <c r="AE174" s="17">
        <f t="shared" si="60"/>
        <v>1.0178318207600681</v>
      </c>
      <c r="AF174" s="17">
        <f t="shared" si="60"/>
        <v>1.0053885422575155</v>
      </c>
      <c r="AG174" s="17">
        <f t="shared" si="60"/>
        <v>1.0113442994895065</v>
      </c>
      <c r="AH174" s="17">
        <f t="shared" si="60"/>
        <v>1.025843732274532</v>
      </c>
      <c r="AI174" s="17">
        <f t="shared" si="60"/>
        <v>1.0218023255813953</v>
      </c>
      <c r="AJ174" s="17">
        <f t="shared" si="60"/>
        <v>1.0028715258082814</v>
      </c>
      <c r="AK174" s="17">
        <f t="shared" si="60"/>
        <v>1.026340045377198</v>
      </c>
      <c r="AL174" s="17">
        <f t="shared" si="60"/>
        <v>1.1205686330119116</v>
      </c>
    </row>
    <row r="175" spans="1:38" x14ac:dyDescent="0.25">
      <c r="A175" s="16">
        <v>29066</v>
      </c>
      <c r="B175" s="16">
        <v>28548</v>
      </c>
      <c r="C175" s="16">
        <v>28616</v>
      </c>
      <c r="D175" s="16">
        <v>28562</v>
      </c>
      <c r="E175" s="16">
        <v>28456</v>
      </c>
      <c r="F175" s="16">
        <v>28111</v>
      </c>
      <c r="G175" s="16">
        <v>28470</v>
      </c>
      <c r="H175" s="16">
        <v>28382</v>
      </c>
      <c r="I175" s="16">
        <v>28596</v>
      </c>
      <c r="J175" s="16">
        <v>28308</v>
      </c>
      <c r="K175" s="16">
        <v>28009</v>
      </c>
      <c r="L175" s="16">
        <v>29258</v>
      </c>
      <c r="N175" s="16">
        <f t="shared" ref="N175:N181" si="61">A175</f>
        <v>29066</v>
      </c>
      <c r="O175" s="16">
        <f t="shared" si="59"/>
        <v>28548</v>
      </c>
      <c r="P175" s="16">
        <f t="shared" si="59"/>
        <v>28616</v>
      </c>
      <c r="Q175" s="16">
        <f t="shared" si="59"/>
        <v>28562</v>
      </c>
      <c r="R175" s="16">
        <f t="shared" si="59"/>
        <v>28456</v>
      </c>
      <c r="S175" s="16">
        <f t="shared" si="59"/>
        <v>28111</v>
      </c>
      <c r="T175" s="16">
        <f t="shared" si="59"/>
        <v>28470</v>
      </c>
      <c r="U175" s="16">
        <f t="shared" si="59"/>
        <v>28382</v>
      </c>
      <c r="V175" s="16">
        <f t="shared" si="59"/>
        <v>28596</v>
      </c>
      <c r="W175" s="16">
        <f t="shared" si="59"/>
        <v>28308</v>
      </c>
      <c r="X175" s="16">
        <f t="shared" si="59"/>
        <v>28009</v>
      </c>
      <c r="Y175" s="16">
        <f t="shared" si="59"/>
        <v>29258</v>
      </c>
      <c r="AA175" s="17">
        <f t="shared" ref="AA175:AA181" si="62">N175/$N$138</f>
        <v>1.0304169030062393</v>
      </c>
      <c r="AB175" s="17">
        <f>O175/$Z$7</f>
        <v>0.98615788826677186</v>
      </c>
      <c r="AC175" s="17">
        <f t="shared" ref="AC175:AK180" si="63">P175/$Z$7</f>
        <v>0.988506870206037</v>
      </c>
      <c r="AD175" s="17">
        <f t="shared" si="63"/>
        <v>0.98664150219544411</v>
      </c>
      <c r="AE175" s="17">
        <f t="shared" si="63"/>
        <v>0.9829798538783544</v>
      </c>
      <c r="AF175" s="17">
        <f t="shared" si="63"/>
        <v>0.97106222492178873</v>
      </c>
      <c r="AG175" s="17">
        <f t="shared" si="63"/>
        <v>0.98346346780702665</v>
      </c>
      <c r="AH175" s="17">
        <f t="shared" si="63"/>
        <v>0.98042360882680113</v>
      </c>
      <c r="AI175" s="17">
        <f t="shared" si="63"/>
        <v>0.98781599316507662</v>
      </c>
      <c r="AJ175" s="17">
        <f t="shared" si="63"/>
        <v>0.97786736377524797</v>
      </c>
      <c r="AK175" s="17">
        <f t="shared" si="63"/>
        <v>0.96753875201289108</v>
      </c>
      <c r="AL175" s="17">
        <f t="shared" si="60"/>
        <v>1.0372234826999434</v>
      </c>
    </row>
    <row r="176" spans="1:38" x14ac:dyDescent="0.25">
      <c r="A176" s="16">
        <v>29038</v>
      </c>
      <c r="B176" s="16">
        <v>88423</v>
      </c>
      <c r="C176" s="16">
        <v>27955</v>
      </c>
      <c r="D176" s="16">
        <v>28504</v>
      </c>
      <c r="E176" s="16">
        <v>28630</v>
      </c>
      <c r="F176" s="16">
        <v>28729</v>
      </c>
      <c r="G176" s="16">
        <v>28171</v>
      </c>
      <c r="H176" s="16">
        <v>28306</v>
      </c>
      <c r="I176" s="16">
        <v>28502</v>
      </c>
      <c r="J176" s="16">
        <v>28460</v>
      </c>
      <c r="K176" s="16">
        <v>27957</v>
      </c>
      <c r="L176" s="16">
        <v>28496</v>
      </c>
      <c r="N176" s="16">
        <f t="shared" si="61"/>
        <v>29038</v>
      </c>
      <c r="O176" s="16">
        <f t="shared" si="59"/>
        <v>88423</v>
      </c>
      <c r="P176" s="16">
        <f t="shared" si="59"/>
        <v>27955</v>
      </c>
      <c r="Q176" s="16">
        <f t="shared" si="59"/>
        <v>28504</v>
      </c>
      <c r="R176" s="16">
        <f t="shared" si="59"/>
        <v>28630</v>
      </c>
      <c r="S176" s="16">
        <f t="shared" si="59"/>
        <v>28729</v>
      </c>
      <c r="T176" s="16">
        <f t="shared" si="59"/>
        <v>28171</v>
      </c>
      <c r="U176" s="16">
        <f t="shared" si="59"/>
        <v>28306</v>
      </c>
      <c r="V176" s="16">
        <f t="shared" si="59"/>
        <v>28502</v>
      </c>
      <c r="W176" s="16">
        <f t="shared" si="59"/>
        <v>28460</v>
      </c>
      <c r="X176" s="16">
        <f t="shared" si="59"/>
        <v>27957</v>
      </c>
      <c r="Y176" s="16">
        <f t="shared" si="59"/>
        <v>28496</v>
      </c>
      <c r="AA176" s="17">
        <f t="shared" si="62"/>
        <v>1.0294242768009076</v>
      </c>
      <c r="AB176" s="17">
        <f t="shared" ref="AB176:AB180" si="64">O176/$Z$7</f>
        <v>3.054471029641753</v>
      </c>
      <c r="AC176" s="17">
        <f t="shared" si="63"/>
        <v>0.96567338400229819</v>
      </c>
      <c r="AD176" s="17">
        <f t="shared" si="63"/>
        <v>0.98463795877665916</v>
      </c>
      <c r="AE176" s="17">
        <f t="shared" si="63"/>
        <v>0.98899048413470925</v>
      </c>
      <c r="AF176" s="17">
        <f t="shared" si="63"/>
        <v>0.99241032548746289</v>
      </c>
      <c r="AG176" s="17">
        <f t="shared" si="63"/>
        <v>0.97313485604466965</v>
      </c>
      <c r="AH176" s="17">
        <f t="shared" si="63"/>
        <v>0.97779827607115188</v>
      </c>
      <c r="AI176" s="17">
        <f t="shared" si="63"/>
        <v>0.98456887107256308</v>
      </c>
      <c r="AJ176" s="17">
        <f t="shared" si="63"/>
        <v>0.98311802928654646</v>
      </c>
      <c r="AK176" s="17">
        <f t="shared" si="63"/>
        <v>0.96574247170639416</v>
      </c>
      <c r="AL176" s="17">
        <f t="shared" si="60"/>
        <v>1.0102098695405559</v>
      </c>
    </row>
    <row r="177" spans="1:38" x14ac:dyDescent="0.25">
      <c r="A177" s="16">
        <v>28923</v>
      </c>
      <c r="B177" s="16">
        <v>28316</v>
      </c>
      <c r="C177" s="16">
        <v>28388</v>
      </c>
      <c r="D177" s="16">
        <v>28548</v>
      </c>
      <c r="E177" s="16">
        <v>28314</v>
      </c>
      <c r="F177" s="16">
        <v>28450</v>
      </c>
      <c r="G177" s="16">
        <v>28326</v>
      </c>
      <c r="H177" s="16">
        <v>28348</v>
      </c>
      <c r="I177" s="16">
        <v>28518</v>
      </c>
      <c r="J177" s="16">
        <v>28476</v>
      </c>
      <c r="K177" s="16">
        <v>28199</v>
      </c>
      <c r="L177" s="16">
        <v>28113</v>
      </c>
      <c r="N177" s="16">
        <f t="shared" si="61"/>
        <v>28923</v>
      </c>
      <c r="O177" s="16">
        <f t="shared" si="59"/>
        <v>28316</v>
      </c>
      <c r="P177" s="16">
        <f t="shared" si="59"/>
        <v>28388</v>
      </c>
      <c r="Q177" s="16">
        <f t="shared" si="59"/>
        <v>28548</v>
      </c>
      <c r="R177" s="16">
        <f t="shared" si="59"/>
        <v>28314</v>
      </c>
      <c r="S177" s="16">
        <f t="shared" si="59"/>
        <v>28450</v>
      </c>
      <c r="T177" s="16">
        <f t="shared" si="59"/>
        <v>28326</v>
      </c>
      <c r="U177" s="16">
        <f t="shared" si="59"/>
        <v>28348</v>
      </c>
      <c r="V177" s="16">
        <f t="shared" si="59"/>
        <v>28518</v>
      </c>
      <c r="W177" s="16">
        <f t="shared" si="59"/>
        <v>28476</v>
      </c>
      <c r="X177" s="16">
        <f t="shared" si="59"/>
        <v>28199</v>
      </c>
      <c r="Y177" s="16">
        <f t="shared" si="59"/>
        <v>28113</v>
      </c>
      <c r="AA177" s="17">
        <f t="shared" si="62"/>
        <v>1.0253474191718661</v>
      </c>
      <c r="AB177" s="17">
        <f t="shared" si="64"/>
        <v>0.97814371459163207</v>
      </c>
      <c r="AC177" s="17">
        <f t="shared" si="63"/>
        <v>0.98063087193908927</v>
      </c>
      <c r="AD177" s="17">
        <f t="shared" si="63"/>
        <v>0.98615788826677186</v>
      </c>
      <c r="AE177" s="17">
        <f t="shared" si="63"/>
        <v>0.97807462688753599</v>
      </c>
      <c r="AF177" s="17">
        <f t="shared" si="63"/>
        <v>0.98277259076606627</v>
      </c>
      <c r="AG177" s="17">
        <f t="shared" si="63"/>
        <v>0.97848915311211226</v>
      </c>
      <c r="AH177" s="17">
        <f t="shared" si="63"/>
        <v>0.97924911785716862</v>
      </c>
      <c r="AI177" s="17">
        <f t="shared" si="63"/>
        <v>0.98512157270533141</v>
      </c>
      <c r="AJ177" s="17">
        <f t="shared" si="63"/>
        <v>0.98367073091931467</v>
      </c>
      <c r="AK177" s="17">
        <f t="shared" si="63"/>
        <v>0.97410208390201414</v>
      </c>
      <c r="AL177" s="17">
        <f t="shared" si="60"/>
        <v>0.99663216108905273</v>
      </c>
    </row>
    <row r="178" spans="1:38" x14ac:dyDescent="0.25">
      <c r="A178" s="16">
        <v>28857</v>
      </c>
      <c r="B178" s="16">
        <v>28326</v>
      </c>
      <c r="C178" s="16">
        <v>28466</v>
      </c>
      <c r="D178" s="16">
        <v>28245</v>
      </c>
      <c r="E178" s="16">
        <v>28821</v>
      </c>
      <c r="F178" s="16">
        <v>28851</v>
      </c>
      <c r="G178" s="16">
        <v>28139</v>
      </c>
      <c r="H178" s="16">
        <v>28584</v>
      </c>
      <c r="I178" s="16">
        <v>28340</v>
      </c>
      <c r="J178" s="16">
        <v>28301</v>
      </c>
      <c r="K178" s="16">
        <v>28324</v>
      </c>
      <c r="L178" s="16">
        <v>28111</v>
      </c>
      <c r="N178" s="16">
        <f t="shared" si="61"/>
        <v>28857</v>
      </c>
      <c r="O178" s="16">
        <f t="shared" si="59"/>
        <v>28326</v>
      </c>
      <c r="P178" s="16">
        <f t="shared" si="59"/>
        <v>28466</v>
      </c>
      <c r="Q178" s="16">
        <f t="shared" si="59"/>
        <v>28245</v>
      </c>
      <c r="R178" s="16">
        <f t="shared" si="59"/>
        <v>28821</v>
      </c>
      <c r="S178" s="16">
        <f t="shared" si="59"/>
        <v>28851</v>
      </c>
      <c r="T178" s="16">
        <f t="shared" si="59"/>
        <v>28139</v>
      </c>
      <c r="U178" s="16">
        <f t="shared" si="59"/>
        <v>28584</v>
      </c>
      <c r="V178" s="16">
        <f t="shared" si="59"/>
        <v>28340</v>
      </c>
      <c r="W178" s="16">
        <f t="shared" si="59"/>
        <v>28301</v>
      </c>
      <c r="X178" s="16">
        <f t="shared" si="59"/>
        <v>28324</v>
      </c>
      <c r="Y178" s="16">
        <f t="shared" si="59"/>
        <v>28111</v>
      </c>
      <c r="AA178" s="17">
        <f t="shared" si="62"/>
        <v>1.0230076574021554</v>
      </c>
      <c r="AB178" s="17">
        <f t="shared" si="64"/>
        <v>0.97848915311211226</v>
      </c>
      <c r="AC178" s="17">
        <f t="shared" si="63"/>
        <v>0.98332529239883448</v>
      </c>
      <c r="AD178" s="17">
        <f t="shared" si="63"/>
        <v>0.97569110109622292</v>
      </c>
      <c r="AE178" s="17">
        <f t="shared" si="63"/>
        <v>0.99558835987588035</v>
      </c>
      <c r="AF178" s="17">
        <f t="shared" si="63"/>
        <v>0.99662467543732081</v>
      </c>
      <c r="AG178" s="17">
        <f t="shared" si="63"/>
        <v>0.97202945277913322</v>
      </c>
      <c r="AH178" s="17">
        <f t="shared" si="63"/>
        <v>0.98740146694050046</v>
      </c>
      <c r="AI178" s="17">
        <f t="shared" si="63"/>
        <v>0.97897276704078451</v>
      </c>
      <c r="AJ178" s="17">
        <f t="shared" si="63"/>
        <v>0.97762555681091179</v>
      </c>
      <c r="AK178" s="17">
        <f t="shared" si="63"/>
        <v>0.97842006540801618</v>
      </c>
      <c r="AL178" s="17">
        <f t="shared" si="60"/>
        <v>0.99656125921724337</v>
      </c>
    </row>
    <row r="179" spans="1:38" x14ac:dyDescent="0.25">
      <c r="A179" s="16">
        <v>28648</v>
      </c>
      <c r="B179" s="16">
        <v>28536</v>
      </c>
      <c r="C179" s="16">
        <v>28534</v>
      </c>
      <c r="D179" s="16">
        <v>28654</v>
      </c>
      <c r="E179" s="16">
        <v>28693</v>
      </c>
      <c r="F179" s="16">
        <v>28412</v>
      </c>
      <c r="G179" s="16">
        <v>28504</v>
      </c>
      <c r="H179" s="16">
        <v>28550</v>
      </c>
      <c r="I179" s="16">
        <v>28193</v>
      </c>
      <c r="J179" s="16">
        <v>28548</v>
      </c>
      <c r="K179" s="16">
        <v>28231</v>
      </c>
      <c r="L179" s="16">
        <v>28065</v>
      </c>
      <c r="N179" s="16">
        <f t="shared" si="61"/>
        <v>28648</v>
      </c>
      <c r="O179" s="16">
        <f t="shared" si="59"/>
        <v>28536</v>
      </c>
      <c r="P179" s="16">
        <f t="shared" si="59"/>
        <v>28534</v>
      </c>
      <c r="Q179" s="16">
        <f t="shared" si="59"/>
        <v>28654</v>
      </c>
      <c r="R179" s="16">
        <f t="shared" si="59"/>
        <v>28693</v>
      </c>
      <c r="S179" s="16">
        <f t="shared" si="59"/>
        <v>28412</v>
      </c>
      <c r="T179" s="16">
        <f t="shared" si="59"/>
        <v>28504</v>
      </c>
      <c r="U179" s="16">
        <f t="shared" si="59"/>
        <v>28550</v>
      </c>
      <c r="V179" s="16">
        <f t="shared" si="59"/>
        <v>28193</v>
      </c>
      <c r="W179" s="16">
        <f t="shared" si="59"/>
        <v>28548</v>
      </c>
      <c r="X179" s="16">
        <f t="shared" si="59"/>
        <v>28231</v>
      </c>
      <c r="Y179" s="16">
        <f t="shared" si="59"/>
        <v>28065</v>
      </c>
      <c r="AA179" s="17">
        <f t="shared" si="62"/>
        <v>1.0155984117980714</v>
      </c>
      <c r="AB179" s="17">
        <f t="shared" si="64"/>
        <v>0.9857433620421957</v>
      </c>
      <c r="AC179" s="17">
        <f t="shared" si="63"/>
        <v>0.98567427433809962</v>
      </c>
      <c r="AD179" s="17">
        <f t="shared" si="63"/>
        <v>0.98981953658386157</v>
      </c>
      <c r="AE179" s="17">
        <f t="shared" si="63"/>
        <v>0.99116674681373429</v>
      </c>
      <c r="AF179" s="17">
        <f t="shared" si="63"/>
        <v>0.9814599243882417</v>
      </c>
      <c r="AG179" s="17">
        <f t="shared" si="63"/>
        <v>0.98463795877665916</v>
      </c>
      <c r="AH179" s="17">
        <f t="shared" si="63"/>
        <v>0.98622697597086795</v>
      </c>
      <c r="AI179" s="17">
        <f t="shared" si="63"/>
        <v>0.97389482078972611</v>
      </c>
      <c r="AJ179" s="17">
        <f t="shared" si="63"/>
        <v>0.98615788826677186</v>
      </c>
      <c r="AK179" s="17">
        <f t="shared" si="63"/>
        <v>0.97520748716755068</v>
      </c>
      <c r="AL179" s="17">
        <f t="shared" si="60"/>
        <v>0.99493051616562678</v>
      </c>
    </row>
    <row r="180" spans="1:38" x14ac:dyDescent="0.25">
      <c r="A180" s="16">
        <v>27946</v>
      </c>
      <c r="B180" s="16">
        <v>28392</v>
      </c>
      <c r="C180" s="16">
        <v>28454</v>
      </c>
      <c r="D180" s="16">
        <v>28109</v>
      </c>
      <c r="E180" s="16">
        <v>27728</v>
      </c>
      <c r="F180" s="16">
        <v>28400</v>
      </c>
      <c r="G180" s="16">
        <v>28151</v>
      </c>
      <c r="H180" s="16">
        <v>28476</v>
      </c>
      <c r="I180" s="16">
        <v>28125</v>
      </c>
      <c r="J180" s="16">
        <v>26954</v>
      </c>
      <c r="K180" s="16">
        <v>28041</v>
      </c>
      <c r="L180" s="16">
        <v>28003</v>
      </c>
      <c r="N180" s="16">
        <f t="shared" si="61"/>
        <v>27946</v>
      </c>
      <c r="O180" s="16">
        <f t="shared" si="59"/>
        <v>28392</v>
      </c>
      <c r="P180" s="16">
        <f t="shared" si="59"/>
        <v>28454</v>
      </c>
      <c r="Q180" s="16">
        <f t="shared" si="59"/>
        <v>28109</v>
      </c>
      <c r="R180" s="16">
        <f t="shared" si="59"/>
        <v>27728</v>
      </c>
      <c r="S180" s="16">
        <f t="shared" si="59"/>
        <v>28400</v>
      </c>
      <c r="T180" s="16">
        <f t="shared" si="59"/>
        <v>28151</v>
      </c>
      <c r="U180" s="16">
        <f t="shared" si="59"/>
        <v>28476</v>
      </c>
      <c r="V180" s="16">
        <f t="shared" si="59"/>
        <v>28125</v>
      </c>
      <c r="W180" s="16">
        <f t="shared" si="59"/>
        <v>26954</v>
      </c>
      <c r="X180" s="16">
        <f t="shared" si="59"/>
        <v>28041</v>
      </c>
      <c r="Y180" s="16">
        <f t="shared" si="59"/>
        <v>28003</v>
      </c>
      <c r="AA180" s="17">
        <f t="shared" si="62"/>
        <v>0.99071185479296653</v>
      </c>
      <c r="AB180" s="17">
        <f t="shared" si="64"/>
        <v>0.98076904734728132</v>
      </c>
      <c r="AC180" s="17">
        <f t="shared" si="63"/>
        <v>0.98291076617425832</v>
      </c>
      <c r="AD180" s="17">
        <f t="shared" si="63"/>
        <v>0.97099313721769265</v>
      </c>
      <c r="AE180" s="17">
        <f t="shared" si="63"/>
        <v>0.95783192958739849</v>
      </c>
      <c r="AF180" s="17">
        <f t="shared" si="63"/>
        <v>0.98104539816366543</v>
      </c>
      <c r="AG180" s="17">
        <f t="shared" si="63"/>
        <v>0.97244397900370938</v>
      </c>
      <c r="AH180" s="17">
        <f t="shared" si="63"/>
        <v>0.98367073091931467</v>
      </c>
      <c r="AI180" s="17">
        <f t="shared" si="63"/>
        <v>0.97154583885046097</v>
      </c>
      <c r="AJ180" s="17">
        <f t="shared" si="63"/>
        <v>0.93109498810223379</v>
      </c>
      <c r="AK180" s="17">
        <f t="shared" si="63"/>
        <v>0.96864415527842762</v>
      </c>
      <c r="AL180" s="17">
        <f t="shared" si="60"/>
        <v>0.99273255813953487</v>
      </c>
    </row>
    <row r="181" spans="1:38" x14ac:dyDescent="0.25">
      <c r="A181" s="16">
        <v>29876</v>
      </c>
      <c r="B181" s="16">
        <v>28665</v>
      </c>
      <c r="C181" s="16">
        <v>28608</v>
      </c>
      <c r="D181" s="16">
        <v>28707</v>
      </c>
      <c r="E181" s="16">
        <v>28376</v>
      </c>
      <c r="F181" s="16">
        <v>28436</v>
      </c>
      <c r="G181" s="16">
        <v>28071</v>
      </c>
      <c r="H181" s="16">
        <v>28669</v>
      </c>
      <c r="I181" s="16">
        <v>28669</v>
      </c>
      <c r="J181" s="16">
        <v>28614</v>
      </c>
      <c r="K181" s="16">
        <v>28761</v>
      </c>
      <c r="L181" s="16">
        <v>32582</v>
      </c>
      <c r="N181" s="16">
        <f t="shared" si="61"/>
        <v>29876</v>
      </c>
      <c r="O181" s="16">
        <f t="shared" si="59"/>
        <v>28665</v>
      </c>
      <c r="P181" s="16">
        <f t="shared" si="59"/>
        <v>28608</v>
      </c>
      <c r="Q181" s="16">
        <f t="shared" si="59"/>
        <v>28707</v>
      </c>
      <c r="R181" s="16">
        <f t="shared" si="59"/>
        <v>28376</v>
      </c>
      <c r="S181" s="16">
        <f t="shared" si="59"/>
        <v>28436</v>
      </c>
      <c r="T181" s="16">
        <f t="shared" si="59"/>
        <v>28071</v>
      </c>
      <c r="U181" s="16">
        <f t="shared" si="59"/>
        <v>28669</v>
      </c>
      <c r="V181" s="16">
        <f t="shared" si="59"/>
        <v>28669</v>
      </c>
      <c r="W181" s="16">
        <f t="shared" si="59"/>
        <v>28614</v>
      </c>
      <c r="X181" s="16">
        <f t="shared" si="59"/>
        <v>28761</v>
      </c>
      <c r="Y181" s="16">
        <f t="shared" si="59"/>
        <v>32582</v>
      </c>
      <c r="AA181" s="17">
        <f t="shared" si="62"/>
        <v>1.0591321610890527</v>
      </c>
      <c r="AB181" s="17">
        <f t="shared" si="60"/>
        <v>1.0162010777084516</v>
      </c>
      <c r="AC181" s="17">
        <f t="shared" si="60"/>
        <v>1.0141803743618831</v>
      </c>
      <c r="AD181" s="17">
        <f t="shared" si="60"/>
        <v>1.0176900170164493</v>
      </c>
      <c r="AE181" s="17">
        <f t="shared" si="60"/>
        <v>1.0059557572319908</v>
      </c>
      <c r="AF181" s="17">
        <f t="shared" si="60"/>
        <v>1.0080828133862734</v>
      </c>
      <c r="AG181" s="17">
        <f t="shared" si="60"/>
        <v>0.99514322178105497</v>
      </c>
      <c r="AH181" s="17">
        <f t="shared" si="60"/>
        <v>1.0163428814520703</v>
      </c>
      <c r="AI181" s="17">
        <f t="shared" si="60"/>
        <v>1.0163428814520703</v>
      </c>
      <c r="AJ181" s="17">
        <f t="shared" si="60"/>
        <v>1.0143930799773113</v>
      </c>
      <c r="AK181" s="17">
        <f t="shared" si="60"/>
        <v>1.0196043675553035</v>
      </c>
      <c r="AL181" s="17">
        <f t="shared" si="60"/>
        <v>1.1550623936471922</v>
      </c>
    </row>
    <row r="182" spans="1:38" x14ac:dyDescent="0.25">
      <c r="L182" t="s">
        <v>25</v>
      </c>
    </row>
    <row r="183" spans="1:38" x14ac:dyDescent="0.25">
      <c r="A183" s="5" t="s">
        <v>0</v>
      </c>
      <c r="B183" s="5" t="s">
        <v>1</v>
      </c>
      <c r="C183" s="5" t="s">
        <v>2</v>
      </c>
      <c r="D183" s="5" t="s">
        <v>3</v>
      </c>
      <c r="E183" s="5" t="s">
        <v>4</v>
      </c>
      <c r="F183" s="5" t="s">
        <v>5</v>
      </c>
      <c r="L183" t="s">
        <v>25</v>
      </c>
      <c r="M183" t="s">
        <v>26</v>
      </c>
      <c r="N183" s="8">
        <f>AVERAGE(T183,O181,Y177,V183,P183,R183)</f>
        <v>28389</v>
      </c>
      <c r="AB183" t="s">
        <v>27</v>
      </c>
      <c r="AC183" s="20">
        <f>COUNTIF(AB175:AK180,"&gt;1,5")</f>
        <v>0</v>
      </c>
    </row>
    <row r="184" spans="1:38" x14ac:dyDescent="0.25">
      <c r="A184" s="5">
        <v>3</v>
      </c>
      <c r="B184" s="5">
        <v>1</v>
      </c>
      <c r="C184" s="5" t="s">
        <v>72</v>
      </c>
      <c r="D184" s="5">
        <v>25.2</v>
      </c>
      <c r="E184" s="5">
        <v>25.2</v>
      </c>
      <c r="F184" s="5" t="s">
        <v>9</v>
      </c>
      <c r="L184" t="s">
        <v>25</v>
      </c>
      <c r="N184" s="8"/>
      <c r="AC184" s="20"/>
    </row>
    <row r="185" spans="1:38" x14ac:dyDescent="0.25">
      <c r="L185" t="s">
        <v>25</v>
      </c>
      <c r="N185" s="8"/>
    </row>
    <row r="186" spans="1:38" x14ac:dyDescent="0.25">
      <c r="A186" t="s">
        <v>16</v>
      </c>
      <c r="L186" t="s">
        <v>25</v>
      </c>
      <c r="N186" s="8"/>
    </row>
    <row r="187" spans="1:38" x14ac:dyDescent="0.25">
      <c r="A187" t="s">
        <v>31</v>
      </c>
      <c r="L187" t="s">
        <v>25</v>
      </c>
      <c r="N187" s="8"/>
    </row>
    <row r="188" spans="1:38" x14ac:dyDescent="0.25">
      <c r="L188" t="s">
        <v>25</v>
      </c>
      <c r="M188" t="s">
        <v>13</v>
      </c>
      <c r="N188" s="15" t="s">
        <v>14</v>
      </c>
      <c r="O188" t="s">
        <v>46</v>
      </c>
    </row>
    <row r="189" spans="1:38" x14ac:dyDescent="0.25">
      <c r="A189" s="16">
        <v>30097</v>
      </c>
      <c r="B189" s="16">
        <v>28538</v>
      </c>
      <c r="C189" s="16">
        <v>28781</v>
      </c>
      <c r="D189" s="16">
        <v>28723</v>
      </c>
      <c r="E189" s="16">
        <v>28382</v>
      </c>
      <c r="F189" s="16">
        <v>28526</v>
      </c>
      <c r="G189" s="16">
        <v>28424</v>
      </c>
      <c r="H189" s="16">
        <v>29098</v>
      </c>
      <c r="I189" s="16">
        <v>28346</v>
      </c>
      <c r="J189" s="16">
        <v>28506</v>
      </c>
      <c r="K189" s="16">
        <v>28592</v>
      </c>
      <c r="L189" s="16">
        <v>34037</v>
      </c>
      <c r="N189" s="16">
        <f t="shared" ref="N189:Y196" si="65">A189</f>
        <v>30097</v>
      </c>
      <c r="O189" s="16">
        <f t="shared" si="65"/>
        <v>28538</v>
      </c>
      <c r="P189" s="16">
        <f t="shared" si="65"/>
        <v>28781</v>
      </c>
      <c r="Q189" s="16">
        <f t="shared" si="65"/>
        <v>28723</v>
      </c>
      <c r="R189" s="16">
        <f t="shared" si="65"/>
        <v>28382</v>
      </c>
      <c r="S189" s="16">
        <f t="shared" si="65"/>
        <v>28526</v>
      </c>
      <c r="T189" s="16">
        <f t="shared" si="65"/>
        <v>28424</v>
      </c>
      <c r="U189" s="16">
        <f t="shared" si="65"/>
        <v>29098</v>
      </c>
      <c r="V189" s="16">
        <f t="shared" si="65"/>
        <v>28346</v>
      </c>
      <c r="W189" s="16">
        <f t="shared" si="65"/>
        <v>28506</v>
      </c>
      <c r="X189" s="16">
        <f t="shared" si="65"/>
        <v>28592</v>
      </c>
      <c r="Y189" s="16">
        <f t="shared" si="65"/>
        <v>34037</v>
      </c>
      <c r="AA189" s="17">
        <f>N189/$N$138</f>
        <v>1.0669668179239933</v>
      </c>
      <c r="AB189" s="17">
        <f t="shared" ref="AB189:AL196" si="66">O189/$N$138</f>
        <v>1.0116988088485537</v>
      </c>
      <c r="AC189" s="17">
        <f t="shared" si="66"/>
        <v>1.0203133862733975</v>
      </c>
      <c r="AD189" s="17">
        <f t="shared" si="66"/>
        <v>1.0182572319909247</v>
      </c>
      <c r="AE189" s="17">
        <f t="shared" si="66"/>
        <v>1.0061684628474192</v>
      </c>
      <c r="AF189" s="17">
        <f t="shared" si="66"/>
        <v>1.0112733976176971</v>
      </c>
      <c r="AG189" s="17">
        <f t="shared" si="66"/>
        <v>1.007657402155417</v>
      </c>
      <c r="AH189" s="17">
        <f t="shared" si="66"/>
        <v>1.03155133295519</v>
      </c>
      <c r="AI189" s="17">
        <f t="shared" si="66"/>
        <v>1.0048922291548497</v>
      </c>
      <c r="AJ189" s="17">
        <f t="shared" si="66"/>
        <v>1.010564378899603</v>
      </c>
      <c r="AK189" s="17">
        <f t="shared" si="66"/>
        <v>1.0136131593874078</v>
      </c>
      <c r="AL189" s="17">
        <f t="shared" si="66"/>
        <v>1.2066435053885423</v>
      </c>
    </row>
    <row r="190" spans="1:38" x14ac:dyDescent="0.25">
      <c r="A190" s="16">
        <v>28488</v>
      </c>
      <c r="B190" s="16">
        <v>27993</v>
      </c>
      <c r="C190" s="16">
        <v>28526</v>
      </c>
      <c r="D190" s="16">
        <v>28360</v>
      </c>
      <c r="E190" s="16">
        <v>28352</v>
      </c>
      <c r="F190" s="16">
        <v>28434</v>
      </c>
      <c r="G190" s="16">
        <v>28378</v>
      </c>
      <c r="H190" s="16">
        <v>28853</v>
      </c>
      <c r="I190" s="16">
        <v>27814</v>
      </c>
      <c r="J190" s="16">
        <v>28083</v>
      </c>
      <c r="K190" s="16">
        <v>28177</v>
      </c>
      <c r="L190" s="16">
        <v>29072</v>
      </c>
      <c r="N190" s="16">
        <f t="shared" si="65"/>
        <v>28488</v>
      </c>
      <c r="O190" s="16">
        <f t="shared" si="65"/>
        <v>27993</v>
      </c>
      <c r="P190" s="16">
        <f t="shared" si="65"/>
        <v>28526</v>
      </c>
      <c r="Q190" s="16">
        <f t="shared" si="65"/>
        <v>28360</v>
      </c>
      <c r="R190" s="16">
        <f t="shared" si="65"/>
        <v>28352</v>
      </c>
      <c r="S190" s="16">
        <f t="shared" si="65"/>
        <v>28434</v>
      </c>
      <c r="T190" s="16">
        <f t="shared" si="65"/>
        <v>28378</v>
      </c>
      <c r="U190" s="16">
        <f t="shared" si="65"/>
        <v>28853</v>
      </c>
      <c r="V190" s="16">
        <f t="shared" si="65"/>
        <v>27814</v>
      </c>
      <c r="W190" s="16">
        <f t="shared" si="65"/>
        <v>28083</v>
      </c>
      <c r="X190" s="16">
        <f t="shared" si="65"/>
        <v>28177</v>
      </c>
      <c r="Y190" s="16">
        <f t="shared" si="65"/>
        <v>29072</v>
      </c>
      <c r="AA190" s="17">
        <f t="shared" ref="AA190:AA196" si="67">N190/$N$138</f>
        <v>1.0099262620533183</v>
      </c>
      <c r="AB190" s="17">
        <f>O190/$Z$7</f>
        <v>0.96698605038012275</v>
      </c>
      <c r="AC190" s="17">
        <f t="shared" ref="AC190:AK195" si="68">P190/$Z$7</f>
        <v>0.98539792352171551</v>
      </c>
      <c r="AD190" s="17">
        <f t="shared" si="68"/>
        <v>0.97966364408174478</v>
      </c>
      <c r="AE190" s="17">
        <f t="shared" si="68"/>
        <v>0.97938729326536067</v>
      </c>
      <c r="AF190" s="17">
        <f t="shared" si="68"/>
        <v>0.98221988913329805</v>
      </c>
      <c r="AG190" s="17">
        <f t="shared" si="68"/>
        <v>0.98028543341860908</v>
      </c>
      <c r="AH190" s="17">
        <f t="shared" si="68"/>
        <v>0.99669376314141689</v>
      </c>
      <c r="AI190" s="17">
        <f t="shared" si="68"/>
        <v>0.96080270086352781</v>
      </c>
      <c r="AJ190" s="17">
        <f t="shared" si="68"/>
        <v>0.97009499706444424</v>
      </c>
      <c r="AK190" s="17">
        <f t="shared" si="68"/>
        <v>0.97334211915695779</v>
      </c>
      <c r="AL190" s="17">
        <f t="shared" si="66"/>
        <v>1.0306296086216675</v>
      </c>
    </row>
    <row r="191" spans="1:38" x14ac:dyDescent="0.25">
      <c r="A191" s="16">
        <v>28675</v>
      </c>
      <c r="B191" s="16">
        <v>28580</v>
      </c>
      <c r="C191" s="16">
        <v>28384</v>
      </c>
      <c r="D191" s="16">
        <v>28432</v>
      </c>
      <c r="E191" s="16">
        <v>28436</v>
      </c>
      <c r="F191" s="16">
        <v>28580</v>
      </c>
      <c r="G191" s="16">
        <v>28638</v>
      </c>
      <c r="H191" s="16">
        <v>28306</v>
      </c>
      <c r="I191" s="16">
        <v>28496</v>
      </c>
      <c r="J191" s="16">
        <v>28492</v>
      </c>
      <c r="K191" s="16">
        <v>28015</v>
      </c>
      <c r="L191" s="16">
        <v>28829</v>
      </c>
      <c r="N191" s="16">
        <f t="shared" si="65"/>
        <v>28675</v>
      </c>
      <c r="O191" s="16">
        <f t="shared" si="65"/>
        <v>28580</v>
      </c>
      <c r="P191" s="16">
        <f t="shared" si="65"/>
        <v>28384</v>
      </c>
      <c r="Q191" s="16">
        <f t="shared" si="65"/>
        <v>28432</v>
      </c>
      <c r="R191" s="16">
        <f t="shared" si="65"/>
        <v>28436</v>
      </c>
      <c r="S191" s="16">
        <f t="shared" si="65"/>
        <v>28580</v>
      </c>
      <c r="T191" s="16">
        <f t="shared" si="65"/>
        <v>28638</v>
      </c>
      <c r="U191" s="16">
        <f t="shared" si="65"/>
        <v>28306</v>
      </c>
      <c r="V191" s="16">
        <f t="shared" si="65"/>
        <v>28496</v>
      </c>
      <c r="W191" s="16">
        <f t="shared" si="65"/>
        <v>28492</v>
      </c>
      <c r="X191" s="16">
        <f t="shared" si="65"/>
        <v>28015</v>
      </c>
      <c r="Y191" s="16">
        <f t="shared" si="65"/>
        <v>28829</v>
      </c>
      <c r="AA191" s="17">
        <f t="shared" si="67"/>
        <v>1.0165555870674985</v>
      </c>
      <c r="AB191" s="17">
        <f t="shared" ref="AB191:AB195" si="69">O191/$Z$7</f>
        <v>0.98726329153230841</v>
      </c>
      <c r="AC191" s="17">
        <f t="shared" si="68"/>
        <v>0.98049269653089721</v>
      </c>
      <c r="AD191" s="17">
        <f t="shared" si="68"/>
        <v>0.98215080142920197</v>
      </c>
      <c r="AE191" s="17">
        <f t="shared" si="68"/>
        <v>0.98228897683739402</v>
      </c>
      <c r="AF191" s="17">
        <f t="shared" si="68"/>
        <v>0.98726329153230841</v>
      </c>
      <c r="AG191" s="17">
        <f t="shared" si="68"/>
        <v>0.98926683495109335</v>
      </c>
      <c r="AH191" s="17">
        <f t="shared" si="68"/>
        <v>0.97779827607115188</v>
      </c>
      <c r="AI191" s="17">
        <f t="shared" si="68"/>
        <v>0.98436160796027505</v>
      </c>
      <c r="AJ191" s="17">
        <f t="shared" si="68"/>
        <v>0.984223432552083</v>
      </c>
      <c r="AK191" s="17">
        <f t="shared" si="68"/>
        <v>0.9677460151251791</v>
      </c>
      <c r="AL191" s="17">
        <f t="shared" si="66"/>
        <v>1.0220150311968237</v>
      </c>
    </row>
    <row r="192" spans="1:38" x14ac:dyDescent="0.25">
      <c r="A192" s="16">
        <v>28945</v>
      </c>
      <c r="B192" s="16">
        <v>28183</v>
      </c>
      <c r="C192" s="16">
        <v>28197</v>
      </c>
      <c r="D192" s="16">
        <v>27944</v>
      </c>
      <c r="E192" s="16">
        <v>28606</v>
      </c>
      <c r="F192" s="16">
        <v>28490</v>
      </c>
      <c r="G192" s="16">
        <v>28320</v>
      </c>
      <c r="H192" s="16">
        <v>28358</v>
      </c>
      <c r="I192" s="16">
        <v>28394</v>
      </c>
      <c r="J192" s="16">
        <v>27782</v>
      </c>
      <c r="K192" s="16">
        <v>28043</v>
      </c>
      <c r="L192" s="16">
        <v>28877</v>
      </c>
      <c r="N192" s="16">
        <f t="shared" si="65"/>
        <v>28945</v>
      </c>
      <c r="O192" s="16">
        <f t="shared" si="65"/>
        <v>28183</v>
      </c>
      <c r="P192" s="16">
        <f t="shared" si="65"/>
        <v>28197</v>
      </c>
      <c r="Q192" s="16">
        <f t="shared" si="65"/>
        <v>27944</v>
      </c>
      <c r="R192" s="16">
        <f t="shared" si="65"/>
        <v>28606</v>
      </c>
      <c r="S192" s="16">
        <f t="shared" si="65"/>
        <v>28490</v>
      </c>
      <c r="T192" s="16">
        <f t="shared" si="65"/>
        <v>28320</v>
      </c>
      <c r="U192" s="16">
        <f t="shared" si="65"/>
        <v>28358</v>
      </c>
      <c r="V192" s="16">
        <f t="shared" si="65"/>
        <v>28394</v>
      </c>
      <c r="W192" s="16">
        <f t="shared" si="65"/>
        <v>27782</v>
      </c>
      <c r="X192" s="16">
        <f t="shared" si="65"/>
        <v>28043</v>
      </c>
      <c r="Y192" s="16">
        <f t="shared" si="65"/>
        <v>28877</v>
      </c>
      <c r="AA192" s="17">
        <f t="shared" si="67"/>
        <v>1.0261273397617696</v>
      </c>
      <c r="AB192" s="17">
        <f t="shared" si="69"/>
        <v>0.97354938226924592</v>
      </c>
      <c r="AC192" s="17">
        <f t="shared" si="68"/>
        <v>0.97403299619791817</v>
      </c>
      <c r="AD192" s="17">
        <f t="shared" si="68"/>
        <v>0.96529340162976995</v>
      </c>
      <c r="AE192" s="17">
        <f t="shared" si="68"/>
        <v>0.98816143168555681</v>
      </c>
      <c r="AF192" s="17">
        <f t="shared" si="68"/>
        <v>0.98415434484798692</v>
      </c>
      <c r="AG192" s="17">
        <f t="shared" si="68"/>
        <v>0.97828188999982413</v>
      </c>
      <c r="AH192" s="17">
        <f t="shared" si="68"/>
        <v>0.97959455637764881</v>
      </c>
      <c r="AI192" s="17">
        <f t="shared" si="68"/>
        <v>0.9808381350513774</v>
      </c>
      <c r="AJ192" s="17">
        <f t="shared" si="68"/>
        <v>0.95969729759799127</v>
      </c>
      <c r="AK192" s="17">
        <f t="shared" si="68"/>
        <v>0.96871324298252359</v>
      </c>
      <c r="AL192" s="17">
        <f t="shared" si="66"/>
        <v>1.0237166761202496</v>
      </c>
    </row>
    <row r="193" spans="1:38" x14ac:dyDescent="0.25">
      <c r="A193" s="16">
        <v>29020</v>
      </c>
      <c r="B193" s="16">
        <v>28466</v>
      </c>
      <c r="C193" s="16">
        <v>28350</v>
      </c>
      <c r="D193" s="16">
        <v>28901</v>
      </c>
      <c r="E193" s="16">
        <v>28472</v>
      </c>
      <c r="F193" s="16">
        <v>28324</v>
      </c>
      <c r="G193" s="16">
        <v>28312</v>
      </c>
      <c r="H193" s="16">
        <v>28610</v>
      </c>
      <c r="I193" s="16">
        <v>28043</v>
      </c>
      <c r="J193" s="16">
        <v>28223</v>
      </c>
      <c r="K193" s="16">
        <v>28203</v>
      </c>
      <c r="L193" s="16">
        <v>28516</v>
      </c>
      <c r="N193" s="16">
        <f t="shared" si="65"/>
        <v>29020</v>
      </c>
      <c r="O193" s="16">
        <f t="shared" si="65"/>
        <v>28466</v>
      </c>
      <c r="P193" s="16">
        <f t="shared" si="65"/>
        <v>28350</v>
      </c>
      <c r="Q193" s="16">
        <f t="shared" si="65"/>
        <v>28901</v>
      </c>
      <c r="R193" s="16">
        <f t="shared" si="65"/>
        <v>28472</v>
      </c>
      <c r="S193" s="16">
        <f t="shared" si="65"/>
        <v>28324</v>
      </c>
      <c r="T193" s="16">
        <f t="shared" si="65"/>
        <v>28312</v>
      </c>
      <c r="U193" s="16">
        <f t="shared" si="65"/>
        <v>28610</v>
      </c>
      <c r="V193" s="16">
        <f t="shared" si="65"/>
        <v>28043</v>
      </c>
      <c r="W193" s="16">
        <f t="shared" si="65"/>
        <v>28223</v>
      </c>
      <c r="X193" s="16">
        <f t="shared" si="65"/>
        <v>28203</v>
      </c>
      <c r="Y193" s="16">
        <f t="shared" si="65"/>
        <v>28516</v>
      </c>
      <c r="AA193" s="17">
        <f t="shared" si="67"/>
        <v>1.0287861599546229</v>
      </c>
      <c r="AB193" s="17">
        <f t="shared" si="69"/>
        <v>0.98332529239883448</v>
      </c>
      <c r="AC193" s="17">
        <f t="shared" si="68"/>
        <v>0.97931820556126459</v>
      </c>
      <c r="AD193" s="17">
        <f t="shared" si="68"/>
        <v>0.99835186803972165</v>
      </c>
      <c r="AE193" s="17">
        <f t="shared" si="68"/>
        <v>0.98353255551112262</v>
      </c>
      <c r="AF193" s="17">
        <f t="shared" si="68"/>
        <v>0.97842006540801618</v>
      </c>
      <c r="AG193" s="17">
        <f t="shared" si="68"/>
        <v>0.97800553918344002</v>
      </c>
      <c r="AH193" s="17">
        <f t="shared" si="68"/>
        <v>0.98829960709374887</v>
      </c>
      <c r="AI193" s="17">
        <f t="shared" si="68"/>
        <v>0.96871324298252359</v>
      </c>
      <c r="AJ193" s="17">
        <f t="shared" si="68"/>
        <v>0.97493113635116657</v>
      </c>
      <c r="AK193" s="17">
        <f t="shared" si="68"/>
        <v>0.97424025931020619</v>
      </c>
      <c r="AL193" s="17">
        <f t="shared" si="66"/>
        <v>1.01091888825865</v>
      </c>
    </row>
    <row r="194" spans="1:38" x14ac:dyDescent="0.25">
      <c r="A194" s="16">
        <v>28592</v>
      </c>
      <c r="B194" s="16">
        <v>28199</v>
      </c>
      <c r="C194" s="16">
        <v>28263</v>
      </c>
      <c r="D194" s="16">
        <v>28701</v>
      </c>
      <c r="E194" s="16">
        <v>28508</v>
      </c>
      <c r="F194" s="16">
        <v>28291</v>
      </c>
      <c r="G194" s="16">
        <v>28376</v>
      </c>
      <c r="H194" s="16">
        <v>28139</v>
      </c>
      <c r="I194" s="16">
        <v>28247</v>
      </c>
      <c r="J194" s="16">
        <v>28285</v>
      </c>
      <c r="K194" s="16">
        <v>28428</v>
      </c>
      <c r="L194" s="16">
        <v>29034</v>
      </c>
      <c r="N194" s="16">
        <f t="shared" si="65"/>
        <v>28592</v>
      </c>
      <c r="O194" s="16">
        <f t="shared" si="65"/>
        <v>28199</v>
      </c>
      <c r="P194" s="16">
        <f t="shared" si="65"/>
        <v>28263</v>
      </c>
      <c r="Q194" s="16">
        <f t="shared" si="65"/>
        <v>28701</v>
      </c>
      <c r="R194" s="16">
        <f t="shared" si="65"/>
        <v>28508</v>
      </c>
      <c r="S194" s="16">
        <f t="shared" si="65"/>
        <v>28291</v>
      </c>
      <c r="T194" s="16">
        <f t="shared" si="65"/>
        <v>28376</v>
      </c>
      <c r="U194" s="16">
        <f t="shared" si="65"/>
        <v>28139</v>
      </c>
      <c r="V194" s="16">
        <f t="shared" si="65"/>
        <v>28247</v>
      </c>
      <c r="W194" s="16">
        <f t="shared" si="65"/>
        <v>28285</v>
      </c>
      <c r="X194" s="16">
        <f t="shared" si="65"/>
        <v>28428</v>
      </c>
      <c r="Y194" s="16">
        <f t="shared" si="65"/>
        <v>29034</v>
      </c>
      <c r="AA194" s="17">
        <f t="shared" si="67"/>
        <v>1.0136131593874078</v>
      </c>
      <c r="AB194" s="17">
        <f t="shared" si="69"/>
        <v>0.97410208390201414</v>
      </c>
      <c r="AC194" s="17">
        <f t="shared" si="68"/>
        <v>0.97631289043308722</v>
      </c>
      <c r="AD194" s="17">
        <f t="shared" si="68"/>
        <v>0.9914430976301184</v>
      </c>
      <c r="AE194" s="17">
        <f t="shared" si="68"/>
        <v>0.98477613418485122</v>
      </c>
      <c r="AF194" s="17">
        <f t="shared" si="68"/>
        <v>0.97728011829043171</v>
      </c>
      <c r="AG194" s="17">
        <f t="shared" si="68"/>
        <v>0.9802163457145131</v>
      </c>
      <c r="AH194" s="17">
        <f t="shared" si="68"/>
        <v>0.97202945277913322</v>
      </c>
      <c r="AI194" s="17">
        <f t="shared" si="68"/>
        <v>0.9757601888003189</v>
      </c>
      <c r="AJ194" s="17">
        <f t="shared" si="68"/>
        <v>0.97707285517814357</v>
      </c>
      <c r="AK194" s="17">
        <f t="shared" si="68"/>
        <v>0.98201262602100992</v>
      </c>
      <c r="AL194" s="17">
        <f t="shared" si="66"/>
        <v>1.0292824730572887</v>
      </c>
    </row>
    <row r="195" spans="1:38" x14ac:dyDescent="0.25">
      <c r="A195" s="16">
        <v>28709</v>
      </c>
      <c r="B195" s="16">
        <v>27963</v>
      </c>
      <c r="C195" s="16">
        <v>28143</v>
      </c>
      <c r="D195" s="16">
        <v>27708</v>
      </c>
      <c r="E195" s="16">
        <v>28157</v>
      </c>
      <c r="F195" s="16">
        <v>27946</v>
      </c>
      <c r="G195" s="16">
        <v>28141</v>
      </c>
      <c r="H195" s="16">
        <v>28179</v>
      </c>
      <c r="I195" s="16">
        <v>28159</v>
      </c>
      <c r="J195" s="16">
        <v>28251</v>
      </c>
      <c r="K195" s="16">
        <v>27955</v>
      </c>
      <c r="L195" s="16">
        <v>29024</v>
      </c>
      <c r="N195" s="16">
        <f t="shared" si="65"/>
        <v>28709</v>
      </c>
      <c r="O195" s="16">
        <f t="shared" si="65"/>
        <v>27963</v>
      </c>
      <c r="P195" s="16">
        <f t="shared" si="65"/>
        <v>28143</v>
      </c>
      <c r="Q195" s="16">
        <f t="shared" si="65"/>
        <v>27708</v>
      </c>
      <c r="R195" s="16">
        <f t="shared" si="65"/>
        <v>28157</v>
      </c>
      <c r="S195" s="16">
        <f t="shared" si="65"/>
        <v>27946</v>
      </c>
      <c r="T195" s="16">
        <f t="shared" si="65"/>
        <v>28141</v>
      </c>
      <c r="U195" s="16">
        <f t="shared" si="65"/>
        <v>28179</v>
      </c>
      <c r="V195" s="16">
        <f t="shared" si="65"/>
        <v>28159</v>
      </c>
      <c r="W195" s="16">
        <f t="shared" si="65"/>
        <v>28251</v>
      </c>
      <c r="X195" s="16">
        <f t="shared" si="65"/>
        <v>27955</v>
      </c>
      <c r="Y195" s="16">
        <f t="shared" si="65"/>
        <v>29024</v>
      </c>
      <c r="AA195" s="17">
        <f t="shared" si="67"/>
        <v>1.0177609188882586</v>
      </c>
      <c r="AB195" s="17">
        <f t="shared" si="69"/>
        <v>0.96594973481868229</v>
      </c>
      <c r="AC195" s="17">
        <f t="shared" si="68"/>
        <v>0.97216762818732527</v>
      </c>
      <c r="AD195" s="17">
        <f t="shared" si="68"/>
        <v>0.95714105254643811</v>
      </c>
      <c r="AE195" s="17">
        <f t="shared" si="68"/>
        <v>0.97265124211599752</v>
      </c>
      <c r="AF195" s="17">
        <f t="shared" si="68"/>
        <v>0.96536248933386604</v>
      </c>
      <c r="AG195" s="17">
        <f t="shared" si="68"/>
        <v>0.97209854048322919</v>
      </c>
      <c r="AH195" s="17">
        <f t="shared" si="68"/>
        <v>0.97341120686105387</v>
      </c>
      <c r="AI195" s="17">
        <f t="shared" si="68"/>
        <v>0.97272032982009349</v>
      </c>
      <c r="AJ195" s="17">
        <f t="shared" si="68"/>
        <v>0.97589836420851106</v>
      </c>
      <c r="AK195" s="17">
        <f t="shared" si="68"/>
        <v>0.96567338400229819</v>
      </c>
      <c r="AL195" s="17">
        <f t="shared" si="66"/>
        <v>1.0289279636982416</v>
      </c>
    </row>
    <row r="196" spans="1:38" x14ac:dyDescent="0.25">
      <c r="A196" s="16">
        <v>29054</v>
      </c>
      <c r="B196" s="16">
        <v>28787</v>
      </c>
      <c r="C196" s="16">
        <v>28759</v>
      </c>
      <c r="D196" s="16">
        <v>28454</v>
      </c>
      <c r="E196" s="16">
        <v>28917</v>
      </c>
      <c r="F196" s="16">
        <v>28709</v>
      </c>
      <c r="G196" s="16">
        <v>28624</v>
      </c>
      <c r="H196" s="16">
        <v>28576</v>
      </c>
      <c r="I196" s="16">
        <v>27989</v>
      </c>
      <c r="J196" s="16">
        <v>28799</v>
      </c>
      <c r="K196" s="16">
        <v>28983</v>
      </c>
      <c r="L196" s="16">
        <v>32671</v>
      </c>
      <c r="N196" s="16">
        <f t="shared" si="65"/>
        <v>29054</v>
      </c>
      <c r="O196" s="16">
        <f t="shared" si="65"/>
        <v>28787</v>
      </c>
      <c r="P196" s="16">
        <f t="shared" si="65"/>
        <v>28759</v>
      </c>
      <c r="Q196" s="16">
        <f t="shared" si="65"/>
        <v>28454</v>
      </c>
      <c r="R196" s="16">
        <f t="shared" si="65"/>
        <v>28917</v>
      </c>
      <c r="S196" s="16">
        <f t="shared" si="65"/>
        <v>28709</v>
      </c>
      <c r="T196" s="16">
        <f t="shared" si="65"/>
        <v>28624</v>
      </c>
      <c r="U196" s="16">
        <f t="shared" si="65"/>
        <v>28576</v>
      </c>
      <c r="V196" s="16">
        <f t="shared" si="65"/>
        <v>27989</v>
      </c>
      <c r="W196" s="16">
        <f t="shared" si="65"/>
        <v>28799</v>
      </c>
      <c r="X196" s="16">
        <f t="shared" si="65"/>
        <v>28983</v>
      </c>
      <c r="Y196" s="16">
        <f t="shared" si="65"/>
        <v>32671</v>
      </c>
      <c r="AA196" s="17">
        <f t="shared" si="67"/>
        <v>1.029991491775383</v>
      </c>
      <c r="AB196" s="17">
        <f t="shared" si="66"/>
        <v>1.0205260918888259</v>
      </c>
      <c r="AC196" s="17">
        <f t="shared" si="66"/>
        <v>1.019533465683494</v>
      </c>
      <c r="AD196" s="17">
        <f t="shared" si="66"/>
        <v>1.0087209302325582</v>
      </c>
      <c r="AE196" s="17">
        <f t="shared" si="66"/>
        <v>1.0251347135564379</v>
      </c>
      <c r="AF196" s="17">
        <f t="shared" si="66"/>
        <v>1.0177609188882586</v>
      </c>
      <c r="AG196" s="17">
        <f t="shared" si="66"/>
        <v>1.0147475893363584</v>
      </c>
      <c r="AH196" s="17">
        <f t="shared" si="66"/>
        <v>1.0130459444129325</v>
      </c>
      <c r="AI196" s="17">
        <f t="shared" si="66"/>
        <v>0.99223624503686902</v>
      </c>
      <c r="AJ196" s="17">
        <f t="shared" si="66"/>
        <v>1.0209515031196823</v>
      </c>
      <c r="AK196" s="17">
        <f t="shared" si="66"/>
        <v>1.0274744753261487</v>
      </c>
      <c r="AL196" s="17">
        <f t="shared" si="66"/>
        <v>1.1582175269427113</v>
      </c>
    </row>
    <row r="197" spans="1:38" x14ac:dyDescent="0.25">
      <c r="L197" t="s">
        <v>25</v>
      </c>
    </row>
    <row r="198" spans="1:38" x14ac:dyDescent="0.25">
      <c r="A198" s="5" t="s">
        <v>0</v>
      </c>
      <c r="B198" s="5" t="s">
        <v>1</v>
      </c>
      <c r="C198" s="5" t="s">
        <v>2</v>
      </c>
      <c r="D198" s="5" t="s">
        <v>3</v>
      </c>
      <c r="E198" s="5" t="s">
        <v>4</v>
      </c>
      <c r="F198" s="5" t="s">
        <v>5</v>
      </c>
      <c r="L198" t="s">
        <v>25</v>
      </c>
      <c r="M198" t="s">
        <v>26</v>
      </c>
      <c r="N198" s="8">
        <f>AVERAGE(T199,Q195,Q199,W196,X195,P200)</f>
        <v>28154</v>
      </c>
      <c r="AB198" t="s">
        <v>27</v>
      </c>
      <c r="AC198" s="20">
        <f>COUNTIF(AB190:AK195,"&gt;1,5")</f>
        <v>0</v>
      </c>
    </row>
    <row r="199" spans="1:38" x14ac:dyDescent="0.25">
      <c r="A199" s="5">
        <v>4</v>
      </c>
      <c r="B199" s="5">
        <v>1</v>
      </c>
      <c r="C199" s="5" t="s">
        <v>73</v>
      </c>
      <c r="D199" s="5">
        <v>25.3</v>
      </c>
      <c r="E199" s="5">
        <v>25.5</v>
      </c>
      <c r="F199" s="5" t="s">
        <v>9</v>
      </c>
      <c r="L199" t="s">
        <v>25</v>
      </c>
      <c r="N199" s="8"/>
      <c r="AC199" s="20"/>
    </row>
    <row r="200" spans="1:38" x14ac:dyDescent="0.25">
      <c r="L200" t="s">
        <v>25</v>
      </c>
      <c r="N200" s="8"/>
      <c r="U200" t="s">
        <v>25</v>
      </c>
    </row>
    <row r="201" spans="1:38" x14ac:dyDescent="0.25">
      <c r="A201" t="s">
        <v>16</v>
      </c>
      <c r="L201" t="s">
        <v>25</v>
      </c>
      <c r="N201" s="8"/>
    </row>
    <row r="202" spans="1:38" x14ac:dyDescent="0.25">
      <c r="A202" t="s">
        <v>68</v>
      </c>
      <c r="L202" t="s">
        <v>25</v>
      </c>
      <c r="N202" s="8"/>
    </row>
    <row r="203" spans="1:38" x14ac:dyDescent="0.25">
      <c r="L203" t="s">
        <v>25</v>
      </c>
      <c r="M203" t="s">
        <v>13</v>
      </c>
      <c r="N203" s="15" t="s">
        <v>14</v>
      </c>
      <c r="O203" t="s">
        <v>46</v>
      </c>
    </row>
    <row r="204" spans="1:38" x14ac:dyDescent="0.25">
      <c r="A204" s="16">
        <v>30548</v>
      </c>
      <c r="B204" s="16">
        <v>28941</v>
      </c>
      <c r="C204" s="16">
        <v>28562</v>
      </c>
      <c r="D204" s="16">
        <v>28498</v>
      </c>
      <c r="E204" s="16">
        <v>28773</v>
      </c>
      <c r="F204" s="16">
        <v>28895</v>
      </c>
      <c r="G204" s="16">
        <v>28516</v>
      </c>
      <c r="H204" s="16">
        <v>29036</v>
      </c>
      <c r="I204" s="16">
        <v>28873</v>
      </c>
      <c r="J204" s="16">
        <v>28919</v>
      </c>
      <c r="K204" s="16">
        <v>28995</v>
      </c>
      <c r="L204" s="16">
        <v>33975</v>
      </c>
      <c r="N204" s="16">
        <f t="shared" ref="N204:Y211" si="70">A204</f>
        <v>30548</v>
      </c>
      <c r="O204" s="16">
        <f t="shared" si="70"/>
        <v>28941</v>
      </c>
      <c r="P204" s="16">
        <f t="shared" si="70"/>
        <v>28562</v>
      </c>
      <c r="Q204" s="16">
        <f t="shared" si="70"/>
        <v>28498</v>
      </c>
      <c r="R204" s="16">
        <f t="shared" si="70"/>
        <v>28773</v>
      </c>
      <c r="S204" s="16">
        <f t="shared" si="70"/>
        <v>28895</v>
      </c>
      <c r="T204" s="16">
        <f t="shared" si="70"/>
        <v>28516</v>
      </c>
      <c r="U204" s="16">
        <f t="shared" si="70"/>
        <v>29036</v>
      </c>
      <c r="V204" s="16">
        <f t="shared" si="70"/>
        <v>28873</v>
      </c>
      <c r="W204" s="16">
        <f t="shared" si="70"/>
        <v>28919</v>
      </c>
      <c r="X204" s="16">
        <f t="shared" si="70"/>
        <v>28995</v>
      </c>
      <c r="Y204" s="16">
        <f t="shared" si="70"/>
        <v>33975</v>
      </c>
      <c r="AA204" s="17">
        <f>N204/$N$138</f>
        <v>1.0829551900170165</v>
      </c>
      <c r="AB204" s="17">
        <f t="shared" ref="AB204:AL211" si="71">O204/$N$138</f>
        <v>1.0259855360181509</v>
      </c>
      <c r="AC204" s="17">
        <f t="shared" si="71"/>
        <v>1.0125496313102667</v>
      </c>
      <c r="AD204" s="17">
        <f t="shared" si="71"/>
        <v>1.0102807714123654</v>
      </c>
      <c r="AE204" s="17">
        <f t="shared" si="71"/>
        <v>1.0200297787861599</v>
      </c>
      <c r="AF204" s="17">
        <f t="shared" si="71"/>
        <v>1.0243547929665344</v>
      </c>
      <c r="AG204" s="17">
        <f t="shared" si="71"/>
        <v>1.01091888825865</v>
      </c>
      <c r="AH204" s="17">
        <f t="shared" si="71"/>
        <v>1.0293533749290982</v>
      </c>
      <c r="AI204" s="17">
        <f t="shared" si="71"/>
        <v>1.0235748723766307</v>
      </c>
      <c r="AJ204" s="17">
        <f t="shared" si="71"/>
        <v>1.0252056154282474</v>
      </c>
      <c r="AK204" s="17">
        <f t="shared" si="71"/>
        <v>1.027899886557005</v>
      </c>
      <c r="AL204" s="17">
        <f t="shared" si="71"/>
        <v>1.2044455473624505</v>
      </c>
    </row>
    <row r="205" spans="1:38" x14ac:dyDescent="0.25">
      <c r="A205" s="16">
        <v>28524</v>
      </c>
      <c r="B205" s="16">
        <v>28648</v>
      </c>
      <c r="C205" s="16">
        <v>28486</v>
      </c>
      <c r="D205" s="16">
        <v>28306</v>
      </c>
      <c r="E205" s="16">
        <v>28510</v>
      </c>
      <c r="F205" s="16">
        <v>28384</v>
      </c>
      <c r="G205" s="16">
        <v>28267</v>
      </c>
      <c r="H205" s="16">
        <v>28570</v>
      </c>
      <c r="I205" s="16">
        <v>28055</v>
      </c>
      <c r="J205" s="16">
        <v>27922</v>
      </c>
      <c r="K205" s="16">
        <v>28350</v>
      </c>
      <c r="L205" s="16">
        <v>29347</v>
      </c>
      <c r="N205" s="16">
        <f t="shared" si="70"/>
        <v>28524</v>
      </c>
      <c r="O205" s="16">
        <f t="shared" si="70"/>
        <v>28648</v>
      </c>
      <c r="P205" s="16">
        <f t="shared" si="70"/>
        <v>28486</v>
      </c>
      <c r="Q205" s="16">
        <f t="shared" si="70"/>
        <v>28306</v>
      </c>
      <c r="R205" s="16">
        <f t="shared" si="70"/>
        <v>28510</v>
      </c>
      <c r="S205" s="16">
        <f t="shared" si="70"/>
        <v>28384</v>
      </c>
      <c r="T205" s="16">
        <f t="shared" si="70"/>
        <v>28267</v>
      </c>
      <c r="U205" s="16">
        <f t="shared" si="70"/>
        <v>28570</v>
      </c>
      <c r="V205" s="16">
        <f t="shared" si="70"/>
        <v>28055</v>
      </c>
      <c r="W205" s="16">
        <f t="shared" si="70"/>
        <v>27922</v>
      </c>
      <c r="X205" s="16">
        <f t="shared" si="70"/>
        <v>28350</v>
      </c>
      <c r="Y205" s="16">
        <f t="shared" si="70"/>
        <v>29347</v>
      </c>
      <c r="AA205" s="17">
        <f t="shared" ref="AA205:AA211" si="72">N205/$N$138</f>
        <v>1.0112024957458876</v>
      </c>
      <c r="AB205" s="17">
        <f>O205/$Z$7</f>
        <v>0.98961227347157354</v>
      </c>
      <c r="AC205" s="17">
        <f t="shared" ref="AC205:AK210" si="73">P205/$Z$7</f>
        <v>0.98401616943979486</v>
      </c>
      <c r="AD205" s="17">
        <f t="shared" si="73"/>
        <v>0.97779827607115188</v>
      </c>
      <c r="AE205" s="17">
        <f t="shared" si="73"/>
        <v>0.9848452218889473</v>
      </c>
      <c r="AF205" s="17">
        <f t="shared" si="73"/>
        <v>0.98049269653089721</v>
      </c>
      <c r="AG205" s="17">
        <f t="shared" si="73"/>
        <v>0.97645106584127928</v>
      </c>
      <c r="AH205" s="17">
        <f t="shared" si="73"/>
        <v>0.98691785301182822</v>
      </c>
      <c r="AI205" s="17">
        <f t="shared" si="73"/>
        <v>0.96912776920709975</v>
      </c>
      <c r="AJ205" s="17">
        <f t="shared" si="73"/>
        <v>0.9645334368847136</v>
      </c>
      <c r="AK205" s="17">
        <f t="shared" si="73"/>
        <v>0.97931820556126459</v>
      </c>
      <c r="AL205" s="17">
        <f t="shared" si="71"/>
        <v>1.0403786159954622</v>
      </c>
    </row>
    <row r="206" spans="1:38" x14ac:dyDescent="0.25">
      <c r="A206" s="16">
        <v>28562</v>
      </c>
      <c r="B206" s="16">
        <v>28588</v>
      </c>
      <c r="C206" s="16">
        <v>28195</v>
      </c>
      <c r="D206" s="16">
        <v>28360</v>
      </c>
      <c r="E206" s="16">
        <v>28989</v>
      </c>
      <c r="F206" s="16">
        <v>28727</v>
      </c>
      <c r="G206" s="16">
        <v>28348</v>
      </c>
      <c r="H206" s="16">
        <v>28059</v>
      </c>
      <c r="I206" s="16">
        <v>28271</v>
      </c>
      <c r="J206" s="16">
        <v>28352</v>
      </c>
      <c r="K206" s="16">
        <v>28241</v>
      </c>
      <c r="L206" s="16">
        <v>28953</v>
      </c>
      <c r="N206" s="16">
        <f t="shared" si="70"/>
        <v>28562</v>
      </c>
      <c r="O206" s="16">
        <f t="shared" si="70"/>
        <v>28588</v>
      </c>
      <c r="P206" s="16">
        <f t="shared" si="70"/>
        <v>28195</v>
      </c>
      <c r="Q206" s="16">
        <f t="shared" si="70"/>
        <v>28360</v>
      </c>
      <c r="R206" s="16">
        <f t="shared" si="70"/>
        <v>28989</v>
      </c>
      <c r="S206" s="16">
        <f t="shared" si="70"/>
        <v>28727</v>
      </c>
      <c r="T206" s="16">
        <f t="shared" si="70"/>
        <v>28348</v>
      </c>
      <c r="U206" s="16">
        <f t="shared" si="70"/>
        <v>28059</v>
      </c>
      <c r="V206" s="16">
        <f t="shared" si="70"/>
        <v>28271</v>
      </c>
      <c r="W206" s="16">
        <f t="shared" si="70"/>
        <v>28352</v>
      </c>
      <c r="X206" s="16">
        <f t="shared" si="70"/>
        <v>28241</v>
      </c>
      <c r="Y206" s="16">
        <f t="shared" si="70"/>
        <v>28953</v>
      </c>
      <c r="AA206" s="17">
        <f t="shared" si="72"/>
        <v>1.0125496313102667</v>
      </c>
      <c r="AB206" s="17">
        <f t="shared" ref="AB206:AB210" si="74">O206/$Z$7</f>
        <v>0.98753964234869251</v>
      </c>
      <c r="AC206" s="17">
        <f t="shared" si="73"/>
        <v>0.97396390849382208</v>
      </c>
      <c r="AD206" s="17">
        <f t="shared" si="73"/>
        <v>0.97966364408174478</v>
      </c>
      <c r="AE206" s="17">
        <f t="shared" si="73"/>
        <v>1.0013917270199471</v>
      </c>
      <c r="AF206" s="17">
        <f t="shared" si="73"/>
        <v>0.9923412377833668</v>
      </c>
      <c r="AG206" s="17">
        <f t="shared" si="73"/>
        <v>0.97924911785716862</v>
      </c>
      <c r="AH206" s="17">
        <f t="shared" si="73"/>
        <v>0.96926594461529181</v>
      </c>
      <c r="AI206" s="17">
        <f t="shared" si="73"/>
        <v>0.97658924124947133</v>
      </c>
      <c r="AJ206" s="17">
        <f t="shared" si="73"/>
        <v>0.97938729326536067</v>
      </c>
      <c r="AK206" s="17">
        <f t="shared" si="73"/>
        <v>0.97555292568803087</v>
      </c>
      <c r="AL206" s="17">
        <f t="shared" si="71"/>
        <v>1.0264109472490073</v>
      </c>
    </row>
    <row r="207" spans="1:38" x14ac:dyDescent="0.25">
      <c r="A207" s="16">
        <v>28851</v>
      </c>
      <c r="B207" s="16">
        <v>28277</v>
      </c>
      <c r="C207" s="16">
        <v>28171</v>
      </c>
      <c r="D207" s="16">
        <v>28155</v>
      </c>
      <c r="E207" s="16">
        <v>28207</v>
      </c>
      <c r="F207" s="16">
        <v>28534</v>
      </c>
      <c r="G207" s="16">
        <v>28456</v>
      </c>
      <c r="H207" s="16">
        <v>28181</v>
      </c>
      <c r="I207" s="16">
        <v>28781</v>
      </c>
      <c r="J207" s="16">
        <v>28548</v>
      </c>
      <c r="K207" s="16">
        <v>27884</v>
      </c>
      <c r="L207" s="16">
        <v>28859</v>
      </c>
      <c r="N207" s="16">
        <f t="shared" si="70"/>
        <v>28851</v>
      </c>
      <c r="O207" s="16">
        <f t="shared" si="70"/>
        <v>28277</v>
      </c>
      <c r="P207" s="16">
        <f t="shared" si="70"/>
        <v>28171</v>
      </c>
      <c r="Q207" s="16">
        <f t="shared" si="70"/>
        <v>28155</v>
      </c>
      <c r="R207" s="16">
        <f t="shared" si="70"/>
        <v>28207</v>
      </c>
      <c r="S207" s="16">
        <f t="shared" si="70"/>
        <v>28534</v>
      </c>
      <c r="T207" s="16">
        <f t="shared" si="70"/>
        <v>28456</v>
      </c>
      <c r="U207" s="16">
        <f t="shared" si="70"/>
        <v>28181</v>
      </c>
      <c r="V207" s="16">
        <f t="shared" si="70"/>
        <v>28781</v>
      </c>
      <c r="W207" s="16">
        <f t="shared" si="70"/>
        <v>28548</v>
      </c>
      <c r="X207" s="16">
        <f t="shared" si="70"/>
        <v>27884</v>
      </c>
      <c r="Y207" s="16">
        <f t="shared" si="70"/>
        <v>28859</v>
      </c>
      <c r="AA207" s="17">
        <f t="shared" si="72"/>
        <v>1.0227949517867272</v>
      </c>
      <c r="AB207" s="17">
        <f t="shared" si="74"/>
        <v>0.97679650436175947</v>
      </c>
      <c r="AC207" s="17">
        <f t="shared" si="73"/>
        <v>0.97313485604466965</v>
      </c>
      <c r="AD207" s="17">
        <f t="shared" si="73"/>
        <v>0.97258215441190143</v>
      </c>
      <c r="AE207" s="17">
        <f t="shared" si="73"/>
        <v>0.97437843471839825</v>
      </c>
      <c r="AF207" s="17">
        <f t="shared" si="73"/>
        <v>0.98567427433809962</v>
      </c>
      <c r="AG207" s="17">
        <f t="shared" si="73"/>
        <v>0.9829798538783544</v>
      </c>
      <c r="AH207" s="17">
        <f t="shared" si="73"/>
        <v>0.97348029456514984</v>
      </c>
      <c r="AI207" s="17">
        <f t="shared" si="73"/>
        <v>0.9942066057939597</v>
      </c>
      <c r="AJ207" s="17">
        <f t="shared" si="73"/>
        <v>0.98615788826677186</v>
      </c>
      <c r="AK207" s="17">
        <f t="shared" si="73"/>
        <v>0.96322077050688903</v>
      </c>
      <c r="AL207" s="17">
        <f t="shared" si="71"/>
        <v>1.0230785592739648</v>
      </c>
    </row>
    <row r="208" spans="1:38" x14ac:dyDescent="0.25">
      <c r="A208" s="16">
        <v>28909</v>
      </c>
      <c r="B208" s="16">
        <v>28707</v>
      </c>
      <c r="C208" s="16">
        <v>28486</v>
      </c>
      <c r="D208" s="16">
        <v>28933</v>
      </c>
      <c r="E208" s="16">
        <v>28632</v>
      </c>
      <c r="F208" s="16">
        <v>28516</v>
      </c>
      <c r="G208" s="16">
        <v>28412</v>
      </c>
      <c r="H208" s="16">
        <v>28436</v>
      </c>
      <c r="I208" s="16">
        <v>28203</v>
      </c>
      <c r="J208" s="16">
        <v>28390</v>
      </c>
      <c r="K208" s="16">
        <v>28386</v>
      </c>
      <c r="L208" s="16">
        <v>28853</v>
      </c>
      <c r="N208" s="16">
        <f t="shared" si="70"/>
        <v>28909</v>
      </c>
      <c r="O208" s="16">
        <f t="shared" si="70"/>
        <v>28707</v>
      </c>
      <c r="P208" s="16">
        <f t="shared" si="70"/>
        <v>28486</v>
      </c>
      <c r="Q208" s="16">
        <f t="shared" si="70"/>
        <v>28933</v>
      </c>
      <c r="R208" s="16">
        <f t="shared" si="70"/>
        <v>28632</v>
      </c>
      <c r="S208" s="16">
        <f t="shared" si="70"/>
        <v>28516</v>
      </c>
      <c r="T208" s="16">
        <f t="shared" si="70"/>
        <v>28412</v>
      </c>
      <c r="U208" s="16">
        <f t="shared" si="70"/>
        <v>28436</v>
      </c>
      <c r="V208" s="16">
        <f t="shared" si="70"/>
        <v>28203</v>
      </c>
      <c r="W208" s="16">
        <f t="shared" si="70"/>
        <v>28390</v>
      </c>
      <c r="X208" s="16">
        <f t="shared" si="70"/>
        <v>28386</v>
      </c>
      <c r="Y208" s="16">
        <f t="shared" si="70"/>
        <v>28853</v>
      </c>
      <c r="AA208" s="17">
        <f t="shared" si="72"/>
        <v>1.0248511060692003</v>
      </c>
      <c r="AB208" s="17">
        <f t="shared" si="74"/>
        <v>0.99165036074240653</v>
      </c>
      <c r="AC208" s="17">
        <f t="shared" si="73"/>
        <v>0.98401616943979486</v>
      </c>
      <c r="AD208" s="17">
        <f t="shared" si="73"/>
        <v>0.99945727130525819</v>
      </c>
      <c r="AE208" s="17">
        <f t="shared" si="73"/>
        <v>0.98905957183880522</v>
      </c>
      <c r="AF208" s="17">
        <f t="shared" si="73"/>
        <v>0.98505248500123532</v>
      </c>
      <c r="AG208" s="17">
        <f t="shared" si="73"/>
        <v>0.9814599243882417</v>
      </c>
      <c r="AH208" s="17">
        <f t="shared" si="73"/>
        <v>0.98228897683739402</v>
      </c>
      <c r="AI208" s="17">
        <f t="shared" si="73"/>
        <v>0.97424025931020619</v>
      </c>
      <c r="AJ208" s="17">
        <f t="shared" si="73"/>
        <v>0.98069995964318524</v>
      </c>
      <c r="AK208" s="17">
        <f t="shared" si="73"/>
        <v>0.98056178423499318</v>
      </c>
      <c r="AL208" s="17">
        <f t="shared" si="71"/>
        <v>1.0228658536585367</v>
      </c>
    </row>
    <row r="209" spans="1:38" x14ac:dyDescent="0.25">
      <c r="A209" s="16">
        <v>28287</v>
      </c>
      <c r="B209" s="16">
        <v>28165</v>
      </c>
      <c r="C209" s="16">
        <v>28217</v>
      </c>
      <c r="D209" s="16">
        <v>28332</v>
      </c>
      <c r="E209" s="16">
        <v>28225</v>
      </c>
      <c r="F209" s="16">
        <v>28243</v>
      </c>
      <c r="G209" s="16">
        <v>28574</v>
      </c>
      <c r="H209" s="16">
        <v>28364</v>
      </c>
      <c r="I209" s="16">
        <v>28412</v>
      </c>
      <c r="J209" s="16">
        <v>27975</v>
      </c>
      <c r="K209" s="16">
        <v>28207</v>
      </c>
      <c r="L209" s="16">
        <v>28865</v>
      </c>
      <c r="N209" s="16">
        <f t="shared" si="70"/>
        <v>28287</v>
      </c>
      <c r="O209" s="16">
        <f t="shared" si="70"/>
        <v>28165</v>
      </c>
      <c r="P209" s="16">
        <f t="shared" si="70"/>
        <v>28217</v>
      </c>
      <c r="Q209" s="16">
        <f t="shared" si="70"/>
        <v>28332</v>
      </c>
      <c r="R209" s="16">
        <f t="shared" si="70"/>
        <v>28225</v>
      </c>
      <c r="S209" s="16">
        <f t="shared" si="70"/>
        <v>28243</v>
      </c>
      <c r="T209" s="16">
        <f t="shared" si="70"/>
        <v>28574</v>
      </c>
      <c r="U209" s="16">
        <f t="shared" si="70"/>
        <v>28364</v>
      </c>
      <c r="V209" s="16">
        <f t="shared" si="70"/>
        <v>28412</v>
      </c>
      <c r="W209" s="16">
        <f t="shared" si="70"/>
        <v>27975</v>
      </c>
      <c r="X209" s="16">
        <f t="shared" si="70"/>
        <v>28207</v>
      </c>
      <c r="Y209" s="16">
        <f t="shared" si="70"/>
        <v>28865</v>
      </c>
      <c r="AA209" s="17">
        <f t="shared" si="72"/>
        <v>1.002800623936472</v>
      </c>
      <c r="AB209" s="17">
        <f t="shared" si="74"/>
        <v>0.97292759293238162</v>
      </c>
      <c r="AC209" s="17">
        <f t="shared" si="73"/>
        <v>0.97472387323887844</v>
      </c>
      <c r="AD209" s="17">
        <f t="shared" si="73"/>
        <v>0.97869641622440029</v>
      </c>
      <c r="AE209" s="17">
        <f t="shared" si="73"/>
        <v>0.97500022405526254</v>
      </c>
      <c r="AF209" s="17">
        <f t="shared" si="73"/>
        <v>0.97562201339212684</v>
      </c>
      <c r="AG209" s="17">
        <f t="shared" si="73"/>
        <v>0.98705602842002027</v>
      </c>
      <c r="AH209" s="17">
        <f t="shared" si="73"/>
        <v>0.97980181948993683</v>
      </c>
      <c r="AI209" s="17">
        <f t="shared" si="73"/>
        <v>0.9814599243882417</v>
      </c>
      <c r="AJ209" s="17">
        <f t="shared" si="73"/>
        <v>0.96636426104325845</v>
      </c>
      <c r="AK209" s="17">
        <f t="shared" si="73"/>
        <v>0.97437843471839825</v>
      </c>
      <c r="AL209" s="17">
        <f t="shared" si="71"/>
        <v>1.023291264889393</v>
      </c>
    </row>
    <row r="210" spans="1:38" x14ac:dyDescent="0.25">
      <c r="A210" s="16">
        <v>28673</v>
      </c>
      <c r="B210" s="16">
        <v>28205</v>
      </c>
      <c r="C210" s="16">
        <v>28496</v>
      </c>
      <c r="D210" s="16">
        <v>28253</v>
      </c>
      <c r="E210" s="16">
        <v>28173</v>
      </c>
      <c r="F210" s="16">
        <v>28524</v>
      </c>
      <c r="G210" s="16">
        <v>28314</v>
      </c>
      <c r="H210" s="16">
        <v>28119</v>
      </c>
      <c r="I210" s="16">
        <v>28083</v>
      </c>
      <c r="J210" s="16">
        <v>28412</v>
      </c>
      <c r="K210" s="16">
        <v>28245</v>
      </c>
      <c r="L210" s="16">
        <v>28889</v>
      </c>
      <c r="N210" s="16">
        <f t="shared" si="70"/>
        <v>28673</v>
      </c>
      <c r="O210" s="16">
        <f t="shared" si="70"/>
        <v>28205</v>
      </c>
      <c r="P210" s="16">
        <f t="shared" si="70"/>
        <v>28496</v>
      </c>
      <c r="Q210" s="16">
        <f t="shared" si="70"/>
        <v>28253</v>
      </c>
      <c r="R210" s="16">
        <f t="shared" si="70"/>
        <v>28173</v>
      </c>
      <c r="S210" s="16">
        <f t="shared" si="70"/>
        <v>28524</v>
      </c>
      <c r="T210" s="16">
        <f t="shared" si="70"/>
        <v>28314</v>
      </c>
      <c r="U210" s="16">
        <f t="shared" si="70"/>
        <v>28119</v>
      </c>
      <c r="V210" s="16">
        <f t="shared" si="70"/>
        <v>28083</v>
      </c>
      <c r="W210" s="16">
        <f t="shared" si="70"/>
        <v>28412</v>
      </c>
      <c r="X210" s="16">
        <f t="shared" si="70"/>
        <v>28245</v>
      </c>
      <c r="Y210" s="16">
        <f t="shared" si="70"/>
        <v>28889</v>
      </c>
      <c r="AA210" s="17">
        <f t="shared" si="72"/>
        <v>1.0164846851956892</v>
      </c>
      <c r="AB210" s="17">
        <f t="shared" si="74"/>
        <v>0.97430934701430227</v>
      </c>
      <c r="AC210" s="17">
        <f t="shared" si="73"/>
        <v>0.98436160796027505</v>
      </c>
      <c r="AD210" s="17">
        <f t="shared" si="73"/>
        <v>0.97596745191260703</v>
      </c>
      <c r="AE210" s="17">
        <f t="shared" si="73"/>
        <v>0.97320394374876573</v>
      </c>
      <c r="AF210" s="17">
        <f t="shared" si="73"/>
        <v>0.98532883581761943</v>
      </c>
      <c r="AG210" s="17">
        <f t="shared" si="73"/>
        <v>0.97807462688753599</v>
      </c>
      <c r="AH210" s="17">
        <f t="shared" si="73"/>
        <v>0.97133857573817284</v>
      </c>
      <c r="AI210" s="17">
        <f t="shared" si="73"/>
        <v>0.97009499706444424</v>
      </c>
      <c r="AJ210" s="17">
        <f t="shared" si="73"/>
        <v>0.9814599243882417</v>
      </c>
      <c r="AK210" s="17">
        <f t="shared" si="73"/>
        <v>0.97569110109622292</v>
      </c>
      <c r="AL210" s="17">
        <f t="shared" si="71"/>
        <v>1.024142087351106</v>
      </c>
    </row>
    <row r="211" spans="1:38" x14ac:dyDescent="0.25">
      <c r="A211" s="16">
        <v>28975</v>
      </c>
      <c r="B211" s="16">
        <v>28191</v>
      </c>
      <c r="C211" s="16">
        <v>28809</v>
      </c>
      <c r="D211" s="16">
        <v>28486</v>
      </c>
      <c r="E211" s="16">
        <v>28570</v>
      </c>
      <c r="F211" s="16">
        <v>28556</v>
      </c>
      <c r="G211" s="16">
        <v>28574</v>
      </c>
      <c r="H211" s="16">
        <v>28614</v>
      </c>
      <c r="I211" s="16">
        <v>28478</v>
      </c>
      <c r="J211" s="16">
        <v>28275</v>
      </c>
      <c r="K211" s="16">
        <v>28458</v>
      </c>
      <c r="L211" s="16">
        <v>33182</v>
      </c>
      <c r="N211" s="16">
        <f t="shared" si="70"/>
        <v>28975</v>
      </c>
      <c r="O211" s="16">
        <f t="shared" si="70"/>
        <v>28191</v>
      </c>
      <c r="P211" s="16">
        <f t="shared" si="70"/>
        <v>28809</v>
      </c>
      <c r="Q211" s="16">
        <f t="shared" si="70"/>
        <v>28486</v>
      </c>
      <c r="R211" s="16">
        <f t="shared" si="70"/>
        <v>28570</v>
      </c>
      <c r="S211" s="16">
        <f t="shared" si="70"/>
        <v>28556</v>
      </c>
      <c r="T211" s="16">
        <f t="shared" si="70"/>
        <v>28574</v>
      </c>
      <c r="U211" s="16">
        <f t="shared" si="70"/>
        <v>28614</v>
      </c>
      <c r="V211" s="16">
        <f t="shared" si="70"/>
        <v>28478</v>
      </c>
      <c r="W211" s="16">
        <f t="shared" si="70"/>
        <v>28275</v>
      </c>
      <c r="X211" s="16">
        <f t="shared" si="70"/>
        <v>28458</v>
      </c>
      <c r="Y211" s="16">
        <f t="shared" si="70"/>
        <v>33182</v>
      </c>
      <c r="AA211" s="17">
        <f t="shared" si="72"/>
        <v>1.027190867838911</v>
      </c>
      <c r="AB211" s="17">
        <f t="shared" si="71"/>
        <v>0.99939733408961995</v>
      </c>
      <c r="AC211" s="17">
        <f t="shared" si="71"/>
        <v>1.0213060124787294</v>
      </c>
      <c r="AD211" s="17">
        <f t="shared" si="71"/>
        <v>1.0098553601815088</v>
      </c>
      <c r="AE211" s="17">
        <f t="shared" si="71"/>
        <v>1.0128332387975043</v>
      </c>
      <c r="AF211" s="17">
        <f t="shared" si="71"/>
        <v>1.0123369256948382</v>
      </c>
      <c r="AG211" s="17">
        <f t="shared" si="71"/>
        <v>1.012975042541123</v>
      </c>
      <c r="AH211" s="17">
        <f t="shared" si="71"/>
        <v>1.0143930799773113</v>
      </c>
      <c r="AI211" s="17">
        <f t="shared" si="71"/>
        <v>1.0095717526942711</v>
      </c>
      <c r="AJ211" s="17">
        <f t="shared" si="71"/>
        <v>1.0023752127056154</v>
      </c>
      <c r="AK211" s="17">
        <f t="shared" si="71"/>
        <v>1.0088627339761769</v>
      </c>
      <c r="AL211" s="17">
        <f t="shared" si="71"/>
        <v>1.176332955190017</v>
      </c>
    </row>
    <row r="212" spans="1:38" x14ac:dyDescent="0.25">
      <c r="L212" t="s">
        <v>25</v>
      </c>
    </row>
    <row r="213" spans="1:38" x14ac:dyDescent="0.25">
      <c r="A213" s="5" t="s">
        <v>0</v>
      </c>
      <c r="B213" s="5" t="s">
        <v>1</v>
      </c>
      <c r="C213" s="5" t="s">
        <v>2</v>
      </c>
      <c r="D213" s="5" t="s">
        <v>3</v>
      </c>
      <c r="E213" s="5" t="s">
        <v>4</v>
      </c>
      <c r="F213" s="5" t="s">
        <v>5</v>
      </c>
      <c r="L213" t="s">
        <v>25</v>
      </c>
      <c r="M213" t="s">
        <v>26</v>
      </c>
      <c r="N213" s="8">
        <f>AVERAGE(P214,Q211,O205,S214,R211,U214)</f>
        <v>28568</v>
      </c>
      <c r="AB213" t="s">
        <v>27</v>
      </c>
      <c r="AC213" s="20">
        <f>COUNTIF(AB205:AK210,"&gt;1,5")</f>
        <v>0</v>
      </c>
    </row>
    <row r="214" spans="1:38" x14ac:dyDescent="0.25">
      <c r="A214" s="5">
        <v>5</v>
      </c>
      <c r="B214" s="5">
        <v>1</v>
      </c>
      <c r="C214" s="5" t="s">
        <v>74</v>
      </c>
      <c r="D214" s="5">
        <v>25.5</v>
      </c>
      <c r="E214" s="5">
        <v>25.5</v>
      </c>
      <c r="F214" s="5" t="s">
        <v>9</v>
      </c>
      <c r="L214" t="s">
        <v>25</v>
      </c>
      <c r="AC214" s="20"/>
    </row>
    <row r="215" spans="1:38" x14ac:dyDescent="0.25">
      <c r="L215" t="s">
        <v>25</v>
      </c>
    </row>
    <row r="216" spans="1:38" x14ac:dyDescent="0.25">
      <c r="A216" t="s">
        <v>16</v>
      </c>
      <c r="L216" t="s">
        <v>25</v>
      </c>
    </row>
    <row r="217" spans="1:38" x14ac:dyDescent="0.25">
      <c r="A217" t="s">
        <v>75</v>
      </c>
      <c r="L217" t="s">
        <v>25</v>
      </c>
    </row>
    <row r="218" spans="1:38" x14ac:dyDescent="0.25">
      <c r="L218" t="s">
        <v>25</v>
      </c>
      <c r="M218" t="s">
        <v>13</v>
      </c>
      <c r="N218" s="15" t="s">
        <v>14</v>
      </c>
      <c r="O218" t="s">
        <v>46</v>
      </c>
    </row>
    <row r="219" spans="1:38" x14ac:dyDescent="0.25">
      <c r="A219" s="16">
        <v>30081</v>
      </c>
      <c r="B219" s="16">
        <v>28277</v>
      </c>
      <c r="C219" s="16">
        <v>28428</v>
      </c>
      <c r="D219" s="16">
        <v>28213</v>
      </c>
      <c r="E219" s="16">
        <v>28492</v>
      </c>
      <c r="F219" s="16">
        <v>28225</v>
      </c>
      <c r="G219" s="16">
        <v>28183</v>
      </c>
      <c r="H219" s="16">
        <v>28179</v>
      </c>
      <c r="I219" s="16">
        <v>28143</v>
      </c>
      <c r="J219" s="16">
        <v>28175</v>
      </c>
      <c r="K219" s="16">
        <v>28763</v>
      </c>
      <c r="L219" s="16">
        <v>32669</v>
      </c>
      <c r="N219" s="16">
        <f t="shared" ref="N219:Y226" si="75">A219</f>
        <v>30081</v>
      </c>
      <c r="O219" s="16">
        <f t="shared" si="75"/>
        <v>28277</v>
      </c>
      <c r="P219" s="16">
        <f t="shared" si="75"/>
        <v>28428</v>
      </c>
      <c r="Q219" s="16">
        <f t="shared" si="75"/>
        <v>28213</v>
      </c>
      <c r="R219" s="16">
        <f t="shared" si="75"/>
        <v>28492</v>
      </c>
      <c r="S219" s="16">
        <f t="shared" si="75"/>
        <v>28225</v>
      </c>
      <c r="T219" s="16">
        <f t="shared" si="75"/>
        <v>28183</v>
      </c>
      <c r="U219" s="16">
        <f t="shared" si="75"/>
        <v>28179</v>
      </c>
      <c r="V219" s="16">
        <f t="shared" si="75"/>
        <v>28143</v>
      </c>
      <c r="W219" s="16">
        <f t="shared" si="75"/>
        <v>28175</v>
      </c>
      <c r="X219" s="16">
        <f t="shared" si="75"/>
        <v>28763</v>
      </c>
      <c r="Y219" s="16">
        <f t="shared" si="75"/>
        <v>32669</v>
      </c>
      <c r="AA219" s="17">
        <f>N219/$N$228</f>
        <v>1.0766862931080767</v>
      </c>
      <c r="AB219" s="17">
        <f t="shared" ref="AB219:AL226" si="76">O219/$N$228</f>
        <v>1.0121158974175422</v>
      </c>
      <c r="AC219" s="17">
        <f t="shared" si="76"/>
        <v>1.0175206256599316</v>
      </c>
      <c r="AD219" s="17">
        <f t="shared" si="76"/>
        <v>1.0098251516724233</v>
      </c>
      <c r="AE219" s="17">
        <f t="shared" si="76"/>
        <v>1.0198113714050503</v>
      </c>
      <c r="AF219" s="17">
        <f t="shared" si="76"/>
        <v>1.010254666499633</v>
      </c>
      <c r="AG219" s="17">
        <f t="shared" si="76"/>
        <v>1.0087513646043988</v>
      </c>
      <c r="AH219" s="17">
        <f t="shared" si="76"/>
        <v>1.008608192995329</v>
      </c>
      <c r="AI219" s="17">
        <f t="shared" si="76"/>
        <v>1.0073196485136997</v>
      </c>
      <c r="AJ219" s="17">
        <f t="shared" si="76"/>
        <v>1.0084650213862592</v>
      </c>
      <c r="AK219" s="17">
        <f t="shared" si="76"/>
        <v>1.0295112479195376</v>
      </c>
      <c r="AL219" s="17">
        <f t="shared" si="76"/>
        <v>1.1693183241763159</v>
      </c>
    </row>
    <row r="220" spans="1:38" x14ac:dyDescent="0.25">
      <c r="A220" s="16">
        <v>27981</v>
      </c>
      <c r="B220" s="16">
        <v>27696</v>
      </c>
      <c r="C220" s="16">
        <v>28005</v>
      </c>
      <c r="D220" s="16">
        <v>27926</v>
      </c>
      <c r="E220" s="16">
        <v>28490</v>
      </c>
      <c r="F220" s="16">
        <v>28247</v>
      </c>
      <c r="G220" s="16">
        <v>27838</v>
      </c>
      <c r="H220" s="16">
        <v>28428</v>
      </c>
      <c r="I220" s="16">
        <v>28025</v>
      </c>
      <c r="J220" s="16">
        <v>27391</v>
      </c>
      <c r="K220" s="16">
        <v>27638</v>
      </c>
      <c r="L220" s="16">
        <v>43962</v>
      </c>
      <c r="N220" s="16">
        <f t="shared" si="75"/>
        <v>27981</v>
      </c>
      <c r="O220" s="16">
        <f t="shared" si="75"/>
        <v>27696</v>
      </c>
      <c r="P220" s="16">
        <f t="shared" si="75"/>
        <v>28005</v>
      </c>
      <c r="Q220" s="16">
        <f t="shared" si="75"/>
        <v>27926</v>
      </c>
      <c r="R220" s="16">
        <f t="shared" si="75"/>
        <v>28490</v>
      </c>
      <c r="S220" s="16">
        <f t="shared" si="75"/>
        <v>28247</v>
      </c>
      <c r="T220" s="16">
        <f t="shared" si="75"/>
        <v>27838</v>
      </c>
      <c r="U220" s="16">
        <f t="shared" si="75"/>
        <v>28428</v>
      </c>
      <c r="V220" s="16">
        <f t="shared" si="75"/>
        <v>28025</v>
      </c>
      <c r="W220" s="16">
        <f t="shared" si="75"/>
        <v>27391</v>
      </c>
      <c r="X220" s="16">
        <f t="shared" si="75"/>
        <v>27638</v>
      </c>
      <c r="Y220" s="16">
        <f t="shared" si="75"/>
        <v>43962</v>
      </c>
      <c r="AA220" s="17">
        <f t="shared" ref="AA220:AA226" si="77">N220/$N$228</f>
        <v>1.0015211983463679</v>
      </c>
      <c r="AB220" s="18">
        <f>O220/$Z$7</f>
        <v>0.95672652632186195</v>
      </c>
      <c r="AC220" s="18">
        <f t="shared" ref="AC220:AL225" si="78">P220/$Z$7</f>
        <v>0.96740057660469903</v>
      </c>
      <c r="AD220" s="18">
        <f t="shared" si="78"/>
        <v>0.96467161229290566</v>
      </c>
      <c r="AE220" s="18">
        <f t="shared" si="78"/>
        <v>0.98415434484798692</v>
      </c>
      <c r="AF220" s="18">
        <f t="shared" si="78"/>
        <v>0.9757601888003189</v>
      </c>
      <c r="AG220" s="18">
        <f t="shared" si="78"/>
        <v>0.96163175331268025</v>
      </c>
      <c r="AH220" s="18">
        <f t="shared" si="78"/>
        <v>0.98201262602100992</v>
      </c>
      <c r="AI220" s="18">
        <f t="shared" si="78"/>
        <v>0.96809145364565929</v>
      </c>
      <c r="AJ220" s="18">
        <f t="shared" si="78"/>
        <v>0.94619065144721692</v>
      </c>
      <c r="AK220" s="18">
        <f t="shared" si="78"/>
        <v>0.954722982903077</v>
      </c>
      <c r="AL220" s="17">
        <f t="shared" si="78"/>
        <v>1.5186168237348965</v>
      </c>
    </row>
    <row r="221" spans="1:38" x14ac:dyDescent="0.25">
      <c r="A221" s="16">
        <v>27967</v>
      </c>
      <c r="B221" s="16">
        <v>27882</v>
      </c>
      <c r="C221" s="16">
        <v>29349</v>
      </c>
      <c r="D221" s="16">
        <v>27878</v>
      </c>
      <c r="E221" s="16">
        <v>27636</v>
      </c>
      <c r="F221" s="16">
        <v>27642</v>
      </c>
      <c r="G221" s="16">
        <v>28350</v>
      </c>
      <c r="H221" s="16">
        <v>27928</v>
      </c>
      <c r="I221" s="16">
        <v>27660</v>
      </c>
      <c r="J221" s="16">
        <v>27461</v>
      </c>
      <c r="K221" s="16">
        <v>27626</v>
      </c>
      <c r="L221" s="16">
        <v>28522</v>
      </c>
      <c r="N221" s="16">
        <f t="shared" si="75"/>
        <v>27967</v>
      </c>
      <c r="O221" s="16">
        <f t="shared" si="75"/>
        <v>27882</v>
      </c>
      <c r="P221" s="16">
        <f t="shared" si="75"/>
        <v>29349</v>
      </c>
      <c r="Q221" s="16">
        <f t="shared" si="75"/>
        <v>27878</v>
      </c>
      <c r="R221" s="16">
        <f t="shared" si="75"/>
        <v>27636</v>
      </c>
      <c r="S221" s="16">
        <f t="shared" si="75"/>
        <v>27642</v>
      </c>
      <c r="T221" s="16">
        <f t="shared" si="75"/>
        <v>28350</v>
      </c>
      <c r="U221" s="16">
        <f t="shared" si="75"/>
        <v>27928</v>
      </c>
      <c r="V221" s="16">
        <f t="shared" si="75"/>
        <v>27660</v>
      </c>
      <c r="W221" s="16">
        <f t="shared" si="75"/>
        <v>27461</v>
      </c>
      <c r="X221" s="16">
        <f t="shared" si="75"/>
        <v>27626</v>
      </c>
      <c r="Y221" s="16">
        <f t="shared" si="75"/>
        <v>28522</v>
      </c>
      <c r="AA221" s="17">
        <f t="shared" si="77"/>
        <v>1.0010200977146231</v>
      </c>
      <c r="AB221" s="18">
        <f t="shared" ref="AB221:AB225" si="79">O221/$Z$7</f>
        <v>0.96315168280279295</v>
      </c>
      <c r="AC221" s="18">
        <f t="shared" si="78"/>
        <v>1.013827513757233</v>
      </c>
      <c r="AD221" s="18">
        <f t="shared" si="78"/>
        <v>0.9630135073946009</v>
      </c>
      <c r="AE221" s="18">
        <f t="shared" si="78"/>
        <v>0.95465389519898092</v>
      </c>
      <c r="AF221" s="18">
        <f t="shared" si="78"/>
        <v>0.95486115831126905</v>
      </c>
      <c r="AG221" s="18">
        <f t="shared" si="78"/>
        <v>0.97931820556126459</v>
      </c>
      <c r="AH221" s="18">
        <f t="shared" si="78"/>
        <v>0.96474069999700174</v>
      </c>
      <c r="AI221" s="18">
        <f t="shared" si="78"/>
        <v>0.95548294764813335</v>
      </c>
      <c r="AJ221" s="18">
        <f t="shared" si="78"/>
        <v>0.94860872109057803</v>
      </c>
      <c r="AK221" s="18">
        <f t="shared" si="78"/>
        <v>0.95430845667850073</v>
      </c>
      <c r="AL221" s="17">
        <f t="shared" si="78"/>
        <v>0.98525974811352346</v>
      </c>
    </row>
    <row r="222" spans="1:38" x14ac:dyDescent="0.25">
      <c r="A222" s="16">
        <v>28003</v>
      </c>
      <c r="B222" s="16">
        <v>27563</v>
      </c>
      <c r="C222" s="16">
        <v>27208</v>
      </c>
      <c r="D222" s="16">
        <v>27473</v>
      </c>
      <c r="E222" s="16">
        <v>27361</v>
      </c>
      <c r="F222" s="16">
        <v>27385</v>
      </c>
      <c r="G222" s="16">
        <v>27349</v>
      </c>
      <c r="H222" s="16">
        <v>27070</v>
      </c>
      <c r="I222" s="16">
        <v>27375</v>
      </c>
      <c r="J222" s="16">
        <v>27772</v>
      </c>
      <c r="K222" s="16">
        <v>27086</v>
      </c>
      <c r="L222" s="16">
        <v>28105</v>
      </c>
      <c r="N222" s="16">
        <f t="shared" si="75"/>
        <v>28003</v>
      </c>
      <c r="O222" s="16">
        <f t="shared" si="75"/>
        <v>27563</v>
      </c>
      <c r="P222" s="16">
        <f t="shared" si="75"/>
        <v>27208</v>
      </c>
      <c r="Q222" s="16">
        <f t="shared" si="75"/>
        <v>27473</v>
      </c>
      <c r="R222" s="16">
        <f t="shared" si="75"/>
        <v>27361</v>
      </c>
      <c r="S222" s="16">
        <f t="shared" si="75"/>
        <v>27385</v>
      </c>
      <c r="T222" s="16">
        <f t="shared" si="75"/>
        <v>27349</v>
      </c>
      <c r="U222" s="16">
        <f t="shared" si="75"/>
        <v>27070</v>
      </c>
      <c r="V222" s="16">
        <f t="shared" si="75"/>
        <v>27375</v>
      </c>
      <c r="W222" s="16">
        <f t="shared" si="75"/>
        <v>27772</v>
      </c>
      <c r="X222" s="16">
        <f t="shared" si="75"/>
        <v>27086</v>
      </c>
      <c r="Y222" s="16">
        <f t="shared" si="75"/>
        <v>28105</v>
      </c>
      <c r="AA222" s="17">
        <f t="shared" si="77"/>
        <v>1.0023086421962524</v>
      </c>
      <c r="AB222" s="18">
        <f t="shared" si="79"/>
        <v>0.95213219399947568</v>
      </c>
      <c r="AC222" s="18">
        <f t="shared" si="78"/>
        <v>0.93986912652242993</v>
      </c>
      <c r="AD222" s="18">
        <f t="shared" si="78"/>
        <v>0.94902324731515431</v>
      </c>
      <c r="AE222" s="18">
        <f t="shared" si="78"/>
        <v>0.94515433588577646</v>
      </c>
      <c r="AF222" s="18">
        <f t="shared" si="78"/>
        <v>0.94598338833492879</v>
      </c>
      <c r="AG222" s="18">
        <f t="shared" si="78"/>
        <v>0.94473980966120019</v>
      </c>
      <c r="AH222" s="18">
        <f t="shared" si="78"/>
        <v>0.93510207493980368</v>
      </c>
      <c r="AI222" s="18">
        <f t="shared" si="78"/>
        <v>0.9456379498144486</v>
      </c>
      <c r="AJ222" s="18">
        <f t="shared" si="78"/>
        <v>0.95935185907751119</v>
      </c>
      <c r="AK222" s="18">
        <f t="shared" si="78"/>
        <v>0.9356547765725719</v>
      </c>
      <c r="AL222" s="17">
        <f t="shared" si="78"/>
        <v>0.97085496180950059</v>
      </c>
    </row>
    <row r="223" spans="1:38" x14ac:dyDescent="0.25">
      <c r="A223" s="16">
        <v>27912</v>
      </c>
      <c r="B223" s="16">
        <v>27608</v>
      </c>
      <c r="C223" s="16">
        <v>27969</v>
      </c>
      <c r="D223" s="16">
        <v>27864</v>
      </c>
      <c r="E223" s="16">
        <v>28436</v>
      </c>
      <c r="F223" s="16">
        <v>27608</v>
      </c>
      <c r="G223" s="16">
        <v>27740</v>
      </c>
      <c r="H223" s="16">
        <v>28334</v>
      </c>
      <c r="I223" s="16">
        <v>27836</v>
      </c>
      <c r="J223" s="16">
        <v>27938</v>
      </c>
      <c r="K223" s="16">
        <v>28939</v>
      </c>
      <c r="L223" s="16">
        <v>28175</v>
      </c>
      <c r="N223" s="16">
        <f t="shared" si="75"/>
        <v>27912</v>
      </c>
      <c r="O223" s="16">
        <f t="shared" si="75"/>
        <v>27608</v>
      </c>
      <c r="P223" s="16">
        <f t="shared" si="75"/>
        <v>27969</v>
      </c>
      <c r="Q223" s="16">
        <f t="shared" si="75"/>
        <v>27864</v>
      </c>
      <c r="R223" s="16">
        <f t="shared" si="75"/>
        <v>28436</v>
      </c>
      <c r="S223" s="16">
        <f t="shared" si="75"/>
        <v>27608</v>
      </c>
      <c r="T223" s="16">
        <f t="shared" si="75"/>
        <v>27740</v>
      </c>
      <c r="U223" s="16">
        <f t="shared" si="75"/>
        <v>28334</v>
      </c>
      <c r="V223" s="16">
        <f t="shared" si="75"/>
        <v>27836</v>
      </c>
      <c r="W223" s="16">
        <f t="shared" si="75"/>
        <v>27938</v>
      </c>
      <c r="X223" s="16">
        <f t="shared" si="75"/>
        <v>28939</v>
      </c>
      <c r="Y223" s="16">
        <f t="shared" si="75"/>
        <v>28175</v>
      </c>
      <c r="AA223" s="17">
        <f t="shared" si="77"/>
        <v>0.99905148808991173</v>
      </c>
      <c r="AB223" s="18">
        <f t="shared" si="79"/>
        <v>0.95368666734163643</v>
      </c>
      <c r="AC223" s="18">
        <f t="shared" si="78"/>
        <v>0.96615699793097043</v>
      </c>
      <c r="AD223" s="18">
        <f t="shared" si="78"/>
        <v>0.96252989346592865</v>
      </c>
      <c r="AE223" s="18">
        <f t="shared" si="78"/>
        <v>0.98228897683739402</v>
      </c>
      <c r="AF223" s="18">
        <f t="shared" si="78"/>
        <v>0.95368666734163643</v>
      </c>
      <c r="AG223" s="18">
        <f t="shared" si="78"/>
        <v>0.95824645581197465</v>
      </c>
      <c r="AH223" s="18">
        <f t="shared" si="78"/>
        <v>0.97876550392849637</v>
      </c>
      <c r="AI223" s="18">
        <f t="shared" si="78"/>
        <v>0.96156266560858417</v>
      </c>
      <c r="AJ223" s="18">
        <f t="shared" si="78"/>
        <v>0.96508613851748193</v>
      </c>
      <c r="AK223" s="18">
        <f t="shared" si="78"/>
        <v>0.99966453441754632</v>
      </c>
      <c r="AL223" s="17">
        <f t="shared" si="78"/>
        <v>0.97327303145286181</v>
      </c>
    </row>
    <row r="224" spans="1:38" x14ac:dyDescent="0.25">
      <c r="A224" s="16">
        <v>27802</v>
      </c>
      <c r="B224" s="16">
        <v>27622</v>
      </c>
      <c r="C224" s="16">
        <v>27975</v>
      </c>
      <c r="D224" s="16">
        <v>27525</v>
      </c>
      <c r="E224" s="16">
        <v>27858</v>
      </c>
      <c r="F224" s="16">
        <v>34661</v>
      </c>
      <c r="G224" s="16">
        <v>27630</v>
      </c>
      <c r="H224" s="16">
        <v>27822</v>
      </c>
      <c r="I224" s="16">
        <v>27662</v>
      </c>
      <c r="J224" s="16">
        <v>27912</v>
      </c>
      <c r="K224" s="16">
        <v>26930</v>
      </c>
      <c r="L224" s="16">
        <v>27874</v>
      </c>
      <c r="N224" s="16">
        <f t="shared" si="75"/>
        <v>27802</v>
      </c>
      <c r="O224" s="16">
        <f t="shared" si="75"/>
        <v>27622</v>
      </c>
      <c r="P224" s="16">
        <f t="shared" si="75"/>
        <v>27975</v>
      </c>
      <c r="Q224" s="16">
        <f t="shared" si="75"/>
        <v>27525</v>
      </c>
      <c r="R224" s="16">
        <f t="shared" si="75"/>
        <v>27858</v>
      </c>
      <c r="S224" s="16">
        <f t="shared" si="75"/>
        <v>34661</v>
      </c>
      <c r="T224" s="16">
        <f t="shared" si="75"/>
        <v>27630</v>
      </c>
      <c r="U224" s="16">
        <f t="shared" si="75"/>
        <v>27822</v>
      </c>
      <c r="V224" s="16">
        <f t="shared" si="75"/>
        <v>27662</v>
      </c>
      <c r="W224" s="16">
        <f t="shared" si="75"/>
        <v>27912</v>
      </c>
      <c r="X224" s="16">
        <f t="shared" si="75"/>
        <v>26930</v>
      </c>
      <c r="Y224" s="16">
        <f t="shared" si="75"/>
        <v>27874</v>
      </c>
      <c r="AA224" s="17">
        <f t="shared" si="77"/>
        <v>0.99511426884048892</v>
      </c>
      <c r="AB224" s="18">
        <f t="shared" si="79"/>
        <v>0.95417028127030867</v>
      </c>
      <c r="AC224" s="18">
        <f t="shared" si="78"/>
        <v>0.96636426104325845</v>
      </c>
      <c r="AD224" s="18">
        <f t="shared" si="78"/>
        <v>0.95081952762165112</v>
      </c>
      <c r="AE224" s="18">
        <f t="shared" si="78"/>
        <v>0.96232263035364052</v>
      </c>
      <c r="AF224" s="18">
        <f t="shared" si="78"/>
        <v>1.1973244558362961</v>
      </c>
      <c r="AG224" s="18">
        <f t="shared" si="78"/>
        <v>0.95444663208669278</v>
      </c>
      <c r="AH224" s="18">
        <f t="shared" si="78"/>
        <v>0.96107905167991203</v>
      </c>
      <c r="AI224" s="18">
        <f t="shared" si="78"/>
        <v>0.95555203535222932</v>
      </c>
      <c r="AJ224" s="18">
        <f t="shared" si="78"/>
        <v>0.96418799836423341</v>
      </c>
      <c r="AK224" s="18">
        <f t="shared" si="78"/>
        <v>0.93026593565308136</v>
      </c>
      <c r="AL224" s="17">
        <f t="shared" si="78"/>
        <v>0.96287533198640884</v>
      </c>
    </row>
    <row r="225" spans="1:38" x14ac:dyDescent="0.25">
      <c r="A225" s="16">
        <v>27840</v>
      </c>
      <c r="B225" s="16">
        <v>27712</v>
      </c>
      <c r="C225" s="16">
        <v>28135</v>
      </c>
      <c r="D225" s="16">
        <v>27361</v>
      </c>
      <c r="E225" s="16">
        <v>27774</v>
      </c>
      <c r="F225" s="16">
        <v>27608</v>
      </c>
      <c r="G225" s="16">
        <v>27545</v>
      </c>
      <c r="H225" s="16">
        <v>457384</v>
      </c>
      <c r="I225" s="16">
        <v>27946</v>
      </c>
      <c r="J225" s="16">
        <v>27243</v>
      </c>
      <c r="K225" s="16">
        <v>27784</v>
      </c>
      <c r="L225" s="16">
        <v>28757</v>
      </c>
      <c r="N225" s="16">
        <f t="shared" si="75"/>
        <v>27840</v>
      </c>
      <c r="O225" s="16">
        <f t="shared" si="75"/>
        <v>27712</v>
      </c>
      <c r="P225" s="16">
        <f t="shared" si="75"/>
        <v>28135</v>
      </c>
      <c r="Q225" s="16">
        <f t="shared" si="75"/>
        <v>27361</v>
      </c>
      <c r="R225" s="16">
        <f t="shared" si="75"/>
        <v>27774</v>
      </c>
      <c r="S225" s="16">
        <f t="shared" si="75"/>
        <v>27608</v>
      </c>
      <c r="T225" s="16">
        <f t="shared" si="75"/>
        <v>27545</v>
      </c>
      <c r="U225" s="16">
        <f t="shared" si="75"/>
        <v>457384</v>
      </c>
      <c r="V225" s="16">
        <f t="shared" si="75"/>
        <v>27946</v>
      </c>
      <c r="W225" s="16">
        <f t="shared" si="75"/>
        <v>27243</v>
      </c>
      <c r="X225" s="16">
        <f t="shared" si="75"/>
        <v>27784</v>
      </c>
      <c r="Y225" s="16">
        <f t="shared" si="75"/>
        <v>28757</v>
      </c>
      <c r="AA225" s="17">
        <f t="shared" si="77"/>
        <v>0.99647439912665314</v>
      </c>
      <c r="AB225" s="18">
        <f t="shared" si="79"/>
        <v>0.95727922795463016</v>
      </c>
      <c r="AC225" s="18">
        <f t="shared" si="78"/>
        <v>0.97189127737094105</v>
      </c>
      <c r="AD225" s="18">
        <f t="shared" si="78"/>
        <v>0.94515433588577646</v>
      </c>
      <c r="AE225" s="18">
        <f t="shared" si="78"/>
        <v>0.95942094678160716</v>
      </c>
      <c r="AF225" s="18">
        <f t="shared" si="78"/>
        <v>0.95368666734163643</v>
      </c>
      <c r="AG225" s="18">
        <f t="shared" si="78"/>
        <v>0.95151040466261139</v>
      </c>
      <c r="AH225" s="18">
        <f t="shared" si="78"/>
        <v>15.799805225129928</v>
      </c>
      <c r="AI225" s="18">
        <f t="shared" si="78"/>
        <v>0.96536248933386604</v>
      </c>
      <c r="AJ225" s="18">
        <f t="shared" si="78"/>
        <v>0.94107816134411049</v>
      </c>
      <c r="AK225" s="18">
        <f t="shared" si="78"/>
        <v>0.95976638530208735</v>
      </c>
      <c r="AL225" s="17">
        <f t="shared" si="78"/>
        <v>0.99337755334480726</v>
      </c>
    </row>
    <row r="226" spans="1:38" x14ac:dyDescent="0.25">
      <c r="A226" s="16">
        <v>28827</v>
      </c>
      <c r="B226" s="16">
        <v>27535</v>
      </c>
      <c r="C226" s="16">
        <v>28340</v>
      </c>
      <c r="D226" s="16">
        <v>27694</v>
      </c>
      <c r="E226" s="16">
        <v>27824</v>
      </c>
      <c r="F226" s="16">
        <v>28045</v>
      </c>
      <c r="G226" s="16">
        <v>27634</v>
      </c>
      <c r="H226" s="16">
        <v>28031</v>
      </c>
      <c r="I226" s="16">
        <v>27856</v>
      </c>
      <c r="J226" s="16">
        <v>28113</v>
      </c>
      <c r="K226" s="16">
        <v>28466</v>
      </c>
      <c r="L226" s="16">
        <v>32284</v>
      </c>
      <c r="N226" s="16">
        <f t="shared" si="75"/>
        <v>28827</v>
      </c>
      <c r="O226" s="16">
        <f t="shared" si="75"/>
        <v>27535</v>
      </c>
      <c r="P226" s="16">
        <f t="shared" si="75"/>
        <v>28340</v>
      </c>
      <c r="Q226" s="16">
        <f t="shared" si="75"/>
        <v>27694</v>
      </c>
      <c r="R226" s="16">
        <f t="shared" si="75"/>
        <v>27824</v>
      </c>
      <c r="S226" s="16">
        <f t="shared" si="75"/>
        <v>28045</v>
      </c>
      <c r="T226" s="16">
        <f t="shared" si="75"/>
        <v>27634</v>
      </c>
      <c r="U226" s="16">
        <f t="shared" si="75"/>
        <v>28031</v>
      </c>
      <c r="V226" s="16">
        <f t="shared" si="75"/>
        <v>27856</v>
      </c>
      <c r="W226" s="16">
        <f t="shared" si="75"/>
        <v>28113</v>
      </c>
      <c r="X226" s="16">
        <f t="shared" si="75"/>
        <v>28466</v>
      </c>
      <c r="Y226" s="16">
        <f t="shared" si="75"/>
        <v>32284</v>
      </c>
      <c r="AA226" s="17">
        <f t="shared" si="77"/>
        <v>1.0318019936646563</v>
      </c>
      <c r="AB226" s="17">
        <f t="shared" si="76"/>
        <v>0.98555756393507166</v>
      </c>
      <c r="AC226" s="17">
        <f t="shared" si="76"/>
        <v>1.0143708502603934</v>
      </c>
      <c r="AD226" s="17">
        <f t="shared" si="76"/>
        <v>0.99124863539560104</v>
      </c>
      <c r="AE226" s="17">
        <f t="shared" si="76"/>
        <v>0.99590171269037353</v>
      </c>
      <c r="AF226" s="17">
        <f t="shared" si="76"/>
        <v>1.0038119440914866</v>
      </c>
      <c r="AG226" s="17">
        <f t="shared" si="76"/>
        <v>0.98910106125955222</v>
      </c>
      <c r="AH226" s="17">
        <f t="shared" si="76"/>
        <v>1.003310843459742</v>
      </c>
      <c r="AI226" s="17">
        <f t="shared" si="76"/>
        <v>0.99704708556293287</v>
      </c>
      <c r="AJ226" s="17">
        <f t="shared" si="76"/>
        <v>1.0062458614456753</v>
      </c>
      <c r="AK226" s="17">
        <f t="shared" si="76"/>
        <v>1.018880755946096</v>
      </c>
      <c r="AL226" s="17">
        <f t="shared" si="76"/>
        <v>1.155538056803336</v>
      </c>
    </row>
    <row r="228" spans="1:38" x14ac:dyDescent="0.25">
      <c r="M228" t="s">
        <v>26</v>
      </c>
      <c r="N228" s="8">
        <f>AVERAGE(Q225,S226,O221,T228,X226)</f>
        <v>27938.5</v>
      </c>
      <c r="AB228" t="s">
        <v>27</v>
      </c>
      <c r="AC228" s="20">
        <f>COUNTIF(AB220:AK225,"&gt;1,5")</f>
        <v>0</v>
      </c>
    </row>
    <row r="229" spans="1:38" x14ac:dyDescent="0.25">
      <c r="AC229" s="20"/>
    </row>
    <row r="231" spans="1:38" ht="88.5" customHeight="1" x14ac:dyDescent="0.25">
      <c r="Z231" s="21"/>
      <c r="AB231" s="24"/>
      <c r="AC231" s="25" t="s">
        <v>76</v>
      </c>
      <c r="AD231" s="24" t="s">
        <v>76</v>
      </c>
      <c r="AE231" s="25" t="s">
        <v>77</v>
      </c>
      <c r="AF231" s="24" t="s">
        <v>76</v>
      </c>
      <c r="AG231" s="25" t="s">
        <v>78</v>
      </c>
      <c r="AH231" s="21"/>
      <c r="AI231" s="21"/>
      <c r="AJ231" s="21"/>
    </row>
    <row r="232" spans="1:38" ht="72" x14ac:dyDescent="0.25">
      <c r="AB232" s="26" t="s">
        <v>55</v>
      </c>
      <c r="AC232" s="27" t="s">
        <v>56</v>
      </c>
      <c r="AD232" s="26" t="s">
        <v>55</v>
      </c>
      <c r="AE232" s="27" t="s">
        <v>56</v>
      </c>
      <c r="AF232" s="26" t="s">
        <v>55</v>
      </c>
      <c r="AG232" s="27" t="s">
        <v>56</v>
      </c>
    </row>
    <row r="233" spans="1:38" x14ac:dyDescent="0.25">
      <c r="Y233" t="s">
        <v>27</v>
      </c>
      <c r="AA233" s="5" t="s">
        <v>24</v>
      </c>
      <c r="AB233" s="28">
        <f>SUM(AC18,AC33,AC48,AC63,AC78)</f>
        <v>0</v>
      </c>
      <c r="AC233" s="29">
        <f>AB233*100/300</f>
        <v>0</v>
      </c>
      <c r="AD233" s="28">
        <f>SUM(AC93,AC108,AC123,AC138,AC153)</f>
        <v>0</v>
      </c>
      <c r="AE233" s="30">
        <f>AD233*100/300</f>
        <v>0</v>
      </c>
      <c r="AF233" s="28">
        <f>SUM(AC168,AC183,AC198,AC213,AC228)</f>
        <v>0</v>
      </c>
      <c r="AG233" s="29">
        <f>AF233*100/300</f>
        <v>0</v>
      </c>
    </row>
  </sheetData>
  <conditionalFormatting sqref="N9:Y16">
    <cfRule type="colorScale" priority="43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24:AL31">
    <cfRule type="cellIs" dxfId="44" priority="27" operator="between">
      <formula>2</formula>
      <formula>100</formula>
    </cfRule>
  </conditionalFormatting>
  <conditionalFormatting sqref="N24:Y31">
    <cfRule type="colorScale" priority="42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39:Y46">
    <cfRule type="colorScale" priority="41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54:Y61">
    <cfRule type="colorScale" priority="40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69:Y76">
    <cfRule type="colorScale" priority="39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84:Y91">
    <cfRule type="colorScale" priority="38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99:Y106">
    <cfRule type="colorScale" priority="37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114:Y121">
    <cfRule type="colorScale" priority="36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129:Y136">
    <cfRule type="colorScale" priority="35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219:Y226">
    <cfRule type="colorScale" priority="34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174:AL174 AA181:AL181 AA175:AA180 AL175:AL180">
    <cfRule type="cellIs" dxfId="43" priority="16" operator="between">
      <formula>2</formula>
      <formula>100</formula>
    </cfRule>
  </conditionalFormatting>
  <conditionalFormatting sqref="N144:Y151">
    <cfRule type="colorScale" priority="33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205:AK210">
    <cfRule type="cellIs" dxfId="42" priority="13" operator="between">
      <formula>2</formula>
      <formula>100</formula>
    </cfRule>
  </conditionalFormatting>
  <conditionalFormatting sqref="N159:Y166">
    <cfRule type="colorScale" priority="32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160:AK165">
    <cfRule type="cellIs" dxfId="41" priority="10" operator="between">
      <formula>2</formula>
      <formula>100</formula>
    </cfRule>
  </conditionalFormatting>
  <conditionalFormatting sqref="N174:Y181">
    <cfRule type="colorScale" priority="31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115:AK120">
    <cfRule type="cellIs" dxfId="40" priority="7" operator="between">
      <formula>2</formula>
      <formula>100</formula>
    </cfRule>
  </conditionalFormatting>
  <conditionalFormatting sqref="N189:Y196">
    <cfRule type="colorScale" priority="30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B70:AK75">
    <cfRule type="cellIs" dxfId="39" priority="4" operator="between">
      <formula>2</formula>
      <formula>100</formula>
    </cfRule>
  </conditionalFormatting>
  <conditionalFormatting sqref="N204:Y211">
    <cfRule type="colorScale" priority="29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9:AL16">
    <cfRule type="cellIs" dxfId="38" priority="28" operator="between">
      <formula>2</formula>
      <formula>100</formula>
    </cfRule>
  </conditionalFormatting>
  <conditionalFormatting sqref="AA39:AL39 AA46:AL46 AA40:AA45 AL40:AL45">
    <cfRule type="cellIs" dxfId="37" priority="26" operator="between">
      <formula>2</formula>
      <formula>100</formula>
    </cfRule>
  </conditionalFormatting>
  <conditionalFormatting sqref="AA54:AL54 AA61:AL61 AA55:AA60 AL55:AL60">
    <cfRule type="cellIs" dxfId="36" priority="25" operator="between">
      <formula>2</formula>
      <formula>100</formula>
    </cfRule>
  </conditionalFormatting>
  <conditionalFormatting sqref="AA69:AL69 AA76:AL76 AA70:AA75 AL70:AL75">
    <cfRule type="cellIs" dxfId="35" priority="24" operator="between">
      <formula>2</formula>
      <formula>100</formula>
    </cfRule>
  </conditionalFormatting>
  <conditionalFormatting sqref="AA84:AL84 AA91:AL91 AA85:AA90 AL85:AL90">
    <cfRule type="cellIs" dxfId="34" priority="23" operator="between">
      <formula>2</formula>
      <formula>100</formula>
    </cfRule>
  </conditionalFormatting>
  <conditionalFormatting sqref="AA99:AL99 AA106:AL106 AA100:AA105 AL100:AL105">
    <cfRule type="cellIs" dxfId="33" priority="22" operator="between">
      <formula>2</formula>
      <formula>100</formula>
    </cfRule>
  </conditionalFormatting>
  <conditionalFormatting sqref="AA114:AL114 AA121:AL121 AA115:AA120 AL115:AL120">
    <cfRule type="cellIs" dxfId="32" priority="21" operator="between">
      <formula>2</formula>
      <formula>100</formula>
    </cfRule>
  </conditionalFormatting>
  <conditionalFormatting sqref="AA129:AL129 AA136:AL136 AA130:AA135 AL130:AL135">
    <cfRule type="cellIs" dxfId="31" priority="20" operator="between">
      <formula>2</formula>
      <formula>100</formula>
    </cfRule>
  </conditionalFormatting>
  <conditionalFormatting sqref="AA219:AL226">
    <cfRule type="cellIs" dxfId="30" priority="19" operator="between">
      <formula>2</formula>
      <formula>100</formula>
    </cfRule>
  </conditionalFormatting>
  <conditionalFormatting sqref="AA144:AL144 AA151:AL151 AA145:AA150 AL145:AL150">
    <cfRule type="cellIs" dxfId="29" priority="18" operator="between">
      <formula>2</formula>
      <formula>100</formula>
    </cfRule>
  </conditionalFormatting>
  <conditionalFormatting sqref="AA159:AL159 AA166:AL166 AA160:AA165 AL160:AL165">
    <cfRule type="cellIs" dxfId="28" priority="17" operator="between">
      <formula>2</formula>
      <formula>100</formula>
    </cfRule>
  </conditionalFormatting>
  <conditionalFormatting sqref="AA189:AL189 AA196:AL196 AA190:AA195 AL190:AL195">
    <cfRule type="cellIs" dxfId="27" priority="15" operator="between">
      <formula>2</formula>
      <formula>100</formula>
    </cfRule>
  </conditionalFormatting>
  <conditionalFormatting sqref="AA204:AL204 AA211:AL211 AA205:AA210 AL205:AL210">
    <cfRule type="cellIs" dxfId="26" priority="14" operator="between">
      <formula>2</formula>
      <formula>100</formula>
    </cfRule>
  </conditionalFormatting>
  <conditionalFormatting sqref="AB190:AK195">
    <cfRule type="cellIs" dxfId="25" priority="12" operator="between">
      <formula>2</formula>
      <formula>100</formula>
    </cfRule>
  </conditionalFormatting>
  <conditionalFormatting sqref="AB175:AK180">
    <cfRule type="cellIs" dxfId="24" priority="11" operator="between">
      <formula>2</formula>
      <formula>100</formula>
    </cfRule>
  </conditionalFormatting>
  <conditionalFormatting sqref="AB145:AK150">
    <cfRule type="cellIs" dxfId="23" priority="9" operator="between">
      <formula>2</formula>
      <formula>100</formula>
    </cfRule>
  </conditionalFormatting>
  <conditionalFormatting sqref="AB130:AK135">
    <cfRule type="cellIs" dxfId="22" priority="8" operator="between">
      <formula>2</formula>
      <formula>100</formula>
    </cfRule>
  </conditionalFormatting>
  <conditionalFormatting sqref="AB100:AK105">
    <cfRule type="cellIs" dxfId="21" priority="6" operator="between">
      <formula>2</formula>
      <formula>100</formula>
    </cfRule>
  </conditionalFormatting>
  <conditionalFormatting sqref="AB85:AK90">
    <cfRule type="cellIs" dxfId="20" priority="5" operator="between">
      <formula>2</formula>
      <formula>100</formula>
    </cfRule>
  </conditionalFormatting>
  <conditionalFormatting sqref="AB55:AK60">
    <cfRule type="cellIs" dxfId="19" priority="3" operator="between">
      <formula>2</formula>
      <formula>100</formula>
    </cfRule>
  </conditionalFormatting>
  <conditionalFormatting sqref="AB40:AK45">
    <cfRule type="cellIs" dxfId="18" priority="2" operator="between">
      <formula>2</formula>
      <formula>100</formula>
    </cfRule>
  </conditionalFormatting>
  <conditionalFormatting sqref="R78">
    <cfRule type="colorScale" priority="1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C699-2009-492E-8B26-3A64E0B47907}">
  <dimension ref="A1:AO157"/>
  <sheetViews>
    <sheetView zoomScale="40" zoomScaleNormal="40" workbookViewId="0">
      <selection activeCell="AM157" sqref="A1:AM157"/>
    </sheetView>
  </sheetViews>
  <sheetFormatPr defaultColWidth="7.85546875" defaultRowHeight="15" x14ac:dyDescent="0.25"/>
  <cols>
    <col min="11" max="11" width="8.7109375" bestFit="1" customWidth="1"/>
    <col min="13" max="13" width="8.7109375" customWidth="1"/>
    <col min="14" max="25" width="7.28515625" customWidth="1"/>
    <col min="26" max="26" width="9.7109375" customWidth="1"/>
    <col min="27" max="38" width="4.42578125" customWidth="1"/>
  </cols>
  <sheetData>
    <row r="1" spans="1:4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H1" s="6"/>
      <c r="I1" s="6"/>
      <c r="J1" s="6"/>
      <c r="K1" s="7"/>
      <c r="L1" t="s">
        <v>25</v>
      </c>
      <c r="O1" t="s">
        <v>7</v>
      </c>
    </row>
    <row r="2" spans="1:41" x14ac:dyDescent="0.25">
      <c r="A2" s="5">
        <v>1</v>
      </c>
      <c r="B2" s="5">
        <v>1</v>
      </c>
      <c r="C2" s="5" t="s">
        <v>79</v>
      </c>
      <c r="D2" s="5">
        <v>27.8</v>
      </c>
      <c r="E2" s="5">
        <v>27.7</v>
      </c>
      <c r="F2" s="5" t="s">
        <v>9</v>
      </c>
      <c r="H2" s="6" t="s">
        <v>80</v>
      </c>
      <c r="I2" s="6"/>
      <c r="J2" s="6" t="s">
        <v>11</v>
      </c>
      <c r="K2" s="7">
        <f>'[1]SOS1 '!Y6</f>
        <v>29919</v>
      </c>
      <c r="L2" t="s">
        <v>25</v>
      </c>
      <c r="O2" t="s">
        <v>12</v>
      </c>
    </row>
    <row r="3" spans="1:41" x14ac:dyDescent="0.25">
      <c r="H3" s="6" t="s">
        <v>81</v>
      </c>
      <c r="I3" s="6" t="s">
        <v>14</v>
      </c>
      <c r="J3" s="6" t="s">
        <v>11</v>
      </c>
      <c r="K3" s="7">
        <f>[1]Sotorasib!Y7</f>
        <v>28710.141666666666</v>
      </c>
      <c r="L3" t="s">
        <v>25</v>
      </c>
      <c r="O3" t="s">
        <v>15</v>
      </c>
    </row>
    <row r="4" spans="1:41" x14ac:dyDescent="0.25">
      <c r="A4" t="s">
        <v>16</v>
      </c>
      <c r="H4" s="6" t="s">
        <v>82</v>
      </c>
      <c r="I4" s="6" t="s">
        <v>18</v>
      </c>
      <c r="J4" s="6" t="s">
        <v>19</v>
      </c>
      <c r="K4" s="7">
        <f>[1]Adagrasib!Y7</f>
        <v>28216.992222222219</v>
      </c>
      <c r="L4" t="s">
        <v>25</v>
      </c>
      <c r="O4" t="s">
        <v>20</v>
      </c>
      <c r="Z4" s="6" t="s">
        <v>22</v>
      </c>
    </row>
    <row r="5" spans="1:41" x14ac:dyDescent="0.25">
      <c r="O5" t="s">
        <v>21</v>
      </c>
      <c r="Z5" s="6"/>
    </row>
    <row r="6" spans="1:41" x14ac:dyDescent="0.25">
      <c r="A6" t="s">
        <v>34</v>
      </c>
      <c r="L6" t="s">
        <v>25</v>
      </c>
      <c r="V6" t="s">
        <v>83</v>
      </c>
      <c r="W6" s="15" t="s">
        <v>84</v>
      </c>
      <c r="X6" s="10" t="s">
        <v>11</v>
      </c>
      <c r="Y6" s="12">
        <f>AVERAGE(N17,N32,N47,N62,N77,N137,N122,N107,N92)</f>
        <v>29919</v>
      </c>
      <c r="Z6" s="13">
        <f>AVERAGE(K1:K7)</f>
        <v>28948.711296296296</v>
      </c>
      <c r="AC6" t="s">
        <v>24</v>
      </c>
      <c r="AD6" s="14"/>
      <c r="AE6" s="14"/>
      <c r="AF6" s="14"/>
    </row>
    <row r="7" spans="1:41" x14ac:dyDescent="0.25">
      <c r="L7" t="s">
        <v>25</v>
      </c>
      <c r="M7" t="s">
        <v>80</v>
      </c>
      <c r="N7" s="15" t="s">
        <v>85</v>
      </c>
    </row>
    <row r="8" spans="1:41" x14ac:dyDescent="0.25">
      <c r="A8" s="16">
        <v>30608</v>
      </c>
      <c r="B8" s="16">
        <v>29158</v>
      </c>
      <c r="C8" s="16">
        <v>30335</v>
      </c>
      <c r="D8" s="16">
        <v>32759</v>
      </c>
      <c r="E8" s="16">
        <v>31627</v>
      </c>
      <c r="F8" s="16">
        <v>30161</v>
      </c>
      <c r="G8" s="16">
        <v>36903</v>
      </c>
      <c r="H8" s="16">
        <v>34694</v>
      </c>
      <c r="I8" s="16">
        <v>30277</v>
      </c>
      <c r="J8" s="16">
        <v>31228</v>
      </c>
      <c r="K8" s="16">
        <v>28859</v>
      </c>
      <c r="L8" s="16">
        <v>30165</v>
      </c>
      <c r="N8" s="16">
        <f t="shared" ref="N8:Y15" si="0">A8</f>
        <v>30608</v>
      </c>
      <c r="O8" s="16">
        <f t="shared" si="0"/>
        <v>29158</v>
      </c>
      <c r="P8" s="16">
        <f t="shared" si="0"/>
        <v>30335</v>
      </c>
      <c r="Q8" s="16">
        <f t="shared" si="0"/>
        <v>32759</v>
      </c>
      <c r="R8" s="16">
        <f t="shared" si="0"/>
        <v>31627</v>
      </c>
      <c r="S8" s="16">
        <f t="shared" si="0"/>
        <v>30161</v>
      </c>
      <c r="T8" s="16">
        <f t="shared" si="0"/>
        <v>36903</v>
      </c>
      <c r="U8" s="16">
        <f t="shared" si="0"/>
        <v>34694</v>
      </c>
      <c r="V8" s="16">
        <f t="shared" si="0"/>
        <v>30277</v>
      </c>
      <c r="W8" s="16">
        <f t="shared" si="0"/>
        <v>31228</v>
      </c>
      <c r="X8" s="16">
        <f t="shared" si="0"/>
        <v>28859</v>
      </c>
      <c r="Y8" s="16">
        <f t="shared" si="0"/>
        <v>30165</v>
      </c>
      <c r="AA8" s="17">
        <f>N8/$N$17</f>
        <v>1.037137435619409</v>
      </c>
      <c r="AB8" s="17">
        <f t="shared" ref="AB8:AL15" si="1">O8/$N$17</f>
        <v>0.98800487937110326</v>
      </c>
      <c r="AC8" s="17">
        <f t="shared" si="1"/>
        <v>1.0278869612361075</v>
      </c>
      <c r="AD8" s="17">
        <f t="shared" si="1"/>
        <v>1.1100230414746544</v>
      </c>
      <c r="AE8" s="17">
        <f t="shared" si="1"/>
        <v>1.0716657630794253</v>
      </c>
      <c r="AF8" s="17">
        <f t="shared" si="1"/>
        <v>1.0219910544863107</v>
      </c>
      <c r="AG8" s="17">
        <f t="shared" si="1"/>
        <v>1.2504404987801572</v>
      </c>
      <c r="AH8" s="17">
        <f t="shared" si="1"/>
        <v>1.1755895906749796</v>
      </c>
      <c r="AI8" s="17">
        <f t="shared" si="1"/>
        <v>1.025921658986175</v>
      </c>
      <c r="AJ8" s="17">
        <f t="shared" si="1"/>
        <v>1.0581458389807537</v>
      </c>
      <c r="AK8" s="17">
        <f t="shared" si="1"/>
        <v>0.97787340742748707</v>
      </c>
      <c r="AL8" s="17">
        <f t="shared" si="1"/>
        <v>1.0221265925725129</v>
      </c>
    </row>
    <row r="9" spans="1:41" x14ac:dyDescent="0.25">
      <c r="A9" s="16">
        <v>30965</v>
      </c>
      <c r="B9" s="16">
        <v>131101</v>
      </c>
      <c r="C9" s="16">
        <v>288395</v>
      </c>
      <c r="D9" s="16">
        <v>118833</v>
      </c>
      <c r="E9" s="16">
        <v>406364</v>
      </c>
      <c r="F9" s="16">
        <v>159957</v>
      </c>
      <c r="G9" s="16">
        <v>152181</v>
      </c>
      <c r="H9" s="16">
        <v>190397</v>
      </c>
      <c r="I9" s="16">
        <v>235318</v>
      </c>
      <c r="J9" s="16">
        <v>141388</v>
      </c>
      <c r="K9" s="16">
        <v>78883</v>
      </c>
      <c r="L9" s="16">
        <v>29066</v>
      </c>
      <c r="N9" s="16">
        <f t="shared" si="0"/>
        <v>30965</v>
      </c>
      <c r="O9" s="16">
        <f t="shared" si="0"/>
        <v>131101</v>
      </c>
      <c r="P9" s="16">
        <f t="shared" si="0"/>
        <v>288395</v>
      </c>
      <c r="Q9" s="16">
        <f t="shared" si="0"/>
        <v>118833</v>
      </c>
      <c r="R9" s="16">
        <f t="shared" si="0"/>
        <v>406364</v>
      </c>
      <c r="S9" s="16">
        <f t="shared" si="0"/>
        <v>159957</v>
      </c>
      <c r="T9" s="16">
        <f t="shared" si="0"/>
        <v>152181</v>
      </c>
      <c r="U9" s="16">
        <f t="shared" si="0"/>
        <v>190397</v>
      </c>
      <c r="V9" s="16">
        <f t="shared" si="0"/>
        <v>235318</v>
      </c>
      <c r="W9" s="16">
        <f t="shared" si="0"/>
        <v>141388</v>
      </c>
      <c r="X9" s="16">
        <f t="shared" si="0"/>
        <v>78883</v>
      </c>
      <c r="Y9" s="16">
        <f t="shared" si="0"/>
        <v>29066</v>
      </c>
      <c r="AA9" s="17">
        <f t="shared" ref="AA9:AA15" si="2">N9/$N$17</f>
        <v>1.0492342098129575</v>
      </c>
      <c r="AB9" s="17">
        <f>O9/$Z$6</f>
        <v>4.528733547346997</v>
      </c>
      <c r="AC9" s="17">
        <f>P9/$Z$6</f>
        <v>9.9622742113876868</v>
      </c>
      <c r="AD9" s="17">
        <f>Q9/$Z$6</f>
        <v>4.1049495704219314</v>
      </c>
      <c r="AE9" s="17">
        <f t="shared" ref="AC9:AK14" si="3">R9/$Z$6</f>
        <v>14.037377893640132</v>
      </c>
      <c r="AF9" s="17">
        <f t="shared" si="3"/>
        <v>5.5255309420445577</v>
      </c>
      <c r="AG9" s="17">
        <f t="shared" si="3"/>
        <v>5.2569179485191819</v>
      </c>
      <c r="AH9" s="17">
        <f t="shared" si="3"/>
        <v>6.5770457983861768</v>
      </c>
      <c r="AI9" s="17">
        <f t="shared" si="3"/>
        <v>8.1287901762351211</v>
      </c>
      <c r="AJ9" s="17">
        <f t="shared" si="3"/>
        <v>4.8840861533649411</v>
      </c>
      <c r="AK9" s="17">
        <f t="shared" si="3"/>
        <v>2.7249226811036769</v>
      </c>
      <c r="AL9" s="17">
        <f t="shared" si="1"/>
        <v>0.9848875033884521</v>
      </c>
    </row>
    <row r="10" spans="1:41" x14ac:dyDescent="0.25">
      <c r="A10" s="16">
        <v>40827</v>
      </c>
      <c r="B10" s="16">
        <v>105705</v>
      </c>
      <c r="C10" s="16">
        <v>159556</v>
      </c>
      <c r="D10" s="16">
        <v>251718</v>
      </c>
      <c r="E10" s="16">
        <v>131099</v>
      </c>
      <c r="F10" s="16">
        <v>260384</v>
      </c>
      <c r="G10" s="16">
        <v>155723</v>
      </c>
      <c r="H10" s="16">
        <v>145971</v>
      </c>
      <c r="I10" s="16">
        <v>235412</v>
      </c>
      <c r="J10" s="16">
        <v>176789</v>
      </c>
      <c r="K10" s="16">
        <v>134299</v>
      </c>
      <c r="L10" s="16">
        <v>30247</v>
      </c>
      <c r="N10" s="16">
        <f t="shared" si="0"/>
        <v>40827</v>
      </c>
      <c r="O10" s="16">
        <f t="shared" si="0"/>
        <v>105705</v>
      </c>
      <c r="P10" s="16">
        <f t="shared" si="0"/>
        <v>159556</v>
      </c>
      <c r="Q10" s="16">
        <f t="shared" si="0"/>
        <v>251718</v>
      </c>
      <c r="R10" s="16">
        <f t="shared" si="0"/>
        <v>131099</v>
      </c>
      <c r="S10" s="16">
        <f t="shared" si="0"/>
        <v>260384</v>
      </c>
      <c r="T10" s="16">
        <f t="shared" si="0"/>
        <v>155723</v>
      </c>
      <c r="U10" s="16">
        <f t="shared" si="0"/>
        <v>145971</v>
      </c>
      <c r="V10" s="16">
        <f t="shared" si="0"/>
        <v>235412</v>
      </c>
      <c r="W10" s="16">
        <f t="shared" si="0"/>
        <v>176789</v>
      </c>
      <c r="X10" s="16">
        <f t="shared" si="0"/>
        <v>134299</v>
      </c>
      <c r="Y10" s="16">
        <f t="shared" si="0"/>
        <v>30247</v>
      </c>
      <c r="AA10" s="17">
        <f t="shared" si="2"/>
        <v>1.3834033613445378</v>
      </c>
      <c r="AB10" s="17">
        <f t="shared" ref="AB10:AB14" si="4">O10/$Z$6</f>
        <v>3.6514578807355722</v>
      </c>
      <c r="AC10" s="17">
        <f t="shared" si="3"/>
        <v>5.5116788573733029</v>
      </c>
      <c r="AD10" s="17">
        <f t="shared" si="3"/>
        <v>8.6953093498225886</v>
      </c>
      <c r="AE10" s="17">
        <f t="shared" si="3"/>
        <v>4.5286644596429007</v>
      </c>
      <c r="AF10" s="17">
        <f t="shared" si="3"/>
        <v>8.9946663716707</v>
      </c>
      <c r="AG10" s="17">
        <f t="shared" si="3"/>
        <v>5.3792722724732558</v>
      </c>
      <c r="AH10" s="17">
        <f t="shared" si="3"/>
        <v>5.0424006273010002</v>
      </c>
      <c r="AI10" s="17">
        <f t="shared" si="3"/>
        <v>8.132037298327635</v>
      </c>
      <c r="AJ10" s="17">
        <f t="shared" si="3"/>
        <v>6.1069730597167693</v>
      </c>
      <c r="AK10" s="17">
        <f t="shared" si="3"/>
        <v>4.6392047861965526</v>
      </c>
      <c r="AL10" s="17">
        <f t="shared" si="1"/>
        <v>1.0249051233396584</v>
      </c>
    </row>
    <row r="11" spans="1:41" x14ac:dyDescent="0.25">
      <c r="A11" s="16">
        <v>34431</v>
      </c>
      <c r="B11" s="16">
        <v>130240</v>
      </c>
      <c r="C11" s="16">
        <v>99353</v>
      </c>
      <c r="D11" s="16">
        <v>132874</v>
      </c>
      <c r="E11" s="16">
        <v>182915</v>
      </c>
      <c r="F11" s="16">
        <v>217822</v>
      </c>
      <c r="G11" s="16">
        <v>92731</v>
      </c>
      <c r="H11" s="16">
        <v>112677</v>
      </c>
      <c r="I11" s="16">
        <v>185771</v>
      </c>
      <c r="J11" s="16">
        <v>186741</v>
      </c>
      <c r="K11" s="16">
        <v>77102</v>
      </c>
      <c r="L11" s="16">
        <v>31415</v>
      </c>
      <c r="N11" s="16">
        <f t="shared" si="0"/>
        <v>34431</v>
      </c>
      <c r="O11" s="16">
        <f t="shared" si="0"/>
        <v>130240</v>
      </c>
      <c r="P11" s="16">
        <f t="shared" si="0"/>
        <v>99353</v>
      </c>
      <c r="Q11" s="16">
        <f t="shared" si="0"/>
        <v>132874</v>
      </c>
      <c r="R11" s="16">
        <f t="shared" si="0"/>
        <v>182915</v>
      </c>
      <c r="S11" s="16">
        <f t="shared" si="0"/>
        <v>217822</v>
      </c>
      <c r="T11" s="16">
        <f t="shared" si="0"/>
        <v>92731</v>
      </c>
      <c r="U11" s="16">
        <f t="shared" si="0"/>
        <v>112677</v>
      </c>
      <c r="V11" s="16">
        <f t="shared" si="0"/>
        <v>185771</v>
      </c>
      <c r="W11" s="16">
        <f t="shared" si="0"/>
        <v>186741</v>
      </c>
      <c r="X11" s="16">
        <f t="shared" si="0"/>
        <v>77102</v>
      </c>
      <c r="Y11" s="16">
        <f t="shared" si="0"/>
        <v>31415</v>
      </c>
      <c r="AA11" s="17">
        <f t="shared" si="2"/>
        <v>1.1666779615071836</v>
      </c>
      <c r="AB11" s="17">
        <f t="shared" si="4"/>
        <v>4.4989912907336542</v>
      </c>
      <c r="AC11" s="17">
        <f t="shared" si="3"/>
        <v>3.4320353325265724</v>
      </c>
      <c r="AD11" s="17">
        <f t="shared" si="3"/>
        <v>4.5899797970281293</v>
      </c>
      <c r="AE11" s="17">
        <f t="shared" si="3"/>
        <v>6.3185886973629177</v>
      </c>
      <c r="AF11" s="17">
        <f t="shared" si="3"/>
        <v>7.5244109408030262</v>
      </c>
      <c r="AG11" s="17">
        <f t="shared" si="3"/>
        <v>3.203285944264608</v>
      </c>
      <c r="AH11" s="17">
        <f t="shared" si="3"/>
        <v>3.8922976172143429</v>
      </c>
      <c r="AI11" s="17">
        <f t="shared" si="3"/>
        <v>6.4172459388120524</v>
      </c>
      <c r="AJ11" s="17">
        <f t="shared" si="3"/>
        <v>6.4507534752986286</v>
      </c>
      <c r="AK11" s="17">
        <f t="shared" si="3"/>
        <v>2.6634000806061597</v>
      </c>
      <c r="AL11" s="17">
        <f t="shared" si="1"/>
        <v>1.0644822445107076</v>
      </c>
    </row>
    <row r="12" spans="1:41" x14ac:dyDescent="0.25">
      <c r="A12" s="16">
        <v>36434</v>
      </c>
      <c r="B12" s="16">
        <v>98331</v>
      </c>
      <c r="C12" s="16">
        <v>111668</v>
      </c>
      <c r="D12" s="16">
        <v>129890</v>
      </c>
      <c r="E12" s="16">
        <v>106211</v>
      </c>
      <c r="F12" s="16">
        <v>115035</v>
      </c>
      <c r="G12" s="16">
        <v>219294</v>
      </c>
      <c r="H12" s="16">
        <v>153350</v>
      </c>
      <c r="I12" s="16">
        <v>63821</v>
      </c>
      <c r="J12" s="16">
        <v>294013</v>
      </c>
      <c r="K12" s="16">
        <v>395900</v>
      </c>
      <c r="L12" s="16">
        <v>30027</v>
      </c>
      <c r="N12" s="16">
        <f t="shared" si="0"/>
        <v>36434</v>
      </c>
      <c r="O12" s="16">
        <f t="shared" si="0"/>
        <v>98331</v>
      </c>
      <c r="P12" s="16">
        <f t="shared" si="0"/>
        <v>111668</v>
      </c>
      <c r="Q12" s="16">
        <f t="shared" si="0"/>
        <v>129890</v>
      </c>
      <c r="R12" s="16">
        <f t="shared" si="0"/>
        <v>106211</v>
      </c>
      <c r="S12" s="16">
        <f t="shared" si="0"/>
        <v>115035</v>
      </c>
      <c r="T12" s="16">
        <f t="shared" si="0"/>
        <v>219294</v>
      </c>
      <c r="U12" s="16">
        <f t="shared" si="0"/>
        <v>153350</v>
      </c>
      <c r="V12" s="16">
        <f t="shared" si="0"/>
        <v>63821</v>
      </c>
      <c r="W12" s="16">
        <f t="shared" si="0"/>
        <v>294013</v>
      </c>
      <c r="X12" s="16">
        <f t="shared" si="0"/>
        <v>395900</v>
      </c>
      <c r="Y12" s="16">
        <f t="shared" si="0"/>
        <v>30027</v>
      </c>
      <c r="AA12" s="17">
        <f t="shared" si="2"/>
        <v>1.2345486581729466</v>
      </c>
      <c r="AB12" s="17">
        <f t="shared" si="4"/>
        <v>3.3967315157334994</v>
      </c>
      <c r="AC12" s="17">
        <f t="shared" si="3"/>
        <v>3.857442870497894</v>
      </c>
      <c r="AD12" s="17">
        <f t="shared" si="3"/>
        <v>4.4869009425168489</v>
      </c>
      <c r="AE12" s="17">
        <f t="shared" si="3"/>
        <v>3.6689370698718689</v>
      </c>
      <c r="AF12" s="17">
        <f t="shared" si="3"/>
        <v>3.9737520203435652</v>
      </c>
      <c r="AG12" s="17">
        <f t="shared" si="3"/>
        <v>7.5752594910177065</v>
      </c>
      <c r="AH12" s="17">
        <f t="shared" si="3"/>
        <v>5.2972997115633129</v>
      </c>
      <c r="AI12" s="17">
        <f t="shared" si="3"/>
        <v>2.2046231815564541</v>
      </c>
      <c r="AJ12" s="17">
        <f t="shared" si="3"/>
        <v>10.156341572193442</v>
      </c>
      <c r="AK12" s="17">
        <f t="shared" si="3"/>
        <v>13.675911025809688</v>
      </c>
      <c r="AL12" s="17">
        <f t="shared" si="1"/>
        <v>1.0174505285985362</v>
      </c>
    </row>
    <row r="13" spans="1:41" x14ac:dyDescent="0.25">
      <c r="A13" s="16">
        <v>35023</v>
      </c>
      <c r="B13" s="16">
        <v>193963</v>
      </c>
      <c r="C13" s="16">
        <v>146219</v>
      </c>
      <c r="D13" s="16">
        <v>109708</v>
      </c>
      <c r="E13" s="16">
        <v>117378</v>
      </c>
      <c r="F13" s="16">
        <v>379212</v>
      </c>
      <c r="G13" s="16">
        <v>146631</v>
      </c>
      <c r="H13" s="16">
        <v>83761</v>
      </c>
      <c r="I13" s="16">
        <v>157612</v>
      </c>
      <c r="J13" s="16">
        <v>147223</v>
      </c>
      <c r="K13" s="16">
        <v>87123</v>
      </c>
      <c r="L13" s="16">
        <v>29804</v>
      </c>
      <c r="N13" s="16">
        <f t="shared" si="0"/>
        <v>35023</v>
      </c>
      <c r="O13" s="16">
        <f t="shared" si="0"/>
        <v>193963</v>
      </c>
      <c r="P13" s="16">
        <f t="shared" si="0"/>
        <v>146219</v>
      </c>
      <c r="Q13" s="16">
        <f t="shared" si="0"/>
        <v>109708</v>
      </c>
      <c r="R13" s="16">
        <f t="shared" si="0"/>
        <v>117378</v>
      </c>
      <c r="S13" s="16">
        <f t="shared" si="0"/>
        <v>379212</v>
      </c>
      <c r="T13" s="16">
        <f t="shared" si="0"/>
        <v>146631</v>
      </c>
      <c r="U13" s="16">
        <f t="shared" si="0"/>
        <v>83761</v>
      </c>
      <c r="V13" s="16">
        <f t="shared" si="0"/>
        <v>157612</v>
      </c>
      <c r="W13" s="16">
        <f t="shared" si="0"/>
        <v>147223</v>
      </c>
      <c r="X13" s="16">
        <f t="shared" si="0"/>
        <v>87123</v>
      </c>
      <c r="Y13" s="16">
        <f t="shared" si="0"/>
        <v>29804</v>
      </c>
      <c r="AA13" s="17">
        <f t="shared" si="2"/>
        <v>1.1867375982651125</v>
      </c>
      <c r="AB13" s="17">
        <f t="shared" si="4"/>
        <v>6.7002291747894027</v>
      </c>
      <c r="AC13" s="17">
        <f t="shared" si="3"/>
        <v>5.0509675026089083</v>
      </c>
      <c r="AD13" s="17">
        <f t="shared" si="3"/>
        <v>3.7897369204837821</v>
      </c>
      <c r="AE13" s="17">
        <f t="shared" si="3"/>
        <v>4.054688265692068</v>
      </c>
      <c r="AF13" s="17">
        <f t="shared" si="3"/>
        <v>13.099443222832392</v>
      </c>
      <c r="AG13" s="17">
        <f t="shared" si="3"/>
        <v>5.065199569652691</v>
      </c>
      <c r="AH13" s="17">
        <f t="shared" si="3"/>
        <v>2.8934275913939009</v>
      </c>
      <c r="AI13" s="17">
        <f t="shared" si="3"/>
        <v>5.4445256089919587</v>
      </c>
      <c r="AJ13" s="17">
        <f t="shared" si="3"/>
        <v>5.0856495300651172</v>
      </c>
      <c r="AK13" s="17">
        <f t="shared" si="3"/>
        <v>3.0095640219793318</v>
      </c>
      <c r="AL13" s="17">
        <f t="shared" si="1"/>
        <v>1.0098942802927622</v>
      </c>
      <c r="AO13" t="s">
        <v>25</v>
      </c>
    </row>
    <row r="14" spans="1:41" x14ac:dyDescent="0.25">
      <c r="A14" s="16">
        <v>83263</v>
      </c>
      <c r="B14" s="16">
        <v>394153</v>
      </c>
      <c r="C14" s="16">
        <v>163774</v>
      </c>
      <c r="D14" s="16">
        <v>145446</v>
      </c>
      <c r="E14" s="16">
        <v>120845</v>
      </c>
      <c r="F14" s="16">
        <v>353240</v>
      </c>
      <c r="G14" s="16">
        <v>124828</v>
      </c>
      <c r="H14" s="16">
        <v>108380</v>
      </c>
      <c r="I14" s="16">
        <v>141151</v>
      </c>
      <c r="J14" s="16">
        <v>215378</v>
      </c>
      <c r="K14" s="16">
        <v>99728</v>
      </c>
      <c r="L14" s="16">
        <v>28709</v>
      </c>
      <c r="N14" s="16">
        <f t="shared" si="0"/>
        <v>83263</v>
      </c>
      <c r="O14" s="16">
        <f t="shared" si="0"/>
        <v>394153</v>
      </c>
      <c r="P14" s="16">
        <f t="shared" si="0"/>
        <v>163774</v>
      </c>
      <c r="Q14" s="16">
        <f t="shared" si="0"/>
        <v>145446</v>
      </c>
      <c r="R14" s="16">
        <f t="shared" si="0"/>
        <v>120845</v>
      </c>
      <c r="S14" s="16">
        <f t="shared" si="0"/>
        <v>353240</v>
      </c>
      <c r="T14" s="16">
        <f t="shared" si="0"/>
        <v>124828</v>
      </c>
      <c r="U14" s="16">
        <f t="shared" si="0"/>
        <v>108380</v>
      </c>
      <c r="V14" s="16">
        <f t="shared" si="0"/>
        <v>141151</v>
      </c>
      <c r="W14" s="16">
        <f t="shared" si="0"/>
        <v>215378</v>
      </c>
      <c r="X14" s="16">
        <f t="shared" si="0"/>
        <v>99728</v>
      </c>
      <c r="Y14" s="16">
        <f t="shared" si="0"/>
        <v>28709</v>
      </c>
      <c r="AA14" s="17">
        <f t="shared" si="2"/>
        <v>2.82132691786392</v>
      </c>
      <c r="AB14" s="17">
        <f t="shared" si="4"/>
        <v>13.615562916281803</v>
      </c>
      <c r="AC14" s="17">
        <f t="shared" si="3"/>
        <v>5.6573848253118362</v>
      </c>
      <c r="AD14" s="17">
        <f t="shared" si="3"/>
        <v>5.0242651049757914</v>
      </c>
      <c r="AE14" s="17">
        <f t="shared" si="3"/>
        <v>4.1744518007425402</v>
      </c>
      <c r="AF14" s="17">
        <f t="shared" si="3"/>
        <v>12.202270297441309</v>
      </c>
      <c r="AG14" s="17">
        <f t="shared" si="3"/>
        <v>4.3120399634497897</v>
      </c>
      <c r="AH14" s="17">
        <f t="shared" si="3"/>
        <v>3.7438626849640162</v>
      </c>
      <c r="AI14" s="17">
        <f t="shared" si="3"/>
        <v>4.875899260429561</v>
      </c>
      <c r="AJ14" s="17">
        <f t="shared" si="3"/>
        <v>7.4399857663976743</v>
      </c>
      <c r="AK14" s="17">
        <f t="shared" si="3"/>
        <v>3.4449892770445785</v>
      </c>
      <c r="AL14" s="17">
        <f t="shared" si="1"/>
        <v>0.97279072919490372</v>
      </c>
    </row>
    <row r="15" spans="1:41" x14ac:dyDescent="0.25">
      <c r="A15" s="16">
        <v>30039</v>
      </c>
      <c r="B15" s="16">
        <v>33000</v>
      </c>
      <c r="C15" s="16">
        <v>31718</v>
      </c>
      <c r="D15" s="16">
        <v>33411</v>
      </c>
      <c r="E15" s="16">
        <v>33919</v>
      </c>
      <c r="F15" s="16">
        <v>35167</v>
      </c>
      <c r="G15" s="16">
        <v>43440</v>
      </c>
      <c r="H15" s="16">
        <v>31726</v>
      </c>
      <c r="I15" s="16">
        <v>29816</v>
      </c>
      <c r="J15" s="16">
        <v>32827</v>
      </c>
      <c r="K15" s="16">
        <v>29088</v>
      </c>
      <c r="L15" s="16">
        <v>29878</v>
      </c>
      <c r="N15" s="16">
        <f t="shared" si="0"/>
        <v>30039</v>
      </c>
      <c r="O15" s="16">
        <f t="shared" si="0"/>
        <v>33000</v>
      </c>
      <c r="P15" s="16">
        <f t="shared" si="0"/>
        <v>31718</v>
      </c>
      <c r="Q15" s="16">
        <f t="shared" si="0"/>
        <v>33411</v>
      </c>
      <c r="R15" s="16">
        <f t="shared" si="0"/>
        <v>33919</v>
      </c>
      <c r="S15" s="16">
        <f t="shared" si="0"/>
        <v>35167</v>
      </c>
      <c r="T15" s="16">
        <f t="shared" si="0"/>
        <v>43440</v>
      </c>
      <c r="U15" s="16">
        <f t="shared" si="0"/>
        <v>31726</v>
      </c>
      <c r="V15" s="16">
        <f t="shared" si="0"/>
        <v>29816</v>
      </c>
      <c r="W15" s="16">
        <f t="shared" si="0"/>
        <v>32827</v>
      </c>
      <c r="X15" s="16">
        <f t="shared" si="0"/>
        <v>29088</v>
      </c>
      <c r="Y15" s="16">
        <f t="shared" si="0"/>
        <v>29878</v>
      </c>
      <c r="AA15" s="17">
        <f t="shared" si="2"/>
        <v>1.0178571428571428</v>
      </c>
      <c r="AB15" s="17">
        <f t="shared" si="1"/>
        <v>1.1181892111683382</v>
      </c>
      <c r="AC15" s="17">
        <f t="shared" si="1"/>
        <v>1.0747492545405259</v>
      </c>
      <c r="AD15" s="17">
        <f t="shared" si="1"/>
        <v>1.1321157495256167</v>
      </c>
      <c r="AE15" s="17">
        <f t="shared" si="1"/>
        <v>1.149329086473299</v>
      </c>
      <c r="AF15" s="17">
        <f t="shared" si="1"/>
        <v>1.1916169693683925</v>
      </c>
      <c r="AG15" s="17">
        <f t="shared" si="1"/>
        <v>1.4719436161561399</v>
      </c>
      <c r="AH15" s="17">
        <f t="shared" si="1"/>
        <v>1.0750203307129302</v>
      </c>
      <c r="AI15" s="17">
        <f t="shared" si="1"/>
        <v>1.010300894551369</v>
      </c>
      <c r="AJ15" s="17">
        <f t="shared" si="1"/>
        <v>1.1123271889400921</v>
      </c>
      <c r="AK15" s="17">
        <f t="shared" si="1"/>
        <v>0.98563296286256441</v>
      </c>
      <c r="AL15" s="17">
        <f t="shared" si="1"/>
        <v>1.0124017348875034</v>
      </c>
    </row>
    <row r="16" spans="1:41" x14ac:dyDescent="0.25">
      <c r="L16" t="s">
        <v>25</v>
      </c>
    </row>
    <row r="17" spans="1:38" x14ac:dyDescent="0.25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L17" t="s">
        <v>25</v>
      </c>
      <c r="M17" t="s">
        <v>26</v>
      </c>
      <c r="N17" s="8">
        <f>AVERAGE(X8,R17,Y8,Q17,U17,S17)</f>
        <v>29512</v>
      </c>
      <c r="AB17" t="s">
        <v>27</v>
      </c>
      <c r="AC17" s="20">
        <f>COUNTIF(AB9:AK14,"&gt;1,6")</f>
        <v>0</v>
      </c>
    </row>
    <row r="18" spans="1:38" x14ac:dyDescent="0.25">
      <c r="A18" s="5">
        <v>2</v>
      </c>
      <c r="B18" s="5">
        <v>1</v>
      </c>
      <c r="C18" s="5" t="s">
        <v>86</v>
      </c>
      <c r="D18" s="5">
        <v>23.9</v>
      </c>
      <c r="E18" s="5">
        <v>24</v>
      </c>
      <c r="F18" s="5" t="s">
        <v>9</v>
      </c>
      <c r="L18" t="s">
        <v>25</v>
      </c>
      <c r="AC18" s="20"/>
    </row>
    <row r="19" spans="1:38" x14ac:dyDescent="0.25">
      <c r="L19" t="s">
        <v>25</v>
      </c>
    </row>
    <row r="20" spans="1:38" x14ac:dyDescent="0.25">
      <c r="A20" t="s">
        <v>16</v>
      </c>
      <c r="L20" t="s">
        <v>25</v>
      </c>
    </row>
    <row r="21" spans="1:38" x14ac:dyDescent="0.25">
      <c r="A21" t="s">
        <v>87</v>
      </c>
      <c r="L21" t="s">
        <v>25</v>
      </c>
    </row>
    <row r="22" spans="1:38" x14ac:dyDescent="0.25">
      <c r="L22" t="s">
        <v>25</v>
      </c>
      <c r="M22" t="s">
        <v>80</v>
      </c>
      <c r="N22" s="15" t="s">
        <v>85</v>
      </c>
    </row>
    <row r="23" spans="1:38" x14ac:dyDescent="0.25">
      <c r="A23" s="16">
        <v>31451</v>
      </c>
      <c r="B23" s="16">
        <v>30143</v>
      </c>
      <c r="C23" s="16">
        <v>31698</v>
      </c>
      <c r="D23" s="16">
        <v>31391</v>
      </c>
      <c r="E23" s="16">
        <v>30235</v>
      </c>
      <c r="F23" s="16">
        <v>35816</v>
      </c>
      <c r="G23" s="16">
        <v>51827</v>
      </c>
      <c r="H23" s="16">
        <v>33917</v>
      </c>
      <c r="I23" s="16">
        <v>34461</v>
      </c>
      <c r="J23" s="16">
        <v>30235</v>
      </c>
      <c r="K23" s="16">
        <v>29627</v>
      </c>
      <c r="L23" s="16">
        <v>32099</v>
      </c>
      <c r="N23" s="16">
        <f t="shared" ref="N23:Y30" si="5">A23</f>
        <v>31451</v>
      </c>
      <c r="O23" s="16">
        <f t="shared" si="5"/>
        <v>30143</v>
      </c>
      <c r="P23" s="16">
        <f t="shared" si="5"/>
        <v>31698</v>
      </c>
      <c r="Q23" s="16">
        <f t="shared" si="5"/>
        <v>31391</v>
      </c>
      <c r="R23" s="16">
        <f t="shared" si="5"/>
        <v>30235</v>
      </c>
      <c r="S23" s="16">
        <f t="shared" si="5"/>
        <v>35816</v>
      </c>
      <c r="T23" s="16">
        <f t="shared" si="5"/>
        <v>51827</v>
      </c>
      <c r="U23" s="16">
        <f t="shared" si="5"/>
        <v>33917</v>
      </c>
      <c r="V23" s="16">
        <f t="shared" si="5"/>
        <v>34461</v>
      </c>
      <c r="W23" s="16">
        <f t="shared" si="5"/>
        <v>30235</v>
      </c>
      <c r="X23" s="16">
        <f t="shared" si="5"/>
        <v>29627</v>
      </c>
      <c r="Y23" s="16">
        <f t="shared" si="5"/>
        <v>32099</v>
      </c>
      <c r="AA23" s="17">
        <f>N23/$N$32</f>
        <v>1.0278272520792824</v>
      </c>
      <c r="AB23" s="17">
        <f t="shared" ref="AB23:AL30" si="6">O23/$N$32</f>
        <v>0.98508145557933957</v>
      </c>
      <c r="AC23" s="17">
        <f t="shared" si="6"/>
        <v>1.0358992793999902</v>
      </c>
      <c r="AD23" s="17">
        <f t="shared" si="6"/>
        <v>1.0258664357260741</v>
      </c>
      <c r="AE23" s="17">
        <f t="shared" si="6"/>
        <v>0.98808804065425904</v>
      </c>
      <c r="AF23" s="17">
        <f t="shared" si="6"/>
        <v>1.1704766417751924</v>
      </c>
      <c r="AG23" s="17">
        <f t="shared" si="6"/>
        <v>1.6937204856288501</v>
      </c>
      <c r="AH23" s="17">
        <f t="shared" si="6"/>
        <v>1.1084168041961471</v>
      </c>
      <c r="AI23" s="17">
        <f t="shared" si="6"/>
        <v>1.1261948724652364</v>
      </c>
      <c r="AJ23" s="17">
        <f t="shared" si="6"/>
        <v>0.98808804065425904</v>
      </c>
      <c r="AK23" s="17">
        <f>X23/$N$32</f>
        <v>0.96821843494174742</v>
      </c>
      <c r="AL23" s="17">
        <f t="shared" si="6"/>
        <v>1.0490040686939328</v>
      </c>
    </row>
    <row r="24" spans="1:38" x14ac:dyDescent="0.25">
      <c r="A24" s="16">
        <v>30181</v>
      </c>
      <c r="B24" s="16">
        <v>113126</v>
      </c>
      <c r="C24" s="16">
        <v>146653</v>
      </c>
      <c r="D24" s="16">
        <v>141100</v>
      </c>
      <c r="E24" s="16">
        <v>185044</v>
      </c>
      <c r="F24" s="16">
        <v>189088</v>
      </c>
      <c r="G24" s="16">
        <v>199082</v>
      </c>
      <c r="H24" s="16">
        <v>195914</v>
      </c>
      <c r="I24" s="16">
        <v>107531</v>
      </c>
      <c r="J24" s="16">
        <v>188310</v>
      </c>
      <c r="K24" s="16">
        <v>209926</v>
      </c>
      <c r="L24" s="16">
        <v>29310</v>
      </c>
      <c r="N24" s="16">
        <f t="shared" si="5"/>
        <v>30181</v>
      </c>
      <c r="O24" s="16">
        <f t="shared" si="5"/>
        <v>113126</v>
      </c>
      <c r="P24" s="16">
        <f t="shared" si="5"/>
        <v>146653</v>
      </c>
      <c r="Q24" s="16">
        <f t="shared" si="5"/>
        <v>141100</v>
      </c>
      <c r="R24" s="16">
        <f t="shared" si="5"/>
        <v>185044</v>
      </c>
      <c r="S24" s="16">
        <f t="shared" si="5"/>
        <v>189088</v>
      </c>
      <c r="T24" s="16">
        <f t="shared" si="5"/>
        <v>199082</v>
      </c>
      <c r="U24" s="16">
        <f t="shared" si="5"/>
        <v>195914</v>
      </c>
      <c r="V24" s="16">
        <f t="shared" si="5"/>
        <v>107531</v>
      </c>
      <c r="W24" s="16">
        <f t="shared" si="5"/>
        <v>188310</v>
      </c>
      <c r="X24" s="16">
        <f t="shared" si="5"/>
        <v>209926</v>
      </c>
      <c r="Y24" s="16">
        <f t="shared" si="5"/>
        <v>29310</v>
      </c>
      <c r="AA24" s="17">
        <f t="shared" ref="AA24:AA30" si="7">N24/$N$32</f>
        <v>0.98632330593637152</v>
      </c>
      <c r="AB24" s="17">
        <f>O24/$Z$6</f>
        <v>3.9078078067839019</v>
      </c>
      <c r="AC24" s="17">
        <f t="shared" ref="AC24:AK29" si="8">P24/$Z$6</f>
        <v>5.0659595343977477</v>
      </c>
      <c r="AD24" s="17">
        <f t="shared" si="8"/>
        <v>4.8741375239751124</v>
      </c>
      <c r="AE24" s="17">
        <f t="shared" si="8"/>
        <v>6.3921325583731443</v>
      </c>
      <c r="AF24" s="17">
        <f t="shared" si="8"/>
        <v>6.5318278960553231</v>
      </c>
      <c r="AG24" s="17">
        <f t="shared" si="8"/>
        <v>6.8770591534231986</v>
      </c>
      <c r="AH24" s="17">
        <f t="shared" si="8"/>
        <v>6.7676242301350831</v>
      </c>
      <c r="AI24" s="17">
        <f t="shared" si="8"/>
        <v>3.7145349545752504</v>
      </c>
      <c r="AJ24" s="17">
        <f t="shared" si="8"/>
        <v>6.5049527791619663</v>
      </c>
      <c r="AK24" s="17">
        <f t="shared" si="8"/>
        <v>7.2516526850318881</v>
      </c>
      <c r="AL24" s="17">
        <f t="shared" si="6"/>
        <v>0.95785878854229645</v>
      </c>
    </row>
    <row r="25" spans="1:38" x14ac:dyDescent="0.25">
      <c r="A25" s="16">
        <v>36544</v>
      </c>
      <c r="B25" s="16">
        <v>172706</v>
      </c>
      <c r="C25" s="16">
        <v>150912</v>
      </c>
      <c r="D25" s="16">
        <v>190688</v>
      </c>
      <c r="E25" s="16">
        <v>182031</v>
      </c>
      <c r="F25" s="16">
        <v>121001</v>
      </c>
      <c r="G25" s="16">
        <v>139163</v>
      </c>
      <c r="H25" s="16">
        <v>160383</v>
      </c>
      <c r="I25" s="16">
        <v>101947</v>
      </c>
      <c r="J25" s="16">
        <v>153551</v>
      </c>
      <c r="K25" s="16">
        <v>174692</v>
      </c>
      <c r="L25" s="16">
        <v>30353</v>
      </c>
      <c r="N25" s="16">
        <f t="shared" si="5"/>
        <v>36544</v>
      </c>
      <c r="O25" s="16">
        <f t="shared" si="5"/>
        <v>172706</v>
      </c>
      <c r="P25" s="16">
        <f t="shared" si="5"/>
        <v>150912</v>
      </c>
      <c r="Q25" s="16">
        <f t="shared" si="5"/>
        <v>190688</v>
      </c>
      <c r="R25" s="16">
        <f t="shared" si="5"/>
        <v>182031</v>
      </c>
      <c r="S25" s="16">
        <f t="shared" si="5"/>
        <v>121001</v>
      </c>
      <c r="T25" s="16">
        <f t="shared" si="5"/>
        <v>139163</v>
      </c>
      <c r="U25" s="16">
        <f t="shared" si="5"/>
        <v>160383</v>
      </c>
      <c r="V25" s="16">
        <f t="shared" si="5"/>
        <v>101947</v>
      </c>
      <c r="W25" s="16">
        <f t="shared" si="5"/>
        <v>153551</v>
      </c>
      <c r="X25" s="16">
        <f t="shared" si="5"/>
        <v>174692</v>
      </c>
      <c r="Y25" s="16">
        <f t="shared" si="5"/>
        <v>30353</v>
      </c>
      <c r="AA25" s="17">
        <f t="shared" si="7"/>
        <v>1.1942678801941209</v>
      </c>
      <c r="AB25" s="17">
        <f t="shared" ref="AB25:AB29" si="9">O25/$Z$6</f>
        <v>5.9659305118047188</v>
      </c>
      <c r="AC25" s="17">
        <f t="shared" si="8"/>
        <v>5.213081800270249</v>
      </c>
      <c r="AD25" s="17">
        <f t="shared" si="8"/>
        <v>6.5870980593321491</v>
      </c>
      <c r="AE25" s="17">
        <f t="shared" si="8"/>
        <v>6.288051932152471</v>
      </c>
      <c r="AF25" s="17">
        <f t="shared" si="8"/>
        <v>4.1798406416620315</v>
      </c>
      <c r="AG25" s="17">
        <f t="shared" si="8"/>
        <v>4.8072260825581044</v>
      </c>
      <c r="AH25" s="17">
        <f t="shared" si="8"/>
        <v>5.5402466230170129</v>
      </c>
      <c r="AI25" s="17">
        <f t="shared" si="8"/>
        <v>3.5216420847391268</v>
      </c>
      <c r="AJ25" s="17">
        <f t="shared" si="8"/>
        <v>5.3042430258249649</v>
      </c>
      <c r="AK25" s="17">
        <f t="shared" si="8"/>
        <v>6.0345346019720791</v>
      </c>
      <c r="AL25" s="17">
        <f t="shared" si="6"/>
        <v>0.99194431281556883</v>
      </c>
    </row>
    <row r="26" spans="1:38" x14ac:dyDescent="0.25">
      <c r="A26" s="16">
        <v>39108</v>
      </c>
      <c r="B26" s="16">
        <v>152282</v>
      </c>
      <c r="C26" s="16">
        <v>268336</v>
      </c>
      <c r="D26" s="16">
        <v>167747</v>
      </c>
      <c r="E26" s="16">
        <v>249709</v>
      </c>
      <c r="F26" s="16">
        <v>148224</v>
      </c>
      <c r="G26" s="16">
        <v>231631</v>
      </c>
      <c r="H26" s="16">
        <v>239377</v>
      </c>
      <c r="I26" s="16">
        <v>123465</v>
      </c>
      <c r="J26" s="16">
        <v>164717</v>
      </c>
      <c r="K26" s="16">
        <v>164294</v>
      </c>
      <c r="L26" s="16">
        <v>28757</v>
      </c>
      <c r="N26" s="16">
        <f t="shared" si="5"/>
        <v>39108</v>
      </c>
      <c r="O26" s="16">
        <f t="shared" si="5"/>
        <v>152282</v>
      </c>
      <c r="P26" s="16">
        <f t="shared" si="5"/>
        <v>268336</v>
      </c>
      <c r="Q26" s="16">
        <f t="shared" si="5"/>
        <v>167747</v>
      </c>
      <c r="R26" s="16">
        <f t="shared" si="5"/>
        <v>249709</v>
      </c>
      <c r="S26" s="16">
        <f t="shared" si="5"/>
        <v>148224</v>
      </c>
      <c r="T26" s="16">
        <f t="shared" si="5"/>
        <v>231631</v>
      </c>
      <c r="U26" s="16">
        <f t="shared" si="5"/>
        <v>239377</v>
      </c>
      <c r="V26" s="16">
        <f t="shared" si="5"/>
        <v>123465</v>
      </c>
      <c r="W26" s="16">
        <f t="shared" si="5"/>
        <v>164717</v>
      </c>
      <c r="X26" s="16">
        <f t="shared" si="5"/>
        <v>164294</v>
      </c>
      <c r="Y26" s="16">
        <f t="shared" si="5"/>
        <v>28757</v>
      </c>
      <c r="AA26" s="17">
        <f t="shared" si="7"/>
        <v>1.2780600990212259</v>
      </c>
      <c r="AB26" s="17">
        <f t="shared" si="9"/>
        <v>5.260406877576032</v>
      </c>
      <c r="AC26" s="17">
        <f t="shared" si="8"/>
        <v>9.2693590831565249</v>
      </c>
      <c r="AD26" s="17">
        <f t="shared" si="8"/>
        <v>5.794627549498605</v>
      </c>
      <c r="AE26" s="17">
        <f t="shared" si="8"/>
        <v>8.6259107510581252</v>
      </c>
      <c r="AF26" s="17">
        <f t="shared" si="8"/>
        <v>5.1202279259651808</v>
      </c>
      <c r="AG26" s="17">
        <f t="shared" si="8"/>
        <v>8.0014269937340838</v>
      </c>
      <c r="AH26" s="17">
        <f t="shared" si="8"/>
        <v>8.2690036716980195</v>
      </c>
      <c r="AI26" s="17">
        <f t="shared" si="8"/>
        <v>4.2649566931083438</v>
      </c>
      <c r="AJ26" s="17">
        <f t="shared" si="8"/>
        <v>5.6899596777931158</v>
      </c>
      <c r="AK26" s="17">
        <f t="shared" si="8"/>
        <v>5.6753476283768043</v>
      </c>
      <c r="AL26" s="17">
        <f t="shared" si="6"/>
        <v>0.93978659782022578</v>
      </c>
    </row>
    <row r="27" spans="1:38" x14ac:dyDescent="0.25">
      <c r="A27" s="16">
        <v>36867</v>
      </c>
      <c r="B27" s="16">
        <v>197132</v>
      </c>
      <c r="C27" s="16">
        <v>187572</v>
      </c>
      <c r="D27" s="16">
        <v>196993</v>
      </c>
      <c r="E27" s="16">
        <v>477332</v>
      </c>
      <c r="F27" s="16">
        <v>172621</v>
      </c>
      <c r="G27" s="16">
        <v>116607</v>
      </c>
      <c r="H27" s="16">
        <v>151472</v>
      </c>
      <c r="I27" s="16">
        <v>143615</v>
      </c>
      <c r="J27" s="16">
        <v>129083</v>
      </c>
      <c r="K27" s="16">
        <v>143189</v>
      </c>
      <c r="L27" s="16">
        <v>32185</v>
      </c>
      <c r="N27" s="16">
        <f t="shared" si="5"/>
        <v>36867</v>
      </c>
      <c r="O27" s="16">
        <f t="shared" si="5"/>
        <v>197132</v>
      </c>
      <c r="P27" s="16">
        <f t="shared" si="5"/>
        <v>187572</v>
      </c>
      <c r="Q27" s="16">
        <f t="shared" si="5"/>
        <v>196993</v>
      </c>
      <c r="R27" s="16">
        <f t="shared" si="5"/>
        <v>477332</v>
      </c>
      <c r="S27" s="16">
        <f t="shared" si="5"/>
        <v>172621</v>
      </c>
      <c r="T27" s="16">
        <f t="shared" si="5"/>
        <v>116607</v>
      </c>
      <c r="U27" s="16">
        <f t="shared" si="5"/>
        <v>151472</v>
      </c>
      <c r="V27" s="16">
        <f t="shared" si="5"/>
        <v>143615</v>
      </c>
      <c r="W27" s="16">
        <f t="shared" si="5"/>
        <v>129083</v>
      </c>
      <c r="X27" s="16">
        <f t="shared" si="5"/>
        <v>143189</v>
      </c>
      <c r="Y27" s="16">
        <f t="shared" si="5"/>
        <v>32185</v>
      </c>
      <c r="AA27" s="17">
        <f t="shared" si="7"/>
        <v>1.2048236082288926</v>
      </c>
      <c r="AB27" s="17">
        <f t="shared" si="9"/>
        <v>6.8096986419295664</v>
      </c>
      <c r="AC27" s="17">
        <f t="shared" si="8"/>
        <v>6.4794594163505304</v>
      </c>
      <c r="AD27" s="17">
        <f t="shared" si="8"/>
        <v>6.8048970464948928</v>
      </c>
      <c r="AE27" s="17">
        <f t="shared" si="8"/>
        <v>16.48888598578376</v>
      </c>
      <c r="AF27" s="17">
        <f t="shared" si="8"/>
        <v>5.9629942843806374</v>
      </c>
      <c r="AG27" s="17">
        <f t="shared" si="8"/>
        <v>4.0280549557630474</v>
      </c>
      <c r="AH27" s="17">
        <f t="shared" si="8"/>
        <v>5.2324263574171388</v>
      </c>
      <c r="AI27" s="17">
        <f t="shared" si="8"/>
        <v>4.9610153118758733</v>
      </c>
      <c r="AJ27" s="17">
        <f t="shared" si="8"/>
        <v>4.4590240539140993</v>
      </c>
      <c r="AK27" s="17">
        <f t="shared" si="8"/>
        <v>4.9462996309034191</v>
      </c>
      <c r="AL27" s="17">
        <f t="shared" si="6"/>
        <v>1.0518145721335317</v>
      </c>
    </row>
    <row r="28" spans="1:38" x14ac:dyDescent="0.25">
      <c r="A28" s="16">
        <v>31453</v>
      </c>
      <c r="B28" s="16">
        <v>249914</v>
      </c>
      <c r="C28" s="16">
        <v>133126</v>
      </c>
      <c r="D28" s="16">
        <v>163331</v>
      </c>
      <c r="E28" s="16">
        <v>177491</v>
      </c>
      <c r="F28" s="16">
        <v>122068</v>
      </c>
      <c r="G28" s="16">
        <v>160081</v>
      </c>
      <c r="H28" s="16">
        <v>170999</v>
      </c>
      <c r="I28" s="16">
        <v>210177</v>
      </c>
      <c r="J28" s="16">
        <v>165673</v>
      </c>
      <c r="K28" s="16">
        <v>87331</v>
      </c>
      <c r="L28" s="16">
        <v>28265</v>
      </c>
      <c r="N28" s="16">
        <f t="shared" si="5"/>
        <v>31453</v>
      </c>
      <c r="O28" s="16">
        <f t="shared" si="5"/>
        <v>249914</v>
      </c>
      <c r="P28" s="16">
        <f t="shared" si="5"/>
        <v>133126</v>
      </c>
      <c r="Q28" s="16">
        <f t="shared" si="5"/>
        <v>163331</v>
      </c>
      <c r="R28" s="16">
        <f t="shared" si="5"/>
        <v>177491</v>
      </c>
      <c r="S28" s="16">
        <f t="shared" si="5"/>
        <v>122068</v>
      </c>
      <c r="T28" s="16">
        <f t="shared" si="5"/>
        <v>160081</v>
      </c>
      <c r="U28" s="16">
        <f t="shared" si="5"/>
        <v>170999</v>
      </c>
      <c r="V28" s="16">
        <f t="shared" si="5"/>
        <v>210177</v>
      </c>
      <c r="W28" s="16">
        <f t="shared" si="5"/>
        <v>165673</v>
      </c>
      <c r="X28" s="16">
        <f t="shared" si="5"/>
        <v>87331</v>
      </c>
      <c r="Y28" s="16">
        <f t="shared" si="5"/>
        <v>28265</v>
      </c>
      <c r="AA28" s="17">
        <f t="shared" si="7"/>
        <v>1.0278926126243892</v>
      </c>
      <c r="AB28" s="17">
        <f t="shared" si="9"/>
        <v>8.6329922407279671</v>
      </c>
      <c r="AC28" s="17">
        <f t="shared" si="8"/>
        <v>4.5986848477442299</v>
      </c>
      <c r="AD28" s="17">
        <f t="shared" si="8"/>
        <v>5.6420818988545651</v>
      </c>
      <c r="AE28" s="17">
        <f t="shared" si="8"/>
        <v>6.1312228438544771</v>
      </c>
      <c r="AF28" s="17">
        <f t="shared" si="8"/>
        <v>4.2166989317972643</v>
      </c>
      <c r="AG28" s="17">
        <f t="shared" si="8"/>
        <v>5.5298143796985118</v>
      </c>
      <c r="AH28" s="17">
        <f t="shared" si="8"/>
        <v>5.9069641563587547</v>
      </c>
      <c r="AI28" s="17">
        <f t="shared" si="8"/>
        <v>7.2603231918959406</v>
      </c>
      <c r="AJ28" s="17">
        <f t="shared" si="8"/>
        <v>5.7229836003510188</v>
      </c>
      <c r="AK28" s="17">
        <f t="shared" si="8"/>
        <v>3.0167491432053191</v>
      </c>
      <c r="AL28" s="17">
        <f t="shared" si="6"/>
        <v>0.92370790372391709</v>
      </c>
    </row>
    <row r="29" spans="1:38" x14ac:dyDescent="0.25">
      <c r="A29" s="16">
        <v>30155</v>
      </c>
      <c r="B29" s="16">
        <v>148366</v>
      </c>
      <c r="C29" s="16">
        <v>207300</v>
      </c>
      <c r="D29" s="16">
        <v>275263</v>
      </c>
      <c r="E29" s="16">
        <v>155107</v>
      </c>
      <c r="F29" s="16">
        <v>232534</v>
      </c>
      <c r="G29" s="16">
        <v>140899</v>
      </c>
      <c r="H29" s="16">
        <v>129397</v>
      </c>
      <c r="I29" s="16">
        <v>159172</v>
      </c>
      <c r="J29" s="16">
        <v>240464</v>
      </c>
      <c r="K29" s="16">
        <v>162745</v>
      </c>
      <c r="L29" s="16">
        <v>28500</v>
      </c>
      <c r="N29" s="16">
        <f t="shared" si="5"/>
        <v>30155</v>
      </c>
      <c r="O29" s="16">
        <f t="shared" si="5"/>
        <v>148366</v>
      </c>
      <c r="P29" s="16">
        <f t="shared" si="5"/>
        <v>207300</v>
      </c>
      <c r="Q29" s="16">
        <f t="shared" si="5"/>
        <v>275263</v>
      </c>
      <c r="R29" s="16">
        <f t="shared" si="5"/>
        <v>155107</v>
      </c>
      <c r="S29" s="16">
        <f t="shared" si="5"/>
        <v>232534</v>
      </c>
      <c r="T29" s="16">
        <f t="shared" si="5"/>
        <v>140899</v>
      </c>
      <c r="U29" s="16">
        <f t="shared" si="5"/>
        <v>129397</v>
      </c>
      <c r="V29" s="16">
        <f t="shared" si="5"/>
        <v>159172</v>
      </c>
      <c r="W29" s="16">
        <f t="shared" si="5"/>
        <v>240464</v>
      </c>
      <c r="X29" s="16">
        <f t="shared" si="5"/>
        <v>162745</v>
      </c>
      <c r="Y29" s="16">
        <f t="shared" si="5"/>
        <v>28500</v>
      </c>
      <c r="AA29" s="17">
        <f t="shared" si="7"/>
        <v>0.98547361884998119</v>
      </c>
      <c r="AB29" s="17">
        <f t="shared" si="9"/>
        <v>5.1251331529559998</v>
      </c>
      <c r="AC29" s="17">
        <f t="shared" si="8"/>
        <v>7.1609405295537973</v>
      </c>
      <c r="AD29" s="17">
        <f t="shared" si="8"/>
        <v>9.5086443462931349</v>
      </c>
      <c r="AE29" s="17">
        <f t="shared" si="8"/>
        <v>5.3579932596116784</v>
      </c>
      <c r="AF29" s="17">
        <f t="shared" si="8"/>
        <v>8.0326200921334436</v>
      </c>
      <c r="AG29" s="17">
        <f t="shared" si="8"/>
        <v>4.8671942097134613</v>
      </c>
      <c r="AH29" s="17">
        <f t="shared" si="8"/>
        <v>4.4698708234571765</v>
      </c>
      <c r="AI29" s="17">
        <f t="shared" si="8"/>
        <v>5.4984140181868648</v>
      </c>
      <c r="AJ29" s="17">
        <f t="shared" si="8"/>
        <v>8.3065528388742127</v>
      </c>
      <c r="AK29" s="17">
        <f t="shared" si="8"/>
        <v>5.621839201554427</v>
      </c>
      <c r="AL29" s="17">
        <f t="shared" si="6"/>
        <v>0.93138776777398324</v>
      </c>
    </row>
    <row r="30" spans="1:38" x14ac:dyDescent="0.25">
      <c r="A30" s="16">
        <v>29100</v>
      </c>
      <c r="B30" s="16">
        <v>42074</v>
      </c>
      <c r="C30" s="16">
        <v>89805</v>
      </c>
      <c r="D30" s="16">
        <v>53402</v>
      </c>
      <c r="E30" s="16">
        <v>48278</v>
      </c>
      <c r="F30" s="16">
        <v>62051</v>
      </c>
      <c r="G30" s="16">
        <v>48360</v>
      </c>
      <c r="H30" s="16">
        <v>147077</v>
      </c>
      <c r="I30" s="16">
        <v>36372</v>
      </c>
      <c r="J30" s="16">
        <v>38927</v>
      </c>
      <c r="K30" s="16">
        <v>29852</v>
      </c>
      <c r="L30" s="16">
        <v>29160</v>
      </c>
      <c r="N30" s="16">
        <f t="shared" si="5"/>
        <v>29100</v>
      </c>
      <c r="O30" s="16">
        <f t="shared" si="5"/>
        <v>42074</v>
      </c>
      <c r="P30" s="16">
        <f t="shared" si="5"/>
        <v>89805</v>
      </c>
      <c r="Q30" s="16">
        <f t="shared" si="5"/>
        <v>53402</v>
      </c>
      <c r="R30" s="16">
        <f t="shared" si="5"/>
        <v>48278</v>
      </c>
      <c r="S30" s="16">
        <f t="shared" si="5"/>
        <v>62051</v>
      </c>
      <c r="T30" s="16">
        <f t="shared" si="5"/>
        <v>48360</v>
      </c>
      <c r="U30" s="16">
        <f t="shared" si="5"/>
        <v>147077</v>
      </c>
      <c r="V30" s="16">
        <f t="shared" si="5"/>
        <v>36372</v>
      </c>
      <c r="W30" s="16">
        <f t="shared" si="5"/>
        <v>38927</v>
      </c>
      <c r="X30" s="16">
        <f t="shared" si="5"/>
        <v>29852</v>
      </c>
      <c r="Y30" s="16">
        <f t="shared" si="5"/>
        <v>29160</v>
      </c>
      <c r="AA30" s="17">
        <f t="shared" si="7"/>
        <v>0.95099593130606708</v>
      </c>
      <c r="AB30" s="17">
        <f t="shared" si="6"/>
        <v>1.3749897874148271</v>
      </c>
      <c r="AC30" s="17">
        <f t="shared" si="6"/>
        <v>2.9348518766646512</v>
      </c>
      <c r="AD30" s="17">
        <f t="shared" si="6"/>
        <v>1.7451919149005704</v>
      </c>
      <c r="AE30" s="17">
        <f t="shared" si="6"/>
        <v>1.5777381983365741</v>
      </c>
      <c r="AF30" s="17">
        <f t="shared" si="6"/>
        <v>2.0278435922155591</v>
      </c>
      <c r="AG30" s="17">
        <f t="shared" si="6"/>
        <v>1.5804179806859588</v>
      </c>
      <c r="AH30" s="17">
        <f t="shared" si="6"/>
        <v>4.8065164463471621</v>
      </c>
      <c r="AI30" s="17">
        <f t="shared" si="6"/>
        <v>1.1886468733149234</v>
      </c>
      <c r="AJ30" s="17">
        <f t="shared" si="6"/>
        <v>1.2721449696890472</v>
      </c>
      <c r="AK30" s="17">
        <f>X30/$N$32</f>
        <v>0.97557149626627881</v>
      </c>
      <c r="AL30" s="17">
        <f t="shared" si="6"/>
        <v>0.95295674765927552</v>
      </c>
    </row>
    <row r="31" spans="1:38" x14ac:dyDescent="0.25">
      <c r="L31" t="s">
        <v>25</v>
      </c>
    </row>
    <row r="32" spans="1:38" x14ac:dyDescent="0.25">
      <c r="A32" s="5" t="s">
        <v>0</v>
      </c>
      <c r="B32" s="5" t="s">
        <v>1</v>
      </c>
      <c r="C32" s="5" t="s">
        <v>2</v>
      </c>
      <c r="D32" s="5" t="s">
        <v>3</v>
      </c>
      <c r="E32" s="5" t="s">
        <v>4</v>
      </c>
      <c r="F32" s="5" t="s">
        <v>5</v>
      </c>
      <c r="L32" t="s">
        <v>25</v>
      </c>
      <c r="M32" t="s">
        <v>26</v>
      </c>
      <c r="N32" s="8">
        <f>AVERAGE(Y23,P31,N30,T33,P33,Q32)</f>
        <v>30599.5</v>
      </c>
      <c r="AB32" t="s">
        <v>27</v>
      </c>
      <c r="AC32" s="20">
        <f>COUNTIF(AB24:AK29,"&gt;1,6")</f>
        <v>0</v>
      </c>
    </row>
    <row r="33" spans="1:38" x14ac:dyDescent="0.25">
      <c r="A33" s="5">
        <v>3</v>
      </c>
      <c r="B33" s="5">
        <v>1</v>
      </c>
      <c r="C33" s="5" t="s">
        <v>88</v>
      </c>
      <c r="D33" s="5">
        <v>24</v>
      </c>
      <c r="E33" s="5">
        <v>24.1</v>
      </c>
      <c r="F33" s="5" t="s">
        <v>9</v>
      </c>
      <c r="L33" t="s">
        <v>25</v>
      </c>
      <c r="AC33" s="20"/>
    </row>
    <row r="34" spans="1:38" x14ac:dyDescent="0.25">
      <c r="L34" t="s">
        <v>25</v>
      </c>
    </row>
    <row r="35" spans="1:38" x14ac:dyDescent="0.25">
      <c r="A35" t="s">
        <v>16</v>
      </c>
      <c r="L35" t="s">
        <v>25</v>
      </c>
    </row>
    <row r="36" spans="1:38" x14ac:dyDescent="0.25">
      <c r="A36" t="s">
        <v>89</v>
      </c>
      <c r="L36" t="s">
        <v>25</v>
      </c>
    </row>
    <row r="37" spans="1:38" x14ac:dyDescent="0.25">
      <c r="L37" t="s">
        <v>25</v>
      </c>
      <c r="M37" t="s">
        <v>80</v>
      </c>
      <c r="N37" s="15" t="s">
        <v>85</v>
      </c>
    </row>
    <row r="38" spans="1:38" x14ac:dyDescent="0.25">
      <c r="A38" s="16">
        <v>29204</v>
      </c>
      <c r="B38" s="16">
        <v>31611</v>
      </c>
      <c r="C38" s="16">
        <v>32199</v>
      </c>
      <c r="D38" s="16">
        <v>96957</v>
      </c>
      <c r="E38" s="16">
        <v>32661</v>
      </c>
      <c r="F38" s="16">
        <v>31617</v>
      </c>
      <c r="G38" s="16">
        <v>33568</v>
      </c>
      <c r="H38" s="16">
        <v>35298</v>
      </c>
      <c r="I38" s="16">
        <v>32892</v>
      </c>
      <c r="J38" s="16">
        <v>34449</v>
      </c>
      <c r="K38" s="16">
        <v>28843</v>
      </c>
      <c r="L38" s="16">
        <v>30691</v>
      </c>
      <c r="N38" s="16">
        <f t="shared" ref="N38:Y45" si="10">A38</f>
        <v>29204</v>
      </c>
      <c r="O38" s="16">
        <f t="shared" si="10"/>
        <v>31611</v>
      </c>
      <c r="P38" s="16">
        <f t="shared" si="10"/>
        <v>32199</v>
      </c>
      <c r="Q38" s="16">
        <f t="shared" si="10"/>
        <v>96957</v>
      </c>
      <c r="R38" s="16">
        <f t="shared" si="10"/>
        <v>32661</v>
      </c>
      <c r="S38" s="16">
        <f t="shared" si="10"/>
        <v>31617</v>
      </c>
      <c r="T38" s="16">
        <f t="shared" si="10"/>
        <v>33568</v>
      </c>
      <c r="U38" s="16">
        <f t="shared" si="10"/>
        <v>35298</v>
      </c>
      <c r="V38" s="16">
        <f t="shared" si="10"/>
        <v>32892</v>
      </c>
      <c r="W38" s="16">
        <f t="shared" si="10"/>
        <v>34449</v>
      </c>
      <c r="X38" s="16">
        <f t="shared" si="10"/>
        <v>28843</v>
      </c>
      <c r="Y38" s="16">
        <f t="shared" si="10"/>
        <v>30691</v>
      </c>
      <c r="AA38" s="17">
        <f>N38/$N$47</f>
        <v>1.0397692882828355</v>
      </c>
      <c r="AB38" s="17">
        <f t="shared" ref="AB38:AL45" si="11">O38/$N$47</f>
        <v>1.1254672980382383</v>
      </c>
      <c r="AC38" s="17">
        <f t="shared" si="11"/>
        <v>1.1464022501513156</v>
      </c>
      <c r="AD38" s="17">
        <f t="shared" si="11"/>
        <v>3.452024068074198</v>
      </c>
      <c r="AE38" s="17">
        <f t="shared" si="11"/>
        <v>1.1628511410973048</v>
      </c>
      <c r="AF38" s="17">
        <f t="shared" si="11"/>
        <v>1.1256809199985758</v>
      </c>
      <c r="AG38" s="17">
        <f t="shared" si="11"/>
        <v>1.195143660768327</v>
      </c>
      <c r="AH38" s="17">
        <f t="shared" si="11"/>
        <v>1.2567379926656461</v>
      </c>
      <c r="AI38" s="17">
        <f t="shared" si="11"/>
        <v>1.1710755865702995</v>
      </c>
      <c r="AJ38" s="17">
        <f t="shared" si="11"/>
        <v>1.2265104852778865</v>
      </c>
      <c r="AK38" s="17">
        <f t="shared" si="11"/>
        <v>1.0269163670025279</v>
      </c>
      <c r="AL38" s="17">
        <f t="shared" si="11"/>
        <v>1.0927119307864848</v>
      </c>
    </row>
    <row r="39" spans="1:38" x14ac:dyDescent="0.25">
      <c r="A39" s="16">
        <v>30203</v>
      </c>
      <c r="B39" s="16">
        <v>153952</v>
      </c>
      <c r="C39" s="16">
        <v>171723</v>
      </c>
      <c r="D39" s="16">
        <v>120432</v>
      </c>
      <c r="E39" s="16">
        <v>171544</v>
      </c>
      <c r="F39" s="16">
        <v>173266</v>
      </c>
      <c r="G39" s="16">
        <v>147652</v>
      </c>
      <c r="H39" s="16">
        <v>104442</v>
      </c>
      <c r="I39" s="16">
        <v>145231</v>
      </c>
      <c r="J39" s="16">
        <v>211352</v>
      </c>
      <c r="K39" s="16">
        <v>96622</v>
      </c>
      <c r="L39" s="16">
        <v>28087</v>
      </c>
      <c r="N39" s="16">
        <f t="shared" si="10"/>
        <v>30203</v>
      </c>
      <c r="O39" s="16">
        <f t="shared" si="10"/>
        <v>153952</v>
      </c>
      <c r="P39" s="16">
        <f t="shared" si="10"/>
        <v>171723</v>
      </c>
      <c r="Q39" s="16">
        <f t="shared" si="10"/>
        <v>120432</v>
      </c>
      <c r="R39" s="16">
        <f t="shared" si="10"/>
        <v>171544</v>
      </c>
      <c r="S39" s="16">
        <f t="shared" si="10"/>
        <v>173266</v>
      </c>
      <c r="T39" s="16">
        <f t="shared" si="10"/>
        <v>147652</v>
      </c>
      <c r="U39" s="16">
        <f t="shared" si="10"/>
        <v>104442</v>
      </c>
      <c r="V39" s="16">
        <f t="shared" si="10"/>
        <v>145231</v>
      </c>
      <c r="W39" s="16">
        <f t="shared" si="10"/>
        <v>211352</v>
      </c>
      <c r="X39" s="16">
        <f t="shared" si="10"/>
        <v>96622</v>
      </c>
      <c r="Y39" s="16">
        <f t="shared" si="10"/>
        <v>28087</v>
      </c>
      <c r="AA39" s="17">
        <f t="shared" ref="AA39:AA45" si="12">N39/$N$47</f>
        <v>1.0753373446790331</v>
      </c>
      <c r="AB39" s="17">
        <f>O39/$Z$6</f>
        <v>5.3180951104962189</v>
      </c>
      <c r="AC39" s="17">
        <f t="shared" ref="AC39:AK44" si="13">P39/$Z$6</f>
        <v>5.9319739052415184</v>
      </c>
      <c r="AD39" s="17">
        <f t="shared" si="13"/>
        <v>4.1601851898467102</v>
      </c>
      <c r="AE39" s="17">
        <f t="shared" si="13"/>
        <v>5.9257905557249231</v>
      </c>
      <c r="AF39" s="17">
        <f t="shared" si="13"/>
        <v>5.9852750689516077</v>
      </c>
      <c r="AG39" s="17">
        <f t="shared" si="13"/>
        <v>5.1004688425937159</v>
      </c>
      <c r="AH39" s="17">
        <f t="shared" si="13"/>
        <v>3.6078289955989278</v>
      </c>
      <c r="AI39" s="17">
        <f t="shared" si="13"/>
        <v>5.016838176785468</v>
      </c>
      <c r="AJ39" s="17">
        <f t="shared" si="13"/>
        <v>7.3009122180523596</v>
      </c>
      <c r="AK39" s="17">
        <f t="shared" si="13"/>
        <v>3.3376960725834395</v>
      </c>
      <c r="AL39" s="17">
        <f t="shared" si="11"/>
        <v>1</v>
      </c>
    </row>
    <row r="40" spans="1:38" x14ac:dyDescent="0.25">
      <c r="A40" s="16">
        <v>35219</v>
      </c>
      <c r="B40" s="16">
        <v>150666</v>
      </c>
      <c r="C40" s="16">
        <v>140451</v>
      </c>
      <c r="D40" s="16">
        <v>147061</v>
      </c>
      <c r="E40" s="16">
        <v>109702</v>
      </c>
      <c r="F40" s="16">
        <v>200912</v>
      </c>
      <c r="G40" s="16">
        <v>155914</v>
      </c>
      <c r="H40" s="16">
        <v>153032</v>
      </c>
      <c r="I40" s="16">
        <v>185327</v>
      </c>
      <c r="J40" s="16">
        <v>182188</v>
      </c>
      <c r="K40" s="16">
        <v>102751</v>
      </c>
      <c r="L40" s="16">
        <v>30913</v>
      </c>
      <c r="N40" s="16">
        <f t="shared" si="10"/>
        <v>35219</v>
      </c>
      <c r="O40" s="16">
        <f t="shared" si="10"/>
        <v>150666</v>
      </c>
      <c r="P40" s="16">
        <f t="shared" si="10"/>
        <v>140451</v>
      </c>
      <c r="Q40" s="16">
        <f t="shared" si="10"/>
        <v>147061</v>
      </c>
      <c r="R40" s="16">
        <f t="shared" si="10"/>
        <v>109702</v>
      </c>
      <c r="S40" s="16">
        <f t="shared" si="10"/>
        <v>200912</v>
      </c>
      <c r="T40" s="16">
        <f t="shared" si="10"/>
        <v>155914</v>
      </c>
      <c r="U40" s="16">
        <f t="shared" si="10"/>
        <v>153032</v>
      </c>
      <c r="V40" s="16">
        <f t="shared" si="10"/>
        <v>185327</v>
      </c>
      <c r="W40" s="16">
        <f t="shared" si="10"/>
        <v>182188</v>
      </c>
      <c r="X40" s="16">
        <f t="shared" si="10"/>
        <v>102751</v>
      </c>
      <c r="Y40" s="16">
        <f t="shared" si="10"/>
        <v>30913</v>
      </c>
      <c r="AA40" s="17">
        <f t="shared" si="12"/>
        <v>1.2539253035212019</v>
      </c>
      <c r="AB40" s="17">
        <f t="shared" ref="AB40:AB44" si="14">O40/$Z$6</f>
        <v>5.2045840126664373</v>
      </c>
      <c r="AC40" s="17">
        <f t="shared" si="13"/>
        <v>4.8517185639959495</v>
      </c>
      <c r="AD40" s="17">
        <f t="shared" si="13"/>
        <v>5.0800534260333379</v>
      </c>
      <c r="AE40" s="17">
        <f t="shared" si="13"/>
        <v>3.7895296573714941</v>
      </c>
      <c r="AF40" s="17">
        <f t="shared" si="13"/>
        <v>6.9402744026710685</v>
      </c>
      <c r="AG40" s="17">
        <f t="shared" si="13"/>
        <v>5.3858701482144271</v>
      </c>
      <c r="AH40" s="17">
        <f t="shared" si="13"/>
        <v>5.286314766612044</v>
      </c>
      <c r="AI40" s="17">
        <f t="shared" si="13"/>
        <v>6.4019084685027332</v>
      </c>
      <c r="AJ40" s="17">
        <f t="shared" si="13"/>
        <v>6.2934753169240096</v>
      </c>
      <c r="AK40" s="17">
        <f t="shared" si="13"/>
        <v>3.5494153417857319</v>
      </c>
      <c r="AL40" s="17">
        <f t="shared" si="11"/>
        <v>1.1006159433189733</v>
      </c>
    </row>
    <row r="41" spans="1:38" x14ac:dyDescent="0.25">
      <c r="A41" s="16">
        <v>40493</v>
      </c>
      <c r="B41" s="16">
        <v>195365</v>
      </c>
      <c r="C41" s="16">
        <v>259095</v>
      </c>
      <c r="D41" s="16">
        <v>147410</v>
      </c>
      <c r="E41" s="16">
        <v>169697</v>
      </c>
      <c r="F41" s="16">
        <v>155849</v>
      </c>
      <c r="G41" s="16">
        <v>176316</v>
      </c>
      <c r="H41" s="16">
        <v>121546</v>
      </c>
      <c r="I41" s="16">
        <v>141090</v>
      </c>
      <c r="J41" s="16">
        <v>131608</v>
      </c>
      <c r="K41" s="16">
        <v>72399</v>
      </c>
      <c r="L41" s="16">
        <v>29834</v>
      </c>
      <c r="N41" s="16">
        <f t="shared" si="10"/>
        <v>40493</v>
      </c>
      <c r="O41" s="16">
        <f t="shared" si="10"/>
        <v>195365</v>
      </c>
      <c r="P41" s="16">
        <f t="shared" si="10"/>
        <v>259095</v>
      </c>
      <c r="Q41" s="16">
        <f t="shared" si="10"/>
        <v>147410</v>
      </c>
      <c r="R41" s="16">
        <f t="shared" si="10"/>
        <v>169697</v>
      </c>
      <c r="S41" s="16">
        <f t="shared" si="10"/>
        <v>155849</v>
      </c>
      <c r="T41" s="16">
        <f t="shared" si="10"/>
        <v>176316</v>
      </c>
      <c r="U41" s="16">
        <f t="shared" si="10"/>
        <v>121546</v>
      </c>
      <c r="V41" s="16">
        <f t="shared" si="10"/>
        <v>141090</v>
      </c>
      <c r="W41" s="16">
        <f t="shared" si="10"/>
        <v>131608</v>
      </c>
      <c r="X41" s="16">
        <f t="shared" si="10"/>
        <v>72399</v>
      </c>
      <c r="Y41" s="16">
        <f t="shared" si="10"/>
        <v>29834</v>
      </c>
      <c r="AA41" s="17">
        <f t="shared" si="12"/>
        <v>1.4416990066578845</v>
      </c>
      <c r="AB41" s="17">
        <f t="shared" si="14"/>
        <v>6.7486596553607221</v>
      </c>
      <c r="AC41" s="17">
        <f t="shared" si="13"/>
        <v>8.9501393463808068</v>
      </c>
      <c r="AD41" s="17">
        <f t="shared" si="13"/>
        <v>5.0921092303980959</v>
      </c>
      <c r="AE41" s="17">
        <f t="shared" si="13"/>
        <v>5.8619880609922372</v>
      </c>
      <c r="AF41" s="17">
        <f t="shared" si="13"/>
        <v>5.3836247978313061</v>
      </c>
      <c r="AG41" s="17">
        <f t="shared" si="13"/>
        <v>6.0906338176980572</v>
      </c>
      <c r="AH41" s="17">
        <f t="shared" si="13"/>
        <v>4.1986670410281999</v>
      </c>
      <c r="AI41" s="17">
        <f t="shared" si="13"/>
        <v>4.8737920854546326</v>
      </c>
      <c r="AJ41" s="17">
        <f t="shared" si="13"/>
        <v>4.5462472803353409</v>
      </c>
      <c r="AK41" s="17">
        <f t="shared" si="13"/>
        <v>2.5009403444243388</v>
      </c>
      <c r="AL41" s="17">
        <f t="shared" si="11"/>
        <v>1.0621995941182754</v>
      </c>
    </row>
    <row r="42" spans="1:38" x14ac:dyDescent="0.25">
      <c r="A42" s="16">
        <v>39588</v>
      </c>
      <c r="B42" s="16">
        <v>192737</v>
      </c>
      <c r="C42" s="16">
        <v>177407</v>
      </c>
      <c r="D42" s="16">
        <v>168446</v>
      </c>
      <c r="E42" s="16">
        <v>114141</v>
      </c>
      <c r="F42" s="16">
        <v>160101</v>
      </c>
      <c r="G42" s="16">
        <v>132562</v>
      </c>
      <c r="H42" s="16">
        <v>134316</v>
      </c>
      <c r="I42" s="16">
        <v>116976</v>
      </c>
      <c r="J42" s="16">
        <v>144597</v>
      </c>
      <c r="K42" s="16">
        <v>124228</v>
      </c>
      <c r="L42" s="16">
        <v>33174</v>
      </c>
      <c r="N42" s="16">
        <f t="shared" si="10"/>
        <v>39588</v>
      </c>
      <c r="O42" s="16">
        <f t="shared" si="10"/>
        <v>192737</v>
      </c>
      <c r="P42" s="16">
        <f t="shared" si="10"/>
        <v>177407</v>
      </c>
      <c r="Q42" s="16">
        <f t="shared" si="10"/>
        <v>168446</v>
      </c>
      <c r="R42" s="16">
        <f t="shared" si="10"/>
        <v>114141</v>
      </c>
      <c r="S42" s="16">
        <f t="shared" si="10"/>
        <v>160101</v>
      </c>
      <c r="T42" s="16">
        <f t="shared" si="10"/>
        <v>132562</v>
      </c>
      <c r="U42" s="16">
        <f t="shared" si="10"/>
        <v>134316</v>
      </c>
      <c r="V42" s="16">
        <f t="shared" si="10"/>
        <v>116976</v>
      </c>
      <c r="W42" s="16">
        <f t="shared" si="10"/>
        <v>144597</v>
      </c>
      <c r="X42" s="16">
        <f t="shared" si="10"/>
        <v>124228</v>
      </c>
      <c r="Y42" s="16">
        <f t="shared" si="10"/>
        <v>33174</v>
      </c>
      <c r="AA42" s="17">
        <f t="shared" si="12"/>
        <v>1.4094776943069747</v>
      </c>
      <c r="AB42" s="17">
        <f t="shared" si="14"/>
        <v>6.657878412178535</v>
      </c>
      <c r="AC42" s="17">
        <f t="shared" si="13"/>
        <v>6.1283211602824439</v>
      </c>
      <c r="AD42" s="17">
        <f t="shared" si="13"/>
        <v>5.8187737020801684</v>
      </c>
      <c r="AE42" s="17">
        <f t="shared" si="13"/>
        <v>3.9428698166126388</v>
      </c>
      <c r="AF42" s="17">
        <f t="shared" si="13"/>
        <v>5.5305052567394721</v>
      </c>
      <c r="AG42" s="17">
        <f t="shared" si="13"/>
        <v>4.5792021151891484</v>
      </c>
      <c r="AH42" s="17">
        <f t="shared" si="13"/>
        <v>4.6397920316813694</v>
      </c>
      <c r="AI42" s="17">
        <f t="shared" si="13"/>
        <v>4.0408016371687649</v>
      </c>
      <c r="AJ42" s="17">
        <f t="shared" si="13"/>
        <v>4.9949373745870256</v>
      </c>
      <c r="AK42" s="17">
        <f t="shared" si="13"/>
        <v>4.29131365222098</v>
      </c>
      <c r="AL42" s="17">
        <f t="shared" si="11"/>
        <v>1.181115818706163</v>
      </c>
    </row>
    <row r="43" spans="1:38" x14ac:dyDescent="0.25">
      <c r="A43" s="16">
        <v>47064</v>
      </c>
      <c r="B43" s="16">
        <v>149633</v>
      </c>
      <c r="C43" s="16">
        <v>416454</v>
      </c>
      <c r="D43" s="16">
        <v>169254</v>
      </c>
      <c r="E43" s="16">
        <v>106946</v>
      </c>
      <c r="F43" s="16">
        <v>168011</v>
      </c>
      <c r="G43" s="16">
        <v>192847</v>
      </c>
      <c r="H43" s="16">
        <v>132885</v>
      </c>
      <c r="I43" s="16">
        <v>233005</v>
      </c>
      <c r="J43" s="16">
        <v>139861</v>
      </c>
      <c r="K43" s="16">
        <v>223481</v>
      </c>
      <c r="L43" s="16">
        <v>33261</v>
      </c>
      <c r="N43" s="16">
        <f t="shared" si="10"/>
        <v>47064</v>
      </c>
      <c r="O43" s="16">
        <f t="shared" si="10"/>
        <v>149633</v>
      </c>
      <c r="P43" s="16">
        <f t="shared" si="10"/>
        <v>416454</v>
      </c>
      <c r="Q43" s="16">
        <f t="shared" si="10"/>
        <v>169254</v>
      </c>
      <c r="R43" s="16">
        <f t="shared" si="10"/>
        <v>106946</v>
      </c>
      <c r="S43" s="16">
        <f t="shared" si="10"/>
        <v>168011</v>
      </c>
      <c r="T43" s="16">
        <f t="shared" si="10"/>
        <v>192847</v>
      </c>
      <c r="U43" s="16">
        <f t="shared" si="10"/>
        <v>132885</v>
      </c>
      <c r="V43" s="16">
        <f t="shared" si="10"/>
        <v>233005</v>
      </c>
      <c r="W43" s="16">
        <f t="shared" si="10"/>
        <v>139861</v>
      </c>
      <c r="X43" s="16">
        <f t="shared" si="10"/>
        <v>223481</v>
      </c>
      <c r="Y43" s="16">
        <f t="shared" si="10"/>
        <v>33261</v>
      </c>
      <c r="AA43" s="17">
        <f t="shared" si="12"/>
        <v>1.675650656887528</v>
      </c>
      <c r="AB43" s="17">
        <f t="shared" si="14"/>
        <v>5.1689002135008364</v>
      </c>
      <c r="AC43" s="17">
        <f t="shared" si="13"/>
        <v>14.385925360804617</v>
      </c>
      <c r="AD43" s="17">
        <f t="shared" si="13"/>
        <v>5.8466851345349662</v>
      </c>
      <c r="AE43" s="17">
        <f t="shared" si="13"/>
        <v>3.6943268011271608</v>
      </c>
      <c r="AF43" s="17">
        <f t="shared" si="13"/>
        <v>5.8037471264392817</v>
      </c>
      <c r="AG43" s="17">
        <f t="shared" si="13"/>
        <v>6.6616782359038167</v>
      </c>
      <c r="AH43" s="17">
        <f t="shared" si="13"/>
        <v>4.5903597794006581</v>
      </c>
      <c r="AI43" s="17">
        <f t="shared" si="13"/>
        <v>8.0488902464480585</v>
      </c>
      <c r="AJ43" s="17">
        <f t="shared" si="13"/>
        <v>4.8313376912876205</v>
      </c>
      <c r="AK43" s="17">
        <f t="shared" si="13"/>
        <v>7.7198945995427506</v>
      </c>
      <c r="AL43" s="17">
        <f t="shared" si="11"/>
        <v>1.184213337131057</v>
      </c>
    </row>
    <row r="44" spans="1:38" x14ac:dyDescent="0.25">
      <c r="A44" s="16">
        <v>30841</v>
      </c>
      <c r="B44" s="16">
        <v>367148</v>
      </c>
      <c r="C44" s="16">
        <v>213233</v>
      </c>
      <c r="D44" s="16">
        <v>150964</v>
      </c>
      <c r="E44" s="16">
        <v>194591</v>
      </c>
      <c r="F44" s="16">
        <v>220040</v>
      </c>
      <c r="G44" s="16">
        <v>123949</v>
      </c>
      <c r="H44" s="16">
        <v>103278</v>
      </c>
      <c r="I44" s="16">
        <v>136669</v>
      </c>
      <c r="J44" s="16">
        <v>140197</v>
      </c>
      <c r="K44" s="16">
        <v>168473</v>
      </c>
      <c r="L44" s="16">
        <v>28789</v>
      </c>
      <c r="N44" s="16">
        <f t="shared" si="10"/>
        <v>30841</v>
      </c>
      <c r="O44" s="16">
        <f t="shared" si="10"/>
        <v>367148</v>
      </c>
      <c r="P44" s="16">
        <f t="shared" si="10"/>
        <v>213233</v>
      </c>
      <c r="Q44" s="16">
        <f t="shared" si="10"/>
        <v>150964</v>
      </c>
      <c r="R44" s="16">
        <f t="shared" si="10"/>
        <v>194591</v>
      </c>
      <c r="S44" s="16">
        <f t="shared" si="10"/>
        <v>220040</v>
      </c>
      <c r="T44" s="16">
        <f t="shared" si="10"/>
        <v>123949</v>
      </c>
      <c r="U44" s="16">
        <f t="shared" si="10"/>
        <v>103278</v>
      </c>
      <c r="V44" s="16">
        <f t="shared" si="10"/>
        <v>136669</v>
      </c>
      <c r="W44" s="16">
        <f t="shared" si="10"/>
        <v>140197</v>
      </c>
      <c r="X44" s="16">
        <f t="shared" si="10"/>
        <v>168473</v>
      </c>
      <c r="Y44" s="16">
        <f t="shared" si="10"/>
        <v>28789</v>
      </c>
      <c r="AA44" s="17">
        <f t="shared" si="12"/>
        <v>1.0980524797949229</v>
      </c>
      <c r="AB44" s="17">
        <f t="shared" si="14"/>
        <v>12.682706191725121</v>
      </c>
      <c r="AC44" s="17">
        <f t="shared" si="13"/>
        <v>7.365889203754679</v>
      </c>
      <c r="AD44" s="17">
        <f t="shared" si="13"/>
        <v>5.2148780805767458</v>
      </c>
      <c r="AE44" s="17">
        <f t="shared" si="13"/>
        <v>6.7219227138755571</v>
      </c>
      <c r="AF44" s="17">
        <f t="shared" si="13"/>
        <v>7.6010292046455259</v>
      </c>
      <c r="AG44" s="17">
        <f t="shared" si="13"/>
        <v>4.2816759174995838</v>
      </c>
      <c r="AH44" s="17">
        <f t="shared" si="13"/>
        <v>3.5676199518150367</v>
      </c>
      <c r="AI44" s="17">
        <f t="shared" si="13"/>
        <v>4.7210737155503519</v>
      </c>
      <c r="AJ44" s="17">
        <f t="shared" si="13"/>
        <v>4.8429444255757534</v>
      </c>
      <c r="AK44" s="17">
        <f t="shared" si="13"/>
        <v>5.819706386085465</v>
      </c>
      <c r="AL44" s="17">
        <f t="shared" si="11"/>
        <v>1.0249937693594902</v>
      </c>
    </row>
    <row r="45" spans="1:38" x14ac:dyDescent="0.25">
      <c r="A45" s="16">
        <v>28759</v>
      </c>
      <c r="B45" s="16">
        <v>35197</v>
      </c>
      <c r="C45" s="16">
        <v>44804</v>
      </c>
      <c r="D45" s="16">
        <v>162822</v>
      </c>
      <c r="E45" s="16">
        <v>70838</v>
      </c>
      <c r="F45" s="16">
        <v>39756</v>
      </c>
      <c r="G45" s="16">
        <v>69510</v>
      </c>
      <c r="H45" s="16">
        <v>56364</v>
      </c>
      <c r="I45" s="16">
        <v>43387</v>
      </c>
      <c r="J45" s="16">
        <v>57026</v>
      </c>
      <c r="K45" s="16">
        <v>34284</v>
      </c>
      <c r="L45" s="16">
        <v>28699</v>
      </c>
      <c r="N45" s="16">
        <f t="shared" si="10"/>
        <v>28759</v>
      </c>
      <c r="O45" s="16">
        <f t="shared" si="10"/>
        <v>35197</v>
      </c>
      <c r="P45" s="16">
        <f t="shared" si="10"/>
        <v>44804</v>
      </c>
      <c r="Q45" s="16">
        <f t="shared" si="10"/>
        <v>162822</v>
      </c>
      <c r="R45" s="16">
        <f t="shared" si="10"/>
        <v>70838</v>
      </c>
      <c r="S45" s="16">
        <f t="shared" si="10"/>
        <v>39756</v>
      </c>
      <c r="T45" s="16">
        <f t="shared" si="10"/>
        <v>69510</v>
      </c>
      <c r="U45" s="16">
        <f t="shared" si="10"/>
        <v>56364</v>
      </c>
      <c r="V45" s="16">
        <f t="shared" si="10"/>
        <v>43387</v>
      </c>
      <c r="W45" s="16">
        <f t="shared" si="10"/>
        <v>57026</v>
      </c>
      <c r="X45" s="16">
        <f t="shared" si="10"/>
        <v>34284</v>
      </c>
      <c r="Y45" s="16">
        <f t="shared" si="10"/>
        <v>28699</v>
      </c>
      <c r="AA45" s="17">
        <f t="shared" si="12"/>
        <v>1.0239256595578026</v>
      </c>
      <c r="AB45" s="17">
        <f t="shared" si="11"/>
        <v>1.2531420229999644</v>
      </c>
      <c r="AC45" s="17">
        <f t="shared" si="11"/>
        <v>1.5951863851603945</v>
      </c>
      <c r="AD45" s="17">
        <f t="shared" si="11"/>
        <v>5.7970591376793532</v>
      </c>
      <c r="AE45" s="17">
        <f t="shared" si="11"/>
        <v>2.5220920710649053</v>
      </c>
      <c r="AF45" s="17">
        <f t="shared" si="11"/>
        <v>1.4154591091964255</v>
      </c>
      <c r="AG45" s="17">
        <f t="shared" si="11"/>
        <v>2.4748104105102002</v>
      </c>
      <c r="AH45" s="17">
        <f t="shared" si="11"/>
        <v>2.0067646954106881</v>
      </c>
      <c r="AI45" s="17">
        <f t="shared" si="11"/>
        <v>1.5447359988606828</v>
      </c>
      <c r="AJ45" s="17">
        <f t="shared" si="11"/>
        <v>2.0303343183679283</v>
      </c>
      <c r="AK45" s="17">
        <f t="shared" si="11"/>
        <v>1.2206358813686047</v>
      </c>
      <c r="AL45" s="17">
        <f t="shared" si="11"/>
        <v>1.0217894399544274</v>
      </c>
    </row>
    <row r="46" spans="1:38" x14ac:dyDescent="0.25">
      <c r="L46" t="s">
        <v>25</v>
      </c>
    </row>
    <row r="47" spans="1:38" x14ac:dyDescent="0.25">
      <c r="A47" s="5" t="s">
        <v>0</v>
      </c>
      <c r="B47" s="5" t="s">
        <v>1</v>
      </c>
      <c r="C47" s="5" t="s">
        <v>2</v>
      </c>
      <c r="D47" s="5" t="s">
        <v>3</v>
      </c>
      <c r="E47" s="5" t="s">
        <v>4</v>
      </c>
      <c r="F47" s="5" t="s">
        <v>5</v>
      </c>
      <c r="L47" t="s">
        <v>25</v>
      </c>
      <c r="M47" t="s">
        <v>26</v>
      </c>
      <c r="N47" s="8">
        <f>AVERAGE(Y39,Q49,R49,S49)</f>
        <v>28087</v>
      </c>
      <c r="AB47" t="s">
        <v>27</v>
      </c>
      <c r="AC47" s="20">
        <f>COUNTIF(AB39:AK44,"&gt;1,6")</f>
        <v>0</v>
      </c>
    </row>
    <row r="48" spans="1:38" x14ac:dyDescent="0.25">
      <c r="A48" s="5">
        <v>4</v>
      </c>
      <c r="B48" s="5">
        <v>1</v>
      </c>
      <c r="C48" s="5" t="s">
        <v>90</v>
      </c>
      <c r="D48" s="5">
        <v>24.1</v>
      </c>
      <c r="E48" s="5">
        <v>24.2</v>
      </c>
      <c r="F48" s="5" t="s">
        <v>9</v>
      </c>
      <c r="L48" t="s">
        <v>25</v>
      </c>
      <c r="AC48" s="20"/>
    </row>
    <row r="49" spans="1:38" x14ac:dyDescent="0.25">
      <c r="L49" t="s">
        <v>25</v>
      </c>
    </row>
    <row r="50" spans="1:38" x14ac:dyDescent="0.25">
      <c r="A50" t="s">
        <v>16</v>
      </c>
      <c r="L50" t="s">
        <v>25</v>
      </c>
    </row>
    <row r="51" spans="1:38" x14ac:dyDescent="0.25">
      <c r="A51" t="s">
        <v>23</v>
      </c>
      <c r="L51" t="s">
        <v>25</v>
      </c>
    </row>
    <row r="52" spans="1:38" x14ac:dyDescent="0.25">
      <c r="L52" t="s">
        <v>25</v>
      </c>
      <c r="M52" t="s">
        <v>80</v>
      </c>
      <c r="N52" s="15" t="s">
        <v>85</v>
      </c>
    </row>
    <row r="53" spans="1:38" x14ac:dyDescent="0.25">
      <c r="A53" s="16">
        <v>31030</v>
      </c>
      <c r="B53" s="16">
        <v>30446</v>
      </c>
      <c r="C53" s="16">
        <v>32253</v>
      </c>
      <c r="D53" s="16">
        <v>32336</v>
      </c>
      <c r="E53" s="16">
        <v>33660</v>
      </c>
      <c r="F53" s="16">
        <v>30524</v>
      </c>
      <c r="G53" s="16">
        <v>30650</v>
      </c>
      <c r="H53" s="16">
        <v>30901</v>
      </c>
      <c r="I53" s="16">
        <v>33239</v>
      </c>
      <c r="J53" s="16">
        <v>30388</v>
      </c>
      <c r="K53" s="16">
        <v>28745</v>
      </c>
      <c r="L53" s="16">
        <v>33329</v>
      </c>
      <c r="N53" s="16">
        <f t="shared" ref="N53:Y60" si="15">A53</f>
        <v>31030</v>
      </c>
      <c r="O53" s="16">
        <f t="shared" si="15"/>
        <v>30446</v>
      </c>
      <c r="P53" s="16">
        <f t="shared" si="15"/>
        <v>32253</v>
      </c>
      <c r="Q53" s="16">
        <f t="shared" si="15"/>
        <v>32336</v>
      </c>
      <c r="R53" s="16">
        <f t="shared" si="15"/>
        <v>33660</v>
      </c>
      <c r="S53" s="16">
        <f t="shared" si="15"/>
        <v>30524</v>
      </c>
      <c r="T53" s="16">
        <f t="shared" si="15"/>
        <v>30650</v>
      </c>
      <c r="U53" s="16">
        <f t="shared" si="15"/>
        <v>30901</v>
      </c>
      <c r="V53" s="16">
        <f t="shared" si="15"/>
        <v>33239</v>
      </c>
      <c r="W53" s="16">
        <f t="shared" si="15"/>
        <v>30388</v>
      </c>
      <c r="X53" s="16">
        <f t="shared" si="15"/>
        <v>28745</v>
      </c>
      <c r="Y53" s="16">
        <f t="shared" si="15"/>
        <v>33329</v>
      </c>
      <c r="AA53" s="17">
        <f>N53/$N$62</f>
        <v>0.9967769913589104</v>
      </c>
      <c r="AB53" s="17">
        <f t="shared" ref="AB53:AL60" si="16">O53/$N$62</f>
        <v>0.97801715368718622</v>
      </c>
      <c r="AC53" s="17">
        <f t="shared" si="16"/>
        <v>1.036063432236511</v>
      </c>
      <c r="AD53" s="17">
        <f t="shared" si="16"/>
        <v>1.0387296420425951</v>
      </c>
      <c r="AE53" s="17">
        <f t="shared" si="16"/>
        <v>1.0812605069010932</v>
      </c>
      <c r="AF53" s="17">
        <f t="shared" si="16"/>
        <v>0.98052274844471099</v>
      </c>
      <c r="AG53" s="17">
        <f t="shared" si="16"/>
        <v>0.98457024766840495</v>
      </c>
      <c r="AH53" s="17">
        <f t="shared" si="16"/>
        <v>0.99263312310608087</v>
      </c>
      <c r="AI53" s="17">
        <f t="shared" si="16"/>
        <v>1.0677367198124017</v>
      </c>
      <c r="AJ53" s="17">
        <f t="shared" si="16"/>
        <v>0.97615401912389843</v>
      </c>
      <c r="AK53" s="17">
        <f t="shared" si="16"/>
        <v>0.92337591416731812</v>
      </c>
      <c r="AL53" s="17">
        <f t="shared" si="16"/>
        <v>1.0706277906864687</v>
      </c>
    </row>
    <row r="54" spans="1:38" x14ac:dyDescent="0.25">
      <c r="A54" s="16">
        <v>31062</v>
      </c>
      <c r="B54" s="16">
        <v>224825</v>
      </c>
      <c r="C54" s="16">
        <v>132165</v>
      </c>
      <c r="D54" s="16">
        <v>194615</v>
      </c>
      <c r="E54" s="16">
        <v>332794</v>
      </c>
      <c r="F54" s="16">
        <v>196775</v>
      </c>
      <c r="G54" s="16">
        <v>147428</v>
      </c>
      <c r="H54" s="16">
        <v>218149</v>
      </c>
      <c r="I54" s="16">
        <v>87363</v>
      </c>
      <c r="J54" s="16">
        <v>142064</v>
      </c>
      <c r="K54" s="16">
        <v>147075</v>
      </c>
      <c r="L54" s="16">
        <v>28755</v>
      </c>
      <c r="N54" s="16">
        <f t="shared" si="15"/>
        <v>31062</v>
      </c>
      <c r="O54" s="16">
        <f t="shared" si="15"/>
        <v>224825</v>
      </c>
      <c r="P54" s="16">
        <f t="shared" si="15"/>
        <v>132165</v>
      </c>
      <c r="Q54" s="16">
        <f t="shared" si="15"/>
        <v>194615</v>
      </c>
      <c r="R54" s="16">
        <f t="shared" si="15"/>
        <v>332794</v>
      </c>
      <c r="S54" s="16">
        <f t="shared" si="15"/>
        <v>196775</v>
      </c>
      <c r="T54" s="16">
        <f t="shared" si="15"/>
        <v>147428</v>
      </c>
      <c r="U54" s="16">
        <f t="shared" si="15"/>
        <v>218149</v>
      </c>
      <c r="V54" s="16">
        <f t="shared" si="15"/>
        <v>87363</v>
      </c>
      <c r="W54" s="16">
        <f t="shared" si="15"/>
        <v>142064</v>
      </c>
      <c r="X54" s="16">
        <f t="shared" si="15"/>
        <v>147075</v>
      </c>
      <c r="Y54" s="16">
        <f t="shared" si="15"/>
        <v>28755</v>
      </c>
      <c r="AA54" s="17">
        <f t="shared" ref="AA54:AA60" si="17">N54/$N$62</f>
        <v>0.99780492766968987</v>
      </c>
      <c r="AB54" s="17">
        <f>O54/$Z$6</f>
        <v>7.7663215366952842</v>
      </c>
      <c r="AC54" s="17">
        <f t="shared" ref="AC54:AK59" si="18">P54/$Z$6</f>
        <v>4.5654882059260862</v>
      </c>
      <c r="AD54" s="17">
        <f t="shared" si="18"/>
        <v>6.7227517663247092</v>
      </c>
      <c r="AE54" s="17">
        <f t="shared" si="18"/>
        <v>11.495986698467567</v>
      </c>
      <c r="AF54" s="17">
        <f t="shared" si="18"/>
        <v>6.7973664867484249</v>
      </c>
      <c r="AG54" s="17">
        <f t="shared" si="18"/>
        <v>5.09273101973496</v>
      </c>
      <c r="AH54" s="17">
        <f t="shared" si="18"/>
        <v>7.5357067804227276</v>
      </c>
      <c r="AI54" s="17">
        <f t="shared" si="18"/>
        <v>3.0178545464708559</v>
      </c>
      <c r="AJ54" s="17">
        <f t="shared" si="18"/>
        <v>4.9074377973494006</v>
      </c>
      <c r="AK54" s="17">
        <f t="shared" si="18"/>
        <v>5.0805370399620102</v>
      </c>
      <c r="AL54" s="17">
        <f t="shared" si="16"/>
        <v>0.92369714426443661</v>
      </c>
    </row>
    <row r="55" spans="1:38" x14ac:dyDescent="0.25">
      <c r="A55" s="16">
        <v>36546</v>
      </c>
      <c r="B55" s="16">
        <v>281297</v>
      </c>
      <c r="C55" s="16">
        <v>183966</v>
      </c>
      <c r="D55" s="16">
        <v>154870</v>
      </c>
      <c r="E55" s="16">
        <v>234329</v>
      </c>
      <c r="F55" s="16">
        <v>182312</v>
      </c>
      <c r="G55" s="16">
        <v>493707</v>
      </c>
      <c r="H55" s="16">
        <v>150940</v>
      </c>
      <c r="I55" s="16">
        <v>151293</v>
      </c>
      <c r="J55" s="16">
        <v>217493</v>
      </c>
      <c r="K55" s="16">
        <v>222044</v>
      </c>
      <c r="L55" s="16">
        <v>36335</v>
      </c>
      <c r="N55" s="16">
        <f t="shared" si="15"/>
        <v>36546</v>
      </c>
      <c r="O55" s="16">
        <f t="shared" si="15"/>
        <v>281297</v>
      </c>
      <c r="P55" s="16">
        <f t="shared" si="15"/>
        <v>183966</v>
      </c>
      <c r="Q55" s="16">
        <f t="shared" si="15"/>
        <v>154870</v>
      </c>
      <c r="R55" s="16">
        <f t="shared" si="15"/>
        <v>234329</v>
      </c>
      <c r="S55" s="16">
        <f t="shared" si="15"/>
        <v>182312</v>
      </c>
      <c r="T55" s="16">
        <f t="shared" si="15"/>
        <v>493707</v>
      </c>
      <c r="U55" s="16">
        <f t="shared" si="15"/>
        <v>150940</v>
      </c>
      <c r="V55" s="16">
        <f t="shared" si="15"/>
        <v>151293</v>
      </c>
      <c r="W55" s="16">
        <f t="shared" si="15"/>
        <v>217493</v>
      </c>
      <c r="X55" s="16">
        <f t="shared" si="15"/>
        <v>222044</v>
      </c>
      <c r="Y55" s="16">
        <f t="shared" si="15"/>
        <v>36335</v>
      </c>
      <c r="AA55" s="17">
        <f t="shared" si="17"/>
        <v>1.1739675129295115</v>
      </c>
      <c r="AB55" s="17">
        <f t="shared" ref="AB55:AB59" si="19">O55/$Z$6</f>
        <v>9.7170819495508667</v>
      </c>
      <c r="AC55" s="17">
        <f t="shared" si="18"/>
        <v>6.3548942858653827</v>
      </c>
      <c r="AD55" s="17">
        <f t="shared" si="18"/>
        <v>5.3498063666762983</v>
      </c>
      <c r="AE55" s="17">
        <f t="shared" si="18"/>
        <v>8.0946263065596327</v>
      </c>
      <c r="AF55" s="17">
        <f t="shared" si="18"/>
        <v>6.2977587545779636</v>
      </c>
      <c r="AG55" s="17">
        <f t="shared" si="18"/>
        <v>17.054541563070028</v>
      </c>
      <c r="AH55" s="17">
        <f t="shared" si="18"/>
        <v>5.2140490281275937</v>
      </c>
      <c r="AI55" s="17">
        <f t="shared" si="18"/>
        <v>5.2262430079005435</v>
      </c>
      <c r="AJ55" s="17">
        <f t="shared" si="18"/>
        <v>7.5130460134792285</v>
      </c>
      <c r="AK55" s="17">
        <f t="shared" si="18"/>
        <v>7.6702550841497512</v>
      </c>
      <c r="AL55" s="17">
        <f t="shared" si="16"/>
        <v>1.1671895578803098</v>
      </c>
    </row>
    <row r="56" spans="1:38" x14ac:dyDescent="0.25">
      <c r="A56" s="16">
        <v>56816</v>
      </c>
      <c r="B56" s="16">
        <v>145255</v>
      </c>
      <c r="C56" s="16">
        <v>285360</v>
      </c>
      <c r="D56" s="16">
        <v>400881</v>
      </c>
      <c r="E56" s="16">
        <v>153954</v>
      </c>
      <c r="F56" s="16">
        <v>159699</v>
      </c>
      <c r="G56" s="16">
        <v>115290</v>
      </c>
      <c r="H56" s="16">
        <v>294038</v>
      </c>
      <c r="I56" s="16">
        <v>371805</v>
      </c>
      <c r="J56" s="16">
        <v>206055</v>
      </c>
      <c r="K56" s="16">
        <v>124172</v>
      </c>
      <c r="L56" s="16">
        <v>29240</v>
      </c>
      <c r="N56" s="16">
        <f t="shared" si="15"/>
        <v>56816</v>
      </c>
      <c r="O56" s="16">
        <f t="shared" si="15"/>
        <v>145255</v>
      </c>
      <c r="P56" s="16">
        <f t="shared" si="15"/>
        <v>285360</v>
      </c>
      <c r="Q56" s="16">
        <f t="shared" si="15"/>
        <v>400881</v>
      </c>
      <c r="R56" s="16">
        <f t="shared" si="15"/>
        <v>153954</v>
      </c>
      <c r="S56" s="16">
        <f t="shared" si="15"/>
        <v>159699</v>
      </c>
      <c r="T56" s="16">
        <f t="shared" si="15"/>
        <v>115290</v>
      </c>
      <c r="U56" s="16">
        <f t="shared" si="15"/>
        <v>294038</v>
      </c>
      <c r="V56" s="16">
        <f t="shared" si="15"/>
        <v>371805</v>
      </c>
      <c r="W56" s="16">
        <f t="shared" si="15"/>
        <v>206055</v>
      </c>
      <c r="X56" s="16">
        <f t="shared" si="15"/>
        <v>124172</v>
      </c>
      <c r="Y56" s="16">
        <f t="shared" si="15"/>
        <v>29240</v>
      </c>
      <c r="AA56" s="17">
        <f t="shared" si="17"/>
        <v>1.8251009197888448</v>
      </c>
      <c r="AB56" s="17">
        <f t="shared" si="19"/>
        <v>5.0176672292346209</v>
      </c>
      <c r="AC56" s="17">
        <f t="shared" si="18"/>
        <v>9.8574336204219559</v>
      </c>
      <c r="AD56" s="17">
        <f t="shared" si="18"/>
        <v>13.847973952860858</v>
      </c>
      <c r="AE56" s="17">
        <f t="shared" si="18"/>
        <v>5.3181641982003152</v>
      </c>
      <c r="AF56" s="17">
        <f t="shared" si="18"/>
        <v>5.5166186282161691</v>
      </c>
      <c r="AG56" s="17">
        <f t="shared" si="18"/>
        <v>3.9825607026158094</v>
      </c>
      <c r="AH56" s="17">
        <f t="shared" si="18"/>
        <v>10.157205168494643</v>
      </c>
      <c r="AI56" s="17">
        <f t="shared" si="18"/>
        <v>12.843576910712734</v>
      </c>
      <c r="AJ56" s="17">
        <f t="shared" si="18"/>
        <v>7.1179334337540174</v>
      </c>
      <c r="AK56" s="17">
        <f t="shared" si="18"/>
        <v>4.2893791965062906</v>
      </c>
      <c r="AL56" s="17">
        <f t="shared" si="16"/>
        <v>0.93927680397468716</v>
      </c>
    </row>
    <row r="57" spans="1:38" x14ac:dyDescent="0.25">
      <c r="A57" s="16">
        <v>31730</v>
      </c>
      <c r="B57" s="16">
        <v>473507</v>
      </c>
      <c r="C57" s="16">
        <v>138934</v>
      </c>
      <c r="D57" s="16">
        <v>186099</v>
      </c>
      <c r="E57" s="16">
        <v>161672</v>
      </c>
      <c r="F57" s="16">
        <v>175636</v>
      </c>
      <c r="G57" s="16">
        <v>170792</v>
      </c>
      <c r="H57" s="16">
        <v>175317</v>
      </c>
      <c r="I57" s="16">
        <v>155184</v>
      </c>
      <c r="J57" s="16">
        <v>141443</v>
      </c>
      <c r="K57" s="16">
        <v>161375</v>
      </c>
      <c r="L57" s="16">
        <v>30825</v>
      </c>
      <c r="N57" s="16">
        <f t="shared" si="15"/>
        <v>31730</v>
      </c>
      <c r="O57" s="16">
        <f t="shared" si="15"/>
        <v>473507</v>
      </c>
      <c r="P57" s="16">
        <f t="shared" si="15"/>
        <v>138934</v>
      </c>
      <c r="Q57" s="16">
        <f t="shared" si="15"/>
        <v>186099</v>
      </c>
      <c r="R57" s="16">
        <f t="shared" si="15"/>
        <v>161672</v>
      </c>
      <c r="S57" s="16">
        <f t="shared" si="15"/>
        <v>175636</v>
      </c>
      <c r="T57" s="16">
        <f t="shared" si="15"/>
        <v>170792</v>
      </c>
      <c r="U57" s="16">
        <f t="shared" si="15"/>
        <v>175317</v>
      </c>
      <c r="V57" s="16">
        <f t="shared" si="15"/>
        <v>155184</v>
      </c>
      <c r="W57" s="16">
        <f t="shared" si="15"/>
        <v>141443</v>
      </c>
      <c r="X57" s="16">
        <f t="shared" si="15"/>
        <v>161375</v>
      </c>
      <c r="Y57" s="16">
        <f t="shared" si="15"/>
        <v>30825</v>
      </c>
      <c r="AA57" s="17">
        <f t="shared" si="17"/>
        <v>1.0192630981572099</v>
      </c>
      <c r="AB57" s="17">
        <f t="shared" si="19"/>
        <v>16.356755751700096</v>
      </c>
      <c r="AC57" s="17">
        <f t="shared" si="18"/>
        <v>4.7993155404391086</v>
      </c>
      <c r="AD57" s="17">
        <f t="shared" si="18"/>
        <v>6.4285763222838019</v>
      </c>
      <c r="AE57" s="17">
        <f t="shared" si="18"/>
        <v>5.5847736483069053</v>
      </c>
      <c r="AF57" s="17">
        <f t="shared" si="18"/>
        <v>6.067143998305407</v>
      </c>
      <c r="AG57" s="17">
        <f t="shared" si="18"/>
        <v>5.8998135789848147</v>
      </c>
      <c r="AH57" s="17">
        <f t="shared" si="18"/>
        <v>6.056124509502089</v>
      </c>
      <c r="AI57" s="17">
        <f t="shared" si="18"/>
        <v>5.3606531362193754</v>
      </c>
      <c r="AJ57" s="17">
        <f t="shared" si="18"/>
        <v>4.8859860652275824</v>
      </c>
      <c r="AK57" s="17">
        <f t="shared" si="18"/>
        <v>5.5745141242486449</v>
      </c>
      <c r="AL57" s="17">
        <f t="shared" si="16"/>
        <v>0.99019177436797978</v>
      </c>
    </row>
    <row r="58" spans="1:38" x14ac:dyDescent="0.25">
      <c r="A58" s="16">
        <v>33724</v>
      </c>
      <c r="B58" s="16">
        <v>215574</v>
      </c>
      <c r="C58" s="16">
        <v>148788</v>
      </c>
      <c r="D58" s="16">
        <v>175681</v>
      </c>
      <c r="E58" s="16">
        <v>175974</v>
      </c>
      <c r="F58" s="16">
        <v>160333</v>
      </c>
      <c r="G58" s="16">
        <v>535820</v>
      </c>
      <c r="H58" s="16">
        <v>123028</v>
      </c>
      <c r="I58" s="16">
        <v>141530</v>
      </c>
      <c r="J58" s="16">
        <v>148092</v>
      </c>
      <c r="K58" s="16">
        <v>162540</v>
      </c>
      <c r="L58" s="16">
        <v>29116</v>
      </c>
      <c r="N58" s="16">
        <f t="shared" si="15"/>
        <v>33724</v>
      </c>
      <c r="O58" s="16">
        <f t="shared" si="15"/>
        <v>215574</v>
      </c>
      <c r="P58" s="16">
        <f t="shared" si="15"/>
        <v>148788</v>
      </c>
      <c r="Q58" s="16">
        <f t="shared" si="15"/>
        <v>175681</v>
      </c>
      <c r="R58" s="16">
        <f t="shared" si="15"/>
        <v>175974</v>
      </c>
      <c r="S58" s="16">
        <f t="shared" si="15"/>
        <v>160333</v>
      </c>
      <c r="T58" s="16">
        <f t="shared" si="15"/>
        <v>535820</v>
      </c>
      <c r="U58" s="16">
        <f t="shared" si="15"/>
        <v>123028</v>
      </c>
      <c r="V58" s="16">
        <f t="shared" si="15"/>
        <v>141530</v>
      </c>
      <c r="W58" s="16">
        <f t="shared" si="15"/>
        <v>148092</v>
      </c>
      <c r="X58" s="16">
        <f t="shared" si="15"/>
        <v>162540</v>
      </c>
      <c r="Y58" s="16">
        <f t="shared" si="15"/>
        <v>29116</v>
      </c>
      <c r="AA58" s="17">
        <f t="shared" si="17"/>
        <v>1.0833163795226521</v>
      </c>
      <c r="AB58" s="17">
        <f t="shared" si="19"/>
        <v>7.4467563613990855</v>
      </c>
      <c r="AC58" s="17">
        <f t="shared" si="18"/>
        <v>5.1397106585202623</v>
      </c>
      <c r="AD58" s="17">
        <f t="shared" si="18"/>
        <v>6.0686984716475676</v>
      </c>
      <c r="AE58" s="17">
        <f t="shared" si="18"/>
        <v>6.0788198202976362</v>
      </c>
      <c r="AF58" s="17">
        <f t="shared" si="18"/>
        <v>5.5385194304146115</v>
      </c>
      <c r="AG58" s="17">
        <f t="shared" si="18"/>
        <v>18.509286804368141</v>
      </c>
      <c r="AH58" s="17">
        <f t="shared" si="18"/>
        <v>4.2498610297633599</v>
      </c>
      <c r="AI58" s="17">
        <f t="shared" si="18"/>
        <v>4.8889913803557592</v>
      </c>
      <c r="AJ58" s="17">
        <f t="shared" si="18"/>
        <v>5.1156681374948434</v>
      </c>
      <c r="AK58" s="17">
        <f t="shared" si="18"/>
        <v>5.6147577118845842</v>
      </c>
      <c r="AL58" s="17">
        <f t="shared" si="16"/>
        <v>0.93529355077041687</v>
      </c>
    </row>
    <row r="59" spans="1:38" x14ac:dyDescent="0.25">
      <c r="A59" s="16">
        <v>31981</v>
      </c>
      <c r="B59" s="16">
        <v>123070</v>
      </c>
      <c r="C59" s="16">
        <v>150837</v>
      </c>
      <c r="D59" s="16">
        <v>218607</v>
      </c>
      <c r="E59" s="16">
        <v>224052</v>
      </c>
      <c r="F59" s="16">
        <v>215368</v>
      </c>
      <c r="G59" s="16">
        <v>182787</v>
      </c>
      <c r="H59" s="16">
        <v>244724</v>
      </c>
      <c r="I59" s="16">
        <v>334235</v>
      </c>
      <c r="J59" s="16">
        <v>128170</v>
      </c>
      <c r="K59" s="16">
        <v>194497</v>
      </c>
      <c r="L59" s="16">
        <v>28705</v>
      </c>
      <c r="N59" s="16">
        <f t="shared" si="15"/>
        <v>31981</v>
      </c>
      <c r="O59" s="16">
        <f t="shared" si="15"/>
        <v>123070</v>
      </c>
      <c r="P59" s="16">
        <f t="shared" si="15"/>
        <v>150837</v>
      </c>
      <c r="Q59" s="16">
        <f t="shared" si="15"/>
        <v>218607</v>
      </c>
      <c r="R59" s="16">
        <f t="shared" si="15"/>
        <v>224052</v>
      </c>
      <c r="S59" s="16">
        <f t="shared" si="15"/>
        <v>215368</v>
      </c>
      <c r="T59" s="16">
        <f t="shared" si="15"/>
        <v>182787</v>
      </c>
      <c r="U59" s="16">
        <f t="shared" si="15"/>
        <v>244724</v>
      </c>
      <c r="V59" s="16">
        <f t="shared" si="15"/>
        <v>334235</v>
      </c>
      <c r="W59" s="16">
        <f t="shared" si="15"/>
        <v>128170</v>
      </c>
      <c r="X59" s="16">
        <f t="shared" si="15"/>
        <v>194497</v>
      </c>
      <c r="Y59" s="16">
        <f t="shared" si="15"/>
        <v>28705</v>
      </c>
      <c r="AA59" s="17">
        <f t="shared" si="17"/>
        <v>1.0273259735948861</v>
      </c>
      <c r="AB59" s="17">
        <f t="shared" si="19"/>
        <v>4.251311871549377</v>
      </c>
      <c r="AC59" s="17">
        <f t="shared" si="18"/>
        <v>5.2104910113666483</v>
      </c>
      <c r="AD59" s="17">
        <f t="shared" si="18"/>
        <v>7.5515278646607191</v>
      </c>
      <c r="AE59" s="17">
        <f t="shared" si="18"/>
        <v>7.7396191390621683</v>
      </c>
      <c r="AF59" s="17">
        <f t="shared" si="18"/>
        <v>7.4396403278771936</v>
      </c>
      <c r="AG59" s="17">
        <f t="shared" si="18"/>
        <v>6.314167084300772</v>
      </c>
      <c r="AH59" s="17">
        <f t="shared" si="18"/>
        <v>8.4537096485987622</v>
      </c>
      <c r="AI59" s="17">
        <f t="shared" si="18"/>
        <v>11.545764389268758</v>
      </c>
      <c r="AJ59" s="17">
        <f t="shared" si="18"/>
        <v>4.4274855169942606</v>
      </c>
      <c r="AK59" s="17">
        <f t="shared" si="18"/>
        <v>6.7186755917830432</v>
      </c>
      <c r="AL59" s="17">
        <f t="shared" si="16"/>
        <v>0.92209099377884385</v>
      </c>
    </row>
    <row r="60" spans="1:38" x14ac:dyDescent="0.25">
      <c r="A60" s="16">
        <v>29353</v>
      </c>
      <c r="B60" s="16">
        <v>29700</v>
      </c>
      <c r="C60" s="16">
        <v>44080</v>
      </c>
      <c r="D60" s="16">
        <v>56529</v>
      </c>
      <c r="E60" s="16">
        <v>39963</v>
      </c>
      <c r="F60" s="16">
        <v>40636</v>
      </c>
      <c r="G60" s="16">
        <v>37397</v>
      </c>
      <c r="H60" s="16">
        <v>36749</v>
      </c>
      <c r="I60" s="16">
        <v>48185</v>
      </c>
      <c r="J60" s="16">
        <v>38184</v>
      </c>
      <c r="K60" s="16">
        <v>30450</v>
      </c>
      <c r="L60" s="16">
        <v>29032</v>
      </c>
      <c r="N60" s="16">
        <f t="shared" si="15"/>
        <v>29353</v>
      </c>
      <c r="O60" s="16">
        <f t="shared" si="15"/>
        <v>29700</v>
      </c>
      <c r="P60" s="16">
        <f t="shared" si="15"/>
        <v>44080</v>
      </c>
      <c r="Q60" s="16">
        <f t="shared" si="15"/>
        <v>56529</v>
      </c>
      <c r="R60" s="16">
        <f t="shared" si="15"/>
        <v>39963</v>
      </c>
      <c r="S60" s="16">
        <f t="shared" si="15"/>
        <v>40636</v>
      </c>
      <c r="T60" s="16">
        <f t="shared" si="15"/>
        <v>37397</v>
      </c>
      <c r="U60" s="16">
        <f t="shared" si="15"/>
        <v>36749</v>
      </c>
      <c r="V60" s="16">
        <f t="shared" si="15"/>
        <v>48185</v>
      </c>
      <c r="W60" s="16">
        <f t="shared" si="15"/>
        <v>38184</v>
      </c>
      <c r="X60" s="16">
        <f t="shared" si="15"/>
        <v>30450</v>
      </c>
      <c r="Y60" s="16">
        <f t="shared" si="15"/>
        <v>29032</v>
      </c>
      <c r="AA60" s="17">
        <f t="shared" si="17"/>
        <v>0.94290670407212696</v>
      </c>
      <c r="AB60" s="17">
        <f t="shared" si="16"/>
        <v>0.95405338844214116</v>
      </c>
      <c r="AC60" s="17">
        <f t="shared" si="16"/>
        <v>1.4159822680986391</v>
      </c>
      <c r="AD60" s="17">
        <f t="shared" si="16"/>
        <v>1.8158816160015421</v>
      </c>
      <c r="AE60" s="17">
        <f t="shared" si="16"/>
        <v>1.2837318371149256</v>
      </c>
      <c r="AF60" s="17">
        <f t="shared" si="16"/>
        <v>1.305350622651005</v>
      </c>
      <c r="AG60" s="17">
        <f t="shared" si="16"/>
        <v>1.2013041941943015</v>
      </c>
      <c r="AH60" s="17">
        <f t="shared" si="16"/>
        <v>1.1804884839010183</v>
      </c>
      <c r="AI60" s="17">
        <f t="shared" si="16"/>
        <v>1.5478472229658105</v>
      </c>
      <c r="AJ60" s="17">
        <f t="shared" si="16"/>
        <v>1.2265850028375325</v>
      </c>
      <c r="AK60" s="17">
        <f t="shared" si="16"/>
        <v>0.97814564572603357</v>
      </c>
      <c r="AL60" s="17">
        <f t="shared" si="16"/>
        <v>0.93259521795462097</v>
      </c>
    </row>
    <row r="61" spans="1:38" x14ac:dyDescent="0.25">
      <c r="L61" t="s">
        <v>25</v>
      </c>
    </row>
    <row r="62" spans="1:38" x14ac:dyDescent="0.25">
      <c r="A62" s="5" t="s">
        <v>0</v>
      </c>
      <c r="B62" s="5" t="s">
        <v>1</v>
      </c>
      <c r="C62" s="5" t="s">
        <v>2</v>
      </c>
      <c r="D62" s="5" t="s">
        <v>3</v>
      </c>
      <c r="E62" s="5" t="s">
        <v>4</v>
      </c>
      <c r="F62" s="5" t="s">
        <v>5</v>
      </c>
      <c r="L62" t="s">
        <v>25</v>
      </c>
      <c r="M62" t="s">
        <v>26</v>
      </c>
      <c r="N62" s="8">
        <f>AVERAGE(Y60,O62,N53,Y53,R62)</f>
        <v>31130.333333333332</v>
      </c>
      <c r="AB62" t="s">
        <v>27</v>
      </c>
      <c r="AC62" s="20">
        <f>COUNTIF(AB54:AK59,"&gt;1,6")</f>
        <v>0</v>
      </c>
    </row>
    <row r="63" spans="1:38" x14ac:dyDescent="0.25">
      <c r="A63" s="5">
        <v>5</v>
      </c>
      <c r="B63" s="5">
        <v>1</v>
      </c>
      <c r="C63" s="5" t="s">
        <v>91</v>
      </c>
      <c r="D63" s="5">
        <v>24.2</v>
      </c>
      <c r="E63" s="5">
        <v>24.1</v>
      </c>
      <c r="F63" s="5" t="s">
        <v>9</v>
      </c>
      <c r="L63" t="s">
        <v>25</v>
      </c>
      <c r="V63" t="s">
        <v>25</v>
      </c>
      <c r="AC63" s="20"/>
    </row>
    <row r="64" spans="1:38" x14ac:dyDescent="0.25">
      <c r="L64" t="s">
        <v>25</v>
      </c>
    </row>
    <row r="65" spans="1:38" x14ac:dyDescent="0.25">
      <c r="A65" t="s">
        <v>16</v>
      </c>
      <c r="L65" t="s">
        <v>25</v>
      </c>
    </row>
    <row r="66" spans="1:38" x14ac:dyDescent="0.25">
      <c r="A66" t="s">
        <v>66</v>
      </c>
      <c r="L66" t="s">
        <v>25</v>
      </c>
    </row>
    <row r="67" spans="1:38" x14ac:dyDescent="0.25">
      <c r="L67" t="s">
        <v>25</v>
      </c>
      <c r="M67" t="s">
        <v>80</v>
      </c>
      <c r="N67" s="15" t="s">
        <v>85</v>
      </c>
    </row>
    <row r="68" spans="1:38" x14ac:dyDescent="0.25">
      <c r="A68" s="16">
        <v>29322</v>
      </c>
      <c r="B68" s="16">
        <v>38823</v>
      </c>
      <c r="C68" s="16">
        <v>33467</v>
      </c>
      <c r="D68" s="16">
        <v>32326</v>
      </c>
      <c r="E68" s="16">
        <v>30857</v>
      </c>
      <c r="F68" s="16">
        <v>31533</v>
      </c>
      <c r="G68" s="16">
        <v>30065</v>
      </c>
      <c r="H68" s="16">
        <v>31337</v>
      </c>
      <c r="I68" s="16">
        <v>29726</v>
      </c>
      <c r="J68" s="16">
        <v>29571</v>
      </c>
      <c r="K68" s="16">
        <v>29445</v>
      </c>
      <c r="L68" s="16">
        <v>32071</v>
      </c>
      <c r="N68" s="16">
        <f t="shared" ref="N68:Y75" si="20">A68</f>
        <v>29322</v>
      </c>
      <c r="O68" s="16">
        <f t="shared" si="20"/>
        <v>38823</v>
      </c>
      <c r="P68" s="16">
        <f t="shared" si="20"/>
        <v>33467</v>
      </c>
      <c r="Q68" s="16">
        <f t="shared" si="20"/>
        <v>32326</v>
      </c>
      <c r="R68" s="16">
        <f t="shared" si="20"/>
        <v>30857</v>
      </c>
      <c r="S68" s="16">
        <f t="shared" si="20"/>
        <v>31533</v>
      </c>
      <c r="T68" s="16">
        <f t="shared" si="20"/>
        <v>30065</v>
      </c>
      <c r="U68" s="16">
        <f t="shared" si="20"/>
        <v>31337</v>
      </c>
      <c r="V68" s="16">
        <f t="shared" si="20"/>
        <v>29726</v>
      </c>
      <c r="W68" s="16">
        <f t="shared" si="20"/>
        <v>29571</v>
      </c>
      <c r="X68" s="16">
        <f t="shared" si="20"/>
        <v>29445</v>
      </c>
      <c r="Y68" s="16">
        <f t="shared" si="20"/>
        <v>32071</v>
      </c>
      <c r="AA68" s="17">
        <f>N68/$N$77</f>
        <v>0.96738753897164353</v>
      </c>
      <c r="AB68" s="17">
        <f t="shared" ref="AB68:AL75" si="21">O68/$N$77</f>
        <v>1.2808432721334191</v>
      </c>
      <c r="AC68" s="17">
        <f t="shared" si="21"/>
        <v>1.1041388297784596</v>
      </c>
      <c r="AD68" s="17">
        <f t="shared" si="21"/>
        <v>1.0664951089556425</v>
      </c>
      <c r="AE68" s="17">
        <f t="shared" si="21"/>
        <v>1.0180300555912967</v>
      </c>
      <c r="AF68" s="17">
        <f t="shared" si="21"/>
        <v>1.0403325580244469</v>
      </c>
      <c r="AG68" s="17">
        <f t="shared" si="21"/>
        <v>0.99190049652760592</v>
      </c>
      <c r="AH68" s="17">
        <f t="shared" si="21"/>
        <v>1.0338661519935335</v>
      </c>
      <c r="AI68" s="17">
        <f t="shared" si="21"/>
        <v>0.9807162534435262</v>
      </c>
      <c r="AJ68" s="17">
        <f t="shared" si="21"/>
        <v>0.97560251398030384</v>
      </c>
      <c r="AK68" s="17">
        <f t="shared" si="21"/>
        <v>0.97144553867471672</v>
      </c>
      <c r="AL68" s="17">
        <f t="shared" si="21"/>
        <v>1.0580821827419542</v>
      </c>
    </row>
    <row r="69" spans="1:38" x14ac:dyDescent="0.25">
      <c r="A69" s="16">
        <v>35229</v>
      </c>
      <c r="B69" s="16">
        <v>213883</v>
      </c>
      <c r="C69" s="16">
        <v>142451</v>
      </c>
      <c r="D69" s="16">
        <v>220768</v>
      </c>
      <c r="E69" s="16">
        <v>148011</v>
      </c>
      <c r="F69" s="16">
        <v>227905</v>
      </c>
      <c r="G69" s="16">
        <v>165264</v>
      </c>
      <c r="H69" s="16">
        <v>156582</v>
      </c>
      <c r="I69" s="16">
        <v>147984</v>
      </c>
      <c r="J69" s="16">
        <v>172140</v>
      </c>
      <c r="K69" s="16">
        <v>93575</v>
      </c>
      <c r="L69" s="16">
        <v>28961</v>
      </c>
      <c r="N69" s="16">
        <f t="shared" si="20"/>
        <v>35229</v>
      </c>
      <c r="O69" s="16">
        <f t="shared" si="20"/>
        <v>213883</v>
      </c>
      <c r="P69" s="16">
        <f t="shared" si="20"/>
        <v>142451</v>
      </c>
      <c r="Q69" s="16">
        <f t="shared" si="20"/>
        <v>220768</v>
      </c>
      <c r="R69" s="16">
        <f t="shared" si="20"/>
        <v>148011</v>
      </c>
      <c r="S69" s="16">
        <f t="shared" si="20"/>
        <v>227905</v>
      </c>
      <c r="T69" s="16">
        <f t="shared" si="20"/>
        <v>165264</v>
      </c>
      <c r="U69" s="16">
        <f t="shared" si="20"/>
        <v>156582</v>
      </c>
      <c r="V69" s="16">
        <f t="shared" si="20"/>
        <v>147984</v>
      </c>
      <c r="W69" s="16">
        <f t="shared" si="20"/>
        <v>172140</v>
      </c>
      <c r="X69" s="16">
        <f t="shared" si="20"/>
        <v>93575</v>
      </c>
      <c r="Y69" s="16">
        <f t="shared" si="20"/>
        <v>28961</v>
      </c>
      <c r="AA69" s="17">
        <f t="shared" ref="AA69:AA75" si="22">N69/$N$77</f>
        <v>1.1622705003216707</v>
      </c>
      <c r="AB69" s="17">
        <f>O69/$Z$6</f>
        <v>7.3883427075858892</v>
      </c>
      <c r="AC69" s="17">
        <f t="shared" ref="AC69:AK74" si="23">P69/$Z$6</f>
        <v>4.9208062680919831</v>
      </c>
      <c r="AD69" s="17">
        <f t="shared" si="23"/>
        <v>7.6261771289364821</v>
      </c>
      <c r="AE69" s="17">
        <f t="shared" si="23"/>
        <v>5.1128700854789537</v>
      </c>
      <c r="AF69" s="17">
        <f t="shared" si="23"/>
        <v>7.8727166010031748</v>
      </c>
      <c r="AG69" s="17">
        <f t="shared" si="23"/>
        <v>5.7088551648633805</v>
      </c>
      <c r="AH69" s="17">
        <f t="shared" si="23"/>
        <v>5.4089454413825022</v>
      </c>
      <c r="AI69" s="17">
        <f t="shared" si="23"/>
        <v>5.1119374014736572</v>
      </c>
      <c r="AJ69" s="17">
        <f t="shared" si="23"/>
        <v>5.946378691545541</v>
      </c>
      <c r="AK69" s="17">
        <f t="shared" si="23"/>
        <v>3.2324409553931335</v>
      </c>
      <c r="AL69" s="17">
        <f t="shared" si="21"/>
        <v>0.95547747480246115</v>
      </c>
    </row>
    <row r="70" spans="1:38" x14ac:dyDescent="0.25">
      <c r="A70" s="16">
        <v>37395</v>
      </c>
      <c r="B70" s="16">
        <v>171858</v>
      </c>
      <c r="C70" s="16">
        <v>219057</v>
      </c>
      <c r="D70" s="16">
        <v>210606</v>
      </c>
      <c r="E70" s="16">
        <v>137553</v>
      </c>
      <c r="F70" s="16">
        <v>207543</v>
      </c>
      <c r="G70" s="16">
        <v>268969</v>
      </c>
      <c r="H70" s="16">
        <v>118265</v>
      </c>
      <c r="I70" s="16">
        <v>169016</v>
      </c>
      <c r="J70" s="16">
        <v>145977</v>
      </c>
      <c r="K70" s="16">
        <v>127234</v>
      </c>
      <c r="L70" s="16">
        <v>28201</v>
      </c>
      <c r="N70" s="16">
        <f t="shared" si="20"/>
        <v>37395</v>
      </c>
      <c r="O70" s="16">
        <f t="shared" si="20"/>
        <v>171858</v>
      </c>
      <c r="P70" s="16">
        <f t="shared" si="20"/>
        <v>219057</v>
      </c>
      <c r="Q70" s="16">
        <f t="shared" si="20"/>
        <v>210606</v>
      </c>
      <c r="R70" s="16">
        <f t="shared" si="20"/>
        <v>137553</v>
      </c>
      <c r="S70" s="16">
        <f t="shared" si="20"/>
        <v>207543</v>
      </c>
      <c r="T70" s="16">
        <f t="shared" si="20"/>
        <v>268969</v>
      </c>
      <c r="U70" s="16">
        <f t="shared" si="20"/>
        <v>118265</v>
      </c>
      <c r="V70" s="16">
        <f t="shared" si="20"/>
        <v>169016</v>
      </c>
      <c r="W70" s="16">
        <f t="shared" si="20"/>
        <v>145977</v>
      </c>
      <c r="X70" s="16">
        <f t="shared" si="20"/>
        <v>127234</v>
      </c>
      <c r="Y70" s="16">
        <f t="shared" si="20"/>
        <v>28201</v>
      </c>
      <c r="AA70" s="17">
        <f t="shared" si="22"/>
        <v>1.2337308853367646</v>
      </c>
      <c r="AB70" s="17">
        <f t="shared" ref="AB70:AB74" si="24">O70/$Z$6</f>
        <v>5.9366373252680003</v>
      </c>
      <c r="AC70" s="17">
        <f t="shared" si="23"/>
        <v>7.5670725980823264</v>
      </c>
      <c r="AD70" s="17">
        <f t="shared" si="23"/>
        <v>7.2751425044245392</v>
      </c>
      <c r="AE70" s="17">
        <f t="shared" si="23"/>
        <v>4.7516104807607986</v>
      </c>
      <c r="AF70" s="17">
        <f t="shared" si="23"/>
        <v>7.1693346856014655</v>
      </c>
      <c r="AG70" s="17">
        <f t="shared" si="23"/>
        <v>9.2912253415029209</v>
      </c>
      <c r="AH70" s="17">
        <f t="shared" si="23"/>
        <v>4.0853286624586582</v>
      </c>
      <c r="AI70" s="17">
        <f t="shared" si="23"/>
        <v>5.8384636977475379</v>
      </c>
      <c r="AJ70" s="17">
        <f t="shared" si="23"/>
        <v>5.0426078904132883</v>
      </c>
      <c r="AK70" s="17">
        <f t="shared" si="23"/>
        <v>4.3951524714773171</v>
      </c>
      <c r="AL70" s="17">
        <f t="shared" si="21"/>
        <v>0.93040365549891957</v>
      </c>
    </row>
    <row r="71" spans="1:38" x14ac:dyDescent="0.25">
      <c r="A71" s="16">
        <v>170358</v>
      </c>
      <c r="B71" s="16">
        <v>424027</v>
      </c>
      <c r="C71" s="16">
        <v>331769</v>
      </c>
      <c r="D71" s="16">
        <v>257570</v>
      </c>
      <c r="E71" s="16">
        <v>198251</v>
      </c>
      <c r="F71" s="16">
        <v>160904</v>
      </c>
      <c r="G71" s="16">
        <v>134883</v>
      </c>
      <c r="H71" s="16">
        <v>235109</v>
      </c>
      <c r="I71" s="16">
        <v>319396</v>
      </c>
      <c r="J71" s="16">
        <v>163595</v>
      </c>
      <c r="K71" s="16">
        <v>207966</v>
      </c>
      <c r="L71" s="16">
        <v>28652</v>
      </c>
      <c r="N71" s="16">
        <f t="shared" si="20"/>
        <v>170358</v>
      </c>
      <c r="O71" s="16">
        <f t="shared" si="20"/>
        <v>424027</v>
      </c>
      <c r="P71" s="16">
        <f t="shared" si="20"/>
        <v>331769</v>
      </c>
      <c r="Q71" s="16">
        <f t="shared" si="20"/>
        <v>257570</v>
      </c>
      <c r="R71" s="16">
        <f t="shared" si="20"/>
        <v>198251</v>
      </c>
      <c r="S71" s="16">
        <f t="shared" si="20"/>
        <v>160904</v>
      </c>
      <c r="T71" s="16">
        <f t="shared" si="20"/>
        <v>134883</v>
      </c>
      <c r="U71" s="16">
        <f t="shared" si="20"/>
        <v>235109</v>
      </c>
      <c r="V71" s="16">
        <f t="shared" si="20"/>
        <v>319396</v>
      </c>
      <c r="W71" s="16">
        <f t="shared" si="20"/>
        <v>163595</v>
      </c>
      <c r="X71" s="16">
        <f t="shared" si="20"/>
        <v>207966</v>
      </c>
      <c r="Y71" s="16">
        <f t="shared" si="20"/>
        <v>28652</v>
      </c>
      <c r="AA71" s="17">
        <f t="shared" si="22"/>
        <v>5.6204285643588854</v>
      </c>
      <c r="AB71" s="17">
        <f t="shared" si="24"/>
        <v>14.647525952364246</v>
      </c>
      <c r="AC71" s="17">
        <f t="shared" si="23"/>
        <v>11.46057925011835</v>
      </c>
      <c r="AD71" s="17">
        <f t="shared" si="23"/>
        <v>8.8974599720075815</v>
      </c>
      <c r="AE71" s="17">
        <f t="shared" si="23"/>
        <v>6.8483532123712969</v>
      </c>
      <c r="AF71" s="17">
        <f t="shared" si="23"/>
        <v>5.5582439699340291</v>
      </c>
      <c r="AG71" s="17">
        <f t="shared" si="23"/>
        <v>4.6593783957925945</v>
      </c>
      <c r="AH71" s="17">
        <f t="shared" si="23"/>
        <v>8.1215705111570848</v>
      </c>
      <c r="AI71" s="17">
        <f t="shared" si="23"/>
        <v>11.033168168728242</v>
      </c>
      <c r="AJ71" s="17">
        <f t="shared" si="23"/>
        <v>5.6512014757952409</v>
      </c>
      <c r="AK71" s="17">
        <f t="shared" si="23"/>
        <v>7.1839467350177761</v>
      </c>
      <c r="AL71" s="17">
        <f t="shared" si="21"/>
        <v>0.94528298774352126</v>
      </c>
    </row>
    <row r="72" spans="1:38" x14ac:dyDescent="0.25">
      <c r="A72" s="16">
        <v>50416</v>
      </c>
      <c r="B72" s="16">
        <v>205467</v>
      </c>
      <c r="C72" s="16">
        <v>264590</v>
      </c>
      <c r="D72" s="16">
        <v>265896</v>
      </c>
      <c r="E72" s="16">
        <v>155942</v>
      </c>
      <c r="F72" s="16">
        <v>217998</v>
      </c>
      <c r="G72" s="16">
        <v>170834</v>
      </c>
      <c r="H72" s="16">
        <v>293369</v>
      </c>
      <c r="I72" s="16">
        <v>201918</v>
      </c>
      <c r="J72" s="16">
        <v>170940</v>
      </c>
      <c r="K72" s="16">
        <v>136898</v>
      </c>
      <c r="L72" s="16">
        <v>28773</v>
      </c>
      <c r="N72" s="16">
        <f t="shared" si="20"/>
        <v>50416</v>
      </c>
      <c r="O72" s="16">
        <f t="shared" si="20"/>
        <v>205467</v>
      </c>
      <c r="P72" s="16">
        <f t="shared" si="20"/>
        <v>264590</v>
      </c>
      <c r="Q72" s="16">
        <f t="shared" si="20"/>
        <v>265896</v>
      </c>
      <c r="R72" s="16">
        <f t="shared" si="20"/>
        <v>155942</v>
      </c>
      <c r="S72" s="16">
        <f t="shared" si="20"/>
        <v>217998</v>
      </c>
      <c r="T72" s="16">
        <f t="shared" si="20"/>
        <v>170834</v>
      </c>
      <c r="U72" s="16">
        <f t="shared" si="20"/>
        <v>293369</v>
      </c>
      <c r="V72" s="16">
        <f t="shared" si="20"/>
        <v>201918</v>
      </c>
      <c r="W72" s="16">
        <f t="shared" si="20"/>
        <v>170940</v>
      </c>
      <c r="X72" s="16">
        <f t="shared" si="20"/>
        <v>136898</v>
      </c>
      <c r="Y72" s="16">
        <f t="shared" si="20"/>
        <v>28773</v>
      </c>
      <c r="AA72" s="17">
        <f t="shared" si="22"/>
        <v>1.6633179921149437</v>
      </c>
      <c r="AB72" s="17">
        <f t="shared" si="24"/>
        <v>7.0976216487497839</v>
      </c>
      <c r="AC72" s="17">
        <f t="shared" si="23"/>
        <v>9.1399578133846564</v>
      </c>
      <c r="AD72" s="17">
        <f t="shared" si="23"/>
        <v>9.1850720841593656</v>
      </c>
      <c r="AE72" s="17">
        <f t="shared" si="23"/>
        <v>5.3868373760717718</v>
      </c>
      <c r="AF72" s="17">
        <f t="shared" si="23"/>
        <v>7.530490658763477</v>
      </c>
      <c r="AG72" s="17">
        <f t="shared" si="23"/>
        <v>5.9012644207708318</v>
      </c>
      <c r="AH72" s="17">
        <f t="shared" si="23"/>
        <v>10.134095331474519</v>
      </c>
      <c r="AI72" s="17">
        <f t="shared" si="23"/>
        <v>6.9750255178313729</v>
      </c>
      <c r="AJ72" s="17">
        <f t="shared" si="23"/>
        <v>5.9049260690879217</v>
      </c>
      <c r="AK72" s="17">
        <f t="shared" si="23"/>
        <v>4.7289842576693477</v>
      </c>
      <c r="AL72" s="17">
        <f t="shared" si="21"/>
        <v>0.94927500371158513</v>
      </c>
    </row>
    <row r="73" spans="1:38" x14ac:dyDescent="0.25">
      <c r="A73" s="16">
        <v>69992</v>
      </c>
      <c r="B73" s="16">
        <v>238494</v>
      </c>
      <c r="C73" s="16">
        <v>181101</v>
      </c>
      <c r="D73" s="16">
        <v>216600</v>
      </c>
      <c r="E73" s="16">
        <v>253297</v>
      </c>
      <c r="F73" s="16">
        <v>171813</v>
      </c>
      <c r="G73" s="16">
        <v>335716</v>
      </c>
      <c r="H73" s="16">
        <v>183720</v>
      </c>
      <c r="I73" s="16">
        <v>130264</v>
      </c>
      <c r="J73" s="16">
        <v>175056</v>
      </c>
      <c r="K73" s="16">
        <v>170198</v>
      </c>
      <c r="L73" s="16">
        <v>28652</v>
      </c>
      <c r="N73" s="16">
        <f t="shared" si="20"/>
        <v>69992</v>
      </c>
      <c r="O73" s="16">
        <f t="shared" si="20"/>
        <v>238494</v>
      </c>
      <c r="P73" s="16">
        <f t="shared" si="20"/>
        <v>181101</v>
      </c>
      <c r="Q73" s="16">
        <f t="shared" si="20"/>
        <v>216600</v>
      </c>
      <c r="R73" s="16">
        <f t="shared" si="20"/>
        <v>253297</v>
      </c>
      <c r="S73" s="16">
        <f t="shared" si="20"/>
        <v>171813</v>
      </c>
      <c r="T73" s="16">
        <f t="shared" si="20"/>
        <v>335716</v>
      </c>
      <c r="U73" s="16">
        <f t="shared" si="20"/>
        <v>183720</v>
      </c>
      <c r="V73" s="16">
        <f t="shared" si="20"/>
        <v>130264</v>
      </c>
      <c r="W73" s="16">
        <f t="shared" si="20"/>
        <v>175056</v>
      </c>
      <c r="X73" s="16">
        <f t="shared" si="20"/>
        <v>170198</v>
      </c>
      <c r="Y73" s="16">
        <f t="shared" si="20"/>
        <v>28652</v>
      </c>
      <c r="AA73" s="17">
        <f t="shared" si="22"/>
        <v>2.3091667903861697</v>
      </c>
      <c r="AB73" s="17">
        <f t="shared" si="24"/>
        <v>8.238501450339621</v>
      </c>
      <c r="AC73" s="17">
        <f t="shared" si="23"/>
        <v>6.2559261497478165</v>
      </c>
      <c r="AD73" s="17">
        <f t="shared" si="23"/>
        <v>7.4821983536003502</v>
      </c>
      <c r="AE73" s="17">
        <f t="shared" si="23"/>
        <v>8.749854092206407</v>
      </c>
      <c r="AF73" s="17">
        <f t="shared" si="23"/>
        <v>5.9350828519258396</v>
      </c>
      <c r="AG73" s="17">
        <f t="shared" si="23"/>
        <v>11.59692383415187</v>
      </c>
      <c r="AH73" s="17">
        <f t="shared" si="23"/>
        <v>6.346396498261571</v>
      </c>
      <c r="AI73" s="17">
        <f t="shared" si="23"/>
        <v>4.4998203431828072</v>
      </c>
      <c r="AJ73" s="17">
        <f t="shared" si="23"/>
        <v>6.0471085641175568</v>
      </c>
      <c r="AK73" s="17">
        <f t="shared" si="23"/>
        <v>5.8792945308682931</v>
      </c>
      <c r="AL73" s="17">
        <f t="shared" si="21"/>
        <v>0.94528298774352126</v>
      </c>
    </row>
    <row r="74" spans="1:38" x14ac:dyDescent="0.25">
      <c r="A74" s="16">
        <v>54976</v>
      </c>
      <c r="B74" s="16">
        <v>191763</v>
      </c>
      <c r="C74" s="16">
        <v>203014</v>
      </c>
      <c r="D74" s="16">
        <v>217379</v>
      </c>
      <c r="E74" s="16">
        <v>210984</v>
      </c>
      <c r="F74" s="16">
        <v>202144</v>
      </c>
      <c r="G74" s="16">
        <v>169046</v>
      </c>
      <c r="H74" s="16">
        <v>234636</v>
      </c>
      <c r="I74" s="16">
        <v>189944</v>
      </c>
      <c r="J74" s="16">
        <v>236798</v>
      </c>
      <c r="K74" s="16">
        <v>184555</v>
      </c>
      <c r="L74" s="16">
        <v>27975</v>
      </c>
      <c r="N74" s="16">
        <f t="shared" si="20"/>
        <v>54976</v>
      </c>
      <c r="O74" s="16">
        <f t="shared" si="20"/>
        <v>191763</v>
      </c>
      <c r="P74" s="16">
        <f t="shared" si="20"/>
        <v>203014</v>
      </c>
      <c r="Q74" s="16">
        <f t="shared" si="20"/>
        <v>217379</v>
      </c>
      <c r="R74" s="16">
        <f t="shared" si="20"/>
        <v>210984</v>
      </c>
      <c r="S74" s="16">
        <f t="shared" si="20"/>
        <v>202144</v>
      </c>
      <c r="T74" s="16">
        <f t="shared" si="20"/>
        <v>169046</v>
      </c>
      <c r="U74" s="16">
        <f t="shared" si="20"/>
        <v>234636</v>
      </c>
      <c r="V74" s="16">
        <f t="shared" si="20"/>
        <v>189944</v>
      </c>
      <c r="W74" s="16">
        <f t="shared" si="20"/>
        <v>236798</v>
      </c>
      <c r="X74" s="16">
        <f t="shared" si="20"/>
        <v>184555</v>
      </c>
      <c r="Y74" s="16">
        <f t="shared" si="20"/>
        <v>27975</v>
      </c>
      <c r="AA74" s="17">
        <f t="shared" si="22"/>
        <v>1.8137609079361938</v>
      </c>
      <c r="AB74" s="17">
        <f t="shared" si="24"/>
        <v>6.6242327002837671</v>
      </c>
      <c r="AC74" s="17">
        <f t="shared" si="23"/>
        <v>7.0128855796759995</v>
      </c>
      <c r="AD74" s="17">
        <f t="shared" si="23"/>
        <v>7.5091080143457543</v>
      </c>
      <c r="AE74" s="17">
        <f t="shared" si="23"/>
        <v>7.2882000804986902</v>
      </c>
      <c r="AF74" s="17">
        <f t="shared" si="23"/>
        <v>6.9828324283942251</v>
      </c>
      <c r="AG74" s="17">
        <f t="shared" si="23"/>
        <v>5.8395000133089789</v>
      </c>
      <c r="AH74" s="17">
        <f t="shared" si="23"/>
        <v>8.1052312691383737</v>
      </c>
      <c r="AI74" s="17">
        <f t="shared" si="23"/>
        <v>6.5613974334084251</v>
      </c>
      <c r="AJ74" s="17">
        <f t="shared" si="23"/>
        <v>8.1799150772661857</v>
      </c>
      <c r="AK74" s="17">
        <f t="shared" si="23"/>
        <v>6.3752406147216645</v>
      </c>
      <c r="AL74" s="17">
        <f t="shared" si="21"/>
        <v>0.92294749344286631</v>
      </c>
    </row>
    <row r="75" spans="1:38" x14ac:dyDescent="0.25">
      <c r="A75" s="16">
        <v>28550</v>
      </c>
      <c r="B75" s="16">
        <v>44749</v>
      </c>
      <c r="C75" s="16">
        <v>55903</v>
      </c>
      <c r="D75" s="16">
        <v>118044</v>
      </c>
      <c r="E75" s="16">
        <v>48113</v>
      </c>
      <c r="F75" s="16">
        <v>93749</v>
      </c>
      <c r="G75" s="16">
        <v>70904</v>
      </c>
      <c r="H75" s="16">
        <v>57295</v>
      </c>
      <c r="I75" s="16">
        <v>65918</v>
      </c>
      <c r="J75" s="16">
        <v>39706</v>
      </c>
      <c r="K75" s="16">
        <v>31132</v>
      </c>
      <c r="L75" s="16">
        <v>28634</v>
      </c>
      <c r="N75" s="16">
        <f t="shared" si="20"/>
        <v>28550</v>
      </c>
      <c r="O75" s="16">
        <f t="shared" si="20"/>
        <v>44749</v>
      </c>
      <c r="P75" s="16">
        <f t="shared" si="20"/>
        <v>55903</v>
      </c>
      <c r="Q75" s="16">
        <f t="shared" si="20"/>
        <v>118044</v>
      </c>
      <c r="R75" s="16">
        <f t="shared" si="20"/>
        <v>48113</v>
      </c>
      <c r="S75" s="16">
        <f t="shared" si="20"/>
        <v>93749</v>
      </c>
      <c r="T75" s="16">
        <f t="shared" si="20"/>
        <v>70904</v>
      </c>
      <c r="U75" s="16">
        <f t="shared" si="20"/>
        <v>57295</v>
      </c>
      <c r="V75" s="16">
        <f t="shared" si="20"/>
        <v>65918</v>
      </c>
      <c r="W75" s="16">
        <f t="shared" si="20"/>
        <v>39706</v>
      </c>
      <c r="X75" s="16">
        <f t="shared" si="20"/>
        <v>31132</v>
      </c>
      <c r="Y75" s="16">
        <f t="shared" si="20"/>
        <v>28634</v>
      </c>
      <c r="AA75" s="17">
        <f t="shared" si="22"/>
        <v>0.94191781725804591</v>
      </c>
      <c r="AB75" s="17">
        <f t="shared" si="21"/>
        <v>1.4763530789660348</v>
      </c>
      <c r="AC75" s="17">
        <f t="shared" si="21"/>
        <v>1.8443443691130137</v>
      </c>
      <c r="AD75" s="17">
        <f t="shared" si="21"/>
        <v>3.8944920077200971</v>
      </c>
      <c r="AE75" s="17">
        <f t="shared" si="21"/>
        <v>1.5873377212517115</v>
      </c>
      <c r="AF75" s="17">
        <f t="shared" si="21"/>
        <v>3.0929545866943799</v>
      </c>
      <c r="AG75" s="17">
        <f t="shared" si="21"/>
        <v>2.33925537355042</v>
      </c>
      <c r="AH75" s="17">
        <f t="shared" si="21"/>
        <v>1.8902690486795004</v>
      </c>
      <c r="AI75" s="17">
        <f t="shared" si="21"/>
        <v>2.1747579221721844</v>
      </c>
      <c r="AJ75" s="17">
        <f t="shared" si="21"/>
        <v>1.3099750911400341</v>
      </c>
      <c r="AK75" s="17">
        <f t="shared" si="21"/>
        <v>1.0271028191550782</v>
      </c>
      <c r="AL75" s="17">
        <f t="shared" si="21"/>
        <v>0.94468913412843736</v>
      </c>
    </row>
    <row r="77" spans="1:38" x14ac:dyDescent="0.25">
      <c r="A77" s="5"/>
      <c r="B77" s="5"/>
      <c r="C77" s="5"/>
      <c r="D77" s="5"/>
      <c r="E77" s="5"/>
      <c r="F77" s="5"/>
      <c r="M77" t="s">
        <v>26</v>
      </c>
      <c r="N77" s="8">
        <f>AVERAGE(Y68,Q77,P78,N75)</f>
        <v>30310.5</v>
      </c>
      <c r="AB77" t="s">
        <v>27</v>
      </c>
      <c r="AC77" s="20">
        <f>COUNTIF(AB69:AK74,"&gt;1,6")</f>
        <v>0</v>
      </c>
    </row>
    <row r="78" spans="1:38" x14ac:dyDescent="0.25">
      <c r="A78" s="5"/>
      <c r="B78" s="5"/>
      <c r="C78" s="5"/>
      <c r="D78" s="5"/>
      <c r="E78" s="5"/>
      <c r="F78" s="5"/>
      <c r="AC78" s="20"/>
    </row>
    <row r="82" spans="1:38" x14ac:dyDescent="0.25">
      <c r="M82" t="s">
        <v>80</v>
      </c>
      <c r="N82" s="15" t="s">
        <v>92</v>
      </c>
    </row>
    <row r="83" spans="1:38" x14ac:dyDescent="0.25">
      <c r="A83" s="16">
        <v>30384</v>
      </c>
      <c r="B83" s="16">
        <v>28685</v>
      </c>
      <c r="C83" s="16">
        <v>31314</v>
      </c>
      <c r="D83" s="16">
        <v>32811</v>
      </c>
      <c r="E83" s="16">
        <v>36956</v>
      </c>
      <c r="F83" s="16">
        <v>31748</v>
      </c>
      <c r="G83" s="16">
        <v>33004</v>
      </c>
      <c r="H83" s="16">
        <v>31022</v>
      </c>
      <c r="I83" s="16">
        <v>30327</v>
      </c>
      <c r="J83" s="16">
        <v>29635</v>
      </c>
      <c r="K83" s="16">
        <v>28953</v>
      </c>
      <c r="L83" s="16">
        <v>30193</v>
      </c>
      <c r="N83" s="16">
        <f t="shared" ref="N83:Y90" si="25">A83</f>
        <v>30384</v>
      </c>
      <c r="O83" s="16">
        <f t="shared" si="25"/>
        <v>28685</v>
      </c>
      <c r="P83" s="16">
        <f t="shared" si="25"/>
        <v>31314</v>
      </c>
      <c r="Q83" s="16">
        <f t="shared" si="25"/>
        <v>32811</v>
      </c>
      <c r="R83" s="16">
        <f t="shared" si="25"/>
        <v>36956</v>
      </c>
      <c r="S83" s="16">
        <f t="shared" si="25"/>
        <v>31748</v>
      </c>
      <c r="T83" s="16">
        <f t="shared" si="25"/>
        <v>33004</v>
      </c>
      <c r="U83" s="16">
        <f t="shared" si="25"/>
        <v>31022</v>
      </c>
      <c r="V83" s="16">
        <f t="shared" si="25"/>
        <v>30327</v>
      </c>
      <c r="W83" s="16">
        <f t="shared" si="25"/>
        <v>29635</v>
      </c>
      <c r="X83" s="16">
        <f t="shared" si="25"/>
        <v>28953</v>
      </c>
      <c r="Y83" s="16">
        <f t="shared" si="25"/>
        <v>30193</v>
      </c>
      <c r="AA83" s="17">
        <f>N83/$N$92</f>
        <v>1.0157117068930934</v>
      </c>
      <c r="AB83" s="17">
        <f t="shared" ref="AB83:AL90" si="26">O83/$N$92</f>
        <v>0.95891555793274053</v>
      </c>
      <c r="AC83" s="17">
        <f t="shared" si="26"/>
        <v>1.0468008290432573</v>
      </c>
      <c r="AD83" s="17">
        <f t="shared" si="26"/>
        <v>1.0968442869559403</v>
      </c>
      <c r="AE83" s="17">
        <f t="shared" si="26"/>
        <v>1.2354081700875843</v>
      </c>
      <c r="AF83" s="17">
        <f t="shared" si="26"/>
        <v>1.0613090860466672</v>
      </c>
      <c r="AG83" s="17">
        <f t="shared" si="26"/>
        <v>1.1032961155311893</v>
      </c>
      <c r="AH83" s="17">
        <f t="shared" si="26"/>
        <v>1.0370395132713779</v>
      </c>
      <c r="AI83" s="17">
        <f t="shared" si="26"/>
        <v>1.0138062445677609</v>
      </c>
      <c r="AJ83" s="17">
        <f t="shared" si="26"/>
        <v>0.99067326335495087</v>
      </c>
      <c r="AK83" s="17">
        <f t="shared" si="26"/>
        <v>0.9678745737781641</v>
      </c>
      <c r="AL83" s="17">
        <f t="shared" si="26"/>
        <v>1.0093267366450491</v>
      </c>
    </row>
    <row r="84" spans="1:38" x14ac:dyDescent="0.25">
      <c r="A84" s="16">
        <v>28983</v>
      </c>
      <c r="B84" s="16">
        <v>62947</v>
      </c>
      <c r="C84" s="16">
        <v>59341</v>
      </c>
      <c r="D84" s="16">
        <v>144352</v>
      </c>
      <c r="E84" s="16">
        <v>130356</v>
      </c>
      <c r="F84" s="16">
        <v>134857</v>
      </c>
      <c r="G84" s="16">
        <v>101603</v>
      </c>
      <c r="H84" s="16">
        <v>97135</v>
      </c>
      <c r="I84" s="16">
        <v>86702</v>
      </c>
      <c r="J84" s="16">
        <v>84864</v>
      </c>
      <c r="K84" s="16">
        <v>77724</v>
      </c>
      <c r="L84" s="16">
        <v>28181</v>
      </c>
      <c r="N84" s="16">
        <f t="shared" si="25"/>
        <v>28983</v>
      </c>
      <c r="O84" s="16">
        <f t="shared" si="25"/>
        <v>62947</v>
      </c>
      <c r="P84" s="16">
        <f t="shared" si="25"/>
        <v>59341</v>
      </c>
      <c r="Q84" s="16">
        <f t="shared" si="25"/>
        <v>144352</v>
      </c>
      <c r="R84" s="16">
        <f t="shared" si="25"/>
        <v>130356</v>
      </c>
      <c r="S84" s="16">
        <f t="shared" si="25"/>
        <v>134857</v>
      </c>
      <c r="T84" s="16">
        <f t="shared" si="25"/>
        <v>101603</v>
      </c>
      <c r="U84" s="16">
        <f t="shared" si="25"/>
        <v>97135</v>
      </c>
      <c r="V84" s="16">
        <f t="shared" si="25"/>
        <v>86702</v>
      </c>
      <c r="W84" s="16">
        <f t="shared" si="25"/>
        <v>84864</v>
      </c>
      <c r="X84" s="16">
        <f t="shared" si="25"/>
        <v>77724</v>
      </c>
      <c r="Y84" s="16">
        <f t="shared" si="25"/>
        <v>28181</v>
      </c>
      <c r="AA84" s="17">
        <f t="shared" ref="AA84:AA90" si="27">N84/$N$92</f>
        <v>0.96887744868623382</v>
      </c>
      <c r="AB84" s="17">
        <f>O84/$Z$6</f>
        <v>2.1744318548664876</v>
      </c>
      <c r="AC84" s="17">
        <f t="shared" ref="AC84:AK89" si="28">P84/$Z$6</f>
        <v>2.0498667243813404</v>
      </c>
      <c r="AD84" s="17">
        <f t="shared" si="28"/>
        <v>4.986474130835262</v>
      </c>
      <c r="AE84" s="17">
        <f t="shared" si="28"/>
        <v>4.5029983775712248</v>
      </c>
      <c r="AF84" s="17">
        <f t="shared" si="28"/>
        <v>4.6584802556393461</v>
      </c>
      <c r="AG84" s="17">
        <f t="shared" si="28"/>
        <v>3.509758999634609</v>
      </c>
      <c r="AH84" s="17">
        <f t="shared" si="28"/>
        <v>3.3554170686840719</v>
      </c>
      <c r="AI84" s="17">
        <f t="shared" si="28"/>
        <v>2.995021060267117</v>
      </c>
      <c r="AJ84" s="17">
        <f t="shared" si="28"/>
        <v>2.9315294602028628</v>
      </c>
      <c r="AK84" s="17">
        <f t="shared" si="28"/>
        <v>2.6848863565800256</v>
      </c>
      <c r="AL84" s="17">
        <f t="shared" si="26"/>
        <v>0.94206725947716785</v>
      </c>
    </row>
    <row r="85" spans="1:38" x14ac:dyDescent="0.25">
      <c r="A85" s="16">
        <v>30883</v>
      </c>
      <c r="B85" s="16">
        <v>136450</v>
      </c>
      <c r="C85" s="16">
        <v>184918</v>
      </c>
      <c r="D85" s="16">
        <v>99635</v>
      </c>
      <c r="E85" s="16">
        <v>91567</v>
      </c>
      <c r="F85" s="16">
        <v>175301</v>
      </c>
      <c r="G85" s="16">
        <v>186576</v>
      </c>
      <c r="H85" s="16">
        <v>395497</v>
      </c>
      <c r="I85" s="16">
        <v>120726</v>
      </c>
      <c r="J85" s="16">
        <v>328936</v>
      </c>
      <c r="K85" s="16">
        <v>128313</v>
      </c>
      <c r="L85" s="16">
        <v>30532</v>
      </c>
      <c r="N85" s="16">
        <f t="shared" si="25"/>
        <v>30883</v>
      </c>
      <c r="O85" s="16">
        <f t="shared" si="25"/>
        <v>136450</v>
      </c>
      <c r="P85" s="16">
        <f t="shared" si="25"/>
        <v>184918</v>
      </c>
      <c r="Q85" s="16">
        <f t="shared" si="25"/>
        <v>99635</v>
      </c>
      <c r="R85" s="16">
        <f t="shared" si="25"/>
        <v>91567</v>
      </c>
      <c r="S85" s="16">
        <f t="shared" si="25"/>
        <v>175301</v>
      </c>
      <c r="T85" s="16">
        <f t="shared" si="25"/>
        <v>186576</v>
      </c>
      <c r="U85" s="16">
        <f t="shared" si="25"/>
        <v>395497</v>
      </c>
      <c r="V85" s="16">
        <f t="shared" si="25"/>
        <v>120726</v>
      </c>
      <c r="W85" s="16">
        <f t="shared" si="25"/>
        <v>328936</v>
      </c>
      <c r="X85" s="16">
        <f t="shared" si="25"/>
        <v>128313</v>
      </c>
      <c r="Y85" s="16">
        <f t="shared" si="25"/>
        <v>30532</v>
      </c>
      <c r="AA85" s="17">
        <f t="shared" si="27"/>
        <v>1.0323928595306546</v>
      </c>
      <c r="AB85" s="17">
        <f t="shared" ref="AB85:AB89" si="29">O85/$Z$6</f>
        <v>4.7135086119518359</v>
      </c>
      <c r="AC85" s="17">
        <f t="shared" si="28"/>
        <v>6.3877800330150949</v>
      </c>
      <c r="AD85" s="17">
        <f t="shared" si="28"/>
        <v>3.4417766988041127</v>
      </c>
      <c r="AE85" s="17">
        <f t="shared" si="28"/>
        <v>3.1630769004807169</v>
      </c>
      <c r="AF85" s="17">
        <f t="shared" si="28"/>
        <v>6.0555718078693213</v>
      </c>
      <c r="AG85" s="17">
        <f t="shared" si="28"/>
        <v>6.4450537397107057</v>
      </c>
      <c r="AH85" s="17">
        <f t="shared" si="28"/>
        <v>13.661989853434338</v>
      </c>
      <c r="AI85" s="17">
        <f t="shared" si="28"/>
        <v>4.1703410823488269</v>
      </c>
      <c r="AJ85" s="17">
        <f t="shared" si="28"/>
        <v>11.362716517266319</v>
      </c>
      <c r="AK85" s="17">
        <f t="shared" si="28"/>
        <v>4.4324252878371269</v>
      </c>
      <c r="AL85" s="17">
        <f t="shared" si="26"/>
        <v>1.0206592231062379</v>
      </c>
    </row>
    <row r="86" spans="1:38" x14ac:dyDescent="0.25">
      <c r="A86" s="16">
        <v>29906</v>
      </c>
      <c r="B86" s="16">
        <v>143323</v>
      </c>
      <c r="C86" s="16">
        <v>114742</v>
      </c>
      <c r="D86" s="16">
        <v>118591</v>
      </c>
      <c r="E86" s="16">
        <v>94524</v>
      </c>
      <c r="F86" s="16">
        <v>143512</v>
      </c>
      <c r="G86" s="16">
        <v>84630</v>
      </c>
      <c r="H86" s="16">
        <v>119418</v>
      </c>
      <c r="I86" s="16">
        <v>136462</v>
      </c>
      <c r="J86" s="16">
        <v>74714</v>
      </c>
      <c r="K86" s="16">
        <v>70425</v>
      </c>
      <c r="L86" s="16">
        <v>30213</v>
      </c>
      <c r="N86" s="16">
        <f t="shared" si="25"/>
        <v>29906</v>
      </c>
      <c r="O86" s="16">
        <f t="shared" si="25"/>
        <v>143323</v>
      </c>
      <c r="P86" s="16">
        <f t="shared" si="25"/>
        <v>114742</v>
      </c>
      <c r="Q86" s="16">
        <f t="shared" si="25"/>
        <v>118591</v>
      </c>
      <c r="R86" s="16">
        <f t="shared" si="25"/>
        <v>94524</v>
      </c>
      <c r="S86" s="16">
        <f t="shared" si="25"/>
        <v>143512</v>
      </c>
      <c r="T86" s="16">
        <f t="shared" si="25"/>
        <v>84630</v>
      </c>
      <c r="U86" s="16">
        <f t="shared" si="25"/>
        <v>119418</v>
      </c>
      <c r="V86" s="16">
        <f t="shared" si="25"/>
        <v>136462</v>
      </c>
      <c r="W86" s="16">
        <f t="shared" si="25"/>
        <v>74714</v>
      </c>
      <c r="X86" s="16">
        <f t="shared" si="25"/>
        <v>70425</v>
      </c>
      <c r="Y86" s="16">
        <f t="shared" si="25"/>
        <v>30213</v>
      </c>
      <c r="AA86" s="17">
        <f t="shared" si="27"/>
        <v>0.99973256669118138</v>
      </c>
      <c r="AB86" s="17">
        <f t="shared" si="29"/>
        <v>4.9509285070778528</v>
      </c>
      <c r="AC86" s="17">
        <f t="shared" si="28"/>
        <v>3.9636306716934966</v>
      </c>
      <c r="AD86" s="17">
        <f t="shared" si="28"/>
        <v>4.0965899582263114</v>
      </c>
      <c r="AE86" s="17">
        <f t="shared" si="28"/>
        <v>3.2652230709867012</v>
      </c>
      <c r="AF86" s="17">
        <f t="shared" si="28"/>
        <v>4.9574572951149278</v>
      </c>
      <c r="AG86" s="17">
        <f t="shared" si="28"/>
        <v>2.9234461988236271</v>
      </c>
      <c r="AH86" s="17">
        <f t="shared" si="28"/>
        <v>4.1251577238700214</v>
      </c>
      <c r="AI86" s="17">
        <f t="shared" si="28"/>
        <v>4.7139231381764128</v>
      </c>
      <c r="AJ86" s="17">
        <f t="shared" si="28"/>
        <v>2.5809093619154964</v>
      </c>
      <c r="AK86" s="17">
        <f t="shared" si="28"/>
        <v>2.432750780481554</v>
      </c>
      <c r="AL86" s="17">
        <f t="shared" si="26"/>
        <v>1.0099953199170957</v>
      </c>
    </row>
    <row r="87" spans="1:38" x14ac:dyDescent="0.25">
      <c r="A87" s="16">
        <v>45738</v>
      </c>
      <c r="B87" s="16">
        <v>113520</v>
      </c>
      <c r="C87" s="16">
        <v>148737</v>
      </c>
      <c r="D87" s="16">
        <v>99185</v>
      </c>
      <c r="E87" s="16">
        <v>91807</v>
      </c>
      <c r="F87" s="16">
        <v>131924</v>
      </c>
      <c r="G87" s="16">
        <v>136049</v>
      </c>
      <c r="H87" s="16">
        <v>123311</v>
      </c>
      <c r="I87" s="16">
        <v>83345</v>
      </c>
      <c r="J87" s="16">
        <v>96699</v>
      </c>
      <c r="K87" s="16">
        <v>94720</v>
      </c>
      <c r="L87" s="16">
        <v>35741</v>
      </c>
      <c r="N87" s="16">
        <f t="shared" si="25"/>
        <v>45738</v>
      </c>
      <c r="O87" s="16">
        <f t="shared" si="25"/>
        <v>113520</v>
      </c>
      <c r="P87" s="16">
        <f t="shared" si="25"/>
        <v>148737</v>
      </c>
      <c r="Q87" s="16">
        <f t="shared" si="25"/>
        <v>99185</v>
      </c>
      <c r="R87" s="16">
        <f t="shared" si="25"/>
        <v>91807</v>
      </c>
      <c r="S87" s="16">
        <f t="shared" si="25"/>
        <v>131924</v>
      </c>
      <c r="T87" s="16">
        <f t="shared" si="25"/>
        <v>136049</v>
      </c>
      <c r="U87" s="16">
        <f t="shared" si="25"/>
        <v>123311</v>
      </c>
      <c r="V87" s="16">
        <f t="shared" si="25"/>
        <v>83345</v>
      </c>
      <c r="W87" s="16">
        <f t="shared" si="25"/>
        <v>96699</v>
      </c>
      <c r="X87" s="16">
        <f t="shared" si="25"/>
        <v>94720</v>
      </c>
      <c r="Y87" s="16">
        <f t="shared" si="25"/>
        <v>35741</v>
      </c>
      <c r="AA87" s="17">
        <f t="shared" si="27"/>
        <v>1.5289830848432173</v>
      </c>
      <c r="AB87" s="17">
        <f t="shared" si="29"/>
        <v>3.9214180844908206</v>
      </c>
      <c r="AC87" s="17">
        <f t="shared" si="28"/>
        <v>5.1379489220658137</v>
      </c>
      <c r="AD87" s="17">
        <f t="shared" si="28"/>
        <v>3.4262319653825055</v>
      </c>
      <c r="AE87" s="17">
        <f t="shared" si="28"/>
        <v>3.1713674249722406</v>
      </c>
      <c r="AF87" s="17">
        <f t="shared" si="28"/>
        <v>4.5571631375825143</v>
      </c>
      <c r="AG87" s="17">
        <f t="shared" si="28"/>
        <v>4.6996565272805819</v>
      </c>
      <c r="AH87" s="17">
        <f t="shared" si="28"/>
        <v>4.2596369398929488</v>
      </c>
      <c r="AI87" s="17">
        <f t="shared" si="28"/>
        <v>2.879057348941926</v>
      </c>
      <c r="AJ87" s="17">
        <f t="shared" si="28"/>
        <v>3.340355949191137</v>
      </c>
      <c r="AK87" s="17">
        <f t="shared" si="28"/>
        <v>3.2719936659881124</v>
      </c>
      <c r="AL87" s="17">
        <f t="shared" si="26"/>
        <v>1.1947917363107574</v>
      </c>
    </row>
    <row r="88" spans="1:38" x14ac:dyDescent="0.25">
      <c r="A88" s="16">
        <v>38602</v>
      </c>
      <c r="B88" s="16">
        <v>78291</v>
      </c>
      <c r="C88" s="16">
        <v>102322</v>
      </c>
      <c r="D88" s="16">
        <v>90850</v>
      </c>
      <c r="E88" s="16">
        <v>119327</v>
      </c>
      <c r="F88" s="16">
        <v>128972</v>
      </c>
      <c r="G88" s="16">
        <v>72346</v>
      </c>
      <c r="H88" s="16">
        <v>169518</v>
      </c>
      <c r="I88" s="16">
        <v>102686</v>
      </c>
      <c r="J88" s="16">
        <v>85292</v>
      </c>
      <c r="K88" s="16">
        <v>68272</v>
      </c>
      <c r="L88" s="16">
        <v>31617</v>
      </c>
      <c r="N88" s="16">
        <f t="shared" si="25"/>
        <v>38602</v>
      </c>
      <c r="O88" s="16">
        <f t="shared" si="25"/>
        <v>78291</v>
      </c>
      <c r="P88" s="16">
        <f t="shared" si="25"/>
        <v>102322</v>
      </c>
      <c r="Q88" s="16">
        <f t="shared" si="25"/>
        <v>90850</v>
      </c>
      <c r="R88" s="16">
        <f t="shared" si="25"/>
        <v>119327</v>
      </c>
      <c r="S88" s="16">
        <f t="shared" si="25"/>
        <v>128972</v>
      </c>
      <c r="T88" s="16">
        <f t="shared" si="25"/>
        <v>72346</v>
      </c>
      <c r="U88" s="16">
        <f t="shared" si="25"/>
        <v>169518</v>
      </c>
      <c r="V88" s="16">
        <f t="shared" si="25"/>
        <v>102686</v>
      </c>
      <c r="W88" s="16">
        <f t="shared" si="25"/>
        <v>85292</v>
      </c>
      <c r="X88" s="16">
        <f t="shared" si="25"/>
        <v>68272</v>
      </c>
      <c r="Y88" s="16">
        <f t="shared" si="25"/>
        <v>31617</v>
      </c>
      <c r="AA88" s="17">
        <f t="shared" si="27"/>
        <v>1.2904325733770141</v>
      </c>
      <c r="AB88" s="17">
        <f t="shared" si="29"/>
        <v>2.7044727206912511</v>
      </c>
      <c r="AC88" s="17">
        <f t="shared" si="28"/>
        <v>3.5345960292571328</v>
      </c>
      <c r="AD88" s="17">
        <f t="shared" si="28"/>
        <v>3.138308958562289</v>
      </c>
      <c r="AE88" s="17">
        <f t="shared" si="28"/>
        <v>4.122014233333652</v>
      </c>
      <c r="AF88" s="17">
        <f t="shared" si="28"/>
        <v>4.4551896863367695</v>
      </c>
      <c r="AG88" s="17">
        <f t="shared" si="28"/>
        <v>2.4991095202657938</v>
      </c>
      <c r="AH88" s="17">
        <f t="shared" si="28"/>
        <v>5.855804711475642</v>
      </c>
      <c r="AI88" s="17">
        <f t="shared" si="28"/>
        <v>3.5471699914026109</v>
      </c>
      <c r="AJ88" s="17">
        <f t="shared" si="28"/>
        <v>2.9463142288794137</v>
      </c>
      <c r="AK88" s="17">
        <f t="shared" si="28"/>
        <v>2.3583778670221749</v>
      </c>
      <c r="AL88" s="17">
        <f t="shared" si="26"/>
        <v>1.0569298656147623</v>
      </c>
    </row>
    <row r="89" spans="1:38" x14ac:dyDescent="0.25">
      <c r="A89" s="16">
        <v>60466</v>
      </c>
      <c r="B89" s="16">
        <v>98213</v>
      </c>
      <c r="C89" s="16">
        <v>162434</v>
      </c>
      <c r="D89" s="16">
        <v>125976</v>
      </c>
      <c r="E89" s="16">
        <v>71859</v>
      </c>
      <c r="F89" s="16">
        <v>121969</v>
      </c>
      <c r="G89" s="16">
        <v>68032</v>
      </c>
      <c r="H89" s="16">
        <v>142116</v>
      </c>
      <c r="I89" s="16">
        <v>96509</v>
      </c>
      <c r="J89" s="16">
        <v>129341</v>
      </c>
      <c r="K89" s="16">
        <v>74673</v>
      </c>
      <c r="L89" s="16">
        <v>31328</v>
      </c>
      <c r="N89" s="16">
        <f t="shared" si="25"/>
        <v>60466</v>
      </c>
      <c r="O89" s="16">
        <f t="shared" si="25"/>
        <v>98213</v>
      </c>
      <c r="P89" s="16">
        <f t="shared" si="25"/>
        <v>162434</v>
      </c>
      <c r="Q89" s="16">
        <f t="shared" si="25"/>
        <v>125976</v>
      </c>
      <c r="R89" s="16">
        <f t="shared" si="25"/>
        <v>71859</v>
      </c>
      <c r="S89" s="16">
        <f t="shared" si="25"/>
        <v>121969</v>
      </c>
      <c r="T89" s="16">
        <f t="shared" si="25"/>
        <v>68032</v>
      </c>
      <c r="U89" s="16">
        <f t="shared" si="25"/>
        <v>142116</v>
      </c>
      <c r="V89" s="16">
        <f t="shared" si="25"/>
        <v>96509</v>
      </c>
      <c r="W89" s="16">
        <f t="shared" si="25"/>
        <v>129341</v>
      </c>
      <c r="X89" s="16">
        <f t="shared" si="25"/>
        <v>74673</v>
      </c>
      <c r="Y89" s="16">
        <f t="shared" si="25"/>
        <v>31328</v>
      </c>
      <c r="AA89" s="17">
        <f t="shared" si="27"/>
        <v>2.0213278063782845</v>
      </c>
      <c r="AB89" s="17">
        <f t="shared" si="29"/>
        <v>3.3926553411918334</v>
      </c>
      <c r="AC89" s="17">
        <f t="shared" si="28"/>
        <v>5.6110960635674942</v>
      </c>
      <c r="AD89" s="17">
        <f t="shared" si="28"/>
        <v>4.351696305600913</v>
      </c>
      <c r="AE89" s="17">
        <f t="shared" si="28"/>
        <v>2.4822866643184098</v>
      </c>
      <c r="AF89" s="17">
        <f t="shared" si="28"/>
        <v>4.2132790904445105</v>
      </c>
      <c r="AG89" s="17">
        <f t="shared" si="28"/>
        <v>2.3500873425306508</v>
      </c>
      <c r="AH89" s="17">
        <f t="shared" si="28"/>
        <v>4.9092340776558974</v>
      </c>
      <c r="AI89" s="17">
        <f t="shared" si="28"/>
        <v>3.3337926173020138</v>
      </c>
      <c r="AJ89" s="17">
        <f t="shared" si="28"/>
        <v>4.4679363677424879</v>
      </c>
      <c r="AK89" s="17">
        <f t="shared" si="28"/>
        <v>2.5794930639815279</v>
      </c>
      <c r="AL89" s="17">
        <f t="shared" si="26"/>
        <v>1.0472688373336898</v>
      </c>
    </row>
    <row r="90" spans="1:38" x14ac:dyDescent="0.25">
      <c r="A90" s="16">
        <v>28548</v>
      </c>
      <c r="B90" s="16">
        <v>38668</v>
      </c>
      <c r="C90" s="16">
        <v>39658</v>
      </c>
      <c r="D90" s="16">
        <v>50229</v>
      </c>
      <c r="E90" s="16">
        <v>201575</v>
      </c>
      <c r="F90" s="16">
        <v>71849</v>
      </c>
      <c r="G90" s="16">
        <v>51062</v>
      </c>
      <c r="H90" s="16">
        <v>55901</v>
      </c>
      <c r="I90" s="16">
        <v>88471</v>
      </c>
      <c r="J90" s="16">
        <v>102682</v>
      </c>
      <c r="K90" s="16">
        <v>33774</v>
      </c>
      <c r="L90" s="16">
        <v>28314</v>
      </c>
      <c r="N90" s="16">
        <f t="shared" si="25"/>
        <v>28548</v>
      </c>
      <c r="O90" s="16">
        <f t="shared" si="25"/>
        <v>38668</v>
      </c>
      <c r="P90" s="16">
        <f t="shared" si="25"/>
        <v>39658</v>
      </c>
      <c r="Q90" s="16">
        <f t="shared" si="25"/>
        <v>50229</v>
      </c>
      <c r="R90" s="16">
        <f t="shared" si="25"/>
        <v>201575</v>
      </c>
      <c r="S90" s="16">
        <f t="shared" si="25"/>
        <v>71849</v>
      </c>
      <c r="T90" s="16">
        <f t="shared" si="25"/>
        <v>51062</v>
      </c>
      <c r="U90" s="16">
        <f t="shared" si="25"/>
        <v>55901</v>
      </c>
      <c r="V90" s="16">
        <f t="shared" si="25"/>
        <v>88471</v>
      </c>
      <c r="W90" s="16">
        <f t="shared" si="25"/>
        <v>102682</v>
      </c>
      <c r="X90" s="16">
        <f t="shared" si="25"/>
        <v>33774</v>
      </c>
      <c r="Y90" s="16">
        <f t="shared" si="25"/>
        <v>28314</v>
      </c>
      <c r="AA90" s="17">
        <f t="shared" si="27"/>
        <v>0.95433576251922181</v>
      </c>
      <c r="AB90" s="17">
        <f t="shared" si="26"/>
        <v>1.2926388981747676</v>
      </c>
      <c r="AC90" s="17">
        <f t="shared" si="26"/>
        <v>1.325733770141071</v>
      </c>
      <c r="AD90" s="17">
        <f t="shared" si="26"/>
        <v>1.6791134585812664</v>
      </c>
      <c r="AE90" s="17">
        <f t="shared" si="26"/>
        <v>6.7384836531389984</v>
      </c>
      <c r="AF90" s="17">
        <f t="shared" si="26"/>
        <v>2.4018519756635688</v>
      </c>
      <c r="AG90" s="17">
        <f t="shared" si="26"/>
        <v>1.7069599518620044</v>
      </c>
      <c r="AH90" s="17">
        <f t="shared" si="26"/>
        <v>1.8687236745336631</v>
      </c>
      <c r="AI90" s="17">
        <f t="shared" si="26"/>
        <v>2.9575115330614428</v>
      </c>
      <c r="AJ90" s="17">
        <f t="shared" si="26"/>
        <v>3.4325733770141071</v>
      </c>
      <c r="AK90" s="17">
        <f t="shared" si="26"/>
        <v>1.129036571504981</v>
      </c>
      <c r="AL90" s="17">
        <f t="shared" si="26"/>
        <v>0.94651333823627737</v>
      </c>
    </row>
    <row r="91" spans="1:38" x14ac:dyDescent="0.25">
      <c r="L91" t="s">
        <v>25</v>
      </c>
    </row>
    <row r="92" spans="1:38" x14ac:dyDescent="0.25">
      <c r="A92" s="5" t="s">
        <v>0</v>
      </c>
      <c r="B92" s="5" t="s">
        <v>1</v>
      </c>
      <c r="C92" s="5" t="s">
        <v>2</v>
      </c>
      <c r="D92" s="5" t="s">
        <v>3</v>
      </c>
      <c r="E92" s="5" t="s">
        <v>4</v>
      </c>
      <c r="F92" s="5" t="s">
        <v>5</v>
      </c>
      <c r="L92" t="s">
        <v>25</v>
      </c>
      <c r="M92" t="s">
        <v>26</v>
      </c>
      <c r="N92" s="8">
        <f>AVERAGE(U92,Y83,W83,S92)</f>
        <v>29914</v>
      </c>
      <c r="AB92" t="s">
        <v>27</v>
      </c>
      <c r="AC92" s="20">
        <f>COUNTIF(AB84:AK89,"&gt;1,6")</f>
        <v>0</v>
      </c>
    </row>
    <row r="93" spans="1:38" x14ac:dyDescent="0.25">
      <c r="A93" s="5">
        <v>2</v>
      </c>
      <c r="B93" s="5">
        <v>1</v>
      </c>
      <c r="C93" s="5" t="s">
        <v>93</v>
      </c>
      <c r="D93" s="5">
        <v>24.3</v>
      </c>
      <c r="E93" s="5">
        <v>24.3</v>
      </c>
      <c r="F93" s="5" t="s">
        <v>9</v>
      </c>
      <c r="L93" t="s">
        <v>25</v>
      </c>
      <c r="AC93" s="20"/>
    </row>
    <row r="94" spans="1:38" x14ac:dyDescent="0.25">
      <c r="L94" t="s">
        <v>25</v>
      </c>
    </row>
    <row r="95" spans="1:38" x14ac:dyDescent="0.25">
      <c r="A95" t="s">
        <v>16</v>
      </c>
      <c r="L95" t="s">
        <v>25</v>
      </c>
    </row>
    <row r="96" spans="1:38" x14ac:dyDescent="0.25">
      <c r="A96" t="s">
        <v>66</v>
      </c>
      <c r="L96" t="s">
        <v>25</v>
      </c>
    </row>
    <row r="97" spans="1:38" x14ac:dyDescent="0.25">
      <c r="L97" t="s">
        <v>25</v>
      </c>
      <c r="M97" t="s">
        <v>80</v>
      </c>
      <c r="N97" s="15" t="s">
        <v>92</v>
      </c>
    </row>
    <row r="98" spans="1:38" x14ac:dyDescent="0.25">
      <c r="A98" s="16">
        <v>30412</v>
      </c>
      <c r="B98" s="16">
        <v>30185</v>
      </c>
      <c r="C98" s="16">
        <v>44751</v>
      </c>
      <c r="D98" s="16">
        <v>34822</v>
      </c>
      <c r="E98" s="16">
        <v>30600</v>
      </c>
      <c r="F98" s="16">
        <v>32137</v>
      </c>
      <c r="G98" s="16">
        <v>30043</v>
      </c>
      <c r="H98" s="16">
        <v>32356</v>
      </c>
      <c r="I98" s="16">
        <v>28466</v>
      </c>
      <c r="J98" s="16">
        <v>31417</v>
      </c>
      <c r="K98" s="16">
        <v>28426</v>
      </c>
      <c r="L98" s="16">
        <v>30169</v>
      </c>
      <c r="N98" s="16">
        <f t="shared" ref="N98:Y105" si="30">A98</f>
        <v>30412</v>
      </c>
      <c r="O98" s="16">
        <f t="shared" si="30"/>
        <v>30185</v>
      </c>
      <c r="P98" s="16">
        <f t="shared" si="30"/>
        <v>44751</v>
      </c>
      <c r="Q98" s="16">
        <f t="shared" si="30"/>
        <v>34822</v>
      </c>
      <c r="R98" s="16">
        <f t="shared" si="30"/>
        <v>30600</v>
      </c>
      <c r="S98" s="16">
        <f t="shared" si="30"/>
        <v>32137</v>
      </c>
      <c r="T98" s="16">
        <f t="shared" si="30"/>
        <v>30043</v>
      </c>
      <c r="U98" s="16">
        <f t="shared" si="30"/>
        <v>32356</v>
      </c>
      <c r="V98" s="16">
        <f t="shared" si="30"/>
        <v>28466</v>
      </c>
      <c r="W98" s="16">
        <f t="shared" si="30"/>
        <v>31417</v>
      </c>
      <c r="X98" s="16">
        <f t="shared" si="30"/>
        <v>28426</v>
      </c>
      <c r="Y98" s="16">
        <f t="shared" si="30"/>
        <v>30169</v>
      </c>
      <c r="AA98" s="17">
        <f>N98/$N$107</f>
        <v>1.06096391006297</v>
      </c>
      <c r="AB98" s="17">
        <f t="shared" ref="AB98:AL105" si="31">O98/$N$107</f>
        <v>1.0530447068673796</v>
      </c>
      <c r="AC98" s="17">
        <f t="shared" si="31"/>
        <v>1.5611993929773762</v>
      </c>
      <c r="AD98" s="17">
        <f t="shared" si="31"/>
        <v>1.2148127474750998</v>
      </c>
      <c r="AE98" s="17">
        <f t="shared" si="31"/>
        <v>1.067522545308657</v>
      </c>
      <c r="AF98" s="17">
        <f t="shared" si="31"/>
        <v>1.1211428770779186</v>
      </c>
      <c r="AG98" s="17">
        <f t="shared" si="31"/>
        <v>1.0480908440754244</v>
      </c>
      <c r="AH98" s="17">
        <f t="shared" si="31"/>
        <v>1.1287829894119905</v>
      </c>
      <c r="AI98" s="17">
        <f t="shared" si="31"/>
        <v>0.99307505799856965</v>
      </c>
      <c r="AJ98" s="17">
        <f t="shared" si="31"/>
        <v>1.0960246995412444</v>
      </c>
      <c r="AK98" s="17">
        <f t="shared" si="31"/>
        <v>0.99167960369097663</v>
      </c>
      <c r="AL98" s="17">
        <f t="shared" si="31"/>
        <v>1.0524865251443423</v>
      </c>
    </row>
    <row r="99" spans="1:38" x14ac:dyDescent="0.25">
      <c r="A99" s="16">
        <v>29140</v>
      </c>
      <c r="B99" s="16">
        <v>82250</v>
      </c>
      <c r="C99" s="16">
        <v>112881</v>
      </c>
      <c r="D99" s="16">
        <v>104303</v>
      </c>
      <c r="E99" s="16">
        <v>87513</v>
      </c>
      <c r="F99" s="16">
        <v>104947</v>
      </c>
      <c r="G99" s="16">
        <v>103082</v>
      </c>
      <c r="H99" s="16">
        <v>102510</v>
      </c>
      <c r="I99" s="16">
        <v>164465</v>
      </c>
      <c r="J99" s="16">
        <v>155887</v>
      </c>
      <c r="K99" s="16">
        <v>62106</v>
      </c>
      <c r="L99" s="16">
        <v>27959</v>
      </c>
      <c r="N99" s="16">
        <f t="shared" si="30"/>
        <v>29140</v>
      </c>
      <c r="O99" s="16">
        <f t="shared" si="30"/>
        <v>82250</v>
      </c>
      <c r="P99" s="16">
        <f t="shared" si="30"/>
        <v>112881</v>
      </c>
      <c r="Q99" s="16">
        <f t="shared" si="30"/>
        <v>104303</v>
      </c>
      <c r="R99" s="16">
        <f t="shared" si="30"/>
        <v>87513</v>
      </c>
      <c r="S99" s="16">
        <f t="shared" si="30"/>
        <v>104947</v>
      </c>
      <c r="T99" s="16">
        <f t="shared" si="30"/>
        <v>103082</v>
      </c>
      <c r="U99" s="16">
        <f t="shared" si="30"/>
        <v>102510</v>
      </c>
      <c r="V99" s="16">
        <f t="shared" si="30"/>
        <v>164465</v>
      </c>
      <c r="W99" s="16">
        <f t="shared" si="30"/>
        <v>155887</v>
      </c>
      <c r="X99" s="16">
        <f t="shared" si="30"/>
        <v>62106</v>
      </c>
      <c r="Y99" s="16">
        <f t="shared" si="30"/>
        <v>27959</v>
      </c>
      <c r="AA99" s="17">
        <f t="shared" ref="AA99:AA105" si="32">N99/$N$107</f>
        <v>1.0165884630815121</v>
      </c>
      <c r="AB99" s="17">
        <f t="shared" ref="AB99:AK104" si="33">O99/$Z$6</f>
        <v>2.8412318309493481</v>
      </c>
      <c r="AC99" s="17">
        <f t="shared" si="33"/>
        <v>3.8993445630321379</v>
      </c>
      <c r="AD99" s="17">
        <f t="shared" si="33"/>
        <v>3.6030274001642533</v>
      </c>
      <c r="AE99" s="17">
        <f t="shared" si="33"/>
        <v>3.0230361242780583</v>
      </c>
      <c r="AF99" s="17">
        <f t="shared" si="33"/>
        <v>3.6252736408831758</v>
      </c>
      <c r="AG99" s="17">
        <f t="shared" si="33"/>
        <v>3.5608493568136255</v>
      </c>
      <c r="AH99" s="17">
        <f t="shared" si="33"/>
        <v>3.5410902734421601</v>
      </c>
      <c r="AI99" s="17">
        <f t="shared" si="33"/>
        <v>5.6812546270770152</v>
      </c>
      <c r="AJ99" s="17">
        <f t="shared" si="33"/>
        <v>5.3849374642091306</v>
      </c>
      <c r="AK99" s="17">
        <f t="shared" si="33"/>
        <v>2.1453804752941057</v>
      </c>
      <c r="AL99" s="17">
        <f t="shared" si="31"/>
        <v>0.97538767464982823</v>
      </c>
    </row>
    <row r="100" spans="1:38" x14ac:dyDescent="0.25">
      <c r="A100" s="16">
        <v>33375</v>
      </c>
      <c r="B100" s="16">
        <v>80067</v>
      </c>
      <c r="C100" s="16">
        <v>355888</v>
      </c>
      <c r="D100" s="16">
        <v>149064</v>
      </c>
      <c r="E100" s="16">
        <v>109308</v>
      </c>
      <c r="F100" s="16">
        <v>154969</v>
      </c>
      <c r="G100" s="16">
        <v>125798</v>
      </c>
      <c r="H100" s="16">
        <v>88885</v>
      </c>
      <c r="I100" s="16">
        <v>99492</v>
      </c>
      <c r="J100" s="16">
        <v>100908</v>
      </c>
      <c r="K100" s="16">
        <v>132822</v>
      </c>
      <c r="L100" s="16">
        <v>29040</v>
      </c>
      <c r="N100" s="16">
        <f t="shared" si="30"/>
        <v>33375</v>
      </c>
      <c r="O100" s="16">
        <f t="shared" si="30"/>
        <v>80067</v>
      </c>
      <c r="P100" s="16">
        <f t="shared" si="30"/>
        <v>355888</v>
      </c>
      <c r="Q100" s="16">
        <f t="shared" si="30"/>
        <v>149064</v>
      </c>
      <c r="R100" s="16">
        <f t="shared" si="30"/>
        <v>109308</v>
      </c>
      <c r="S100" s="16">
        <f t="shared" si="30"/>
        <v>154969</v>
      </c>
      <c r="T100" s="16">
        <f t="shared" si="30"/>
        <v>125798</v>
      </c>
      <c r="U100" s="16">
        <f t="shared" si="30"/>
        <v>88885</v>
      </c>
      <c r="V100" s="16">
        <f t="shared" si="30"/>
        <v>99492</v>
      </c>
      <c r="W100" s="16">
        <f t="shared" si="30"/>
        <v>100908</v>
      </c>
      <c r="X100" s="16">
        <f t="shared" si="30"/>
        <v>132822</v>
      </c>
      <c r="Y100" s="16">
        <f t="shared" si="30"/>
        <v>29040</v>
      </c>
      <c r="AA100" s="17">
        <f t="shared" si="32"/>
        <v>1.1643321878979225</v>
      </c>
      <c r="AB100" s="17">
        <f t="shared" si="33"/>
        <v>2.7658226019285284</v>
      </c>
      <c r="AC100" s="17">
        <f t="shared" si="33"/>
        <v>12.293742417664456</v>
      </c>
      <c r="AD100" s="17">
        <f t="shared" si="33"/>
        <v>5.149244761685515</v>
      </c>
      <c r="AE100" s="17">
        <f t="shared" si="33"/>
        <v>3.7759193796645754</v>
      </c>
      <c r="AF100" s="17">
        <f t="shared" si="33"/>
        <v>5.353226208029052</v>
      </c>
      <c r="AG100" s="17">
        <f t="shared" si="33"/>
        <v>4.3455474999363659</v>
      </c>
      <c r="AH100" s="17">
        <f t="shared" si="33"/>
        <v>3.0704302892879367</v>
      </c>
      <c r="AI100" s="17">
        <f t="shared" si="33"/>
        <v>3.4368369279612465</v>
      </c>
      <c r="AJ100" s="17">
        <f t="shared" si="33"/>
        <v>3.4857510224612378</v>
      </c>
      <c r="AK100" s="17">
        <f t="shared" si="33"/>
        <v>4.5881835167216325</v>
      </c>
      <c r="AL100" s="17">
        <f t="shared" si="31"/>
        <v>1.0130998273125293</v>
      </c>
    </row>
    <row r="101" spans="1:38" x14ac:dyDescent="0.25">
      <c r="A101" s="16">
        <v>35065</v>
      </c>
      <c r="B101" s="16">
        <v>81754</v>
      </c>
      <c r="C101" s="16">
        <v>87307</v>
      </c>
      <c r="D101" s="16">
        <v>213112</v>
      </c>
      <c r="E101" s="16">
        <v>91113</v>
      </c>
      <c r="F101" s="16">
        <v>108638</v>
      </c>
      <c r="G101" s="16">
        <v>94015</v>
      </c>
      <c r="H101" s="16">
        <v>102486</v>
      </c>
      <c r="I101" s="16">
        <v>91825</v>
      </c>
      <c r="J101" s="16">
        <v>82740</v>
      </c>
      <c r="K101" s="16">
        <v>92293</v>
      </c>
      <c r="L101" s="16">
        <v>28709</v>
      </c>
      <c r="N101" s="16">
        <f t="shared" si="30"/>
        <v>35065</v>
      </c>
      <c r="O101" s="16">
        <f t="shared" si="30"/>
        <v>81754</v>
      </c>
      <c r="P101" s="16">
        <f t="shared" si="30"/>
        <v>87307</v>
      </c>
      <c r="Q101" s="16">
        <f t="shared" si="30"/>
        <v>213112</v>
      </c>
      <c r="R101" s="16">
        <f t="shared" si="30"/>
        <v>91113</v>
      </c>
      <c r="S101" s="16">
        <f t="shared" si="30"/>
        <v>108638</v>
      </c>
      <c r="T101" s="16">
        <f t="shared" si="30"/>
        <v>94015</v>
      </c>
      <c r="U101" s="16">
        <f t="shared" si="30"/>
        <v>102486</v>
      </c>
      <c r="V101" s="16">
        <f t="shared" si="30"/>
        <v>91825</v>
      </c>
      <c r="W101" s="16">
        <f t="shared" si="30"/>
        <v>82740</v>
      </c>
      <c r="X101" s="16">
        <f t="shared" si="30"/>
        <v>92293</v>
      </c>
      <c r="Y101" s="16">
        <f t="shared" si="30"/>
        <v>28709</v>
      </c>
      <c r="AA101" s="17">
        <f t="shared" si="32"/>
        <v>1.2232901323937275</v>
      </c>
      <c r="AB101" s="17">
        <f t="shared" si="33"/>
        <v>2.824098080333532</v>
      </c>
      <c r="AC101" s="17">
        <f t="shared" si="33"/>
        <v>3.015920090756167</v>
      </c>
      <c r="AD101" s="17">
        <f t="shared" si="33"/>
        <v>7.3617093976568686</v>
      </c>
      <c r="AE101" s="17">
        <f t="shared" si="33"/>
        <v>3.147393991650917</v>
      </c>
      <c r="AF101" s="17">
        <f t="shared" si="33"/>
        <v>3.7527749987924044</v>
      </c>
      <c r="AG101" s="17">
        <f t="shared" si="33"/>
        <v>3.247640250294261</v>
      </c>
      <c r="AH101" s="17">
        <f t="shared" si="33"/>
        <v>3.5402612209930076</v>
      </c>
      <c r="AI101" s="17">
        <f t="shared" si="33"/>
        <v>3.1719892143091051</v>
      </c>
      <c r="AJ101" s="17">
        <f t="shared" si="33"/>
        <v>2.858158318452876</v>
      </c>
      <c r="AK101" s="17">
        <f t="shared" si="33"/>
        <v>3.1881557370675764</v>
      </c>
      <c r="AL101" s="17">
        <f t="shared" si="31"/>
        <v>1.0015524429171971</v>
      </c>
    </row>
    <row r="102" spans="1:38" x14ac:dyDescent="0.25">
      <c r="A102" s="16">
        <v>40481</v>
      </c>
      <c r="B102" s="16">
        <v>104790</v>
      </c>
      <c r="C102" s="16">
        <v>107320</v>
      </c>
      <c r="D102" s="16">
        <v>83212</v>
      </c>
      <c r="E102" s="16">
        <v>136829</v>
      </c>
      <c r="F102" s="16">
        <v>125800</v>
      </c>
      <c r="G102" s="16">
        <v>91648</v>
      </c>
      <c r="H102" s="16">
        <v>133576</v>
      </c>
      <c r="I102" s="16">
        <v>168259</v>
      </c>
      <c r="J102" s="16">
        <v>127471</v>
      </c>
      <c r="K102" s="16">
        <v>50436</v>
      </c>
      <c r="L102" s="16">
        <v>28368</v>
      </c>
      <c r="N102" s="16">
        <f t="shared" si="30"/>
        <v>40481</v>
      </c>
      <c r="O102" s="16">
        <f t="shared" si="30"/>
        <v>104790</v>
      </c>
      <c r="P102" s="16">
        <f t="shared" si="30"/>
        <v>107320</v>
      </c>
      <c r="Q102" s="16">
        <f t="shared" si="30"/>
        <v>83212</v>
      </c>
      <c r="R102" s="16">
        <f t="shared" si="30"/>
        <v>136829</v>
      </c>
      <c r="S102" s="16">
        <f t="shared" si="30"/>
        <v>125800</v>
      </c>
      <c r="T102" s="16">
        <f t="shared" si="30"/>
        <v>91648</v>
      </c>
      <c r="U102" s="16">
        <f t="shared" si="30"/>
        <v>133576</v>
      </c>
      <c r="V102" s="16">
        <f t="shared" si="30"/>
        <v>168259</v>
      </c>
      <c r="W102" s="16">
        <f t="shared" si="30"/>
        <v>127471</v>
      </c>
      <c r="X102" s="16">
        <f t="shared" si="30"/>
        <v>50436</v>
      </c>
      <c r="Y102" s="16">
        <f t="shared" si="30"/>
        <v>28368</v>
      </c>
      <c r="AA102" s="17">
        <f t="shared" si="32"/>
        <v>1.4122346456418218</v>
      </c>
      <c r="AB102" s="17">
        <f t="shared" si="33"/>
        <v>3.6198502561116372</v>
      </c>
      <c r="AC102" s="17">
        <f t="shared" si="33"/>
        <v>3.7072462017931187</v>
      </c>
      <c r="AD102" s="17">
        <f t="shared" si="33"/>
        <v>2.87446301661954</v>
      </c>
      <c r="AE102" s="17">
        <f t="shared" si="33"/>
        <v>4.7266007318780341</v>
      </c>
      <c r="AF102" s="17">
        <f t="shared" si="33"/>
        <v>4.3456165876404613</v>
      </c>
      <c r="AG102" s="17">
        <f t="shared" si="33"/>
        <v>3.1658749524966061</v>
      </c>
      <c r="AH102" s="17">
        <f t="shared" si="33"/>
        <v>4.6142295811658371</v>
      </c>
      <c r="AI102" s="17">
        <f t="shared" si="33"/>
        <v>5.8123140017471897</v>
      </c>
      <c r="AJ102" s="17">
        <f t="shared" si="33"/>
        <v>4.4033393644126972</v>
      </c>
      <c r="AK102" s="17">
        <f t="shared" si="33"/>
        <v>1.7422537218937546</v>
      </c>
      <c r="AL102" s="17">
        <f t="shared" si="31"/>
        <v>0.98965619494496682</v>
      </c>
    </row>
    <row r="103" spans="1:38" x14ac:dyDescent="0.25">
      <c r="A103" s="16">
        <v>72638</v>
      </c>
      <c r="B103" s="16">
        <v>138249</v>
      </c>
      <c r="C103" s="16">
        <v>191671</v>
      </c>
      <c r="D103" s="16">
        <v>130639</v>
      </c>
      <c r="E103" s="16">
        <v>117759</v>
      </c>
      <c r="F103" s="16">
        <v>128484</v>
      </c>
      <c r="G103" s="16">
        <v>74881</v>
      </c>
      <c r="H103" s="16">
        <v>253361</v>
      </c>
      <c r="I103" s="16">
        <v>106487</v>
      </c>
      <c r="J103" s="16">
        <v>172651</v>
      </c>
      <c r="K103" s="16">
        <v>67919</v>
      </c>
      <c r="L103" s="16">
        <v>29407</v>
      </c>
      <c r="N103" s="16">
        <f t="shared" si="30"/>
        <v>72638</v>
      </c>
      <c r="O103" s="16">
        <f t="shared" si="30"/>
        <v>138249</v>
      </c>
      <c r="P103" s="16">
        <f t="shared" si="30"/>
        <v>191671</v>
      </c>
      <c r="Q103" s="16">
        <f t="shared" si="30"/>
        <v>130639</v>
      </c>
      <c r="R103" s="16">
        <f t="shared" si="30"/>
        <v>117759</v>
      </c>
      <c r="S103" s="16">
        <f t="shared" si="30"/>
        <v>128484</v>
      </c>
      <c r="T103" s="16">
        <f t="shared" si="30"/>
        <v>74881</v>
      </c>
      <c r="U103" s="16">
        <f t="shared" si="30"/>
        <v>253361</v>
      </c>
      <c r="V103" s="16">
        <f t="shared" si="30"/>
        <v>106487</v>
      </c>
      <c r="W103" s="16">
        <f t="shared" si="30"/>
        <v>172651</v>
      </c>
      <c r="X103" s="16">
        <f t="shared" si="30"/>
        <v>67919</v>
      </c>
      <c r="Y103" s="16">
        <f t="shared" si="30"/>
        <v>29407</v>
      </c>
      <c r="AA103" s="17">
        <f t="shared" si="32"/>
        <v>2.5340752498735371</v>
      </c>
      <c r="AB103" s="17">
        <f t="shared" si="33"/>
        <v>4.7756530017862175</v>
      </c>
      <c r="AC103" s="17">
        <f t="shared" si="33"/>
        <v>6.6210546658953495</v>
      </c>
      <c r="AD103" s="17">
        <f t="shared" si="33"/>
        <v>4.5127742877008128</v>
      </c>
      <c r="AE103" s="17">
        <f t="shared" si="33"/>
        <v>4.0678494733223616</v>
      </c>
      <c r="AF103" s="17">
        <f t="shared" si="33"/>
        <v>4.4383322865373378</v>
      </c>
      <c r="AG103" s="17">
        <f t="shared" si="33"/>
        <v>2.5866781852075151</v>
      </c>
      <c r="AH103" s="17">
        <f t="shared" si="33"/>
        <v>8.7520648987374798</v>
      </c>
      <c r="AI103" s="17">
        <f t="shared" si="33"/>
        <v>3.6784711730371211</v>
      </c>
      <c r="AJ103" s="17">
        <f t="shared" si="33"/>
        <v>5.9640305999420775</v>
      </c>
      <c r="AK103" s="17">
        <f t="shared" si="33"/>
        <v>2.3461838872492251</v>
      </c>
      <c r="AL103" s="17">
        <f t="shared" si="31"/>
        <v>1.0259031205846953</v>
      </c>
    </row>
    <row r="104" spans="1:38" x14ac:dyDescent="0.25">
      <c r="A104" s="16">
        <v>32484</v>
      </c>
      <c r="B104" s="16">
        <v>184803</v>
      </c>
      <c r="C104" s="16">
        <v>141899</v>
      </c>
      <c r="D104" s="16">
        <v>108970</v>
      </c>
      <c r="E104" s="16">
        <v>132009</v>
      </c>
      <c r="F104" s="16">
        <v>151632</v>
      </c>
      <c r="G104" s="16">
        <v>99648</v>
      </c>
      <c r="H104" s="16">
        <v>151748</v>
      </c>
      <c r="I104" s="16">
        <v>276662</v>
      </c>
      <c r="J104" s="16">
        <v>100033</v>
      </c>
      <c r="K104" s="16">
        <v>62528</v>
      </c>
      <c r="L104" s="16">
        <v>28584</v>
      </c>
      <c r="N104" s="16">
        <f t="shared" si="30"/>
        <v>32484</v>
      </c>
      <c r="O104" s="16">
        <f t="shared" si="30"/>
        <v>184803</v>
      </c>
      <c r="P104" s="16">
        <f t="shared" si="30"/>
        <v>141899</v>
      </c>
      <c r="Q104" s="16">
        <f t="shared" si="30"/>
        <v>108970</v>
      </c>
      <c r="R104" s="16">
        <f t="shared" si="30"/>
        <v>132009</v>
      </c>
      <c r="S104" s="16">
        <f t="shared" si="30"/>
        <v>151632</v>
      </c>
      <c r="T104" s="16">
        <f t="shared" si="30"/>
        <v>99648</v>
      </c>
      <c r="U104" s="16">
        <f t="shared" si="30"/>
        <v>151748</v>
      </c>
      <c r="V104" s="16">
        <f t="shared" si="30"/>
        <v>276662</v>
      </c>
      <c r="W104" s="16">
        <f t="shared" si="30"/>
        <v>100033</v>
      </c>
      <c r="X104" s="16">
        <f t="shared" si="30"/>
        <v>62528</v>
      </c>
      <c r="Y104" s="16">
        <f t="shared" si="30"/>
        <v>28584</v>
      </c>
      <c r="AA104" s="17">
        <f t="shared" si="32"/>
        <v>1.1332484431962881</v>
      </c>
      <c r="AB104" s="17">
        <f t="shared" si="33"/>
        <v>6.3838074900295725</v>
      </c>
      <c r="AC104" s="17">
        <f t="shared" si="33"/>
        <v>4.9017380617614776</v>
      </c>
      <c r="AD104" s="17">
        <f t="shared" si="33"/>
        <v>3.7642435576723461</v>
      </c>
      <c r="AE104" s="17">
        <f t="shared" si="33"/>
        <v>4.5600993650065957</v>
      </c>
      <c r="AF104" s="17">
        <f t="shared" si="33"/>
        <v>5.237953373744821</v>
      </c>
      <c r="AG104" s="17">
        <f t="shared" si="33"/>
        <v>3.4422257688807369</v>
      </c>
      <c r="AH104" s="17">
        <f t="shared" si="33"/>
        <v>5.2419604605823906</v>
      </c>
      <c r="AI104" s="17">
        <f t="shared" si="33"/>
        <v>9.5569711953083107</v>
      </c>
      <c r="AJ104" s="17">
        <f t="shared" si="33"/>
        <v>3.4555251519192236</v>
      </c>
      <c r="AK104" s="17">
        <f t="shared" si="33"/>
        <v>2.1599579808583687</v>
      </c>
      <c r="AL104" s="17">
        <f t="shared" si="31"/>
        <v>0.99719164820596906</v>
      </c>
    </row>
    <row r="105" spans="1:38" x14ac:dyDescent="0.25">
      <c r="A105" s="16">
        <v>28620</v>
      </c>
      <c r="B105" s="16">
        <v>43295</v>
      </c>
      <c r="C105" s="16">
        <v>81428</v>
      </c>
      <c r="D105" s="16">
        <v>58309</v>
      </c>
      <c r="E105" s="16">
        <v>79287</v>
      </c>
      <c r="F105" s="16">
        <v>89157</v>
      </c>
      <c r="G105" s="16">
        <v>68580</v>
      </c>
      <c r="H105" s="16">
        <v>56438</v>
      </c>
      <c r="I105" s="16">
        <v>124241</v>
      </c>
      <c r="J105" s="16">
        <v>61424</v>
      </c>
      <c r="K105" s="16">
        <v>33367</v>
      </c>
      <c r="L105" s="16">
        <v>28344</v>
      </c>
      <c r="N105" s="16">
        <f t="shared" si="30"/>
        <v>28620</v>
      </c>
      <c r="O105" s="16">
        <f t="shared" si="30"/>
        <v>43295</v>
      </c>
      <c r="P105" s="16">
        <f t="shared" si="30"/>
        <v>81428</v>
      </c>
      <c r="Q105" s="16">
        <f t="shared" si="30"/>
        <v>58309</v>
      </c>
      <c r="R105" s="16">
        <f t="shared" si="30"/>
        <v>79287</v>
      </c>
      <c r="S105" s="16">
        <f t="shared" si="30"/>
        <v>89157</v>
      </c>
      <c r="T105" s="16">
        <f t="shared" si="30"/>
        <v>68580</v>
      </c>
      <c r="U105" s="16">
        <f t="shared" si="30"/>
        <v>56438</v>
      </c>
      <c r="V105" s="16">
        <f t="shared" si="30"/>
        <v>124241</v>
      </c>
      <c r="W105" s="16">
        <f t="shared" si="30"/>
        <v>61424</v>
      </c>
      <c r="X105" s="16">
        <f t="shared" si="30"/>
        <v>33367</v>
      </c>
      <c r="Y105" s="16">
        <f t="shared" si="30"/>
        <v>28344</v>
      </c>
      <c r="AA105" s="17">
        <f t="shared" si="32"/>
        <v>0.99844755708280275</v>
      </c>
      <c r="AB105" s="17">
        <f t="shared" si="31"/>
        <v>1.5104048561809904</v>
      </c>
      <c r="AC105" s="17">
        <f t="shared" si="31"/>
        <v>2.8407263339671021</v>
      </c>
      <c r="AD105" s="17">
        <f t="shared" si="31"/>
        <v>2.0341886305360291</v>
      </c>
      <c r="AE105" s="17">
        <f t="shared" si="31"/>
        <v>2.7660346421531861</v>
      </c>
      <c r="AF105" s="17">
        <f t="shared" si="31"/>
        <v>3.1103629925517629</v>
      </c>
      <c r="AG105" s="17">
        <f t="shared" si="31"/>
        <v>2.3925064103682256</v>
      </c>
      <c r="AH105" s="17">
        <f t="shared" si="31"/>
        <v>1.9689162552983657</v>
      </c>
      <c r="AI105" s="17">
        <f t="shared" si="31"/>
        <v>4.3343159657415971</v>
      </c>
      <c r="AJ105" s="17">
        <f t="shared" si="31"/>
        <v>2.142859634739835</v>
      </c>
      <c r="AK105" s="17">
        <f t="shared" si="31"/>
        <v>1.1640530970364038</v>
      </c>
      <c r="AL105" s="17">
        <f t="shared" si="31"/>
        <v>0.98881892236041091</v>
      </c>
    </row>
    <row r="106" spans="1:38" x14ac:dyDescent="0.25">
      <c r="L106" t="s">
        <v>25</v>
      </c>
    </row>
    <row r="107" spans="1:38" x14ac:dyDescent="0.25">
      <c r="A107" s="5" t="s">
        <v>0</v>
      </c>
      <c r="B107" s="5" t="s">
        <v>1</v>
      </c>
      <c r="C107" s="5" t="s">
        <v>2</v>
      </c>
      <c r="D107" s="5" t="s">
        <v>3</v>
      </c>
      <c r="E107" s="5" t="s">
        <v>4</v>
      </c>
      <c r="F107" s="5" t="s">
        <v>5</v>
      </c>
      <c r="L107" t="s">
        <v>25</v>
      </c>
      <c r="M107" t="s">
        <v>26</v>
      </c>
      <c r="N107" s="8">
        <f>AVERAGE(X107,Y101,V107,N105)</f>
        <v>28664.5</v>
      </c>
      <c r="AB107" t="s">
        <v>27</v>
      </c>
      <c r="AC107" s="20">
        <f>COUNTIF(AB99:AK104,"&gt;1,6")</f>
        <v>0</v>
      </c>
    </row>
    <row r="108" spans="1:38" x14ac:dyDescent="0.25">
      <c r="A108" s="5">
        <v>3</v>
      </c>
      <c r="B108" s="5">
        <v>1</v>
      </c>
      <c r="C108" s="5" t="s">
        <v>94</v>
      </c>
      <c r="D108" s="5">
        <v>24.3</v>
      </c>
      <c r="E108" s="5">
        <v>24.4</v>
      </c>
      <c r="F108" s="5" t="s">
        <v>9</v>
      </c>
      <c r="L108" t="s">
        <v>25</v>
      </c>
      <c r="AC108" s="20"/>
    </row>
    <row r="109" spans="1:38" x14ac:dyDescent="0.25">
      <c r="L109" t="s">
        <v>25</v>
      </c>
    </row>
    <row r="110" spans="1:38" x14ac:dyDescent="0.25">
      <c r="A110" t="s">
        <v>16</v>
      </c>
      <c r="L110" t="s">
        <v>25</v>
      </c>
    </row>
    <row r="111" spans="1:38" x14ac:dyDescent="0.25">
      <c r="A111" t="s">
        <v>68</v>
      </c>
      <c r="L111" t="s">
        <v>25</v>
      </c>
    </row>
    <row r="112" spans="1:38" x14ac:dyDescent="0.25">
      <c r="L112" t="s">
        <v>25</v>
      </c>
      <c r="M112" t="s">
        <v>80</v>
      </c>
      <c r="N112" s="15" t="s">
        <v>92</v>
      </c>
    </row>
    <row r="113" spans="1:38" x14ac:dyDescent="0.25">
      <c r="A113" s="16">
        <v>29962</v>
      </c>
      <c r="B113" s="16">
        <v>31387</v>
      </c>
      <c r="C113" s="16">
        <v>126217</v>
      </c>
      <c r="D113" s="16">
        <v>31816</v>
      </c>
      <c r="E113" s="16">
        <v>31401</v>
      </c>
      <c r="F113" s="16">
        <v>31892</v>
      </c>
      <c r="G113" s="16">
        <v>30668</v>
      </c>
      <c r="H113" s="16">
        <v>28506</v>
      </c>
      <c r="I113" s="16">
        <v>34156</v>
      </c>
      <c r="J113" s="16">
        <v>29322</v>
      </c>
      <c r="K113" s="16">
        <v>28564</v>
      </c>
      <c r="L113" s="16">
        <v>31373</v>
      </c>
      <c r="N113" s="16">
        <f t="shared" ref="N113:Y120" si="34">A113</f>
        <v>29962</v>
      </c>
      <c r="O113" s="16">
        <f t="shared" si="34"/>
        <v>31387</v>
      </c>
      <c r="P113" s="16">
        <f t="shared" si="34"/>
        <v>126217</v>
      </c>
      <c r="Q113" s="16">
        <f t="shared" si="34"/>
        <v>31816</v>
      </c>
      <c r="R113" s="16">
        <f t="shared" si="34"/>
        <v>31401</v>
      </c>
      <c r="S113" s="16">
        <f t="shared" si="34"/>
        <v>31892</v>
      </c>
      <c r="T113" s="16">
        <f t="shared" si="34"/>
        <v>30668</v>
      </c>
      <c r="U113" s="16">
        <f t="shared" si="34"/>
        <v>28506</v>
      </c>
      <c r="V113" s="16">
        <f t="shared" si="34"/>
        <v>34156</v>
      </c>
      <c r="W113" s="16">
        <f t="shared" si="34"/>
        <v>29322</v>
      </c>
      <c r="X113" s="16">
        <f t="shared" si="34"/>
        <v>28564</v>
      </c>
      <c r="Y113" s="16">
        <f t="shared" si="34"/>
        <v>31373</v>
      </c>
      <c r="AA113" s="17">
        <f>N113/$N$122</f>
        <v>0.97699519034808835</v>
      </c>
      <c r="AB113" s="17">
        <f t="shared" ref="AB113:AL120" si="35">O113/$N$122</f>
        <v>1.0234613189858972</v>
      </c>
      <c r="AC113" s="17">
        <f t="shared" si="35"/>
        <v>4.1156599005461807</v>
      </c>
      <c r="AD113" s="17">
        <f t="shared" si="35"/>
        <v>1.0374500692915953</v>
      </c>
      <c r="AE113" s="17">
        <f t="shared" si="35"/>
        <v>1.0239178283198827</v>
      </c>
      <c r="AF113" s="17">
        <f t="shared" si="35"/>
        <v>1.0399282628189452</v>
      </c>
      <c r="AG113" s="17">
        <f t="shared" si="35"/>
        <v>1.0000163039047851</v>
      </c>
      <c r="AH113" s="17">
        <f t="shared" si="35"/>
        <v>0.92951821961359749</v>
      </c>
      <c r="AI113" s="17">
        <f t="shared" si="35"/>
        <v>1.1137523436863128</v>
      </c>
      <c r="AJ113" s="17">
        <f t="shared" si="35"/>
        <v>0.95612619222303741</v>
      </c>
      <c r="AK113" s="17">
        <f t="shared" si="35"/>
        <v>0.93140947256868023</v>
      </c>
      <c r="AL113" s="17">
        <f t="shared" si="35"/>
        <v>1.0230048096519115</v>
      </c>
    </row>
    <row r="114" spans="1:38" x14ac:dyDescent="0.25">
      <c r="A114" s="16">
        <v>29453</v>
      </c>
      <c r="B114" s="16">
        <v>130982</v>
      </c>
      <c r="C114" s="16">
        <v>216447</v>
      </c>
      <c r="D114" s="16">
        <v>225267</v>
      </c>
      <c r="E114" s="16">
        <v>84194</v>
      </c>
      <c r="F114" s="16">
        <v>137790</v>
      </c>
      <c r="G114" s="16">
        <v>233392</v>
      </c>
      <c r="H114" s="16">
        <v>164741</v>
      </c>
      <c r="I114" s="16">
        <v>139812</v>
      </c>
      <c r="J114" s="16">
        <v>118202</v>
      </c>
      <c r="K114" s="16">
        <v>50824</v>
      </c>
      <c r="L114" s="16">
        <v>28957</v>
      </c>
      <c r="N114" s="16">
        <f t="shared" si="34"/>
        <v>29453</v>
      </c>
      <c r="O114" s="16">
        <f t="shared" si="34"/>
        <v>130982</v>
      </c>
      <c r="P114" s="16">
        <f t="shared" si="34"/>
        <v>216447</v>
      </c>
      <c r="Q114" s="16">
        <f t="shared" si="34"/>
        <v>225267</v>
      </c>
      <c r="R114" s="16">
        <f t="shared" si="34"/>
        <v>84194</v>
      </c>
      <c r="S114" s="16">
        <f t="shared" si="34"/>
        <v>137790</v>
      </c>
      <c r="T114" s="16">
        <f t="shared" si="34"/>
        <v>233392</v>
      </c>
      <c r="U114" s="16">
        <f t="shared" si="34"/>
        <v>164741</v>
      </c>
      <c r="V114" s="16">
        <f t="shared" si="34"/>
        <v>139812</v>
      </c>
      <c r="W114" s="16">
        <f t="shared" si="34"/>
        <v>118202</v>
      </c>
      <c r="X114" s="16">
        <f t="shared" si="34"/>
        <v>50824</v>
      </c>
      <c r="Y114" s="16">
        <f t="shared" si="34"/>
        <v>28957</v>
      </c>
      <c r="AA114" s="17">
        <f t="shared" ref="AA114:AA120" si="36">N114/$N$122</f>
        <v>0.96039781527675883</v>
      </c>
      <c r="AB114" s="17">
        <f>O114/$Z$6</f>
        <v>4.5246228289532828</v>
      </c>
      <c r="AC114" s="17">
        <f t="shared" ref="AC114:AK119" si="37">P114/$Z$6</f>
        <v>7.4769131442370034</v>
      </c>
      <c r="AD114" s="17">
        <f t="shared" si="37"/>
        <v>7.781589919300508</v>
      </c>
      <c r="AE114" s="17">
        <f t="shared" si="37"/>
        <v>2.9083850793306918</v>
      </c>
      <c r="AF114" s="17">
        <f t="shared" si="37"/>
        <v>4.7597973736961778</v>
      </c>
      <c r="AG114" s="17">
        <f t="shared" si="37"/>
        <v>8.062258717190641</v>
      </c>
      <c r="AH114" s="17">
        <f t="shared" si="37"/>
        <v>5.6907887302422679</v>
      </c>
      <c r="AI114" s="17">
        <f t="shared" si="37"/>
        <v>4.8296450425372672</v>
      </c>
      <c r="AJ114" s="17">
        <f t="shared" si="37"/>
        <v>4.0831523997796335</v>
      </c>
      <c r="AK114" s="17">
        <f t="shared" si="37"/>
        <v>1.7556567364883851</v>
      </c>
      <c r="AL114" s="17">
        <f t="shared" si="35"/>
        <v>0.94422434172984426</v>
      </c>
    </row>
    <row r="115" spans="1:38" x14ac:dyDescent="0.25">
      <c r="A115" s="16">
        <v>61049</v>
      </c>
      <c r="B115" s="16">
        <v>106963</v>
      </c>
      <c r="C115" s="16">
        <v>96277</v>
      </c>
      <c r="D115" s="16">
        <v>129067</v>
      </c>
      <c r="E115" s="16">
        <v>123732</v>
      </c>
      <c r="F115" s="16">
        <v>126339</v>
      </c>
      <c r="G115" s="16">
        <v>78521</v>
      </c>
      <c r="H115" s="16">
        <v>107915</v>
      </c>
      <c r="I115" s="16">
        <v>120619</v>
      </c>
      <c r="J115" s="16">
        <v>60649</v>
      </c>
      <c r="K115" s="16">
        <v>152093</v>
      </c>
      <c r="L115" s="16">
        <v>28755</v>
      </c>
      <c r="N115" s="16">
        <f t="shared" si="34"/>
        <v>61049</v>
      </c>
      <c r="O115" s="16">
        <f t="shared" si="34"/>
        <v>106963</v>
      </c>
      <c r="P115" s="16">
        <f t="shared" si="34"/>
        <v>96277</v>
      </c>
      <c r="Q115" s="16">
        <f t="shared" si="34"/>
        <v>129067</v>
      </c>
      <c r="R115" s="16">
        <f t="shared" si="34"/>
        <v>123732</v>
      </c>
      <c r="S115" s="16">
        <f t="shared" si="34"/>
        <v>126339</v>
      </c>
      <c r="T115" s="16">
        <f t="shared" si="34"/>
        <v>78521</v>
      </c>
      <c r="U115" s="16">
        <f t="shared" si="34"/>
        <v>107915</v>
      </c>
      <c r="V115" s="16">
        <f t="shared" si="34"/>
        <v>120619</v>
      </c>
      <c r="W115" s="16">
        <f t="shared" si="34"/>
        <v>60649</v>
      </c>
      <c r="X115" s="16">
        <f t="shared" si="34"/>
        <v>152093</v>
      </c>
      <c r="Y115" s="16">
        <f t="shared" si="34"/>
        <v>28755</v>
      </c>
      <c r="AA115" s="17">
        <f t="shared" si="36"/>
        <v>1.9906741664628678</v>
      </c>
      <c r="AB115" s="17">
        <f t="shared" ref="AB115:AB119" si="38">O115/$Z$6</f>
        <v>3.6949140466119772</v>
      </c>
      <c r="AC115" s="17">
        <f t="shared" si="37"/>
        <v>3.325778443626874</v>
      </c>
      <c r="AD115" s="17">
        <f t="shared" si="37"/>
        <v>4.4584713522813315</v>
      </c>
      <c r="AE115" s="17">
        <f t="shared" si="37"/>
        <v>4.274179901605164</v>
      </c>
      <c r="AF115" s="17">
        <f t="shared" si="37"/>
        <v>4.3642357238943426</v>
      </c>
      <c r="AG115" s="17">
        <f t="shared" si="37"/>
        <v>2.712417806662295</v>
      </c>
      <c r="AH115" s="17">
        <f t="shared" si="37"/>
        <v>3.7277997937616885</v>
      </c>
      <c r="AI115" s="17">
        <f t="shared" si="37"/>
        <v>4.1666448901796889</v>
      </c>
      <c r="AJ115" s="17">
        <f t="shared" si="37"/>
        <v>2.0950500828601459</v>
      </c>
      <c r="AK115" s="17">
        <f t="shared" si="37"/>
        <v>5.253878089538957</v>
      </c>
      <c r="AL115" s="17">
        <f t="shared" si="35"/>
        <v>0.93763756419662514</v>
      </c>
    </row>
    <row r="116" spans="1:38" x14ac:dyDescent="0.25">
      <c r="A116" s="16">
        <v>32924</v>
      </c>
      <c r="B116" s="16">
        <v>166307</v>
      </c>
      <c r="C116" s="16">
        <v>143615</v>
      </c>
      <c r="D116" s="16">
        <v>97662</v>
      </c>
      <c r="E116" s="16">
        <v>83138</v>
      </c>
      <c r="F116" s="16">
        <v>115719</v>
      </c>
      <c r="G116" s="16">
        <v>124097</v>
      </c>
      <c r="H116" s="16">
        <v>117550</v>
      </c>
      <c r="I116" s="16">
        <v>89204</v>
      </c>
      <c r="J116" s="16">
        <v>102312</v>
      </c>
      <c r="K116" s="16">
        <v>131067</v>
      </c>
      <c r="L116" s="16">
        <v>30147</v>
      </c>
      <c r="N116" s="16">
        <f t="shared" si="34"/>
        <v>32924</v>
      </c>
      <c r="O116" s="16">
        <f t="shared" si="34"/>
        <v>166307</v>
      </c>
      <c r="P116" s="16">
        <f t="shared" si="34"/>
        <v>143615</v>
      </c>
      <c r="Q116" s="16">
        <f t="shared" si="34"/>
        <v>97662</v>
      </c>
      <c r="R116" s="16">
        <f t="shared" si="34"/>
        <v>83138</v>
      </c>
      <c r="S116" s="16">
        <f t="shared" si="34"/>
        <v>115719</v>
      </c>
      <c r="T116" s="16">
        <f t="shared" si="34"/>
        <v>124097</v>
      </c>
      <c r="U116" s="16">
        <f t="shared" si="34"/>
        <v>117550</v>
      </c>
      <c r="V116" s="16">
        <f t="shared" si="34"/>
        <v>89204</v>
      </c>
      <c r="W116" s="16">
        <f t="shared" si="34"/>
        <v>102312</v>
      </c>
      <c r="X116" s="16">
        <f t="shared" si="34"/>
        <v>131067</v>
      </c>
      <c r="Y116" s="16">
        <f t="shared" si="34"/>
        <v>30147</v>
      </c>
      <c r="AA116" s="17">
        <f t="shared" si="36"/>
        <v>1.0735795222955897</v>
      </c>
      <c r="AB116" s="17">
        <f t="shared" si="38"/>
        <v>5.7448844025494612</v>
      </c>
      <c r="AC116" s="17">
        <f t="shared" si="37"/>
        <v>4.9610153118758733</v>
      </c>
      <c r="AD116" s="17">
        <f t="shared" si="37"/>
        <v>3.3736216787133766</v>
      </c>
      <c r="AE116" s="17">
        <f t="shared" si="37"/>
        <v>2.8719067715679865</v>
      </c>
      <c r="AF116" s="17">
        <f t="shared" si="37"/>
        <v>3.9973800151444085</v>
      </c>
      <c r="AG116" s="17">
        <f t="shared" si="37"/>
        <v>4.2867884076026899</v>
      </c>
      <c r="AH116" s="17">
        <f t="shared" si="37"/>
        <v>4.0606298082443262</v>
      </c>
      <c r="AI116" s="17">
        <f t="shared" si="37"/>
        <v>3.0814497780912538</v>
      </c>
      <c r="AJ116" s="17">
        <f t="shared" si="37"/>
        <v>3.5342505907366526</v>
      </c>
      <c r="AK116" s="17">
        <f t="shared" si="37"/>
        <v>4.5275590563773642</v>
      </c>
      <c r="AL116" s="17">
        <f t="shared" si="35"/>
        <v>0.98302763511861091</v>
      </c>
    </row>
    <row r="117" spans="1:38" x14ac:dyDescent="0.25">
      <c r="A117" s="16">
        <v>34174</v>
      </c>
      <c r="B117" s="16">
        <v>122471</v>
      </c>
      <c r="C117" s="16">
        <v>137695</v>
      </c>
      <c r="D117" s="16">
        <v>104644</v>
      </c>
      <c r="E117" s="16">
        <v>107053</v>
      </c>
      <c r="F117" s="16">
        <v>115244</v>
      </c>
      <c r="G117" s="16">
        <v>203867</v>
      </c>
      <c r="H117" s="16">
        <v>79992</v>
      </c>
      <c r="I117" s="16">
        <v>84152</v>
      </c>
      <c r="J117" s="16">
        <v>89833</v>
      </c>
      <c r="K117" s="16">
        <v>164052</v>
      </c>
      <c r="L117" s="16">
        <v>29230</v>
      </c>
      <c r="N117" s="16">
        <f t="shared" si="34"/>
        <v>34174</v>
      </c>
      <c r="O117" s="16">
        <f t="shared" si="34"/>
        <v>122471</v>
      </c>
      <c r="P117" s="16">
        <f t="shared" si="34"/>
        <v>137695</v>
      </c>
      <c r="Q117" s="16">
        <f t="shared" si="34"/>
        <v>104644</v>
      </c>
      <c r="R117" s="16">
        <f t="shared" si="34"/>
        <v>107053</v>
      </c>
      <c r="S117" s="16">
        <f t="shared" si="34"/>
        <v>115244</v>
      </c>
      <c r="T117" s="16">
        <f t="shared" si="34"/>
        <v>203867</v>
      </c>
      <c r="U117" s="16">
        <f t="shared" si="34"/>
        <v>79992</v>
      </c>
      <c r="V117" s="16">
        <f t="shared" si="34"/>
        <v>84152</v>
      </c>
      <c r="W117" s="16">
        <f t="shared" si="34"/>
        <v>89833</v>
      </c>
      <c r="X117" s="16">
        <f t="shared" si="34"/>
        <v>164052</v>
      </c>
      <c r="Y117" s="16">
        <f t="shared" si="34"/>
        <v>29230</v>
      </c>
      <c r="AA117" s="17">
        <f t="shared" si="36"/>
        <v>1.11433928425858</v>
      </c>
      <c r="AB117" s="17">
        <f t="shared" si="38"/>
        <v>4.2306201041726155</v>
      </c>
      <c r="AC117" s="17">
        <f t="shared" si="37"/>
        <v>4.7565157077516167</v>
      </c>
      <c r="AD117" s="17">
        <f t="shared" si="37"/>
        <v>3.614806853712627</v>
      </c>
      <c r="AE117" s="17">
        <f t="shared" si="37"/>
        <v>3.6980229932962985</v>
      </c>
      <c r="AF117" s="17">
        <f t="shared" si="37"/>
        <v>3.9809716854216006</v>
      </c>
      <c r="AG117" s="17">
        <f t="shared" si="37"/>
        <v>7.042351485472957</v>
      </c>
      <c r="AH117" s="17">
        <f t="shared" si="37"/>
        <v>2.7632318130249272</v>
      </c>
      <c r="AI117" s="17">
        <f t="shared" si="37"/>
        <v>2.9069342375446752</v>
      </c>
      <c r="AJ117" s="17">
        <f t="shared" si="37"/>
        <v>3.1031778610294563</v>
      </c>
      <c r="AK117" s="17">
        <f t="shared" si="37"/>
        <v>5.6669880161811843</v>
      </c>
      <c r="AL117" s="17">
        <f t="shared" si="35"/>
        <v>0.95312627374256131</v>
      </c>
    </row>
    <row r="118" spans="1:38" x14ac:dyDescent="0.25">
      <c r="A118" s="16">
        <v>39210</v>
      </c>
      <c r="B118" s="16">
        <v>195270</v>
      </c>
      <c r="C118" s="16">
        <v>116276</v>
      </c>
      <c r="D118" s="16">
        <v>86203</v>
      </c>
      <c r="E118" s="16">
        <v>180987</v>
      </c>
      <c r="F118" s="16">
        <v>219216</v>
      </c>
      <c r="G118" s="16">
        <v>121094</v>
      </c>
      <c r="H118" s="16">
        <v>167977</v>
      </c>
      <c r="I118" s="16">
        <v>141195</v>
      </c>
      <c r="J118" s="16">
        <v>132544</v>
      </c>
      <c r="K118" s="16">
        <v>81930</v>
      </c>
      <c r="L118" s="16">
        <v>28835</v>
      </c>
      <c r="N118" s="16">
        <f t="shared" si="34"/>
        <v>39210</v>
      </c>
      <c r="O118" s="16">
        <f t="shared" si="34"/>
        <v>195270</v>
      </c>
      <c r="P118" s="16">
        <f t="shared" si="34"/>
        <v>116276</v>
      </c>
      <c r="Q118" s="16">
        <f t="shared" si="34"/>
        <v>86203</v>
      </c>
      <c r="R118" s="16">
        <f t="shared" si="34"/>
        <v>180987</v>
      </c>
      <c r="S118" s="16">
        <f t="shared" si="34"/>
        <v>219216</v>
      </c>
      <c r="T118" s="16">
        <f t="shared" si="34"/>
        <v>121094</v>
      </c>
      <c r="U118" s="16">
        <f t="shared" si="34"/>
        <v>167977</v>
      </c>
      <c r="V118" s="16">
        <f t="shared" si="34"/>
        <v>141195</v>
      </c>
      <c r="W118" s="16">
        <f t="shared" si="34"/>
        <v>132544</v>
      </c>
      <c r="X118" s="16">
        <f t="shared" si="34"/>
        <v>81930</v>
      </c>
      <c r="Y118" s="16">
        <f t="shared" si="34"/>
        <v>28835</v>
      </c>
      <c r="AA118" s="17">
        <f t="shared" si="36"/>
        <v>1.2785522132550746</v>
      </c>
      <c r="AB118" s="17">
        <f t="shared" si="38"/>
        <v>6.7453779894161601</v>
      </c>
      <c r="AC118" s="17">
        <f t="shared" si="37"/>
        <v>4.0166209407351534</v>
      </c>
      <c r="AD118" s="17">
        <f t="shared" si="37"/>
        <v>2.977783678095157</v>
      </c>
      <c r="AE118" s="17">
        <f t="shared" si="37"/>
        <v>6.2519881506143422</v>
      </c>
      <c r="AF118" s="17">
        <f t="shared" si="37"/>
        <v>7.5725650705579604</v>
      </c>
      <c r="AG118" s="17">
        <f t="shared" si="37"/>
        <v>4.1830532199024963</v>
      </c>
      <c r="AH118" s="17">
        <f t="shared" si="37"/>
        <v>5.802572635469649</v>
      </c>
      <c r="AI118" s="17">
        <f t="shared" si="37"/>
        <v>4.8774191899196744</v>
      </c>
      <c r="AJ118" s="17">
        <f t="shared" si="37"/>
        <v>4.5785803258522844</v>
      </c>
      <c r="AK118" s="17">
        <f t="shared" si="37"/>
        <v>2.8301777982939829</v>
      </c>
      <c r="AL118" s="17">
        <f t="shared" si="35"/>
        <v>0.94024618896225642</v>
      </c>
    </row>
    <row r="119" spans="1:38" x14ac:dyDescent="0.25">
      <c r="A119" s="16">
        <v>33178</v>
      </c>
      <c r="B119" s="16">
        <v>209309</v>
      </c>
      <c r="C119" s="16">
        <v>188506</v>
      </c>
      <c r="D119" s="16">
        <v>141134</v>
      </c>
      <c r="E119" s="16">
        <v>104822</v>
      </c>
      <c r="F119" s="16">
        <v>129796</v>
      </c>
      <c r="G119" s="16">
        <v>180695</v>
      </c>
      <c r="H119" s="16">
        <v>105663</v>
      </c>
      <c r="I119" s="16">
        <v>102421</v>
      </c>
      <c r="J119" s="16">
        <v>135064</v>
      </c>
      <c r="K119" s="16">
        <v>60261</v>
      </c>
      <c r="L119" s="16">
        <v>28861</v>
      </c>
      <c r="N119" s="16">
        <f t="shared" si="34"/>
        <v>33178</v>
      </c>
      <c r="O119" s="16">
        <f t="shared" si="34"/>
        <v>209309</v>
      </c>
      <c r="P119" s="16">
        <f t="shared" si="34"/>
        <v>188506</v>
      </c>
      <c r="Q119" s="16">
        <f t="shared" si="34"/>
        <v>141134</v>
      </c>
      <c r="R119" s="16">
        <f t="shared" si="34"/>
        <v>104822</v>
      </c>
      <c r="S119" s="16">
        <f t="shared" si="34"/>
        <v>129796</v>
      </c>
      <c r="T119" s="16">
        <f t="shared" si="34"/>
        <v>180695</v>
      </c>
      <c r="U119" s="16">
        <f t="shared" si="34"/>
        <v>105663</v>
      </c>
      <c r="V119" s="16">
        <f t="shared" si="34"/>
        <v>102421</v>
      </c>
      <c r="W119" s="16">
        <f t="shared" si="34"/>
        <v>135064</v>
      </c>
      <c r="X119" s="16">
        <f t="shared" si="34"/>
        <v>60261</v>
      </c>
      <c r="Y119" s="16">
        <f t="shared" si="34"/>
        <v>28861</v>
      </c>
      <c r="AA119" s="17">
        <f t="shared" si="36"/>
        <v>1.0818619059264694</v>
      </c>
      <c r="AB119" s="17">
        <f t="shared" si="38"/>
        <v>7.2303391283182625</v>
      </c>
      <c r="AC119" s="17">
        <f t="shared" si="37"/>
        <v>6.5117233741633775</v>
      </c>
      <c r="AD119" s="17">
        <f t="shared" si="37"/>
        <v>4.8753120149447451</v>
      </c>
      <c r="AE119" s="17">
        <f t="shared" si="37"/>
        <v>3.6209556593771741</v>
      </c>
      <c r="AF119" s="17">
        <f t="shared" si="37"/>
        <v>4.483653820424335</v>
      </c>
      <c r="AG119" s="17">
        <f t="shared" si="37"/>
        <v>6.2419013458163217</v>
      </c>
      <c r="AH119" s="17">
        <f t="shared" si="37"/>
        <v>3.6500070389495556</v>
      </c>
      <c r="AI119" s="17">
        <f t="shared" si="37"/>
        <v>3.5380158706098865</v>
      </c>
      <c r="AJ119" s="17">
        <f t="shared" si="37"/>
        <v>4.6656308330132852</v>
      </c>
      <c r="AK119" s="17">
        <f t="shared" si="37"/>
        <v>2.0816470682655157</v>
      </c>
      <c r="AL119" s="17">
        <f t="shared" si="35"/>
        <v>0.94109399201108668</v>
      </c>
    </row>
    <row r="120" spans="1:38" x14ac:dyDescent="0.25">
      <c r="A120" s="16">
        <v>28895</v>
      </c>
      <c r="B120" s="16">
        <v>32522</v>
      </c>
      <c r="C120" s="16">
        <v>37845</v>
      </c>
      <c r="D120" s="16">
        <v>40935</v>
      </c>
      <c r="E120" s="16">
        <v>47175</v>
      </c>
      <c r="F120" s="16">
        <v>39062</v>
      </c>
      <c r="G120" s="16">
        <v>35607</v>
      </c>
      <c r="H120" s="16">
        <v>67845</v>
      </c>
      <c r="I120" s="16">
        <v>40122</v>
      </c>
      <c r="J120" s="16">
        <v>30560</v>
      </c>
      <c r="K120" s="16">
        <v>29246</v>
      </c>
      <c r="L120" s="16">
        <v>30478</v>
      </c>
      <c r="N120" s="16">
        <f t="shared" si="34"/>
        <v>28895</v>
      </c>
      <c r="O120" s="16">
        <f t="shared" si="34"/>
        <v>32522</v>
      </c>
      <c r="P120" s="16">
        <f t="shared" si="34"/>
        <v>37845</v>
      </c>
      <c r="Q120" s="16">
        <f t="shared" si="34"/>
        <v>40935</v>
      </c>
      <c r="R120" s="16">
        <f t="shared" si="34"/>
        <v>47175</v>
      </c>
      <c r="S120" s="16">
        <f t="shared" si="34"/>
        <v>39062</v>
      </c>
      <c r="T120" s="16">
        <f t="shared" si="34"/>
        <v>35607</v>
      </c>
      <c r="U120" s="16">
        <f t="shared" si="34"/>
        <v>67845</v>
      </c>
      <c r="V120" s="16">
        <f t="shared" si="34"/>
        <v>40122</v>
      </c>
      <c r="W120" s="16">
        <f t="shared" si="34"/>
        <v>30560</v>
      </c>
      <c r="X120" s="16">
        <f t="shared" si="34"/>
        <v>29246</v>
      </c>
      <c r="Y120" s="16">
        <f t="shared" si="34"/>
        <v>30478</v>
      </c>
      <c r="AA120" s="17">
        <f t="shared" si="36"/>
        <v>0.94220265753648003</v>
      </c>
      <c r="AB120" s="17">
        <f t="shared" si="35"/>
        <v>1.0604711828482922</v>
      </c>
      <c r="AC120" s="17">
        <f t="shared" si="35"/>
        <v>1.2340425531914894</v>
      </c>
      <c r="AD120" s="17">
        <f t="shared" si="35"/>
        <v>1.334800684764001</v>
      </c>
      <c r="AE120" s="17">
        <f t="shared" si="35"/>
        <v>1.5382734164832477</v>
      </c>
      <c r="AF120" s="17">
        <f t="shared" si="35"/>
        <v>1.2737262574386565</v>
      </c>
      <c r="AG120" s="17">
        <f t="shared" si="35"/>
        <v>1.1610662753729519</v>
      </c>
      <c r="AH120" s="17">
        <f t="shared" si="35"/>
        <v>2.2122768403032524</v>
      </c>
      <c r="AI120" s="17">
        <f t="shared" si="35"/>
        <v>1.3082905355832721</v>
      </c>
      <c r="AJ120" s="17">
        <f t="shared" si="35"/>
        <v>0.99649466047118285</v>
      </c>
      <c r="AK120" s="17">
        <f t="shared" si="35"/>
        <v>0.95364799869568762</v>
      </c>
      <c r="AL120" s="17">
        <f t="shared" si="35"/>
        <v>0.99382082008641071</v>
      </c>
    </row>
    <row r="121" spans="1:38" x14ac:dyDescent="0.25">
      <c r="L121" t="s">
        <v>25</v>
      </c>
    </row>
    <row r="122" spans="1:38" x14ac:dyDescent="0.25">
      <c r="A122" s="5" t="s">
        <v>0</v>
      </c>
      <c r="B122" s="5" t="s">
        <v>1</v>
      </c>
      <c r="C122" s="5" t="s">
        <v>2</v>
      </c>
      <c r="D122" s="5" t="s">
        <v>3</v>
      </c>
      <c r="E122" s="5" t="s">
        <v>4</v>
      </c>
      <c r="F122" s="5" t="s">
        <v>5</v>
      </c>
      <c r="L122" t="s">
        <v>25</v>
      </c>
      <c r="M122" t="s">
        <v>26</v>
      </c>
      <c r="N122" s="8">
        <f>AVERAGE(Y113,P122,N113,U125,R121)</f>
        <v>30667.5</v>
      </c>
      <c r="AB122" t="s">
        <v>27</v>
      </c>
      <c r="AC122" s="20">
        <f>COUNTIF(AB114:AK119,"&gt;1,6")</f>
        <v>0</v>
      </c>
    </row>
    <row r="123" spans="1:38" x14ac:dyDescent="0.25">
      <c r="A123" s="5">
        <v>4</v>
      </c>
      <c r="B123" s="5">
        <v>1</v>
      </c>
      <c r="C123" s="5" t="s">
        <v>95</v>
      </c>
      <c r="D123" s="5">
        <v>24.4</v>
      </c>
      <c r="E123" s="5">
        <v>24.5</v>
      </c>
      <c r="F123" s="5" t="s">
        <v>9</v>
      </c>
      <c r="L123" t="s">
        <v>25</v>
      </c>
      <c r="AC123" s="20"/>
    </row>
    <row r="124" spans="1:38" x14ac:dyDescent="0.25">
      <c r="L124" t="s">
        <v>25</v>
      </c>
    </row>
    <row r="125" spans="1:38" x14ac:dyDescent="0.25">
      <c r="A125" t="s">
        <v>16</v>
      </c>
      <c r="L125" t="s">
        <v>25</v>
      </c>
    </row>
    <row r="126" spans="1:38" x14ac:dyDescent="0.25">
      <c r="A126" t="s">
        <v>66</v>
      </c>
      <c r="L126" t="s">
        <v>25</v>
      </c>
    </row>
    <row r="127" spans="1:38" x14ac:dyDescent="0.25">
      <c r="L127" t="s">
        <v>25</v>
      </c>
      <c r="M127" t="s">
        <v>80</v>
      </c>
      <c r="N127" s="15" t="s">
        <v>92</v>
      </c>
    </row>
    <row r="128" spans="1:38" x14ac:dyDescent="0.25">
      <c r="A128" s="16">
        <v>29523</v>
      </c>
      <c r="B128" s="16">
        <v>30951</v>
      </c>
      <c r="C128" s="16">
        <v>30765</v>
      </c>
      <c r="D128" s="16">
        <v>33241</v>
      </c>
      <c r="E128" s="16">
        <v>33118</v>
      </c>
      <c r="F128" s="16">
        <v>31190</v>
      </c>
      <c r="G128" s="16">
        <v>31944</v>
      </c>
      <c r="H128" s="16">
        <v>30965</v>
      </c>
      <c r="I128" s="16">
        <v>29888</v>
      </c>
      <c r="J128" s="16">
        <v>29569</v>
      </c>
      <c r="K128" s="16">
        <v>28795</v>
      </c>
      <c r="L128" s="16">
        <v>30699</v>
      </c>
      <c r="N128" s="16">
        <f t="shared" ref="N128:Y135" si="39">A128</f>
        <v>29523</v>
      </c>
      <c r="O128" s="16">
        <f t="shared" si="39"/>
        <v>30951</v>
      </c>
      <c r="P128" s="16">
        <f t="shared" si="39"/>
        <v>30765</v>
      </c>
      <c r="Q128" s="16">
        <f t="shared" si="39"/>
        <v>33241</v>
      </c>
      <c r="R128" s="16">
        <f t="shared" si="39"/>
        <v>33118</v>
      </c>
      <c r="S128" s="16">
        <f t="shared" si="39"/>
        <v>31190</v>
      </c>
      <c r="T128" s="16">
        <f t="shared" si="39"/>
        <v>31944</v>
      </c>
      <c r="U128" s="16">
        <f t="shared" si="39"/>
        <v>30965</v>
      </c>
      <c r="V128" s="16">
        <f t="shared" si="39"/>
        <v>29888</v>
      </c>
      <c r="W128" s="16">
        <f t="shared" si="39"/>
        <v>29569</v>
      </c>
      <c r="X128" s="16">
        <f t="shared" si="39"/>
        <v>28795</v>
      </c>
      <c r="Y128" s="16">
        <f t="shared" si="39"/>
        <v>30699</v>
      </c>
      <c r="AA128" s="17">
        <f>N128/$N$137</f>
        <v>0.97160942110863668</v>
      </c>
      <c r="AB128" s="17">
        <f t="shared" ref="AB128:AL135" si="40">O128/$N$137</f>
        <v>1.0186052634465812</v>
      </c>
      <c r="AC128" s="17">
        <f t="shared" si="40"/>
        <v>1.0124839562513026</v>
      </c>
      <c r="AD128" s="17">
        <f t="shared" si="40"/>
        <v>1.09396974450673</v>
      </c>
      <c r="AE128" s="17">
        <f t="shared" si="40"/>
        <v>1.0899217832969492</v>
      </c>
      <c r="AF128" s="17">
        <f t="shared" si="40"/>
        <v>1.0264708140899765</v>
      </c>
      <c r="AG128" s="17">
        <f t="shared" si="40"/>
        <v>1.0512851454084711</v>
      </c>
      <c r="AH128" s="17">
        <f t="shared" si="40"/>
        <v>1.0190660069989139</v>
      </c>
      <c r="AI128" s="17">
        <f t="shared" si="40"/>
        <v>0.98362166372302728</v>
      </c>
      <c r="AJ128" s="17">
        <f t="shared" si="40"/>
        <v>0.97312329278058729</v>
      </c>
      <c r="AK128" s="17">
        <f t="shared" si="40"/>
        <v>0.94765075638733176</v>
      </c>
      <c r="AL128" s="17">
        <f t="shared" si="40"/>
        <v>1.0103118795045909</v>
      </c>
    </row>
    <row r="129" spans="1:38" x14ac:dyDescent="0.25">
      <c r="A129" s="16">
        <v>31716</v>
      </c>
      <c r="B129" s="16">
        <v>110143</v>
      </c>
      <c r="C129" s="16">
        <v>120819</v>
      </c>
      <c r="D129" s="16">
        <v>142096</v>
      </c>
      <c r="E129" s="16">
        <v>238564</v>
      </c>
      <c r="F129" s="16">
        <v>93044</v>
      </c>
      <c r="G129" s="16">
        <v>169933</v>
      </c>
      <c r="H129" s="16">
        <v>121027</v>
      </c>
      <c r="I129" s="16">
        <v>113682</v>
      </c>
      <c r="J129" s="16">
        <v>82456</v>
      </c>
      <c r="K129" s="16">
        <v>66315</v>
      </c>
      <c r="L129" s="16">
        <v>28366</v>
      </c>
      <c r="N129" s="16">
        <f t="shared" si="39"/>
        <v>31716</v>
      </c>
      <c r="O129" s="16">
        <f t="shared" si="39"/>
        <v>110143</v>
      </c>
      <c r="P129" s="16">
        <f t="shared" si="39"/>
        <v>120819</v>
      </c>
      <c r="Q129" s="16">
        <f t="shared" si="39"/>
        <v>142096</v>
      </c>
      <c r="R129" s="16">
        <f t="shared" si="39"/>
        <v>238564</v>
      </c>
      <c r="S129" s="16">
        <f t="shared" si="39"/>
        <v>93044</v>
      </c>
      <c r="T129" s="16">
        <f t="shared" si="39"/>
        <v>169933</v>
      </c>
      <c r="U129" s="16">
        <f t="shared" si="39"/>
        <v>121027</v>
      </c>
      <c r="V129" s="16">
        <f t="shared" si="39"/>
        <v>113682</v>
      </c>
      <c r="W129" s="16">
        <f t="shared" si="39"/>
        <v>82456</v>
      </c>
      <c r="X129" s="16">
        <f t="shared" si="39"/>
        <v>66315</v>
      </c>
      <c r="Y129" s="16">
        <f t="shared" si="39"/>
        <v>28366</v>
      </c>
      <c r="AA129" s="17">
        <f t="shared" ref="AA129:AA135" si="41">N129/$N$137</f>
        <v>1.0437816075561943</v>
      </c>
      <c r="AB129" s="17">
        <f>O129/$Z$6</f>
        <v>3.8047634961246692</v>
      </c>
      <c r="AC129" s="17">
        <f t="shared" ref="AC129:AK134" si="42">P129/$Z$6</f>
        <v>4.1735536605892918</v>
      </c>
      <c r="AD129" s="17">
        <f t="shared" si="42"/>
        <v>4.908543200614937</v>
      </c>
      <c r="AE129" s="17">
        <f t="shared" si="42"/>
        <v>8.240919519982981</v>
      </c>
      <c r="AF129" s="17">
        <f t="shared" si="42"/>
        <v>3.214098169955637</v>
      </c>
      <c r="AG129" s="17">
        <f t="shared" si="42"/>
        <v>5.8701404100755692</v>
      </c>
      <c r="AH129" s="17">
        <f t="shared" si="42"/>
        <v>4.1807387818152799</v>
      </c>
      <c r="AI129" s="17">
        <f t="shared" si="42"/>
        <v>3.9270141885225991</v>
      </c>
      <c r="AJ129" s="17">
        <f t="shared" si="42"/>
        <v>2.8483478644712394</v>
      </c>
      <c r="AK129" s="17">
        <f t="shared" si="42"/>
        <v>2.290775548564207</v>
      </c>
      <c r="AL129" s="17">
        <f t="shared" si="40"/>
        <v>0.9335322575337055</v>
      </c>
    </row>
    <row r="130" spans="1:38" x14ac:dyDescent="0.25">
      <c r="A130" s="16">
        <v>35836</v>
      </c>
      <c r="B130" s="16">
        <v>97224</v>
      </c>
      <c r="C130" s="16">
        <v>123740</v>
      </c>
      <c r="D130" s="16">
        <v>253878</v>
      </c>
      <c r="E130" s="16">
        <v>105637</v>
      </c>
      <c r="F130" s="16">
        <v>101492</v>
      </c>
      <c r="G130" s="16">
        <v>184991</v>
      </c>
      <c r="H130" s="16">
        <v>127688</v>
      </c>
      <c r="I130" s="16">
        <v>105250</v>
      </c>
      <c r="J130" s="16">
        <v>92120</v>
      </c>
      <c r="K130" s="16">
        <v>138973</v>
      </c>
      <c r="L130" s="16">
        <v>28783</v>
      </c>
      <c r="N130" s="16">
        <f t="shared" si="39"/>
        <v>35836</v>
      </c>
      <c r="O130" s="16">
        <f t="shared" si="39"/>
        <v>97224</v>
      </c>
      <c r="P130" s="16">
        <f t="shared" si="39"/>
        <v>123740</v>
      </c>
      <c r="Q130" s="16">
        <f t="shared" si="39"/>
        <v>253878</v>
      </c>
      <c r="R130" s="16">
        <f t="shared" si="39"/>
        <v>105637</v>
      </c>
      <c r="S130" s="16">
        <f t="shared" si="39"/>
        <v>101492</v>
      </c>
      <c r="T130" s="16">
        <f t="shared" si="39"/>
        <v>184991</v>
      </c>
      <c r="U130" s="16">
        <f t="shared" si="39"/>
        <v>127688</v>
      </c>
      <c r="V130" s="16">
        <f t="shared" si="39"/>
        <v>105250</v>
      </c>
      <c r="W130" s="16">
        <f t="shared" si="39"/>
        <v>92120</v>
      </c>
      <c r="X130" s="16">
        <f t="shared" si="39"/>
        <v>138973</v>
      </c>
      <c r="Y130" s="16">
        <f t="shared" si="39"/>
        <v>28783</v>
      </c>
      <c r="AA130" s="17">
        <f t="shared" si="41"/>
        <v>1.1793718529569863</v>
      </c>
      <c r="AB130" s="17">
        <f t="shared" ref="AB130:AB134" si="43">O130/$Z$6</f>
        <v>3.3584914715163454</v>
      </c>
      <c r="AC130" s="17">
        <f t="shared" si="42"/>
        <v>4.2744562524215484</v>
      </c>
      <c r="AD130" s="17">
        <f t="shared" si="42"/>
        <v>8.7699240702463044</v>
      </c>
      <c r="AE130" s="17">
        <f t="shared" si="42"/>
        <v>3.6491088987963072</v>
      </c>
      <c r="AF130" s="17">
        <f t="shared" si="42"/>
        <v>3.5059246320572792</v>
      </c>
      <c r="AG130" s="17">
        <f t="shared" si="42"/>
        <v>6.3903017342146002</v>
      </c>
      <c r="AH130" s="17">
        <f t="shared" si="42"/>
        <v>4.410835380307117</v>
      </c>
      <c r="AI130" s="17">
        <f t="shared" si="42"/>
        <v>3.6357404280537251</v>
      </c>
      <c r="AJ130" s="17">
        <f t="shared" si="42"/>
        <v>3.1821796506632696</v>
      </c>
      <c r="AK130" s="17">
        <f t="shared" si="42"/>
        <v>4.8006627506689821</v>
      </c>
      <c r="AL130" s="17">
        <f t="shared" si="40"/>
        <v>0.94725583334247498</v>
      </c>
    </row>
    <row r="131" spans="1:38" x14ac:dyDescent="0.25">
      <c r="A131" s="16">
        <v>34085</v>
      </c>
      <c r="B131" s="16">
        <v>225152</v>
      </c>
      <c r="C131" s="16">
        <v>113585</v>
      </c>
      <c r="D131" s="16">
        <v>89484</v>
      </c>
      <c r="E131" s="16">
        <v>74496</v>
      </c>
      <c r="F131" s="16">
        <v>90838</v>
      </c>
      <c r="G131" s="16">
        <v>99017</v>
      </c>
      <c r="H131" s="16">
        <v>84249</v>
      </c>
      <c r="I131" s="16">
        <v>144634</v>
      </c>
      <c r="J131" s="16">
        <v>159296</v>
      </c>
      <c r="K131" s="16">
        <v>166268</v>
      </c>
      <c r="L131" s="16">
        <v>28554</v>
      </c>
      <c r="N131" s="16">
        <f t="shared" si="39"/>
        <v>34085</v>
      </c>
      <c r="O131" s="16">
        <f t="shared" si="39"/>
        <v>225152</v>
      </c>
      <c r="P131" s="16">
        <f t="shared" si="39"/>
        <v>113585</v>
      </c>
      <c r="Q131" s="16">
        <f t="shared" si="39"/>
        <v>89484</v>
      </c>
      <c r="R131" s="16">
        <f t="shared" si="39"/>
        <v>74496</v>
      </c>
      <c r="S131" s="16">
        <f t="shared" si="39"/>
        <v>90838</v>
      </c>
      <c r="T131" s="16">
        <f t="shared" si="39"/>
        <v>99017</v>
      </c>
      <c r="U131" s="16">
        <f t="shared" si="39"/>
        <v>84249</v>
      </c>
      <c r="V131" s="16">
        <f t="shared" si="39"/>
        <v>144634</v>
      </c>
      <c r="W131" s="16">
        <f t="shared" si="39"/>
        <v>159296</v>
      </c>
      <c r="X131" s="16">
        <f t="shared" si="39"/>
        <v>166268</v>
      </c>
      <c r="Y131" s="16">
        <f t="shared" si="39"/>
        <v>28554</v>
      </c>
      <c r="AA131" s="17">
        <f t="shared" si="41"/>
        <v>1.1217459986616496</v>
      </c>
      <c r="AB131" s="17">
        <f t="shared" si="43"/>
        <v>7.7776173763149856</v>
      </c>
      <c r="AC131" s="17">
        <f t="shared" si="42"/>
        <v>3.9236634348739416</v>
      </c>
      <c r="AD131" s="17">
        <f t="shared" si="42"/>
        <v>3.0911220566646986</v>
      </c>
      <c r="AE131" s="17">
        <f t="shared" si="42"/>
        <v>2.5733788021690289</v>
      </c>
      <c r="AF131" s="17">
        <f t="shared" si="42"/>
        <v>3.1378944323377129</v>
      </c>
      <c r="AG131" s="17">
        <f t="shared" si="42"/>
        <v>3.4204285982384386</v>
      </c>
      <c r="AH131" s="17">
        <f t="shared" si="42"/>
        <v>2.9102849911933326</v>
      </c>
      <c r="AI131" s="17">
        <f t="shared" si="42"/>
        <v>4.9962154971128028</v>
      </c>
      <c r="AJ131" s="17">
        <f t="shared" si="42"/>
        <v>5.5026974558408188</v>
      </c>
      <c r="AK131" s="17">
        <f t="shared" si="42"/>
        <v>5.7435371923195886</v>
      </c>
      <c r="AL131" s="17">
        <f t="shared" si="40"/>
        <v>0.93971938523646015</v>
      </c>
    </row>
    <row r="132" spans="1:38" x14ac:dyDescent="0.25">
      <c r="A132" s="16">
        <v>37000</v>
      </c>
      <c r="B132" s="16">
        <v>146521</v>
      </c>
      <c r="C132" s="16">
        <v>94678</v>
      </c>
      <c r="D132" s="16">
        <v>111603</v>
      </c>
      <c r="E132" s="16">
        <v>93880</v>
      </c>
      <c r="F132" s="16">
        <v>131727</v>
      </c>
      <c r="G132" s="16">
        <v>94730</v>
      </c>
      <c r="H132" s="16">
        <v>284629</v>
      </c>
      <c r="I132" s="16">
        <v>126122</v>
      </c>
      <c r="J132" s="16">
        <v>100569</v>
      </c>
      <c r="K132" s="16">
        <v>107480</v>
      </c>
      <c r="L132" s="16">
        <v>29250</v>
      </c>
      <c r="N132" s="16">
        <f t="shared" si="39"/>
        <v>37000</v>
      </c>
      <c r="O132" s="16">
        <f t="shared" si="39"/>
        <v>146521</v>
      </c>
      <c r="P132" s="16">
        <f t="shared" si="39"/>
        <v>94678</v>
      </c>
      <c r="Q132" s="16">
        <f t="shared" si="39"/>
        <v>111603</v>
      </c>
      <c r="R132" s="16">
        <f t="shared" si="39"/>
        <v>93880</v>
      </c>
      <c r="S132" s="16">
        <f t="shared" si="39"/>
        <v>131727</v>
      </c>
      <c r="T132" s="16">
        <f t="shared" si="39"/>
        <v>94730</v>
      </c>
      <c r="U132" s="16">
        <f t="shared" si="39"/>
        <v>284629</v>
      </c>
      <c r="V132" s="16">
        <f t="shared" si="39"/>
        <v>126122</v>
      </c>
      <c r="W132" s="16">
        <f t="shared" si="39"/>
        <v>100569</v>
      </c>
      <c r="X132" s="16">
        <f t="shared" si="39"/>
        <v>107480</v>
      </c>
      <c r="Y132" s="16">
        <f t="shared" si="39"/>
        <v>29250</v>
      </c>
      <c r="AA132" s="17">
        <f t="shared" si="41"/>
        <v>1.2176793883080839</v>
      </c>
      <c r="AB132" s="17">
        <f t="shared" si="43"/>
        <v>5.0613997459274094</v>
      </c>
      <c r="AC132" s="17">
        <f t="shared" si="42"/>
        <v>3.2705428242020957</v>
      </c>
      <c r="AD132" s="17">
        <f t="shared" si="42"/>
        <v>3.855197520114773</v>
      </c>
      <c r="AE132" s="17">
        <f t="shared" si="42"/>
        <v>3.2429768302677786</v>
      </c>
      <c r="AF132" s="17">
        <f t="shared" si="42"/>
        <v>4.550357998729055</v>
      </c>
      <c r="AG132" s="17">
        <f t="shared" si="42"/>
        <v>3.2723391045085926</v>
      </c>
      <c r="AH132" s="17">
        <f t="shared" si="42"/>
        <v>9.832182064574857</v>
      </c>
      <c r="AI132" s="17">
        <f t="shared" si="42"/>
        <v>4.3567397079999228</v>
      </c>
      <c r="AJ132" s="17">
        <f t="shared" si="42"/>
        <v>3.4740406566169604</v>
      </c>
      <c r="AK132" s="17">
        <f t="shared" si="42"/>
        <v>3.7127732181208013</v>
      </c>
      <c r="AL132" s="17">
        <f t="shared" si="40"/>
        <v>0.9626249218381473</v>
      </c>
    </row>
    <row r="133" spans="1:38" x14ac:dyDescent="0.25">
      <c r="A133" s="16">
        <v>98969</v>
      </c>
      <c r="B133" s="16">
        <v>195023</v>
      </c>
      <c r="C133" s="16">
        <v>112735</v>
      </c>
      <c r="D133" s="16">
        <v>108250</v>
      </c>
      <c r="E133" s="16">
        <v>106878</v>
      </c>
      <c r="F133" s="16">
        <v>120481</v>
      </c>
      <c r="G133" s="16">
        <v>94169</v>
      </c>
      <c r="H133" s="16">
        <v>96360</v>
      </c>
      <c r="I133" s="16">
        <v>113087</v>
      </c>
      <c r="J133" s="16">
        <v>99385</v>
      </c>
      <c r="K133" s="16">
        <v>88231</v>
      </c>
      <c r="L133" s="16">
        <v>28636</v>
      </c>
      <c r="N133" s="16">
        <f t="shared" si="39"/>
        <v>98969</v>
      </c>
      <c r="O133" s="16">
        <f t="shared" si="39"/>
        <v>195023</v>
      </c>
      <c r="P133" s="16">
        <f t="shared" si="39"/>
        <v>112735</v>
      </c>
      <c r="Q133" s="16">
        <f t="shared" si="39"/>
        <v>108250</v>
      </c>
      <c r="R133" s="16">
        <f t="shared" si="39"/>
        <v>106878</v>
      </c>
      <c r="S133" s="16">
        <f t="shared" si="39"/>
        <v>120481</v>
      </c>
      <c r="T133" s="16">
        <f t="shared" si="39"/>
        <v>94169</v>
      </c>
      <c r="U133" s="16">
        <f t="shared" si="39"/>
        <v>96360</v>
      </c>
      <c r="V133" s="16">
        <f t="shared" si="39"/>
        <v>113087</v>
      </c>
      <c r="W133" s="16">
        <f t="shared" si="39"/>
        <v>99385</v>
      </c>
      <c r="X133" s="16">
        <f t="shared" si="39"/>
        <v>88231</v>
      </c>
      <c r="Y133" s="16">
        <f t="shared" si="39"/>
        <v>28636</v>
      </c>
      <c r="AA133" s="17">
        <f t="shared" si="41"/>
        <v>3.257094902201696</v>
      </c>
      <c r="AB133" s="17">
        <f t="shared" si="43"/>
        <v>6.7368456579603002</v>
      </c>
      <c r="AC133" s="17">
        <f t="shared" si="42"/>
        <v>3.8943011606331277</v>
      </c>
      <c r="AD133" s="17">
        <f t="shared" si="42"/>
        <v>3.7393719841977742</v>
      </c>
      <c r="AE133" s="17">
        <f t="shared" si="42"/>
        <v>3.6919778191878958</v>
      </c>
      <c r="AF133" s="17">
        <f t="shared" si="42"/>
        <v>4.1618778385970625</v>
      </c>
      <c r="AG133" s="17">
        <f t="shared" si="42"/>
        <v>3.2529600035096555</v>
      </c>
      <c r="AH133" s="17">
        <f t="shared" si="42"/>
        <v>3.3286455833468591</v>
      </c>
      <c r="AI133" s="17">
        <f t="shared" si="42"/>
        <v>3.9064605965540293</v>
      </c>
      <c r="AJ133" s="17">
        <f t="shared" si="42"/>
        <v>3.4331407357921089</v>
      </c>
      <c r="AK133" s="17">
        <f t="shared" si="42"/>
        <v>3.047838610048534</v>
      </c>
      <c r="AL133" s="17">
        <f t="shared" si="40"/>
        <v>0.94241802604298075</v>
      </c>
    </row>
    <row r="134" spans="1:38" x14ac:dyDescent="0.25">
      <c r="A134" s="16">
        <v>32996</v>
      </c>
      <c r="B134" s="16">
        <v>104814</v>
      </c>
      <c r="C134" s="16">
        <v>120256</v>
      </c>
      <c r="D134" s="16">
        <v>122256</v>
      </c>
      <c r="E134" s="16">
        <v>164477</v>
      </c>
      <c r="F134" s="16">
        <v>143684</v>
      </c>
      <c r="G134" s="16">
        <v>507482</v>
      </c>
      <c r="H134" s="16">
        <v>193875</v>
      </c>
      <c r="I134" s="16">
        <v>81783</v>
      </c>
      <c r="J134" s="16">
        <v>387249</v>
      </c>
      <c r="K134" s="16">
        <v>83083</v>
      </c>
      <c r="L134" s="16">
        <v>28145</v>
      </c>
      <c r="N134" s="16">
        <f t="shared" si="39"/>
        <v>32996</v>
      </c>
      <c r="O134" s="16">
        <f t="shared" si="39"/>
        <v>104814</v>
      </c>
      <c r="P134" s="16">
        <f t="shared" si="39"/>
        <v>120256</v>
      </c>
      <c r="Q134" s="16">
        <f t="shared" si="39"/>
        <v>122256</v>
      </c>
      <c r="R134" s="16">
        <f t="shared" si="39"/>
        <v>164477</v>
      </c>
      <c r="S134" s="16">
        <f t="shared" si="39"/>
        <v>143684</v>
      </c>
      <c r="T134" s="16">
        <f t="shared" si="39"/>
        <v>507482</v>
      </c>
      <c r="U134" s="16">
        <f t="shared" si="39"/>
        <v>193875</v>
      </c>
      <c r="V134" s="16">
        <f t="shared" si="39"/>
        <v>81783</v>
      </c>
      <c r="W134" s="16">
        <f t="shared" si="39"/>
        <v>387249</v>
      </c>
      <c r="X134" s="16">
        <f t="shared" si="39"/>
        <v>83083</v>
      </c>
      <c r="Y134" s="16">
        <f t="shared" si="39"/>
        <v>28145</v>
      </c>
      <c r="AA134" s="17">
        <f t="shared" si="41"/>
        <v>1.0859067323409064</v>
      </c>
      <c r="AB134" s="17">
        <f t="shared" si="43"/>
        <v>3.6206793085607898</v>
      </c>
      <c r="AC134" s="17">
        <f t="shared" si="42"/>
        <v>4.1541054718862584</v>
      </c>
      <c r="AD134" s="17">
        <f t="shared" si="42"/>
        <v>4.223193175982292</v>
      </c>
      <c r="AE134" s="17">
        <f t="shared" si="42"/>
        <v>5.6816691533015913</v>
      </c>
      <c r="AF134" s="17">
        <f t="shared" si="42"/>
        <v>4.9633988376671869</v>
      </c>
      <c r="AG134" s="17">
        <f t="shared" si="42"/>
        <v>17.530383125031452</v>
      </c>
      <c r="AH134" s="17">
        <f t="shared" si="42"/>
        <v>6.6971893158091778</v>
      </c>
      <c r="AI134" s="17">
        <f t="shared" si="42"/>
        <v>2.8250998520429245</v>
      </c>
      <c r="AJ134" s="17">
        <f t="shared" si="42"/>
        <v>13.377072161742298</v>
      </c>
      <c r="AK134" s="17">
        <f t="shared" si="42"/>
        <v>2.8700068597053456</v>
      </c>
      <c r="AL134" s="17">
        <f t="shared" si="40"/>
        <v>0.92625909145759511</v>
      </c>
    </row>
    <row r="135" spans="1:38" x14ac:dyDescent="0.25">
      <c r="A135" s="16">
        <v>28436</v>
      </c>
      <c r="B135" s="16">
        <v>40254</v>
      </c>
      <c r="C135" s="16">
        <v>50467</v>
      </c>
      <c r="D135" s="16">
        <v>48969</v>
      </c>
      <c r="E135" s="16">
        <v>66919</v>
      </c>
      <c r="F135" s="16">
        <v>101904</v>
      </c>
      <c r="G135" s="16">
        <v>60633</v>
      </c>
      <c r="H135" s="16">
        <v>47010</v>
      </c>
      <c r="I135" s="16">
        <v>92437</v>
      </c>
      <c r="J135" s="16">
        <v>43022</v>
      </c>
      <c r="K135" s="16">
        <v>34902</v>
      </c>
      <c r="L135" s="16">
        <v>28689</v>
      </c>
      <c r="N135" s="16">
        <f t="shared" si="39"/>
        <v>28436</v>
      </c>
      <c r="O135" s="16">
        <f t="shared" si="39"/>
        <v>40254</v>
      </c>
      <c r="P135" s="16">
        <f t="shared" si="39"/>
        <v>50467</v>
      </c>
      <c r="Q135" s="16">
        <f t="shared" si="39"/>
        <v>48969</v>
      </c>
      <c r="R135" s="16">
        <f t="shared" si="39"/>
        <v>66919</v>
      </c>
      <c r="S135" s="16">
        <f t="shared" si="39"/>
        <v>101904</v>
      </c>
      <c r="T135" s="16">
        <f t="shared" si="39"/>
        <v>60633</v>
      </c>
      <c r="U135" s="16">
        <f t="shared" si="39"/>
        <v>47010</v>
      </c>
      <c r="V135" s="16">
        <f t="shared" si="39"/>
        <v>92437</v>
      </c>
      <c r="W135" s="16">
        <f t="shared" si="39"/>
        <v>43022</v>
      </c>
      <c r="X135" s="16">
        <f t="shared" si="39"/>
        <v>34902</v>
      </c>
      <c r="Y135" s="16">
        <f t="shared" si="39"/>
        <v>28689</v>
      </c>
      <c r="AA135" s="17">
        <f t="shared" si="41"/>
        <v>0.93583597529536944</v>
      </c>
      <c r="AB135" s="17">
        <f t="shared" si="40"/>
        <v>1.3247693539717191</v>
      </c>
      <c r="AC135" s="17">
        <f t="shared" si="40"/>
        <v>1.6608817753984884</v>
      </c>
      <c r="AD135" s="17">
        <f t="shared" si="40"/>
        <v>1.6115822152988799</v>
      </c>
      <c r="AE135" s="17">
        <f t="shared" si="40"/>
        <v>2.202321269896991</v>
      </c>
      <c r="AF135" s="17">
        <f t="shared" si="40"/>
        <v>3.353686496922891</v>
      </c>
      <c r="AG135" s="17">
        <f t="shared" si="40"/>
        <v>1.9954474148995689</v>
      </c>
      <c r="AH135" s="17">
        <f t="shared" si="40"/>
        <v>1.5471110282260276</v>
      </c>
      <c r="AI135" s="17">
        <f t="shared" si="40"/>
        <v>3.0421251247847119</v>
      </c>
      <c r="AJ135" s="17">
        <f t="shared" si="40"/>
        <v>1.4158649363186591</v>
      </c>
      <c r="AK135" s="17">
        <f t="shared" si="40"/>
        <v>1.1486336759656417</v>
      </c>
      <c r="AL135" s="17">
        <f t="shared" si="40"/>
        <v>0.94416226949109772</v>
      </c>
    </row>
    <row r="136" spans="1:38" x14ac:dyDescent="0.25">
      <c r="L136" t="s">
        <v>25</v>
      </c>
    </row>
    <row r="137" spans="1:38" x14ac:dyDescent="0.25">
      <c r="A137" s="5" t="s">
        <v>0</v>
      </c>
      <c r="B137" s="5" t="s">
        <v>1</v>
      </c>
      <c r="C137" s="5" t="s">
        <v>2</v>
      </c>
      <c r="D137" s="5" t="s">
        <v>3</v>
      </c>
      <c r="E137" s="5" t="s">
        <v>4</v>
      </c>
      <c r="F137" s="5" t="s">
        <v>5</v>
      </c>
      <c r="L137" t="s">
        <v>25</v>
      </c>
      <c r="M137" t="s">
        <v>26</v>
      </c>
      <c r="N137" s="8">
        <f>AVERAGE(N135,N131,P137,Y133,Q137)</f>
        <v>30385.666666666668</v>
      </c>
      <c r="AB137" t="s">
        <v>27</v>
      </c>
      <c r="AC137" s="20">
        <f>COUNTIF(AB129:AK134,"&gt;1,6")</f>
        <v>0</v>
      </c>
    </row>
    <row r="138" spans="1:38" x14ac:dyDescent="0.25">
      <c r="A138" s="5">
        <v>5</v>
      </c>
      <c r="B138" s="5">
        <v>1</v>
      </c>
      <c r="C138" s="5" t="s">
        <v>96</v>
      </c>
      <c r="D138" s="5">
        <v>24.5</v>
      </c>
      <c r="E138" s="5">
        <v>24.5</v>
      </c>
      <c r="F138" s="5" t="s">
        <v>9</v>
      </c>
      <c r="L138" t="s">
        <v>25</v>
      </c>
      <c r="AC138" s="20"/>
    </row>
    <row r="139" spans="1:38" x14ac:dyDescent="0.25">
      <c r="L139" t="s">
        <v>25</v>
      </c>
    </row>
    <row r="140" spans="1:38" x14ac:dyDescent="0.25">
      <c r="A140" t="s">
        <v>16</v>
      </c>
      <c r="L140" t="s">
        <v>25</v>
      </c>
    </row>
    <row r="141" spans="1:38" x14ac:dyDescent="0.25">
      <c r="A141" t="s">
        <v>97</v>
      </c>
      <c r="L141" t="s">
        <v>25</v>
      </c>
    </row>
    <row r="142" spans="1:38" ht="13.5" customHeight="1" x14ac:dyDescent="0.25">
      <c r="L142" t="s">
        <v>25</v>
      </c>
      <c r="M142" t="s">
        <v>80</v>
      </c>
      <c r="N142" s="15" t="s">
        <v>92</v>
      </c>
    </row>
    <row r="143" spans="1:38" x14ac:dyDescent="0.25">
      <c r="A143" s="16">
        <v>29453</v>
      </c>
      <c r="B143" s="16">
        <v>28987</v>
      </c>
      <c r="C143" s="16">
        <v>30095</v>
      </c>
      <c r="D143" s="16">
        <v>30530</v>
      </c>
      <c r="E143" s="16">
        <v>30167</v>
      </c>
      <c r="F143" s="16">
        <v>36811</v>
      </c>
      <c r="G143" s="16">
        <v>31469</v>
      </c>
      <c r="H143" s="16">
        <v>29479</v>
      </c>
      <c r="I143" s="16">
        <v>29706</v>
      </c>
      <c r="J143" s="16">
        <v>28408</v>
      </c>
      <c r="K143" s="16">
        <v>27951</v>
      </c>
      <c r="L143" s="16">
        <v>30171</v>
      </c>
      <c r="N143" s="16">
        <f t="shared" ref="N143:Y150" si="44">A143</f>
        <v>29453</v>
      </c>
      <c r="O143" s="16">
        <f t="shared" si="44"/>
        <v>28987</v>
      </c>
      <c r="P143" s="16">
        <f t="shared" si="44"/>
        <v>30095</v>
      </c>
      <c r="Q143" s="16">
        <f t="shared" si="44"/>
        <v>30530</v>
      </c>
      <c r="R143" s="16">
        <f t="shared" si="44"/>
        <v>30167</v>
      </c>
      <c r="S143" s="16">
        <f t="shared" si="44"/>
        <v>36811</v>
      </c>
      <c r="T143" s="16">
        <f t="shared" si="44"/>
        <v>31469</v>
      </c>
      <c r="U143" s="16">
        <f t="shared" si="44"/>
        <v>29479</v>
      </c>
      <c r="V143" s="16">
        <f t="shared" si="44"/>
        <v>29706</v>
      </c>
      <c r="W143" s="16">
        <f t="shared" si="44"/>
        <v>28408</v>
      </c>
      <c r="X143" s="16">
        <f t="shared" si="44"/>
        <v>27951</v>
      </c>
      <c r="Y143" s="16">
        <f t="shared" si="44"/>
        <v>30171</v>
      </c>
      <c r="AA143" s="17">
        <f>N143/$N$137</f>
        <v>0.96930570334697275</v>
      </c>
      <c r="AB143" s="17">
        <f t="shared" ref="AB143:AL150" si="45">O143/$N$137</f>
        <v>0.95396952510503852</v>
      </c>
      <c r="AC143" s="17">
        <f t="shared" si="45"/>
        <v>0.99043408624680496</v>
      </c>
      <c r="AD143" s="17">
        <f t="shared" si="45"/>
        <v>1.0047500466228594</v>
      </c>
      <c r="AE143" s="17">
        <f t="shared" si="45"/>
        <v>0.99280362451594495</v>
      </c>
      <c r="AF143" s="17">
        <f t="shared" si="45"/>
        <v>1.2114593503515911</v>
      </c>
      <c r="AG143" s="17">
        <f t="shared" si="45"/>
        <v>1.0356527748828943</v>
      </c>
      <c r="AH143" s="17">
        <f t="shared" si="45"/>
        <v>0.97016136994416224</v>
      </c>
      <c r="AI143" s="17">
        <f t="shared" si="45"/>
        <v>0.97763199754270103</v>
      </c>
      <c r="AJ143" s="17">
        <f t="shared" si="45"/>
        <v>0.93491448819070389</v>
      </c>
      <c r="AK143" s="17">
        <f t="shared" si="45"/>
        <v>0.91987450223241218</v>
      </c>
      <c r="AL143" s="17">
        <f t="shared" si="45"/>
        <v>0.99293526553089717</v>
      </c>
    </row>
    <row r="144" spans="1:38" x14ac:dyDescent="0.25">
      <c r="A144" s="16">
        <v>28999</v>
      </c>
      <c r="B144" s="16">
        <v>122734</v>
      </c>
      <c r="C144" s="16">
        <v>122746</v>
      </c>
      <c r="D144" s="16">
        <v>87938</v>
      </c>
      <c r="E144" s="16">
        <v>172745</v>
      </c>
      <c r="F144" s="16">
        <v>85211</v>
      </c>
      <c r="G144" s="16">
        <v>117148</v>
      </c>
      <c r="H144" s="16">
        <v>80008</v>
      </c>
      <c r="I144" s="16">
        <v>123040</v>
      </c>
      <c r="J144" s="16">
        <v>101991</v>
      </c>
      <c r="K144" s="16">
        <v>78085</v>
      </c>
      <c r="L144" s="16">
        <v>27892</v>
      </c>
      <c r="N144" s="16">
        <f t="shared" si="44"/>
        <v>28999</v>
      </c>
      <c r="O144" s="16">
        <f t="shared" si="44"/>
        <v>122734</v>
      </c>
      <c r="P144" s="16">
        <f t="shared" si="44"/>
        <v>122746</v>
      </c>
      <c r="Q144" s="16">
        <f t="shared" si="44"/>
        <v>87938</v>
      </c>
      <c r="R144" s="16">
        <f t="shared" si="44"/>
        <v>172745</v>
      </c>
      <c r="S144" s="16">
        <f t="shared" si="44"/>
        <v>85211</v>
      </c>
      <c r="T144" s="16">
        <f t="shared" si="44"/>
        <v>117148</v>
      </c>
      <c r="U144" s="16">
        <f t="shared" si="44"/>
        <v>80008</v>
      </c>
      <c r="V144" s="16">
        <f t="shared" si="44"/>
        <v>123040</v>
      </c>
      <c r="W144" s="16">
        <f t="shared" si="44"/>
        <v>101991</v>
      </c>
      <c r="X144" s="16">
        <f t="shared" si="44"/>
        <v>78085</v>
      </c>
      <c r="Y144" s="16">
        <f t="shared" si="44"/>
        <v>27892</v>
      </c>
      <c r="AA144" s="17">
        <f t="shared" ref="AA144:AA150" si="46">N144/$N$137</f>
        <v>0.95436444814989518</v>
      </c>
      <c r="AB144" s="17">
        <f>O144/$Z$6</f>
        <v>4.2397051372612431</v>
      </c>
      <c r="AC144" s="17">
        <f t="shared" ref="AC144:AK149" si="47">P144/$Z$6</f>
        <v>4.24011966348582</v>
      </c>
      <c r="AD144" s="17">
        <f t="shared" si="47"/>
        <v>3.0377172613984653</v>
      </c>
      <c r="AE144" s="17">
        <f t="shared" si="47"/>
        <v>5.9672777220345914</v>
      </c>
      <c r="AF144" s="17">
        <f t="shared" si="47"/>
        <v>2.9435161768635245</v>
      </c>
      <c r="AG144" s="17">
        <f t="shared" si="47"/>
        <v>4.046743179721024</v>
      </c>
      <c r="AH144" s="17">
        <f t="shared" si="47"/>
        <v>2.7637845146576954</v>
      </c>
      <c r="AI144" s="17">
        <f t="shared" si="47"/>
        <v>4.2502755559879368</v>
      </c>
      <c r="AJ144" s="17">
        <f t="shared" si="47"/>
        <v>3.5231620142292397</v>
      </c>
      <c r="AK144" s="17">
        <f t="shared" si="47"/>
        <v>2.6973566871693597</v>
      </c>
      <c r="AL144" s="17">
        <f t="shared" si="45"/>
        <v>0.91793279726186683</v>
      </c>
    </row>
    <row r="145" spans="1:38" x14ac:dyDescent="0.25">
      <c r="A145" s="16">
        <v>33343</v>
      </c>
      <c r="B145" s="16">
        <v>90136</v>
      </c>
      <c r="C145" s="16">
        <v>105204</v>
      </c>
      <c r="D145" s="16">
        <v>99029</v>
      </c>
      <c r="E145" s="16">
        <v>191475</v>
      </c>
      <c r="F145" s="16">
        <v>137823</v>
      </c>
      <c r="G145" s="16">
        <v>129989</v>
      </c>
      <c r="H145" s="16">
        <v>334756</v>
      </c>
      <c r="I145" s="16">
        <v>137839</v>
      </c>
      <c r="J145" s="16">
        <v>142534</v>
      </c>
      <c r="K145" s="16">
        <v>83160</v>
      </c>
      <c r="L145" s="16">
        <v>28348</v>
      </c>
      <c r="N145" s="16">
        <f t="shared" si="44"/>
        <v>33343</v>
      </c>
      <c r="O145" s="16">
        <f t="shared" si="44"/>
        <v>90136</v>
      </c>
      <c r="P145" s="16">
        <f t="shared" si="44"/>
        <v>105204</v>
      </c>
      <c r="Q145" s="16">
        <f t="shared" si="44"/>
        <v>99029</v>
      </c>
      <c r="R145" s="16">
        <f t="shared" si="44"/>
        <v>191475</v>
      </c>
      <c r="S145" s="16">
        <f t="shared" si="44"/>
        <v>137823</v>
      </c>
      <c r="T145" s="16">
        <f t="shared" si="44"/>
        <v>129989</v>
      </c>
      <c r="U145" s="16">
        <f t="shared" si="44"/>
        <v>334756</v>
      </c>
      <c r="V145" s="16">
        <f t="shared" si="44"/>
        <v>137839</v>
      </c>
      <c r="W145" s="16">
        <f t="shared" si="44"/>
        <v>142534</v>
      </c>
      <c r="X145" s="16">
        <f t="shared" si="44"/>
        <v>83160</v>
      </c>
      <c r="Y145" s="16">
        <f t="shared" si="44"/>
        <v>28348</v>
      </c>
      <c r="AA145" s="17">
        <f t="shared" si="46"/>
        <v>1.0973265903880118</v>
      </c>
      <c r="AB145" s="17">
        <f t="shared" ref="AB145:AB149" si="48">O145/$Z$6</f>
        <v>3.1136446482000051</v>
      </c>
      <c r="AC145" s="17">
        <f t="shared" si="47"/>
        <v>3.6341514108595163</v>
      </c>
      <c r="AD145" s="17">
        <f t="shared" si="47"/>
        <v>3.4208431244630151</v>
      </c>
      <c r="AE145" s="17">
        <f t="shared" si="47"/>
        <v>6.6142840708939383</v>
      </c>
      <c r="AF145" s="17">
        <f t="shared" si="47"/>
        <v>4.7609373208137624</v>
      </c>
      <c r="AG145" s="17">
        <f t="shared" si="47"/>
        <v>4.4903207838696026</v>
      </c>
      <c r="AH145" s="17">
        <f t="shared" si="47"/>
        <v>11.563761736185775</v>
      </c>
      <c r="AI145" s="17">
        <f t="shared" si="47"/>
        <v>4.7614900224465311</v>
      </c>
      <c r="AJ145" s="17">
        <f t="shared" si="47"/>
        <v>4.9236734078119682</v>
      </c>
      <c r="AK145" s="17">
        <f t="shared" si="47"/>
        <v>2.8726667363130427</v>
      </c>
      <c r="AL145" s="17">
        <f t="shared" si="45"/>
        <v>0.93293987296642056</v>
      </c>
    </row>
    <row r="146" spans="1:38" x14ac:dyDescent="0.25">
      <c r="A146" s="16">
        <v>33385</v>
      </c>
      <c r="B146" s="16">
        <v>90636</v>
      </c>
      <c r="C146" s="16">
        <v>211572</v>
      </c>
      <c r="D146" s="16">
        <v>96299</v>
      </c>
      <c r="E146" s="16">
        <v>107630</v>
      </c>
      <c r="F146" s="16">
        <v>96897</v>
      </c>
      <c r="G146" s="16">
        <v>237159</v>
      </c>
      <c r="H146" s="16">
        <v>127564</v>
      </c>
      <c r="I146" s="16">
        <v>112677</v>
      </c>
      <c r="J146" s="16">
        <v>163266</v>
      </c>
      <c r="K146" s="16">
        <v>86117</v>
      </c>
      <c r="L146" s="16">
        <v>28667</v>
      </c>
      <c r="N146" s="16">
        <f t="shared" si="44"/>
        <v>33385</v>
      </c>
      <c r="O146" s="16">
        <f t="shared" si="44"/>
        <v>90636</v>
      </c>
      <c r="P146" s="16">
        <f t="shared" si="44"/>
        <v>211572</v>
      </c>
      <c r="Q146" s="16">
        <f t="shared" si="44"/>
        <v>96299</v>
      </c>
      <c r="R146" s="16">
        <f t="shared" si="44"/>
        <v>107630</v>
      </c>
      <c r="S146" s="16">
        <f t="shared" si="44"/>
        <v>96897</v>
      </c>
      <c r="T146" s="16">
        <f t="shared" si="44"/>
        <v>237159</v>
      </c>
      <c r="U146" s="16">
        <f t="shared" si="44"/>
        <v>127564</v>
      </c>
      <c r="V146" s="16">
        <f t="shared" si="44"/>
        <v>112677</v>
      </c>
      <c r="W146" s="16">
        <f t="shared" si="44"/>
        <v>163266</v>
      </c>
      <c r="X146" s="16">
        <f t="shared" si="44"/>
        <v>86117</v>
      </c>
      <c r="Y146" s="16">
        <f t="shared" si="44"/>
        <v>28667</v>
      </c>
      <c r="AA146" s="17">
        <f t="shared" si="46"/>
        <v>1.0987088210450102</v>
      </c>
      <c r="AB146" s="17">
        <f t="shared" si="48"/>
        <v>3.1309165742240133</v>
      </c>
      <c r="AC146" s="17">
        <f t="shared" si="47"/>
        <v>7.3085118655029238</v>
      </c>
      <c r="AD146" s="17">
        <f t="shared" si="47"/>
        <v>3.3265384083719303</v>
      </c>
      <c r="AE146" s="17">
        <f t="shared" si="47"/>
        <v>3.7179547959280042</v>
      </c>
      <c r="AF146" s="17">
        <f t="shared" si="47"/>
        <v>3.347195631896644</v>
      </c>
      <c r="AG146" s="17">
        <f t="shared" si="47"/>
        <v>8.1923854078555181</v>
      </c>
      <c r="AH146" s="17">
        <f t="shared" si="47"/>
        <v>4.406551942653163</v>
      </c>
      <c r="AI146" s="17">
        <f t="shared" si="47"/>
        <v>3.8922976172143429</v>
      </c>
      <c r="AJ146" s="17">
        <f t="shared" si="47"/>
        <v>5.6398365484714441</v>
      </c>
      <c r="AK146" s="17">
        <f t="shared" si="47"/>
        <v>2.9748129068190274</v>
      </c>
      <c r="AL146" s="17">
        <f t="shared" si="45"/>
        <v>0.94343824390886055</v>
      </c>
    </row>
    <row r="147" spans="1:38" x14ac:dyDescent="0.25">
      <c r="A147" s="16">
        <v>34055</v>
      </c>
      <c r="B147" s="16">
        <v>132905</v>
      </c>
      <c r="C147" s="16">
        <v>168636</v>
      </c>
      <c r="D147" s="16">
        <v>106520</v>
      </c>
      <c r="E147" s="16">
        <v>405037</v>
      </c>
      <c r="F147" s="16">
        <v>126343</v>
      </c>
      <c r="G147" s="16">
        <v>112288</v>
      </c>
      <c r="H147" s="16">
        <v>104357</v>
      </c>
      <c r="I147" s="16">
        <v>89833</v>
      </c>
      <c r="J147" s="16">
        <v>94405</v>
      </c>
      <c r="K147" s="16">
        <v>108554</v>
      </c>
      <c r="L147" s="16">
        <v>28452</v>
      </c>
      <c r="N147" s="16">
        <f t="shared" si="44"/>
        <v>34055</v>
      </c>
      <c r="O147" s="16">
        <f t="shared" si="44"/>
        <v>132905</v>
      </c>
      <c r="P147" s="16">
        <f t="shared" si="44"/>
        <v>168636</v>
      </c>
      <c r="Q147" s="16">
        <f t="shared" si="44"/>
        <v>106520</v>
      </c>
      <c r="R147" s="16">
        <f t="shared" si="44"/>
        <v>405037</v>
      </c>
      <c r="S147" s="16">
        <f t="shared" si="44"/>
        <v>126343</v>
      </c>
      <c r="T147" s="16">
        <f t="shared" si="44"/>
        <v>112288</v>
      </c>
      <c r="U147" s="16">
        <f t="shared" si="44"/>
        <v>104357</v>
      </c>
      <c r="V147" s="16">
        <f t="shared" si="44"/>
        <v>89833</v>
      </c>
      <c r="W147" s="16">
        <f t="shared" si="44"/>
        <v>94405</v>
      </c>
      <c r="X147" s="16">
        <f t="shared" si="44"/>
        <v>108554</v>
      </c>
      <c r="Y147" s="16">
        <f t="shared" si="44"/>
        <v>28452</v>
      </c>
      <c r="AA147" s="17">
        <f t="shared" si="46"/>
        <v>1.120758691049508</v>
      </c>
      <c r="AB147" s="17">
        <f t="shared" si="48"/>
        <v>4.5910506564416185</v>
      </c>
      <c r="AC147" s="17">
        <f t="shared" si="47"/>
        <v>5.8253370339692916</v>
      </c>
      <c r="AD147" s="17">
        <f t="shared" si="47"/>
        <v>3.6796111201547057</v>
      </c>
      <c r="AE147" s="17">
        <f t="shared" si="47"/>
        <v>13.991538201972414</v>
      </c>
      <c r="AF147" s="17">
        <f t="shared" si="47"/>
        <v>4.3643738993025343</v>
      </c>
      <c r="AG147" s="17">
        <f t="shared" si="47"/>
        <v>3.8788600587676645</v>
      </c>
      <c r="AH147" s="17">
        <f t="shared" si="47"/>
        <v>3.6048927681748464</v>
      </c>
      <c r="AI147" s="17">
        <f t="shared" si="47"/>
        <v>3.1031778610294563</v>
      </c>
      <c r="AJ147" s="17">
        <f t="shared" si="47"/>
        <v>3.261112352592987</v>
      </c>
      <c r="AK147" s="17">
        <f t="shared" si="47"/>
        <v>3.7498733152203712</v>
      </c>
      <c r="AL147" s="17">
        <f t="shared" si="45"/>
        <v>0.93636253935517844</v>
      </c>
    </row>
    <row r="148" spans="1:38" x14ac:dyDescent="0.25">
      <c r="A148" s="16">
        <v>29952</v>
      </c>
      <c r="B148" s="16">
        <v>156042</v>
      </c>
      <c r="C148" s="16">
        <v>194607</v>
      </c>
      <c r="D148" s="16">
        <v>175932</v>
      </c>
      <c r="E148" s="16">
        <v>163243</v>
      </c>
      <c r="F148" s="16">
        <v>88106</v>
      </c>
      <c r="G148" s="16">
        <v>156196</v>
      </c>
      <c r="H148" s="16">
        <v>109894</v>
      </c>
      <c r="I148" s="16">
        <v>189217</v>
      </c>
      <c r="J148" s="16">
        <v>121859</v>
      </c>
      <c r="K148" s="16">
        <v>95596</v>
      </c>
      <c r="L148" s="16">
        <v>29056</v>
      </c>
      <c r="N148" s="16">
        <f t="shared" si="44"/>
        <v>29952</v>
      </c>
      <c r="O148" s="16">
        <f t="shared" si="44"/>
        <v>156042</v>
      </c>
      <c r="P148" s="16">
        <f t="shared" si="44"/>
        <v>194607</v>
      </c>
      <c r="Q148" s="16">
        <f t="shared" si="44"/>
        <v>175932</v>
      </c>
      <c r="R148" s="16">
        <f t="shared" si="44"/>
        <v>163243</v>
      </c>
      <c r="S148" s="16">
        <f t="shared" si="44"/>
        <v>88106</v>
      </c>
      <c r="T148" s="16">
        <f t="shared" si="44"/>
        <v>156196</v>
      </c>
      <c r="U148" s="16">
        <f t="shared" si="44"/>
        <v>109894</v>
      </c>
      <c r="V148" s="16">
        <f t="shared" si="44"/>
        <v>189217</v>
      </c>
      <c r="W148" s="16">
        <f t="shared" si="44"/>
        <v>121859</v>
      </c>
      <c r="X148" s="16">
        <f t="shared" si="44"/>
        <v>95596</v>
      </c>
      <c r="Y148" s="16">
        <f t="shared" si="44"/>
        <v>29056</v>
      </c>
      <c r="AA148" s="17">
        <f t="shared" si="46"/>
        <v>0.98572791996226283</v>
      </c>
      <c r="AB148" s="17">
        <f t="shared" si="48"/>
        <v>5.3902917612765737</v>
      </c>
      <c r="AC148" s="17">
        <f t="shared" si="47"/>
        <v>6.7224754155083257</v>
      </c>
      <c r="AD148" s="17">
        <f t="shared" si="47"/>
        <v>6.0773689785116192</v>
      </c>
      <c r="AE148" s="17">
        <f t="shared" si="47"/>
        <v>5.6390420398743393</v>
      </c>
      <c r="AF148" s="17">
        <f t="shared" si="47"/>
        <v>3.0435206285425318</v>
      </c>
      <c r="AG148" s="17">
        <f t="shared" si="47"/>
        <v>5.3956115144919679</v>
      </c>
      <c r="AH148" s="17">
        <f t="shared" si="47"/>
        <v>3.7961620769647131</v>
      </c>
      <c r="AI148" s="17">
        <f t="shared" si="47"/>
        <v>6.536284052969517</v>
      </c>
      <c r="AJ148" s="17">
        <f t="shared" si="47"/>
        <v>4.2094792667192289</v>
      </c>
      <c r="AK148" s="17">
        <f t="shared" si="47"/>
        <v>3.3022540803821747</v>
      </c>
      <c r="AL148" s="17">
        <f t="shared" si="45"/>
        <v>0.95624033261296437</v>
      </c>
    </row>
    <row r="149" spans="1:38" x14ac:dyDescent="0.25">
      <c r="A149" s="16">
        <v>31238</v>
      </c>
      <c r="B149" s="16">
        <v>90663</v>
      </c>
      <c r="C149" s="16">
        <v>153253</v>
      </c>
      <c r="D149" s="16">
        <v>149690</v>
      </c>
      <c r="E149" s="16">
        <v>140465</v>
      </c>
      <c r="F149" s="16">
        <v>203038</v>
      </c>
      <c r="G149" s="16">
        <v>122594</v>
      </c>
      <c r="H149" s="16">
        <v>402371</v>
      </c>
      <c r="I149" s="16">
        <v>152008</v>
      </c>
      <c r="J149" s="16">
        <v>220071</v>
      </c>
      <c r="K149" s="16">
        <v>50396</v>
      </c>
      <c r="L149" s="16">
        <v>28155</v>
      </c>
      <c r="N149" s="16">
        <f t="shared" si="44"/>
        <v>31238</v>
      </c>
      <c r="O149" s="16">
        <f t="shared" si="44"/>
        <v>90663</v>
      </c>
      <c r="P149" s="16">
        <f t="shared" si="44"/>
        <v>153253</v>
      </c>
      <c r="Q149" s="16">
        <f t="shared" si="44"/>
        <v>149690</v>
      </c>
      <c r="R149" s="16">
        <f t="shared" si="44"/>
        <v>140465</v>
      </c>
      <c r="S149" s="16">
        <f t="shared" si="44"/>
        <v>203038</v>
      </c>
      <c r="T149" s="16">
        <f t="shared" si="44"/>
        <v>122594</v>
      </c>
      <c r="U149" s="16">
        <f t="shared" si="44"/>
        <v>402371</v>
      </c>
      <c r="V149" s="16">
        <f t="shared" si="44"/>
        <v>152008</v>
      </c>
      <c r="W149" s="16">
        <f t="shared" si="44"/>
        <v>220071</v>
      </c>
      <c r="X149" s="16">
        <f t="shared" si="44"/>
        <v>50396</v>
      </c>
      <c r="Y149" s="16">
        <f t="shared" si="44"/>
        <v>28155</v>
      </c>
      <c r="AA149" s="17">
        <f t="shared" si="46"/>
        <v>1.0280505062694032</v>
      </c>
      <c r="AB149" s="17">
        <f t="shared" si="48"/>
        <v>3.1318492582293098</v>
      </c>
      <c r="AC149" s="17">
        <f t="shared" si="47"/>
        <v>5.2939489579146555</v>
      </c>
      <c r="AD149" s="17">
        <f t="shared" si="47"/>
        <v>5.1708692130675731</v>
      </c>
      <c r="AE149" s="17">
        <f t="shared" si="47"/>
        <v>4.8522021779246218</v>
      </c>
      <c r="AF149" s="17">
        <f t="shared" si="47"/>
        <v>7.0137146321251516</v>
      </c>
      <c r="AG149" s="17">
        <f t="shared" si="47"/>
        <v>4.2348689979745213</v>
      </c>
      <c r="AH149" s="17">
        <f t="shared" si="47"/>
        <v>13.899444292412403</v>
      </c>
      <c r="AI149" s="17">
        <f t="shared" si="47"/>
        <v>5.2509418621148756</v>
      </c>
      <c r="AJ149" s="17">
        <f t="shared" si="47"/>
        <v>7.6021000640590151</v>
      </c>
      <c r="AK149" s="17">
        <f t="shared" si="47"/>
        <v>1.7408719678118338</v>
      </c>
      <c r="AL149" s="17">
        <f t="shared" si="45"/>
        <v>0.92658819399497572</v>
      </c>
    </row>
    <row r="150" spans="1:38" x14ac:dyDescent="0.25">
      <c r="A150" s="16">
        <v>28183</v>
      </c>
      <c r="B150" s="16">
        <v>36089</v>
      </c>
      <c r="C150" s="16">
        <v>85292</v>
      </c>
      <c r="D150" s="16">
        <v>84997</v>
      </c>
      <c r="E150" s="16">
        <v>59289</v>
      </c>
      <c r="F150" s="16">
        <v>105204</v>
      </c>
      <c r="G150" s="16">
        <v>63233</v>
      </c>
      <c r="H150" s="16">
        <v>187552</v>
      </c>
      <c r="I150" s="16">
        <v>39899</v>
      </c>
      <c r="J150" s="16">
        <v>34894</v>
      </c>
      <c r="K150" s="16">
        <v>31351</v>
      </c>
      <c r="L150" s="16">
        <v>28035</v>
      </c>
      <c r="N150" s="16">
        <f t="shared" si="44"/>
        <v>28183</v>
      </c>
      <c r="O150" s="16">
        <f t="shared" si="44"/>
        <v>36089</v>
      </c>
      <c r="P150" s="16">
        <f t="shared" si="44"/>
        <v>85292</v>
      </c>
      <c r="Q150" s="16">
        <f t="shared" si="44"/>
        <v>84997</v>
      </c>
      <c r="R150" s="16">
        <f t="shared" si="44"/>
        <v>59289</v>
      </c>
      <c r="S150" s="16">
        <f t="shared" si="44"/>
        <v>105204</v>
      </c>
      <c r="T150" s="16">
        <f t="shared" si="44"/>
        <v>63233</v>
      </c>
      <c r="U150" s="16">
        <f t="shared" si="44"/>
        <v>187552</v>
      </c>
      <c r="V150" s="16">
        <f t="shared" si="44"/>
        <v>39899</v>
      </c>
      <c r="W150" s="16">
        <f t="shared" si="44"/>
        <v>34894</v>
      </c>
      <c r="X150" s="16">
        <f t="shared" si="44"/>
        <v>31351</v>
      </c>
      <c r="Y150" s="16">
        <f t="shared" si="44"/>
        <v>28035</v>
      </c>
      <c r="AA150" s="17">
        <f t="shared" si="46"/>
        <v>0.92750968109964127</v>
      </c>
      <c r="AB150" s="17">
        <f t="shared" si="45"/>
        <v>1.1876981471527146</v>
      </c>
      <c r="AC150" s="17">
        <f t="shared" si="45"/>
        <v>2.8069813618262995</v>
      </c>
      <c r="AD150" s="17">
        <f t="shared" si="45"/>
        <v>2.7972728369735731</v>
      </c>
      <c r="AE150" s="17">
        <f t="shared" si="45"/>
        <v>1.951216033875621</v>
      </c>
      <c r="AF150" s="17">
        <f t="shared" si="45"/>
        <v>3.4622903342584772</v>
      </c>
      <c r="AG150" s="17">
        <f t="shared" si="45"/>
        <v>2.0810140746185151</v>
      </c>
      <c r="AH150" s="17">
        <f t="shared" si="45"/>
        <v>6.1723839090799384</v>
      </c>
      <c r="AI150" s="17">
        <f t="shared" si="45"/>
        <v>1.313086213894709</v>
      </c>
      <c r="AJ150" s="17">
        <f t="shared" si="45"/>
        <v>1.1483703939357373</v>
      </c>
      <c r="AK150" s="17">
        <f t="shared" si="45"/>
        <v>1.0317693649418036</v>
      </c>
      <c r="AL150" s="17">
        <f t="shared" si="45"/>
        <v>0.92263896354640895</v>
      </c>
    </row>
    <row r="152" spans="1:38" x14ac:dyDescent="0.25">
      <c r="AB152" t="s">
        <v>27</v>
      </c>
      <c r="AC152" s="20">
        <f>COUNTIF(AB144:AK149,"&gt;1,6")</f>
        <v>0</v>
      </c>
    </row>
    <row r="155" spans="1:38" x14ac:dyDescent="0.25">
      <c r="AB155" t="s">
        <v>10</v>
      </c>
      <c r="AD155" t="s">
        <v>85</v>
      </c>
      <c r="AF155" t="s">
        <v>92</v>
      </c>
    </row>
    <row r="156" spans="1:38" x14ac:dyDescent="0.25">
      <c r="Y156" t="s">
        <v>27</v>
      </c>
      <c r="AB156" s="5" t="s">
        <v>24</v>
      </c>
      <c r="AC156">
        <f>SUM(AC17,AC32,AC47,AC62,AC77)</f>
        <v>0</v>
      </c>
      <c r="AD156" s="9">
        <f>AC156*100/300</f>
        <v>0</v>
      </c>
      <c r="AE156">
        <f>SUM(AC92,AC107,AC122,AC137,AC152)</f>
        <v>0</v>
      </c>
      <c r="AF156" s="9">
        <f>AE156*100/300</f>
        <v>0</v>
      </c>
    </row>
    <row r="157" spans="1:38" x14ac:dyDescent="0.25">
      <c r="AD157" s="9" t="s">
        <v>56</v>
      </c>
      <c r="AE157" s="9"/>
      <c r="AF157" s="9"/>
      <c r="AG157" s="9"/>
    </row>
  </sheetData>
  <conditionalFormatting sqref="N8:Y15">
    <cfRule type="colorScale" priority="28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23:Y30">
    <cfRule type="colorScale" priority="27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38:Y45">
    <cfRule type="colorScale" priority="26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53:Y60">
    <cfRule type="colorScale" priority="25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68:Y75">
    <cfRule type="colorScale" priority="24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83:Y90">
    <cfRule type="colorScale" priority="23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98:Y105">
    <cfRule type="colorScale" priority="22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113:Y120">
    <cfRule type="colorScale" priority="21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N128:Y135">
    <cfRule type="colorScale" priority="20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8:AL15">
    <cfRule type="cellIs" dxfId="17" priority="18" operator="between">
      <formula>2</formula>
      <formula>100</formula>
    </cfRule>
  </conditionalFormatting>
  <conditionalFormatting sqref="N143:Y150">
    <cfRule type="colorScale" priority="19">
      <colorScale>
        <cfvo type="min"/>
        <cfvo type="percentile" val="50"/>
        <cfvo type="max"/>
        <color theme="0" tint="-4.9989318521683403E-2"/>
        <color theme="9" tint="-0.249977111117893"/>
        <color rgb="FF63BE7B"/>
      </colorScale>
    </cfRule>
  </conditionalFormatting>
  <conditionalFormatting sqref="AA53:AL53 AA60:AL60 AA54:AA59 AL54:AL59">
    <cfRule type="cellIs" dxfId="16" priority="15" operator="between">
      <formula>2</formula>
      <formula>100</formula>
    </cfRule>
  </conditionalFormatting>
  <conditionalFormatting sqref="AA98:AL98 AA105:AL105 AA99:AA104 AL99:AL104">
    <cfRule type="cellIs" dxfId="15" priority="12" operator="between">
      <formula>2</formula>
      <formula>100</formula>
    </cfRule>
  </conditionalFormatting>
  <conditionalFormatting sqref="AB144:AK149">
    <cfRule type="cellIs" dxfId="14" priority="8" operator="between">
      <formula>2</formula>
      <formula>100</formula>
    </cfRule>
  </conditionalFormatting>
  <conditionalFormatting sqref="AB129:AK134">
    <cfRule type="cellIs" dxfId="13" priority="7" operator="between">
      <formula>2</formula>
      <formula>100</formula>
    </cfRule>
  </conditionalFormatting>
  <conditionalFormatting sqref="AB114:AK119">
    <cfRule type="cellIs" dxfId="12" priority="6" operator="between">
      <formula>2</formula>
      <formula>100</formula>
    </cfRule>
  </conditionalFormatting>
  <conditionalFormatting sqref="AB99:AK104">
    <cfRule type="cellIs" dxfId="11" priority="5" operator="between">
      <formula>2</formula>
      <formula>100</formula>
    </cfRule>
  </conditionalFormatting>
  <conditionalFormatting sqref="AB84:AK89">
    <cfRule type="cellIs" dxfId="10" priority="4" operator="between">
      <formula>2</formula>
      <formula>100</formula>
    </cfRule>
  </conditionalFormatting>
  <conditionalFormatting sqref="AB69:AK74">
    <cfRule type="cellIs" dxfId="9" priority="3" operator="between">
      <formula>2</formula>
      <formula>100</formula>
    </cfRule>
  </conditionalFormatting>
  <conditionalFormatting sqref="AB54:AK59">
    <cfRule type="cellIs" dxfId="8" priority="2" operator="between">
      <formula>2</formula>
      <formula>100</formula>
    </cfRule>
  </conditionalFormatting>
  <conditionalFormatting sqref="AB39:AK44">
    <cfRule type="cellIs" dxfId="7" priority="1" operator="between">
      <formula>2</formula>
      <formula>100</formula>
    </cfRule>
  </conditionalFormatting>
  <conditionalFormatting sqref="AA23:AL30">
    <cfRule type="cellIs" dxfId="6" priority="17" operator="between">
      <formula>2</formula>
      <formula>100</formula>
    </cfRule>
  </conditionalFormatting>
  <conditionalFormatting sqref="AA38:AL38 AA45:AL45 AA39:AA44 AL39:AL44">
    <cfRule type="cellIs" dxfId="5" priority="16" operator="between">
      <formula>2</formula>
      <formula>100</formula>
    </cfRule>
  </conditionalFormatting>
  <conditionalFormatting sqref="AA68:AL68 AA75:AL75 AA69:AA74 AL69:AL74">
    <cfRule type="cellIs" dxfId="4" priority="14" operator="between">
      <formula>2</formula>
      <formula>100</formula>
    </cfRule>
  </conditionalFormatting>
  <conditionalFormatting sqref="AA83:AL83 AA90:AL90 AA84:AA89 AL84:AL89">
    <cfRule type="cellIs" dxfId="3" priority="13" operator="between">
      <formula>2</formula>
      <formula>100</formula>
    </cfRule>
  </conditionalFormatting>
  <conditionalFormatting sqref="AA113:AL113 AA120:AL120 AA114:AA119 AL114:AL119">
    <cfRule type="cellIs" dxfId="2" priority="11" operator="between">
      <formula>2</formula>
      <formula>100</formula>
    </cfRule>
  </conditionalFormatting>
  <conditionalFormatting sqref="AA128:AL128 AA135:AL135 AA129:AA134 AL129:AL134">
    <cfRule type="cellIs" dxfId="1" priority="10" operator="between">
      <formula>2</formula>
      <formula>100</formula>
    </cfRule>
  </conditionalFormatting>
  <conditionalFormatting sqref="AA143:AL143 AA150:AL150 AA144:AA149 AL144:AL149">
    <cfRule type="cellIs" dxfId="0" priority="9" operator="between">
      <formula>2</formula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36B3-4C92-4CEF-8CF0-E9570CCB0DAB}">
  <dimension ref="A1:S28"/>
  <sheetViews>
    <sheetView workbookViewId="0">
      <selection activeCell="N11" sqref="N11:O11"/>
    </sheetView>
  </sheetViews>
  <sheetFormatPr defaultRowHeight="15" x14ac:dyDescent="0.25"/>
  <cols>
    <col min="4" max="4" width="16.140625" customWidth="1"/>
    <col min="5" max="5" width="16.7109375" customWidth="1"/>
    <col min="6" max="6" width="17.7109375" customWidth="1"/>
    <col min="7" max="7" width="12" customWidth="1"/>
  </cols>
  <sheetData>
    <row r="1" spans="1:19" x14ac:dyDescent="0.25">
      <c r="A1" s="2"/>
      <c r="B1" s="42" t="s">
        <v>98</v>
      </c>
      <c r="C1" s="42"/>
      <c r="D1" s="42" t="s">
        <v>99</v>
      </c>
      <c r="E1" s="42"/>
      <c r="F1" s="42" t="s">
        <v>100</v>
      </c>
      <c r="G1" s="42"/>
      <c r="H1" s="42" t="s">
        <v>101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x14ac:dyDescent="0.25">
      <c r="A2" s="1">
        <v>-5</v>
      </c>
      <c r="B2" s="1">
        <v>7.3</v>
      </c>
      <c r="C2" s="1">
        <v>10.7</v>
      </c>
      <c r="D2" s="1">
        <v>13.9</v>
      </c>
      <c r="E2" s="1">
        <v>20.100000000000001</v>
      </c>
      <c r="F2" s="1">
        <v>12.6</v>
      </c>
      <c r="G2" s="1">
        <v>19.7</v>
      </c>
      <c r="H2" s="1">
        <v>19.7</v>
      </c>
      <c r="I2" s="1">
        <v>27.5</v>
      </c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>
        <v>-5.7</v>
      </c>
      <c r="B3" s="1">
        <v>16.2</v>
      </c>
      <c r="C3" s="1">
        <v>25.1</v>
      </c>
      <c r="D3" s="1">
        <v>36.700000000000003</v>
      </c>
      <c r="E3" s="1">
        <v>54.9</v>
      </c>
      <c r="F3" s="1">
        <v>33.5</v>
      </c>
      <c r="G3" s="1">
        <v>53.1</v>
      </c>
      <c r="H3" s="1">
        <v>52.2</v>
      </c>
      <c r="I3" s="1">
        <v>74.3</v>
      </c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>
        <v>-6.4</v>
      </c>
      <c r="B4" s="1">
        <v>30.7</v>
      </c>
      <c r="C4" s="1">
        <v>44.4</v>
      </c>
      <c r="D4" s="1">
        <v>84.3</v>
      </c>
      <c r="E4" s="1">
        <v>100.2</v>
      </c>
      <c r="F4" s="1">
        <v>67.599999999999994</v>
      </c>
      <c r="G4" s="1">
        <v>88.9</v>
      </c>
      <c r="H4" s="1">
        <v>98.7</v>
      </c>
      <c r="I4" s="1">
        <v>110.6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>
        <v>-7.1</v>
      </c>
      <c r="B5" s="1">
        <v>46.5</v>
      </c>
      <c r="C5" s="1">
        <v>66</v>
      </c>
      <c r="D5" s="1">
        <v>112.7</v>
      </c>
      <c r="E5" s="1">
        <v>122.6</v>
      </c>
      <c r="F5" s="1">
        <v>86.6</v>
      </c>
      <c r="G5" s="1">
        <v>107.3</v>
      </c>
      <c r="H5" s="1">
        <v>119.5</v>
      </c>
      <c r="I5" s="1">
        <v>122.7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>
        <v>-7.8</v>
      </c>
      <c r="B6" s="1">
        <v>73.900000000000006</v>
      </c>
      <c r="C6" s="1">
        <v>101.9</v>
      </c>
      <c r="D6" s="1">
        <v>123.9</v>
      </c>
      <c r="E6" s="1">
        <v>132.4</v>
      </c>
      <c r="F6" s="1">
        <v>103.9</v>
      </c>
      <c r="G6" s="1">
        <v>122</v>
      </c>
      <c r="H6" s="1">
        <v>129.30000000000001</v>
      </c>
      <c r="I6" s="1">
        <v>130.4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>
        <v>-8.5</v>
      </c>
      <c r="B7" s="1">
        <v>109</v>
      </c>
      <c r="C7" s="1">
        <v>126.1</v>
      </c>
      <c r="D7" s="1">
        <v>125.6</v>
      </c>
      <c r="E7" s="1">
        <v>132.1</v>
      </c>
      <c r="F7" s="1">
        <v>116.3</v>
      </c>
      <c r="G7" s="1">
        <v>127.5</v>
      </c>
      <c r="H7" s="1">
        <v>131.80000000000001</v>
      </c>
      <c r="I7" s="1">
        <v>129.19999999999999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>
        <v>-9.1999999999999993</v>
      </c>
      <c r="B8" s="1">
        <v>118.3</v>
      </c>
      <c r="C8" s="1">
        <v>125.4</v>
      </c>
      <c r="D8" s="1">
        <v>121.6</v>
      </c>
      <c r="E8" s="1">
        <v>125.9</v>
      </c>
      <c r="F8" s="1">
        <v>119.9</v>
      </c>
      <c r="G8" s="1">
        <v>122.8</v>
      </c>
      <c r="H8" s="1">
        <v>126.5</v>
      </c>
      <c r="I8" s="1">
        <v>122.4</v>
      </c>
      <c r="J8" s="1"/>
      <c r="K8" s="1"/>
      <c r="L8" s="1"/>
      <c r="M8" s="1"/>
      <c r="N8" s="1"/>
      <c r="O8" s="1"/>
      <c r="P8" s="1"/>
      <c r="Q8" s="1"/>
      <c r="R8" s="1"/>
      <c r="S8" s="1"/>
    </row>
    <row r="11" spans="1:19" x14ac:dyDescent="0.25">
      <c r="A11" s="2"/>
      <c r="B11" s="42" t="s">
        <v>102</v>
      </c>
      <c r="C11" s="42"/>
      <c r="D11" s="42" t="s">
        <v>103</v>
      </c>
      <c r="E11" s="42"/>
      <c r="F11" s="42" t="s">
        <v>104</v>
      </c>
      <c r="G11" s="42"/>
      <c r="H11" s="42" t="s">
        <v>105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x14ac:dyDescent="0.25">
      <c r="A12" s="1">
        <v>-5</v>
      </c>
      <c r="B12" s="1">
        <v>9.1</v>
      </c>
      <c r="C12" s="1">
        <v>6.8</v>
      </c>
      <c r="D12" s="1">
        <v>25.3</v>
      </c>
      <c r="E12" s="1">
        <v>21.4</v>
      </c>
      <c r="F12" s="1">
        <v>24.8</v>
      </c>
      <c r="G12" s="1"/>
      <c r="H12" s="1">
        <v>35.299999999999997</v>
      </c>
      <c r="I12" s="1">
        <v>32.9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>
        <v>-5.7</v>
      </c>
      <c r="B13" s="1">
        <v>17</v>
      </c>
      <c r="C13" s="1">
        <v>11.1</v>
      </c>
      <c r="D13" s="1">
        <v>66.900000000000006</v>
      </c>
      <c r="E13" s="1">
        <v>53.2</v>
      </c>
      <c r="F13" s="1">
        <v>64.5</v>
      </c>
      <c r="G13" s="1"/>
      <c r="H13" s="1">
        <v>91</v>
      </c>
      <c r="I13" s="1">
        <v>85.8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>
        <v>-6.4</v>
      </c>
      <c r="B14" s="1">
        <v>29.1</v>
      </c>
      <c r="C14" s="1">
        <v>22.5</v>
      </c>
      <c r="D14" s="1">
        <v>102</v>
      </c>
      <c r="E14" s="1">
        <v>85.8</v>
      </c>
      <c r="F14" s="1">
        <v>96.6</v>
      </c>
      <c r="G14" s="1"/>
      <c r="H14" s="1">
        <v>117.5</v>
      </c>
      <c r="I14" s="1">
        <v>111.5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>
        <v>-7.1</v>
      </c>
      <c r="B15" s="1">
        <v>51.2</v>
      </c>
      <c r="C15" s="1">
        <v>47.8</v>
      </c>
      <c r="D15" s="1">
        <v>117.8</v>
      </c>
      <c r="E15" s="1">
        <v>112.1</v>
      </c>
      <c r="F15" s="1">
        <v>115.1</v>
      </c>
      <c r="G15" s="1"/>
      <c r="H15" s="1">
        <v>127.9</v>
      </c>
      <c r="I15" s="1">
        <v>125.7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>
        <v>-7.8</v>
      </c>
      <c r="B16" s="1">
        <v>84.9</v>
      </c>
      <c r="C16" s="1">
        <v>84.7</v>
      </c>
      <c r="D16" s="1">
        <v>132.30000000000001</v>
      </c>
      <c r="E16" s="1">
        <v>131.6</v>
      </c>
      <c r="F16" s="1">
        <v>125.3</v>
      </c>
      <c r="G16" s="1"/>
      <c r="H16" s="1">
        <v>132.5</v>
      </c>
      <c r="I16" s="1">
        <v>135.19999999999999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>
        <v>-8.5</v>
      </c>
      <c r="B17" s="1">
        <v>114.2</v>
      </c>
      <c r="C17" s="1">
        <v>115.2</v>
      </c>
      <c r="D17" s="1">
        <v>137.5</v>
      </c>
      <c r="E17" s="1">
        <v>135.9</v>
      </c>
      <c r="F17" s="1">
        <v>129.6</v>
      </c>
      <c r="G17" s="1"/>
      <c r="H17" s="1">
        <v>133</v>
      </c>
      <c r="I17" s="1">
        <v>135.5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>
        <v>-9.1999999999999993</v>
      </c>
      <c r="B18" s="1">
        <v>122.3</v>
      </c>
      <c r="C18" s="1">
        <v>123.3</v>
      </c>
      <c r="D18" s="1">
        <v>132.19999999999999</v>
      </c>
      <c r="E18" s="1">
        <v>132</v>
      </c>
      <c r="F18" s="1">
        <v>125.8</v>
      </c>
      <c r="G18" s="1"/>
      <c r="H18" s="1">
        <v>126.9</v>
      </c>
      <c r="I18" s="1">
        <v>128.80000000000001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21" spans="1:19" x14ac:dyDescent="0.25">
      <c r="A21" s="2"/>
      <c r="B21" s="42" t="s">
        <v>106</v>
      </c>
      <c r="C21" s="42"/>
      <c r="D21" s="42" t="s">
        <v>107</v>
      </c>
      <c r="E21" s="42"/>
      <c r="F21" s="42" t="s">
        <v>108</v>
      </c>
      <c r="G21" s="42"/>
      <c r="H21" s="42" t="s">
        <v>109</v>
      </c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25">
      <c r="A22" s="1">
        <v>-5</v>
      </c>
      <c r="B22" s="1">
        <v>9.1</v>
      </c>
      <c r="C22" s="1">
        <v>9.3000000000000007</v>
      </c>
      <c r="D22" s="1">
        <v>14</v>
      </c>
      <c r="E22" s="1">
        <v>13.7</v>
      </c>
      <c r="F22" s="1">
        <v>19.100000000000001</v>
      </c>
      <c r="G22" s="1">
        <v>19.5</v>
      </c>
      <c r="H22" s="1">
        <v>24.5</v>
      </c>
      <c r="I22" s="1">
        <v>23</v>
      </c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>
        <v>-5.7</v>
      </c>
      <c r="B23" s="1">
        <v>20.2</v>
      </c>
      <c r="C23" s="1">
        <v>22.6</v>
      </c>
      <c r="D23" s="1">
        <v>35.6</v>
      </c>
      <c r="E23" s="1">
        <v>34.1</v>
      </c>
      <c r="F23" s="1">
        <v>51.4</v>
      </c>
      <c r="G23" s="1">
        <v>52.7</v>
      </c>
      <c r="H23" s="1">
        <v>66.599999999999994</v>
      </c>
      <c r="I23" s="1">
        <v>63.1</v>
      </c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>
        <v>-6.4</v>
      </c>
      <c r="B24" s="1">
        <v>43.6</v>
      </c>
      <c r="C24" s="1">
        <v>46.3</v>
      </c>
      <c r="D24" s="1">
        <v>89.1</v>
      </c>
      <c r="E24" s="1">
        <v>80.099999999999994</v>
      </c>
      <c r="F24" s="1">
        <v>103</v>
      </c>
      <c r="G24" s="1">
        <v>99.1</v>
      </c>
      <c r="H24" s="1">
        <v>118.2</v>
      </c>
      <c r="I24" s="1">
        <v>112.1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>
        <v>-7.1</v>
      </c>
      <c r="B25" s="1">
        <v>63.8</v>
      </c>
      <c r="C25" s="1">
        <v>62.1</v>
      </c>
      <c r="D25" s="1">
        <v>123.3</v>
      </c>
      <c r="E25" s="1">
        <v>111.1</v>
      </c>
      <c r="F25" s="1">
        <v>128.19999999999999</v>
      </c>
      <c r="G25" s="1">
        <v>120.4</v>
      </c>
      <c r="H25" s="1">
        <v>138.9</v>
      </c>
      <c r="I25" s="1">
        <v>132.80000000000001</v>
      </c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>
        <v>-7.8</v>
      </c>
      <c r="B26" s="1">
        <v>91</v>
      </c>
      <c r="C26" s="1">
        <v>84</v>
      </c>
      <c r="D26" s="1">
        <v>141.4</v>
      </c>
      <c r="E26" s="1">
        <v>129.30000000000001</v>
      </c>
      <c r="F26" s="1">
        <v>141.80000000000001</v>
      </c>
      <c r="G26" s="1">
        <v>136.69999999999999</v>
      </c>
      <c r="H26" s="1">
        <v>153.30000000000001</v>
      </c>
      <c r="I26" s="1">
        <v>142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>
        <v>-8.5</v>
      </c>
      <c r="B27" s="1">
        <v>123.8</v>
      </c>
      <c r="C27" s="1">
        <v>107.3</v>
      </c>
      <c r="D27" s="1">
        <v>141.5</v>
      </c>
      <c r="E27" s="1">
        <v>134.30000000000001</v>
      </c>
      <c r="F27" s="1">
        <v>140.5</v>
      </c>
      <c r="G27" s="1">
        <v>136</v>
      </c>
      <c r="H27" s="1">
        <v>151.6</v>
      </c>
      <c r="I27" s="1">
        <v>135.30000000000001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>
        <v>-9.1999999999999993</v>
      </c>
      <c r="B28" s="1">
        <v>137.5</v>
      </c>
      <c r="C28" s="1">
        <v>122.5</v>
      </c>
      <c r="D28" s="1">
        <v>133.69999999999999</v>
      </c>
      <c r="E28" s="1">
        <v>128.4</v>
      </c>
      <c r="F28" s="1">
        <v>133.9</v>
      </c>
      <c r="G28" s="1">
        <v>131.6</v>
      </c>
      <c r="H28" s="1">
        <v>137.19999999999999</v>
      </c>
      <c r="I28" s="1">
        <v>127.1</v>
      </c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27">
    <mergeCell ref="N1:O1"/>
    <mergeCell ref="P1:Q1"/>
    <mergeCell ref="R1:S1"/>
    <mergeCell ref="B11:C11"/>
    <mergeCell ref="D11:E11"/>
    <mergeCell ref="F11:G11"/>
    <mergeCell ref="H11:I11"/>
    <mergeCell ref="J11:K11"/>
    <mergeCell ref="L11:M11"/>
    <mergeCell ref="N11:O11"/>
    <mergeCell ref="B1:C1"/>
    <mergeCell ref="D1:E1"/>
    <mergeCell ref="F1:G1"/>
    <mergeCell ref="H1:I1"/>
    <mergeCell ref="J1:K1"/>
    <mergeCell ref="L1:M1"/>
    <mergeCell ref="R21:S21"/>
    <mergeCell ref="P11:Q11"/>
    <mergeCell ref="R11:S11"/>
    <mergeCell ref="B21:C21"/>
    <mergeCell ref="D21:E21"/>
    <mergeCell ref="F21:G21"/>
    <mergeCell ref="H21:I21"/>
    <mergeCell ref="J21:K21"/>
    <mergeCell ref="L21:M21"/>
    <mergeCell ref="N21:O21"/>
    <mergeCell ref="P21:Q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D3D2-4258-4DA9-A5BE-098C7ABCD912}">
  <dimension ref="A1:AA80"/>
  <sheetViews>
    <sheetView tabSelected="1" zoomScale="85" zoomScaleNormal="85" workbookViewId="0">
      <selection activeCell="G24" sqref="G24"/>
    </sheetView>
  </sheetViews>
  <sheetFormatPr defaultColWidth="11.42578125" defaultRowHeight="15.75" x14ac:dyDescent="0.25"/>
  <cols>
    <col min="1" max="1" width="11.42578125" style="34"/>
    <col min="2" max="4" width="7.140625" style="34" customWidth="1"/>
    <col min="5" max="5" width="6" style="34" customWidth="1"/>
    <col min="6" max="6" width="11.42578125" style="34"/>
    <col min="7" max="8" width="10.140625" style="34" customWidth="1"/>
    <col min="9" max="9" width="6.7109375" style="34" customWidth="1"/>
    <col min="10" max="10" width="11.42578125" style="34"/>
    <col min="11" max="12" width="9.42578125" style="34" customWidth="1"/>
    <col min="13" max="13" width="6.42578125" style="34" customWidth="1"/>
    <col min="14" max="14" width="11.42578125" style="34"/>
    <col min="15" max="17" width="8.5703125" style="34" customWidth="1"/>
    <col min="18" max="18" width="5.42578125" style="34" customWidth="1"/>
    <col min="19" max="19" width="11.42578125" style="34"/>
    <col min="20" max="20" width="7.5703125" style="34" bestFit="1" customWidth="1"/>
    <col min="21" max="22" width="7.140625" style="34" bestFit="1" customWidth="1"/>
    <col min="23" max="23" width="5.28515625" style="34" customWidth="1"/>
    <col min="24" max="24" width="11.42578125" style="34"/>
    <col min="25" max="27" width="8.28515625" style="34" customWidth="1"/>
    <col min="28" max="16384" width="11.42578125" style="34"/>
  </cols>
  <sheetData>
    <row r="1" spans="1:27" x14ac:dyDescent="0.25">
      <c r="A1" s="31" t="s">
        <v>110</v>
      </c>
      <c r="B1" s="34" t="s">
        <v>131</v>
      </c>
      <c r="N1" s="31" t="s">
        <v>110</v>
      </c>
      <c r="O1" s="34" t="s">
        <v>131</v>
      </c>
    </row>
    <row r="2" spans="1:27" ht="15.75" customHeight="1" x14ac:dyDescent="0.25">
      <c r="A2" s="33" t="s">
        <v>112</v>
      </c>
      <c r="B2" s="35"/>
      <c r="C2" s="35"/>
      <c r="D2" s="32"/>
      <c r="F2" s="33" t="s">
        <v>112</v>
      </c>
      <c r="G2" s="32"/>
      <c r="H2" s="32"/>
      <c r="J2" s="33" t="s">
        <v>112</v>
      </c>
      <c r="K2" s="41"/>
      <c r="L2" s="41"/>
      <c r="N2" s="33" t="s">
        <v>112</v>
      </c>
      <c r="O2" s="35"/>
      <c r="P2" s="35"/>
      <c r="Q2" s="32"/>
      <c r="S2" s="33" t="s">
        <v>112</v>
      </c>
      <c r="T2" s="32"/>
      <c r="U2" s="32"/>
      <c r="X2" s="33" t="s">
        <v>112</v>
      </c>
      <c r="Y2" s="35"/>
      <c r="Z2" s="35"/>
      <c r="AA2" s="32"/>
    </row>
    <row r="3" spans="1:27" ht="15" customHeight="1" x14ac:dyDescent="0.25">
      <c r="A3" s="36"/>
      <c r="B3" s="39" t="s">
        <v>17</v>
      </c>
      <c r="C3" s="36"/>
      <c r="F3" s="36"/>
      <c r="G3" s="39" t="s">
        <v>114</v>
      </c>
      <c r="H3" s="36"/>
      <c r="J3" s="36"/>
      <c r="K3" s="39" t="s">
        <v>17</v>
      </c>
      <c r="L3" s="39" t="s">
        <v>115</v>
      </c>
      <c r="N3" s="36"/>
      <c r="O3" s="39" t="s">
        <v>17</v>
      </c>
      <c r="P3" s="36"/>
      <c r="S3" s="36"/>
      <c r="T3" s="39" t="s">
        <v>116</v>
      </c>
      <c r="U3" s="36"/>
      <c r="X3" s="36"/>
      <c r="Y3" s="39" t="s">
        <v>17</v>
      </c>
      <c r="Z3" s="39" t="s">
        <v>117</v>
      </c>
    </row>
    <row r="4" spans="1:27" ht="15" customHeight="1" x14ac:dyDescent="0.25">
      <c r="A4" s="37"/>
      <c r="B4" s="38" t="s">
        <v>128</v>
      </c>
      <c r="C4" s="38" t="s">
        <v>127</v>
      </c>
      <c r="D4" s="38" t="s">
        <v>126</v>
      </c>
      <c r="F4" s="40"/>
      <c r="G4" s="38" t="s">
        <v>128</v>
      </c>
      <c r="H4" s="38" t="s">
        <v>127</v>
      </c>
      <c r="J4" s="41"/>
      <c r="K4" s="38" t="s">
        <v>128</v>
      </c>
      <c r="L4" s="38" t="s">
        <v>127</v>
      </c>
      <c r="N4" s="37"/>
      <c r="O4" s="38" t="s">
        <v>128</v>
      </c>
      <c r="P4" s="38" t="s">
        <v>127</v>
      </c>
      <c r="Q4" s="38" t="s">
        <v>126</v>
      </c>
      <c r="S4" s="40"/>
      <c r="T4" s="38" t="s">
        <v>128</v>
      </c>
      <c r="U4" s="38" t="s">
        <v>127</v>
      </c>
      <c r="V4" s="38" t="s">
        <v>126</v>
      </c>
      <c r="X4" s="37"/>
      <c r="Y4" s="38" t="s">
        <v>128</v>
      </c>
      <c r="Z4" s="38" t="s">
        <v>127</v>
      </c>
      <c r="AA4" s="38" t="s">
        <v>126</v>
      </c>
    </row>
    <row r="5" spans="1:27" ht="15" customHeight="1" x14ac:dyDescent="0.25">
      <c r="A5" s="40">
        <v>-5</v>
      </c>
      <c r="B5" s="50">
        <v>7359.9999999999991</v>
      </c>
      <c r="C5" s="50">
        <v>7980</v>
      </c>
      <c r="D5" s="50">
        <v>8670</v>
      </c>
      <c r="F5" s="40">
        <v>-5</v>
      </c>
      <c r="G5" s="50">
        <v>133355</v>
      </c>
      <c r="H5" s="50">
        <v>151885</v>
      </c>
      <c r="J5" s="40">
        <v>-5</v>
      </c>
      <c r="K5" s="50">
        <v>4450</v>
      </c>
      <c r="L5" s="50">
        <v>4970</v>
      </c>
      <c r="N5" s="40">
        <v>-5</v>
      </c>
      <c r="O5" s="49">
        <v>6040</v>
      </c>
      <c r="P5" s="49">
        <v>6190</v>
      </c>
      <c r="Q5" s="49">
        <v>7130</v>
      </c>
      <c r="S5" s="40">
        <v>-5</v>
      </c>
      <c r="T5" s="48">
        <v>197705</v>
      </c>
      <c r="U5" s="48">
        <v>201590</v>
      </c>
      <c r="V5" s="48">
        <v>201670</v>
      </c>
      <c r="X5" s="40">
        <v>-5</v>
      </c>
      <c r="Y5" s="48">
        <v>4560</v>
      </c>
      <c r="Z5" s="48">
        <v>4230</v>
      </c>
      <c r="AA5" s="48">
        <v>4760</v>
      </c>
    </row>
    <row r="6" spans="1:27" ht="15" customHeight="1" x14ac:dyDescent="0.25">
      <c r="A6" s="40">
        <v>-5.7</v>
      </c>
      <c r="B6" s="50">
        <v>16790</v>
      </c>
      <c r="C6" s="50">
        <v>17080</v>
      </c>
      <c r="D6" s="50">
        <v>16320</v>
      </c>
      <c r="F6" s="40">
        <v>-5.7</v>
      </c>
      <c r="G6" s="50">
        <v>224690</v>
      </c>
      <c r="H6" s="50">
        <v>233330</v>
      </c>
      <c r="J6" s="40">
        <v>-5.7</v>
      </c>
      <c r="K6" s="50">
        <v>11030</v>
      </c>
      <c r="L6" s="50">
        <v>12740</v>
      </c>
      <c r="N6" s="40">
        <v>-5.7</v>
      </c>
      <c r="O6" s="49">
        <v>16890</v>
      </c>
      <c r="P6" s="49">
        <v>17120</v>
      </c>
      <c r="Q6" s="49">
        <v>15390</v>
      </c>
      <c r="S6" s="40">
        <v>-5.7</v>
      </c>
      <c r="T6" s="48">
        <v>285075</v>
      </c>
      <c r="U6" s="48">
        <v>278845</v>
      </c>
      <c r="V6" s="48">
        <v>292945</v>
      </c>
      <c r="X6" s="40">
        <v>-5.7</v>
      </c>
      <c r="Y6" s="48">
        <v>13340</v>
      </c>
      <c r="Z6" s="48">
        <v>10810</v>
      </c>
      <c r="AA6" s="48">
        <v>10640</v>
      </c>
    </row>
    <row r="7" spans="1:27" ht="15" customHeight="1" x14ac:dyDescent="0.25">
      <c r="A7" s="40">
        <v>-6.4</v>
      </c>
      <c r="B7" s="50">
        <v>41905</v>
      </c>
      <c r="C7" s="50">
        <v>43235</v>
      </c>
      <c r="D7" s="50">
        <v>43025</v>
      </c>
      <c r="F7" s="40">
        <v>-6.4</v>
      </c>
      <c r="G7" s="50">
        <v>260805</v>
      </c>
      <c r="H7" s="50">
        <v>275305</v>
      </c>
      <c r="J7" s="40">
        <v>-6.4</v>
      </c>
      <c r="K7" s="50">
        <v>24800</v>
      </c>
      <c r="L7" s="50">
        <v>27850</v>
      </c>
      <c r="N7" s="40">
        <v>-6.4</v>
      </c>
      <c r="O7" s="49">
        <v>36995</v>
      </c>
      <c r="P7" s="49">
        <v>39485</v>
      </c>
      <c r="Q7" s="49">
        <v>41005</v>
      </c>
      <c r="S7" s="40">
        <v>-6.4</v>
      </c>
      <c r="T7" s="48">
        <v>282245</v>
      </c>
      <c r="U7" s="48">
        <v>305040</v>
      </c>
      <c r="V7" s="48">
        <v>312295</v>
      </c>
      <c r="X7" s="40">
        <v>-6.4</v>
      </c>
      <c r="Y7" s="48">
        <v>20330</v>
      </c>
      <c r="Z7" s="48">
        <v>18280</v>
      </c>
      <c r="AA7" s="48">
        <v>20610</v>
      </c>
    </row>
    <row r="8" spans="1:27" ht="15" customHeight="1" x14ac:dyDescent="0.25">
      <c r="A8" s="40">
        <v>-7.1</v>
      </c>
      <c r="B8" s="50">
        <v>99175</v>
      </c>
      <c r="C8" s="50">
        <v>102660</v>
      </c>
      <c r="D8" s="50">
        <v>109175</v>
      </c>
      <c r="F8" s="40">
        <v>-7.1</v>
      </c>
      <c r="G8" s="50">
        <v>267105</v>
      </c>
      <c r="H8" s="50">
        <v>292355</v>
      </c>
      <c r="J8" s="40">
        <v>-7.1</v>
      </c>
      <c r="K8" s="50">
        <v>51870.000000000007</v>
      </c>
      <c r="L8" s="50">
        <v>61435</v>
      </c>
      <c r="N8" s="40">
        <v>-7.1</v>
      </c>
      <c r="O8" s="49">
        <v>90590</v>
      </c>
      <c r="P8" s="49">
        <v>94880</v>
      </c>
      <c r="Q8" s="49">
        <v>93500</v>
      </c>
      <c r="S8" s="40">
        <v>-7.1</v>
      </c>
      <c r="T8" s="48">
        <v>307970</v>
      </c>
      <c r="U8" s="48">
        <v>334455</v>
      </c>
      <c r="V8" s="48">
        <v>350090</v>
      </c>
      <c r="X8" s="40">
        <v>-7.1</v>
      </c>
      <c r="Y8" s="48">
        <v>43065</v>
      </c>
      <c r="Z8" s="48">
        <v>41385</v>
      </c>
      <c r="AA8" s="48">
        <v>46020</v>
      </c>
    </row>
    <row r="9" spans="1:27" ht="15" customHeight="1" x14ac:dyDescent="0.25">
      <c r="A9" s="40">
        <v>-7.8</v>
      </c>
      <c r="B9" s="50">
        <v>216935</v>
      </c>
      <c r="C9" s="50">
        <v>210010</v>
      </c>
      <c r="D9" s="50">
        <v>223970</v>
      </c>
      <c r="F9" s="40">
        <v>-7.8</v>
      </c>
      <c r="G9" s="50">
        <v>265480</v>
      </c>
      <c r="H9" s="50">
        <v>304340</v>
      </c>
      <c r="J9" s="40">
        <v>-7.8</v>
      </c>
      <c r="K9" s="50">
        <v>127450</v>
      </c>
      <c r="L9" s="50">
        <v>149930</v>
      </c>
      <c r="N9" s="40">
        <v>-7.8</v>
      </c>
      <c r="O9" s="49">
        <v>186090</v>
      </c>
      <c r="P9" s="49">
        <v>185920</v>
      </c>
      <c r="Q9" s="49">
        <v>191190</v>
      </c>
      <c r="S9" s="40">
        <v>-7.8</v>
      </c>
      <c r="T9" s="48">
        <v>317870</v>
      </c>
      <c r="U9" s="48">
        <v>336995</v>
      </c>
      <c r="V9" s="48">
        <v>354685</v>
      </c>
      <c r="X9" s="40">
        <v>-7.8</v>
      </c>
      <c r="Y9" s="48">
        <v>114575</v>
      </c>
      <c r="Z9" s="48">
        <v>111250</v>
      </c>
      <c r="AA9" s="48">
        <v>122825</v>
      </c>
    </row>
    <row r="10" spans="1:27" ht="15" customHeight="1" x14ac:dyDescent="0.25">
      <c r="A10" s="40">
        <v>-8.5</v>
      </c>
      <c r="B10" s="50">
        <v>291570</v>
      </c>
      <c r="C10" s="50">
        <v>290060</v>
      </c>
      <c r="D10" s="50">
        <v>290970</v>
      </c>
      <c r="F10" s="40">
        <v>-8.5</v>
      </c>
      <c r="G10" s="50">
        <v>272290</v>
      </c>
      <c r="H10" s="50">
        <v>294580</v>
      </c>
      <c r="J10" s="40">
        <v>-8.5</v>
      </c>
      <c r="K10" s="50">
        <v>197110</v>
      </c>
      <c r="L10" s="50">
        <v>236465</v>
      </c>
      <c r="N10" s="40">
        <v>-8.5</v>
      </c>
      <c r="O10" s="49">
        <v>256285</v>
      </c>
      <c r="P10" s="49">
        <v>261810</v>
      </c>
      <c r="Q10" s="49">
        <v>263125</v>
      </c>
      <c r="S10" s="40">
        <v>-8.5</v>
      </c>
      <c r="T10" s="48">
        <v>318455</v>
      </c>
      <c r="U10" s="48">
        <v>337145</v>
      </c>
      <c r="V10" s="48">
        <v>339100</v>
      </c>
      <c r="X10" s="40">
        <v>-8.5</v>
      </c>
      <c r="Y10" s="48">
        <v>226685</v>
      </c>
      <c r="Z10" s="48">
        <v>227855</v>
      </c>
      <c r="AA10" s="48">
        <v>235065</v>
      </c>
    </row>
    <row r="11" spans="1:27" ht="15" customHeight="1" x14ac:dyDescent="0.25">
      <c r="A11" s="40">
        <v>-9.1999999999999993</v>
      </c>
      <c r="B11" s="50">
        <v>310045</v>
      </c>
      <c r="C11" s="50">
        <v>310990</v>
      </c>
      <c r="D11" s="50">
        <v>323440</v>
      </c>
      <c r="F11" s="40">
        <v>-9.1999999999999993</v>
      </c>
      <c r="G11" s="50">
        <v>266600</v>
      </c>
      <c r="H11" s="50">
        <v>278785</v>
      </c>
      <c r="J11" s="40">
        <v>-9.1999999999999993</v>
      </c>
      <c r="K11" s="50">
        <v>232125</v>
      </c>
      <c r="L11" s="50">
        <v>254900</v>
      </c>
      <c r="N11" s="40">
        <v>-9.1999999999999993</v>
      </c>
      <c r="O11" s="49">
        <v>263265</v>
      </c>
      <c r="P11" s="49">
        <v>261130</v>
      </c>
      <c r="Q11" s="49">
        <v>268035</v>
      </c>
      <c r="S11" s="40">
        <v>-9.1999999999999993</v>
      </c>
      <c r="T11" s="48">
        <v>310150</v>
      </c>
      <c r="U11" s="48">
        <v>305825</v>
      </c>
      <c r="V11" s="48">
        <v>315175</v>
      </c>
      <c r="X11" s="40">
        <v>-9.1999999999999993</v>
      </c>
      <c r="Y11" s="48">
        <v>234825</v>
      </c>
      <c r="Z11" s="48">
        <v>251735</v>
      </c>
      <c r="AA11" s="48">
        <v>256845</v>
      </c>
    </row>
    <row r="12" spans="1:27" ht="15" customHeight="1" x14ac:dyDescent="0.25">
      <c r="A12" s="47" t="s">
        <v>113</v>
      </c>
      <c r="B12" s="45">
        <v>304200</v>
      </c>
      <c r="C12" s="45">
        <v>332740</v>
      </c>
      <c r="D12" s="45">
        <v>313980</v>
      </c>
      <c r="F12" s="47" t="s">
        <v>113</v>
      </c>
      <c r="G12" s="45">
        <v>278985</v>
      </c>
      <c r="H12" s="45">
        <v>296870</v>
      </c>
      <c r="J12" s="47" t="s">
        <v>113</v>
      </c>
      <c r="K12" s="45">
        <v>271605</v>
      </c>
      <c r="L12" s="45">
        <v>288745</v>
      </c>
      <c r="N12" s="47" t="s">
        <v>113</v>
      </c>
      <c r="O12" s="43">
        <v>232840</v>
      </c>
      <c r="P12" s="43">
        <v>287420</v>
      </c>
      <c r="Q12" s="43">
        <v>291965</v>
      </c>
      <c r="S12" s="47" t="s">
        <v>113</v>
      </c>
      <c r="T12" s="43">
        <v>308465</v>
      </c>
      <c r="U12" s="43">
        <v>307960</v>
      </c>
      <c r="V12" s="43">
        <v>311120</v>
      </c>
      <c r="X12" s="47" t="s">
        <v>113</v>
      </c>
      <c r="Y12" s="43">
        <v>247325</v>
      </c>
      <c r="Z12" s="43">
        <v>257770</v>
      </c>
      <c r="AA12" s="43">
        <v>278435</v>
      </c>
    </row>
    <row r="13" spans="1:27" ht="15" customHeight="1" x14ac:dyDescent="0.25">
      <c r="A13" s="47"/>
      <c r="B13" s="45">
        <v>330905</v>
      </c>
      <c r="C13" s="45">
        <v>326780</v>
      </c>
      <c r="D13" s="45">
        <v>299715</v>
      </c>
      <c r="F13" s="46"/>
      <c r="G13" s="45">
        <v>295715</v>
      </c>
      <c r="H13" s="45">
        <v>305180</v>
      </c>
      <c r="J13" s="47"/>
      <c r="K13" s="45">
        <v>287550</v>
      </c>
      <c r="L13" s="45">
        <v>297230</v>
      </c>
      <c r="N13" s="47"/>
      <c r="O13" s="43">
        <v>262820</v>
      </c>
      <c r="P13" s="43">
        <v>299335</v>
      </c>
      <c r="Q13" s="43">
        <v>269930</v>
      </c>
      <c r="S13" s="46"/>
      <c r="T13" s="43">
        <v>309465</v>
      </c>
      <c r="U13" s="43">
        <v>321715</v>
      </c>
      <c r="V13" s="43">
        <v>312375</v>
      </c>
      <c r="X13" s="47"/>
      <c r="Y13" s="43">
        <v>284730</v>
      </c>
      <c r="Z13" s="43">
        <v>292905</v>
      </c>
      <c r="AA13" s="43">
        <v>289305</v>
      </c>
    </row>
    <row r="14" spans="1:27" ht="15" customHeight="1" x14ac:dyDescent="0.25">
      <c r="A14" s="47"/>
      <c r="B14" s="45">
        <v>299715</v>
      </c>
      <c r="C14" s="45">
        <v>291330</v>
      </c>
      <c r="D14" s="45"/>
      <c r="F14" s="46"/>
      <c r="G14" s="45">
        <v>318705</v>
      </c>
      <c r="H14" s="45">
        <v>306195</v>
      </c>
      <c r="J14" s="47"/>
      <c r="K14" s="45">
        <v>302585</v>
      </c>
      <c r="L14" s="45">
        <v>296225</v>
      </c>
      <c r="N14" s="47"/>
      <c r="O14" s="43">
        <v>271565</v>
      </c>
      <c r="P14" s="43">
        <v>286445</v>
      </c>
      <c r="Q14" s="43">
        <v>292285</v>
      </c>
      <c r="X14" s="47"/>
      <c r="Y14" s="43">
        <v>299765</v>
      </c>
      <c r="Z14" s="43">
        <v>301370</v>
      </c>
      <c r="AA14" s="43">
        <v>298705</v>
      </c>
    </row>
    <row r="15" spans="1:27" ht="15" customHeight="1" x14ac:dyDescent="0.25">
      <c r="F15" s="46"/>
      <c r="G15" s="45">
        <v>297140</v>
      </c>
      <c r="H15" s="45"/>
      <c r="J15" s="51"/>
      <c r="K15" s="45">
        <v>291845</v>
      </c>
      <c r="L15" s="45">
        <v>291630</v>
      </c>
      <c r="N15" s="44"/>
      <c r="O15" s="43">
        <v>275315</v>
      </c>
      <c r="P15" s="43">
        <v>265950</v>
      </c>
      <c r="Q15" s="43">
        <v>261290</v>
      </c>
      <c r="X15" s="44"/>
      <c r="Y15" s="43">
        <v>295745</v>
      </c>
      <c r="Z15" s="43">
        <v>282695</v>
      </c>
      <c r="AA15" s="43">
        <v>193235</v>
      </c>
    </row>
    <row r="16" spans="1:27" ht="15" customHeight="1" x14ac:dyDescent="0.25">
      <c r="D16" s="32"/>
    </row>
    <row r="17" spans="1:27" ht="15" customHeight="1" x14ac:dyDescent="0.25">
      <c r="A17" s="33" t="s">
        <v>129</v>
      </c>
      <c r="B17" s="41"/>
      <c r="C17" s="41"/>
      <c r="D17" s="33"/>
      <c r="F17" s="33" t="s">
        <v>129</v>
      </c>
      <c r="G17" s="32"/>
      <c r="H17" s="32"/>
      <c r="J17" s="33" t="s">
        <v>129</v>
      </c>
      <c r="K17" s="32"/>
      <c r="L17" s="32"/>
      <c r="N17" s="33" t="s">
        <v>129</v>
      </c>
      <c r="S17" s="33" t="s">
        <v>129</v>
      </c>
      <c r="X17" s="33" t="s">
        <v>129</v>
      </c>
    </row>
    <row r="18" spans="1:27" ht="15" customHeight="1" x14ac:dyDescent="0.25">
      <c r="A18" s="36"/>
      <c r="B18" s="39" t="s">
        <v>17</v>
      </c>
      <c r="C18" s="36"/>
      <c r="F18" s="36"/>
      <c r="G18" s="39" t="s">
        <v>114</v>
      </c>
      <c r="H18" s="36" t="s">
        <v>111</v>
      </c>
      <c r="J18" s="36"/>
      <c r="K18" s="39" t="s">
        <v>17</v>
      </c>
      <c r="L18" s="39" t="s">
        <v>115</v>
      </c>
      <c r="N18" s="36"/>
      <c r="O18" s="39" t="s">
        <v>17</v>
      </c>
      <c r="P18" s="36"/>
      <c r="S18" s="36"/>
      <c r="T18" s="39" t="s">
        <v>116</v>
      </c>
      <c r="U18" s="36"/>
      <c r="X18" s="36"/>
      <c r="Y18" s="39" t="s">
        <v>17</v>
      </c>
      <c r="Z18" s="39" t="s">
        <v>117</v>
      </c>
    </row>
    <row r="19" spans="1:27" ht="15" customHeight="1" x14ac:dyDescent="0.25">
      <c r="A19" s="41"/>
      <c r="B19" s="38" t="s">
        <v>128</v>
      </c>
      <c r="C19" s="38" t="s">
        <v>127</v>
      </c>
      <c r="D19" s="38" t="s">
        <v>126</v>
      </c>
      <c r="F19" s="41"/>
      <c r="G19" s="38" t="s">
        <v>128</v>
      </c>
      <c r="H19" s="38" t="s">
        <v>127</v>
      </c>
      <c r="J19" s="41"/>
      <c r="K19" s="38" t="s">
        <v>128</v>
      </c>
      <c r="L19" s="38" t="s">
        <v>127</v>
      </c>
      <c r="N19" s="37"/>
      <c r="O19" s="38" t="s">
        <v>128</v>
      </c>
      <c r="P19" s="38" t="s">
        <v>127</v>
      </c>
      <c r="Q19" s="38" t="s">
        <v>126</v>
      </c>
      <c r="S19" s="40"/>
      <c r="T19" s="38" t="s">
        <v>128</v>
      </c>
      <c r="U19" s="38" t="s">
        <v>127</v>
      </c>
      <c r="V19" s="38" t="s">
        <v>126</v>
      </c>
      <c r="X19" s="37"/>
      <c r="Y19" s="38" t="s">
        <v>128</v>
      </c>
      <c r="Z19" s="38" t="s">
        <v>127</v>
      </c>
      <c r="AA19" s="38" t="s">
        <v>126</v>
      </c>
    </row>
    <row r="20" spans="1:27" ht="15" customHeight="1" x14ac:dyDescent="0.25">
      <c r="A20" s="40">
        <v>-5</v>
      </c>
      <c r="B20" s="50">
        <v>10510</v>
      </c>
      <c r="C20" s="50">
        <v>11780</v>
      </c>
      <c r="D20" s="50">
        <v>15690</v>
      </c>
      <c r="F20" s="40">
        <v>-5</v>
      </c>
      <c r="G20" s="50">
        <v>143670</v>
      </c>
      <c r="H20" s="50">
        <v>164260</v>
      </c>
      <c r="J20" s="40">
        <v>-5</v>
      </c>
      <c r="K20" s="50">
        <v>7050</v>
      </c>
      <c r="L20" s="50">
        <v>7730</v>
      </c>
      <c r="N20" s="40">
        <v>-5</v>
      </c>
      <c r="O20" s="49">
        <v>7670</v>
      </c>
      <c r="P20" s="49">
        <v>8500</v>
      </c>
      <c r="Q20" s="49">
        <v>11390</v>
      </c>
      <c r="S20" s="40">
        <v>-5</v>
      </c>
      <c r="T20" s="48">
        <v>186780</v>
      </c>
      <c r="U20" s="48">
        <v>192445</v>
      </c>
      <c r="V20" s="48">
        <v>191500</v>
      </c>
      <c r="X20" s="40">
        <v>-5</v>
      </c>
      <c r="Y20" s="48">
        <v>6260</v>
      </c>
      <c r="Z20" s="48">
        <v>6709.9999999999991</v>
      </c>
      <c r="AA20" s="48">
        <v>6790.0000000000009</v>
      </c>
    </row>
    <row r="21" spans="1:27" ht="15" customHeight="1" x14ac:dyDescent="0.25">
      <c r="A21" s="40">
        <v>-5.7</v>
      </c>
      <c r="B21" s="50">
        <v>27310</v>
      </c>
      <c r="C21" s="50">
        <v>27880</v>
      </c>
      <c r="D21" s="50">
        <v>32605</v>
      </c>
      <c r="F21" s="40">
        <v>-5.7</v>
      </c>
      <c r="G21" s="50">
        <v>206190</v>
      </c>
      <c r="H21" s="50">
        <v>198735</v>
      </c>
      <c r="J21" s="40">
        <v>-5.7</v>
      </c>
      <c r="K21" s="50">
        <v>19190</v>
      </c>
      <c r="L21" s="50">
        <v>23120</v>
      </c>
      <c r="N21" s="40">
        <v>-5.7</v>
      </c>
      <c r="O21" s="49">
        <v>18690</v>
      </c>
      <c r="P21" s="49">
        <v>19900</v>
      </c>
      <c r="Q21" s="49">
        <v>22660</v>
      </c>
      <c r="S21" s="40">
        <v>-5.7</v>
      </c>
      <c r="T21" s="48">
        <v>225380</v>
      </c>
      <c r="U21" s="48">
        <v>217325</v>
      </c>
      <c r="V21" s="48">
        <v>216730</v>
      </c>
      <c r="X21" s="40">
        <v>-5.7</v>
      </c>
      <c r="Y21" s="48">
        <v>13360</v>
      </c>
      <c r="Z21" s="48">
        <v>14630</v>
      </c>
      <c r="AA21" s="48">
        <v>14860</v>
      </c>
    </row>
    <row r="22" spans="1:27" ht="15" customHeight="1" x14ac:dyDescent="0.25">
      <c r="A22" s="40">
        <v>-6.4</v>
      </c>
      <c r="B22" s="50">
        <v>205460</v>
      </c>
      <c r="C22" s="50">
        <v>196300</v>
      </c>
      <c r="D22" s="50">
        <v>205810</v>
      </c>
      <c r="F22" s="40">
        <v>-6.4</v>
      </c>
      <c r="G22" s="50">
        <v>238660</v>
      </c>
      <c r="H22" s="50">
        <v>249300</v>
      </c>
      <c r="J22" s="40">
        <v>-6.4</v>
      </c>
      <c r="K22" s="50">
        <v>124265</v>
      </c>
      <c r="L22" s="50">
        <v>142890</v>
      </c>
      <c r="N22" s="40">
        <v>-6.4</v>
      </c>
      <c r="O22" s="49">
        <v>125345</v>
      </c>
      <c r="P22" s="49">
        <v>136320</v>
      </c>
      <c r="Q22" s="49">
        <v>134830</v>
      </c>
      <c r="S22" s="40">
        <v>-6.4</v>
      </c>
      <c r="T22" s="48">
        <v>219175</v>
      </c>
      <c r="U22" s="48">
        <v>251120</v>
      </c>
      <c r="V22" s="48">
        <v>248055</v>
      </c>
      <c r="X22" s="40">
        <v>-6.4</v>
      </c>
      <c r="Y22" s="48">
        <v>83735</v>
      </c>
      <c r="Z22" s="48">
        <v>89920</v>
      </c>
      <c r="AA22" s="48">
        <v>93090</v>
      </c>
    </row>
    <row r="23" spans="1:27" ht="15" customHeight="1" x14ac:dyDescent="0.25">
      <c r="A23" s="40">
        <v>-7.1</v>
      </c>
      <c r="B23" s="50">
        <v>230160</v>
      </c>
      <c r="C23" s="50">
        <v>245620</v>
      </c>
      <c r="D23" s="50">
        <v>275135</v>
      </c>
      <c r="F23" s="40">
        <v>-7.1</v>
      </c>
      <c r="G23" s="50">
        <v>246710</v>
      </c>
      <c r="H23" s="50">
        <v>277620</v>
      </c>
      <c r="J23" s="40">
        <v>-7.1</v>
      </c>
      <c r="K23" s="50">
        <v>160595</v>
      </c>
      <c r="L23" s="50">
        <v>176315</v>
      </c>
      <c r="N23" s="40">
        <v>-7.1</v>
      </c>
      <c r="O23" s="49">
        <v>154095</v>
      </c>
      <c r="P23" s="49">
        <v>162020</v>
      </c>
      <c r="Q23" s="49">
        <v>164925</v>
      </c>
      <c r="S23" s="40">
        <v>-7.1</v>
      </c>
      <c r="T23" s="48">
        <v>245005</v>
      </c>
      <c r="U23" s="48">
        <v>265790</v>
      </c>
      <c r="V23" s="48">
        <v>258000</v>
      </c>
      <c r="X23" s="40">
        <v>-7.1</v>
      </c>
      <c r="Y23" s="48">
        <v>102370</v>
      </c>
      <c r="Z23" s="48">
        <v>105715</v>
      </c>
      <c r="AA23" s="48">
        <v>108495</v>
      </c>
    </row>
    <row r="24" spans="1:27" ht="15" customHeight="1" x14ac:dyDescent="0.25">
      <c r="A24" s="40">
        <v>-7.8</v>
      </c>
      <c r="B24" s="50">
        <v>267375</v>
      </c>
      <c r="C24" s="50">
        <v>281230</v>
      </c>
      <c r="D24" s="50">
        <v>295635</v>
      </c>
      <c r="F24" s="40">
        <v>-7.8</v>
      </c>
      <c r="G24" s="50">
        <v>257990</v>
      </c>
      <c r="H24" s="50">
        <v>303285</v>
      </c>
      <c r="J24" s="40">
        <v>-7.8</v>
      </c>
      <c r="K24" s="50">
        <v>212675</v>
      </c>
      <c r="L24" s="50">
        <v>231025</v>
      </c>
      <c r="N24" s="40">
        <v>-7.8</v>
      </c>
      <c r="O24" s="49">
        <v>193755</v>
      </c>
      <c r="P24" s="49">
        <v>189415</v>
      </c>
      <c r="Q24" s="49">
        <v>195480</v>
      </c>
      <c r="S24" s="40">
        <v>-7.8</v>
      </c>
      <c r="T24" s="48">
        <v>248965</v>
      </c>
      <c r="U24" s="48">
        <v>253600</v>
      </c>
      <c r="V24" s="48">
        <v>274155</v>
      </c>
      <c r="X24" s="40">
        <v>-7.8</v>
      </c>
      <c r="Y24" s="48">
        <v>163400</v>
      </c>
      <c r="Z24" s="48">
        <v>165255</v>
      </c>
      <c r="AA24" s="48">
        <v>167840</v>
      </c>
    </row>
    <row r="25" spans="1:27" ht="15" customHeight="1" x14ac:dyDescent="0.25">
      <c r="A25" s="40">
        <v>-8.5</v>
      </c>
      <c r="B25" s="50">
        <v>293780</v>
      </c>
      <c r="C25" s="50">
        <v>291180</v>
      </c>
      <c r="D25" s="50">
        <v>291590</v>
      </c>
      <c r="F25" s="40">
        <v>-8.5</v>
      </c>
      <c r="G25" s="50">
        <v>252605</v>
      </c>
      <c r="H25" s="50">
        <v>289545</v>
      </c>
      <c r="J25" s="40">
        <v>-8.5</v>
      </c>
      <c r="K25" s="50">
        <v>225680</v>
      </c>
      <c r="L25" s="50">
        <v>243865</v>
      </c>
      <c r="N25" s="40">
        <v>-8.5</v>
      </c>
      <c r="O25" s="49">
        <v>200220</v>
      </c>
      <c r="P25" s="49">
        <v>210070</v>
      </c>
      <c r="Q25" s="49">
        <v>208885</v>
      </c>
      <c r="S25" s="40">
        <v>-8.5</v>
      </c>
      <c r="T25" s="48">
        <v>238390</v>
      </c>
      <c r="U25" s="48">
        <v>252335</v>
      </c>
      <c r="V25" s="48">
        <v>252565</v>
      </c>
      <c r="X25" s="40">
        <v>-8.5</v>
      </c>
      <c r="Y25" s="48">
        <v>187715</v>
      </c>
      <c r="Z25" s="48">
        <v>184085</v>
      </c>
      <c r="AA25" s="48">
        <v>201610</v>
      </c>
    </row>
    <row r="26" spans="1:27" ht="15" customHeight="1" x14ac:dyDescent="0.25">
      <c r="A26" s="40">
        <v>-9.1999999999999993</v>
      </c>
      <c r="B26" s="50">
        <v>279970</v>
      </c>
      <c r="C26" s="50">
        <v>284370</v>
      </c>
      <c r="D26" s="50">
        <v>288210</v>
      </c>
      <c r="F26" s="40">
        <v>-9.1999999999999993</v>
      </c>
      <c r="G26" s="50">
        <v>228480</v>
      </c>
      <c r="H26" s="50">
        <v>262580</v>
      </c>
      <c r="J26" s="40">
        <v>-9.1999999999999993</v>
      </c>
      <c r="K26" s="50">
        <v>215080</v>
      </c>
      <c r="L26" s="50">
        <v>237150</v>
      </c>
      <c r="N26" s="40">
        <v>-9.1999999999999993</v>
      </c>
      <c r="O26" s="49">
        <v>193525</v>
      </c>
      <c r="P26" s="49">
        <v>197655</v>
      </c>
      <c r="Q26" s="49">
        <v>197490</v>
      </c>
      <c r="S26" s="40">
        <v>-9.1999999999999993</v>
      </c>
      <c r="T26" s="48">
        <v>229160</v>
      </c>
      <c r="U26" s="48">
        <v>229410</v>
      </c>
      <c r="V26" s="48">
        <v>234450</v>
      </c>
      <c r="X26" s="40">
        <v>-9.1999999999999993</v>
      </c>
      <c r="Y26" s="48">
        <v>184570</v>
      </c>
      <c r="Z26" s="48">
        <v>198035</v>
      </c>
      <c r="AA26" s="48">
        <v>199615</v>
      </c>
    </row>
    <row r="27" spans="1:27" ht="15" customHeight="1" x14ac:dyDescent="0.25">
      <c r="A27" s="47" t="s">
        <v>113</v>
      </c>
      <c r="B27" s="45">
        <v>250070</v>
      </c>
      <c r="C27" s="45">
        <v>277270</v>
      </c>
      <c r="D27" s="45">
        <v>278545</v>
      </c>
      <c r="F27" s="47" t="s">
        <v>113</v>
      </c>
      <c r="G27" s="45">
        <v>265250</v>
      </c>
      <c r="H27" s="45">
        <v>264385</v>
      </c>
      <c r="J27" s="47" t="s">
        <v>113</v>
      </c>
      <c r="K27" s="45">
        <v>233000</v>
      </c>
      <c r="L27" s="45">
        <v>248315</v>
      </c>
      <c r="N27" s="47" t="s">
        <v>113</v>
      </c>
      <c r="O27" s="43">
        <v>183675</v>
      </c>
      <c r="P27" s="43">
        <v>201090</v>
      </c>
      <c r="Q27" s="43">
        <v>197895</v>
      </c>
      <c r="S27" s="47" t="s">
        <v>113</v>
      </c>
      <c r="T27" s="43">
        <v>239575</v>
      </c>
      <c r="U27" s="43">
        <v>242490</v>
      </c>
      <c r="V27" s="43">
        <v>237780</v>
      </c>
      <c r="X27" s="47" t="s">
        <v>113</v>
      </c>
      <c r="Y27" s="43">
        <v>172015</v>
      </c>
      <c r="Z27" s="43">
        <v>197570</v>
      </c>
      <c r="AA27" s="43">
        <v>198045</v>
      </c>
    </row>
    <row r="28" spans="1:27" ht="15" customHeight="1" x14ac:dyDescent="0.25">
      <c r="A28" s="47"/>
      <c r="B28" s="45">
        <v>292545</v>
      </c>
      <c r="C28" s="45">
        <v>284875</v>
      </c>
      <c r="D28" s="45">
        <v>287010</v>
      </c>
      <c r="F28" s="47"/>
      <c r="G28" s="45">
        <v>279275</v>
      </c>
      <c r="H28" s="45">
        <v>288615</v>
      </c>
      <c r="J28" s="51"/>
      <c r="K28" s="45">
        <v>261660</v>
      </c>
      <c r="L28" s="45">
        <v>265290</v>
      </c>
      <c r="N28" s="47"/>
      <c r="O28" s="43">
        <v>199545</v>
      </c>
      <c r="P28" s="43">
        <v>201720</v>
      </c>
      <c r="Q28" s="43">
        <v>201510</v>
      </c>
      <c r="S28" s="46"/>
      <c r="T28" s="43">
        <v>245990</v>
      </c>
      <c r="U28" s="43">
        <v>241060</v>
      </c>
      <c r="V28" s="43">
        <v>228470</v>
      </c>
      <c r="X28" s="47"/>
      <c r="Y28" s="43">
        <v>214930</v>
      </c>
      <c r="Z28" s="43">
        <v>213145</v>
      </c>
      <c r="AA28" s="43">
        <v>213835</v>
      </c>
    </row>
    <row r="29" spans="1:27" ht="15" customHeight="1" x14ac:dyDescent="0.25">
      <c r="A29" s="47"/>
      <c r="B29" s="45">
        <v>296365</v>
      </c>
      <c r="C29" s="45">
        <v>281365</v>
      </c>
      <c r="D29" s="45">
        <v>285485</v>
      </c>
      <c r="F29" s="47"/>
      <c r="G29" s="45">
        <v>277905</v>
      </c>
      <c r="H29" s="45">
        <v>265160</v>
      </c>
      <c r="J29" s="44"/>
      <c r="K29" s="45">
        <v>255165</v>
      </c>
      <c r="L29" s="45">
        <v>250820</v>
      </c>
      <c r="N29" s="47"/>
      <c r="O29" s="43">
        <v>212695</v>
      </c>
      <c r="P29" s="43">
        <v>204955</v>
      </c>
      <c r="Q29" s="43">
        <v>203855</v>
      </c>
      <c r="X29" s="47"/>
      <c r="Y29" s="43">
        <v>212625</v>
      </c>
      <c r="Z29" s="43">
        <v>210090</v>
      </c>
      <c r="AA29" s="43">
        <v>209880</v>
      </c>
    </row>
    <row r="30" spans="1:27" ht="15" customHeight="1" x14ac:dyDescent="0.25">
      <c r="D30" s="41"/>
      <c r="F30" s="47"/>
      <c r="G30" s="45">
        <v>273490</v>
      </c>
      <c r="H30" s="45">
        <v>262460</v>
      </c>
      <c r="J30" s="44"/>
      <c r="K30" s="45">
        <v>253360</v>
      </c>
      <c r="L30" s="45">
        <v>256925</v>
      </c>
      <c r="N30" s="44"/>
      <c r="O30" s="43">
        <v>202480</v>
      </c>
      <c r="X30" s="44"/>
      <c r="Y30" s="43">
        <v>210470</v>
      </c>
      <c r="Z30" s="43">
        <v>209275</v>
      </c>
      <c r="AA30" s="43"/>
    </row>
    <row r="31" spans="1:27" ht="15" customHeight="1" x14ac:dyDescent="0.25">
      <c r="J31" s="44"/>
      <c r="K31" s="45">
        <v>228230</v>
      </c>
      <c r="L31" s="44"/>
      <c r="S31" s="41"/>
      <c r="T31" s="41"/>
      <c r="U31" s="41"/>
      <c r="V31" s="41"/>
    </row>
    <row r="32" spans="1:27" ht="15" customHeight="1" x14ac:dyDescent="0.25"/>
    <row r="33" spans="1:27" ht="15" customHeight="1" x14ac:dyDescent="0.25">
      <c r="A33" s="31" t="s">
        <v>110</v>
      </c>
      <c r="B33" s="34" t="s">
        <v>130</v>
      </c>
      <c r="N33" s="31" t="s">
        <v>110</v>
      </c>
      <c r="O33" s="34" t="s">
        <v>130</v>
      </c>
    </row>
    <row r="34" spans="1:27" ht="15" customHeight="1" x14ac:dyDescent="0.25">
      <c r="A34" s="33" t="s">
        <v>112</v>
      </c>
      <c r="B34" s="35"/>
      <c r="C34" s="35"/>
      <c r="D34" s="32"/>
      <c r="F34" s="33" t="s">
        <v>112</v>
      </c>
      <c r="G34" s="32"/>
      <c r="H34" s="32"/>
      <c r="J34" s="33" t="s">
        <v>112</v>
      </c>
      <c r="K34" s="41"/>
      <c r="L34" s="41"/>
      <c r="N34" s="33" t="s">
        <v>112</v>
      </c>
      <c r="O34" s="35"/>
      <c r="P34" s="35"/>
      <c r="Q34" s="32"/>
      <c r="S34" s="33" t="s">
        <v>112</v>
      </c>
      <c r="T34" s="32"/>
      <c r="U34" s="32"/>
      <c r="X34" s="33" t="s">
        <v>112</v>
      </c>
      <c r="Y34" s="35"/>
      <c r="Z34" s="35"/>
      <c r="AA34" s="32"/>
    </row>
    <row r="35" spans="1:27" ht="15" customHeight="1" x14ac:dyDescent="0.25">
      <c r="A35" s="36"/>
      <c r="B35" s="39" t="s">
        <v>17</v>
      </c>
      <c r="C35" s="36"/>
      <c r="F35" s="36"/>
      <c r="G35" s="39" t="s">
        <v>114</v>
      </c>
      <c r="H35" s="36"/>
      <c r="J35" s="36"/>
      <c r="K35" s="39" t="s">
        <v>17</v>
      </c>
      <c r="L35" s="39" t="s">
        <v>115</v>
      </c>
      <c r="N35" s="36"/>
      <c r="O35" s="39" t="s">
        <v>17</v>
      </c>
      <c r="P35" s="36"/>
      <c r="S35" s="36"/>
      <c r="T35" s="39" t="s">
        <v>116</v>
      </c>
      <c r="U35" s="36"/>
      <c r="X35" s="36"/>
      <c r="Y35" s="39" t="s">
        <v>17</v>
      </c>
      <c r="Z35" s="39" t="s">
        <v>117</v>
      </c>
    </row>
    <row r="36" spans="1:27" ht="15" customHeight="1" x14ac:dyDescent="0.25">
      <c r="A36" s="37"/>
      <c r="B36" s="38" t="s">
        <v>128</v>
      </c>
      <c r="C36" s="38" t="s">
        <v>127</v>
      </c>
      <c r="D36" s="38" t="s">
        <v>126</v>
      </c>
      <c r="F36" s="40"/>
      <c r="G36" s="38" t="s">
        <v>128</v>
      </c>
      <c r="H36" s="38" t="s">
        <v>127</v>
      </c>
      <c r="J36" s="41"/>
      <c r="K36" s="38" t="s">
        <v>128</v>
      </c>
      <c r="L36" s="38" t="s">
        <v>127</v>
      </c>
      <c r="N36" s="37"/>
      <c r="O36" s="38" t="s">
        <v>128</v>
      </c>
      <c r="P36" s="38" t="s">
        <v>127</v>
      </c>
      <c r="Q36" s="38" t="s">
        <v>126</v>
      </c>
      <c r="S36" s="40"/>
      <c r="T36" s="38" t="s">
        <v>128</v>
      </c>
      <c r="U36" s="38" t="s">
        <v>127</v>
      </c>
      <c r="V36" s="38" t="s">
        <v>126</v>
      </c>
      <c r="X36" s="37"/>
      <c r="Y36" s="38" t="s">
        <v>128</v>
      </c>
      <c r="Z36" s="38" t="s">
        <v>127</v>
      </c>
      <c r="AA36" s="38" t="s">
        <v>126</v>
      </c>
    </row>
    <row r="37" spans="1:27" ht="15" customHeight="1" x14ac:dyDescent="0.25">
      <c r="A37" s="40">
        <v>-5</v>
      </c>
      <c r="B37" s="50">
        <v>6040</v>
      </c>
      <c r="C37" s="50">
        <v>6190</v>
      </c>
      <c r="D37" s="50">
        <v>7130</v>
      </c>
      <c r="F37" s="40">
        <v>-5</v>
      </c>
      <c r="G37" s="50">
        <v>166245</v>
      </c>
      <c r="H37" s="50">
        <v>178755</v>
      </c>
      <c r="J37" s="40">
        <v>-5</v>
      </c>
      <c r="K37" s="50">
        <v>4150</v>
      </c>
      <c r="L37" s="50">
        <v>4550</v>
      </c>
      <c r="N37" s="40">
        <v>-5</v>
      </c>
      <c r="O37" s="49">
        <v>13690</v>
      </c>
      <c r="P37" s="49">
        <v>11970</v>
      </c>
      <c r="Q37" s="49">
        <v>13520</v>
      </c>
      <c r="S37" s="40">
        <v>-5</v>
      </c>
      <c r="T37" s="48">
        <v>166435</v>
      </c>
      <c r="U37" s="48">
        <v>167470</v>
      </c>
      <c r="V37" s="48">
        <v>157300</v>
      </c>
      <c r="X37" s="40">
        <v>-5</v>
      </c>
      <c r="Y37" s="48">
        <v>10620</v>
      </c>
      <c r="Z37" s="48">
        <v>9680</v>
      </c>
      <c r="AA37" s="48"/>
    </row>
    <row r="38" spans="1:27" ht="15" customHeight="1" x14ac:dyDescent="0.25">
      <c r="A38" s="40">
        <v>-5.7</v>
      </c>
      <c r="B38" s="50">
        <v>16890</v>
      </c>
      <c r="C38" s="50">
        <v>17120</v>
      </c>
      <c r="D38" s="50">
        <v>15390</v>
      </c>
      <c r="F38" s="40">
        <v>-5.7</v>
      </c>
      <c r="G38" s="50">
        <v>241490</v>
      </c>
      <c r="H38" s="50">
        <v>278335</v>
      </c>
      <c r="J38" s="40">
        <v>-5.7</v>
      </c>
      <c r="K38" s="50">
        <v>12880</v>
      </c>
      <c r="L38" s="50">
        <v>11820</v>
      </c>
      <c r="N38" s="40">
        <v>-5.7</v>
      </c>
      <c r="O38" s="49">
        <v>29560</v>
      </c>
      <c r="P38" s="49">
        <v>30290</v>
      </c>
      <c r="Q38" s="49">
        <v>28480</v>
      </c>
      <c r="S38" s="40">
        <v>-5.7</v>
      </c>
      <c r="T38" s="48">
        <v>216450</v>
      </c>
      <c r="U38" s="48">
        <v>216200</v>
      </c>
      <c r="V38" s="48">
        <v>210290</v>
      </c>
      <c r="X38" s="40">
        <v>-5.7</v>
      </c>
      <c r="Y38" s="48">
        <v>18420</v>
      </c>
      <c r="Z38" s="48">
        <v>16230</v>
      </c>
      <c r="AA38" s="48"/>
    </row>
    <row r="39" spans="1:27" ht="15" customHeight="1" x14ac:dyDescent="0.25">
      <c r="A39" s="40">
        <v>-6.4</v>
      </c>
      <c r="B39" s="50">
        <v>36995</v>
      </c>
      <c r="C39" s="50">
        <v>39485</v>
      </c>
      <c r="D39" s="50">
        <v>41005</v>
      </c>
      <c r="F39" s="40">
        <v>-6.4</v>
      </c>
      <c r="G39" s="50">
        <v>268185</v>
      </c>
      <c r="H39" s="50">
        <v>293970</v>
      </c>
      <c r="J39" s="40">
        <v>-6.4</v>
      </c>
      <c r="K39" s="50">
        <v>24470</v>
      </c>
      <c r="L39" s="50">
        <v>26050</v>
      </c>
      <c r="N39" s="40">
        <v>-6.4</v>
      </c>
      <c r="O39" s="49">
        <v>63900</v>
      </c>
      <c r="P39" s="49">
        <v>65379.999999999993</v>
      </c>
      <c r="Q39" s="49">
        <v>65640</v>
      </c>
      <c r="S39" s="40">
        <v>-6.4</v>
      </c>
      <c r="T39" s="48">
        <v>239635</v>
      </c>
      <c r="U39" s="48">
        <v>235845</v>
      </c>
      <c r="V39" s="48">
        <v>235375</v>
      </c>
      <c r="X39" s="40">
        <v>-6.4</v>
      </c>
      <c r="Y39" s="48">
        <v>34965</v>
      </c>
      <c r="Z39" s="48">
        <v>34845</v>
      </c>
      <c r="AA39" s="48"/>
    </row>
    <row r="40" spans="1:27" ht="15" customHeight="1" x14ac:dyDescent="0.25">
      <c r="A40" s="40">
        <v>-7.1</v>
      </c>
      <c r="B40" s="50">
        <v>90590</v>
      </c>
      <c r="C40" s="50">
        <v>94880</v>
      </c>
      <c r="D40" s="50">
        <v>93500</v>
      </c>
      <c r="F40" s="40">
        <v>-7.1</v>
      </c>
      <c r="G40" s="50">
        <v>274145</v>
      </c>
      <c r="H40" s="50">
        <v>308270</v>
      </c>
      <c r="J40" s="40">
        <v>-7.1</v>
      </c>
      <c r="K40" s="50">
        <v>61135</v>
      </c>
      <c r="L40" s="50">
        <v>66260</v>
      </c>
      <c r="N40" s="40">
        <v>-7.1</v>
      </c>
      <c r="O40" s="49">
        <v>145245</v>
      </c>
      <c r="P40" s="49">
        <v>133755</v>
      </c>
      <c r="Q40" s="49">
        <v>131805</v>
      </c>
      <c r="S40" s="40">
        <v>-7.1</v>
      </c>
      <c r="T40" s="48">
        <v>265420</v>
      </c>
      <c r="U40" s="48">
        <v>255455</v>
      </c>
      <c r="V40" s="48">
        <v>248435</v>
      </c>
      <c r="X40" s="40">
        <v>-7.1</v>
      </c>
      <c r="Y40" s="48">
        <v>113780</v>
      </c>
      <c r="Z40" s="48">
        <v>98935</v>
      </c>
      <c r="AA40" s="48"/>
    </row>
    <row r="41" spans="1:27" ht="15" customHeight="1" x14ac:dyDescent="0.25">
      <c r="A41" s="40">
        <v>-7.8</v>
      </c>
      <c r="B41" s="50">
        <v>186090</v>
      </c>
      <c r="C41" s="50">
        <v>185920</v>
      </c>
      <c r="D41" s="50">
        <v>191190</v>
      </c>
      <c r="F41" s="40">
        <v>-7.8</v>
      </c>
      <c r="G41" s="50">
        <v>272950</v>
      </c>
      <c r="H41" s="50">
        <v>310300</v>
      </c>
      <c r="J41" s="40">
        <v>-7.8</v>
      </c>
      <c r="K41" s="50">
        <v>133855</v>
      </c>
      <c r="L41" s="50">
        <v>145355</v>
      </c>
      <c r="N41" s="40">
        <v>-7.8</v>
      </c>
      <c r="O41" s="49">
        <v>211920</v>
      </c>
      <c r="P41" s="49">
        <v>209735</v>
      </c>
      <c r="Q41" s="49">
        <v>221965</v>
      </c>
      <c r="S41" s="40">
        <v>-7.8</v>
      </c>
      <c r="T41" s="48">
        <v>272145</v>
      </c>
      <c r="U41" s="48">
        <v>264325</v>
      </c>
      <c r="V41" s="48">
        <v>266815</v>
      </c>
      <c r="X41" s="40">
        <v>-7.8</v>
      </c>
      <c r="Y41" s="48">
        <v>211800</v>
      </c>
      <c r="Z41" s="48">
        <v>191190</v>
      </c>
      <c r="AA41" s="48"/>
    </row>
    <row r="42" spans="1:27" ht="15" customHeight="1" x14ac:dyDescent="0.25">
      <c r="A42" s="40">
        <v>-8.5</v>
      </c>
      <c r="B42" s="50">
        <v>256285</v>
      </c>
      <c r="C42" s="50">
        <v>261810</v>
      </c>
      <c r="D42" s="50">
        <v>263125</v>
      </c>
      <c r="F42" s="40">
        <v>-8.5</v>
      </c>
      <c r="G42" s="50">
        <v>276910</v>
      </c>
      <c r="H42" s="50">
        <v>307860</v>
      </c>
      <c r="J42" s="40">
        <v>-8.5</v>
      </c>
      <c r="K42" s="50">
        <v>231285</v>
      </c>
      <c r="L42" s="50">
        <v>243255</v>
      </c>
      <c r="N42" s="40">
        <v>-8.5</v>
      </c>
      <c r="O42" s="49">
        <v>243355</v>
      </c>
      <c r="P42" s="49">
        <v>249520</v>
      </c>
      <c r="Q42" s="49">
        <v>255635</v>
      </c>
      <c r="S42" s="40">
        <v>-8.5</v>
      </c>
      <c r="T42" s="48">
        <v>259505</v>
      </c>
      <c r="U42" s="48">
        <v>262570</v>
      </c>
      <c r="V42" s="48">
        <v>265220</v>
      </c>
      <c r="X42" s="40">
        <v>-8.5</v>
      </c>
      <c r="Y42" s="48">
        <v>253910</v>
      </c>
      <c r="Z42" s="48">
        <v>245130</v>
      </c>
      <c r="AA42" s="48"/>
    </row>
    <row r="43" spans="1:27" ht="15" customHeight="1" x14ac:dyDescent="0.25">
      <c r="A43" s="40">
        <v>-9.1999999999999993</v>
      </c>
      <c r="B43" s="50">
        <v>263265</v>
      </c>
      <c r="C43" s="50">
        <v>261130</v>
      </c>
      <c r="D43" s="50">
        <v>268035</v>
      </c>
      <c r="F43" s="40">
        <v>-9.1999999999999993</v>
      </c>
      <c r="G43" s="50">
        <v>283330</v>
      </c>
      <c r="H43" s="50">
        <v>283980</v>
      </c>
      <c r="J43" s="40">
        <v>-9.1999999999999993</v>
      </c>
      <c r="K43" s="50">
        <v>240615</v>
      </c>
      <c r="L43" s="50">
        <v>256495</v>
      </c>
      <c r="N43" s="40">
        <v>-9.1999999999999993</v>
      </c>
      <c r="O43" s="49">
        <v>249440</v>
      </c>
      <c r="P43" s="49">
        <v>259245</v>
      </c>
      <c r="Q43" s="49">
        <v>248875</v>
      </c>
      <c r="S43" s="40">
        <v>-9.1999999999999993</v>
      </c>
      <c r="T43" s="48">
        <v>262120</v>
      </c>
      <c r="U43" s="48">
        <v>247655</v>
      </c>
      <c r="V43" s="48">
        <v>252195</v>
      </c>
      <c r="X43" s="40">
        <v>-9.1999999999999993</v>
      </c>
      <c r="Y43" s="48">
        <v>259175</v>
      </c>
      <c r="Z43" s="48">
        <v>245430</v>
      </c>
      <c r="AA43" s="48"/>
    </row>
    <row r="44" spans="1:27" ht="15" customHeight="1" x14ac:dyDescent="0.25">
      <c r="A44" s="47" t="s">
        <v>113</v>
      </c>
      <c r="B44" s="45">
        <v>232840</v>
      </c>
      <c r="C44" s="45">
        <v>262820</v>
      </c>
      <c r="D44" s="45">
        <v>271565</v>
      </c>
      <c r="F44" s="47" t="s">
        <v>113</v>
      </c>
      <c r="G44" s="45">
        <v>308465</v>
      </c>
      <c r="H44" s="45">
        <v>311120</v>
      </c>
      <c r="J44" s="47" t="s">
        <v>113</v>
      </c>
      <c r="K44" s="45">
        <v>247325</v>
      </c>
      <c r="L44" s="45">
        <v>257770</v>
      </c>
      <c r="N44" s="47" t="s">
        <v>113</v>
      </c>
      <c r="O44" s="43">
        <v>240915</v>
      </c>
      <c r="P44" s="43">
        <v>260715</v>
      </c>
      <c r="Q44" s="43">
        <v>272075</v>
      </c>
      <c r="S44" s="47" t="s">
        <v>113</v>
      </c>
      <c r="T44" s="43">
        <v>269210</v>
      </c>
      <c r="U44" s="43">
        <v>276470</v>
      </c>
      <c r="V44" s="43">
        <v>273830</v>
      </c>
      <c r="X44" s="47" t="s">
        <v>113</v>
      </c>
      <c r="Y44" s="43">
        <v>210610</v>
      </c>
      <c r="Z44" s="43">
        <v>237570</v>
      </c>
      <c r="AA44" s="43">
        <v>255705</v>
      </c>
    </row>
    <row r="45" spans="1:27" ht="15" customHeight="1" x14ac:dyDescent="0.25">
      <c r="A45" s="45"/>
      <c r="B45" s="45">
        <v>287420</v>
      </c>
      <c r="C45" s="45">
        <v>299335</v>
      </c>
      <c r="D45" s="45">
        <v>286445</v>
      </c>
      <c r="F45" s="46"/>
      <c r="G45" s="45">
        <v>321715</v>
      </c>
      <c r="H45" s="45">
        <v>312375</v>
      </c>
      <c r="J45" s="47"/>
      <c r="K45" s="45">
        <v>278435</v>
      </c>
      <c r="L45" s="45">
        <v>284730</v>
      </c>
      <c r="N45" s="47"/>
      <c r="O45" s="43">
        <v>271565</v>
      </c>
      <c r="P45" s="43">
        <v>269500</v>
      </c>
      <c r="Q45" s="43">
        <v>272430</v>
      </c>
      <c r="S45" s="43"/>
      <c r="T45" s="43">
        <v>228560</v>
      </c>
      <c r="U45" s="43">
        <v>260435</v>
      </c>
      <c r="V45" s="43">
        <v>266350</v>
      </c>
      <c r="X45" s="47"/>
      <c r="Y45" s="43">
        <v>267235</v>
      </c>
      <c r="Z45" s="43">
        <v>272980</v>
      </c>
      <c r="AA45" s="43">
        <v>280270</v>
      </c>
    </row>
    <row r="46" spans="1:27" ht="15" customHeight="1" x14ac:dyDescent="0.25">
      <c r="A46" s="45"/>
      <c r="B46" s="45">
        <v>291965</v>
      </c>
      <c r="C46" s="45">
        <v>269930</v>
      </c>
      <c r="D46" s="45">
        <v>292285</v>
      </c>
      <c r="F46" s="46"/>
      <c r="G46" s="45"/>
      <c r="H46" s="45"/>
      <c r="J46" s="47"/>
      <c r="K46" s="45">
        <v>289305</v>
      </c>
      <c r="L46" s="45">
        <v>298705</v>
      </c>
      <c r="N46" s="47"/>
      <c r="O46" s="43"/>
      <c r="P46" s="43"/>
      <c r="Q46" s="43"/>
      <c r="S46" s="43"/>
      <c r="T46" s="43">
        <v>284650</v>
      </c>
      <c r="U46" s="43">
        <v>273460</v>
      </c>
      <c r="V46" s="43">
        <v>277570</v>
      </c>
      <c r="X46" s="47"/>
      <c r="Y46" s="43">
        <v>280540</v>
      </c>
      <c r="Z46" s="43">
        <v>284510</v>
      </c>
      <c r="AA46" s="43">
        <v>280610</v>
      </c>
    </row>
    <row r="47" spans="1:27" ht="15" customHeight="1" x14ac:dyDescent="0.25">
      <c r="A47" s="45"/>
      <c r="B47" s="45">
        <v>275315</v>
      </c>
      <c r="C47" s="45">
        <v>265950</v>
      </c>
      <c r="D47" s="45">
        <v>261290</v>
      </c>
      <c r="F47" s="46"/>
      <c r="G47" s="45"/>
      <c r="H47" s="45"/>
      <c r="J47" s="51"/>
      <c r="K47" s="45">
        <v>282695</v>
      </c>
      <c r="L47" s="45">
        <v>193235</v>
      </c>
      <c r="N47" s="44"/>
      <c r="O47" s="43"/>
      <c r="P47" s="43"/>
      <c r="Q47" s="43"/>
      <c r="S47" s="43"/>
      <c r="T47" s="43">
        <v>280180</v>
      </c>
      <c r="U47" s="43"/>
      <c r="V47" s="43"/>
      <c r="X47" s="44"/>
      <c r="Y47" s="43"/>
      <c r="Z47" s="43"/>
      <c r="AA47" s="43"/>
    </row>
    <row r="48" spans="1:27" ht="15" customHeight="1" x14ac:dyDescent="0.25"/>
    <row r="49" spans="1:27" ht="15" customHeight="1" x14ac:dyDescent="0.25">
      <c r="A49" s="33" t="s">
        <v>129</v>
      </c>
      <c r="B49" s="41"/>
      <c r="C49" s="41"/>
      <c r="D49" s="33"/>
      <c r="F49" s="33" t="s">
        <v>129</v>
      </c>
      <c r="G49" s="32"/>
      <c r="H49" s="32"/>
      <c r="J49" s="33" t="s">
        <v>129</v>
      </c>
      <c r="K49" s="41"/>
      <c r="L49" s="41"/>
      <c r="N49" s="33" t="s">
        <v>129</v>
      </c>
      <c r="S49" s="33" t="s">
        <v>129</v>
      </c>
      <c r="X49" s="33" t="s">
        <v>129</v>
      </c>
    </row>
    <row r="50" spans="1:27" ht="15" customHeight="1" x14ac:dyDescent="0.25">
      <c r="A50" s="36"/>
      <c r="B50" s="39" t="s">
        <v>17</v>
      </c>
      <c r="C50" s="36"/>
      <c r="F50" s="36"/>
      <c r="G50" s="39" t="s">
        <v>114</v>
      </c>
      <c r="H50" s="36"/>
      <c r="J50" s="36"/>
      <c r="K50" s="39" t="s">
        <v>17</v>
      </c>
      <c r="L50" s="39" t="s">
        <v>115</v>
      </c>
      <c r="N50" s="36"/>
      <c r="O50" s="39" t="s">
        <v>17</v>
      </c>
      <c r="P50" s="36"/>
      <c r="S50" s="36"/>
      <c r="T50" s="39" t="s">
        <v>116</v>
      </c>
      <c r="U50" s="36"/>
      <c r="X50" s="36"/>
      <c r="Y50" s="39" t="s">
        <v>17</v>
      </c>
      <c r="Z50" s="39" t="s">
        <v>117</v>
      </c>
    </row>
    <row r="51" spans="1:27" ht="15" customHeight="1" x14ac:dyDescent="0.25">
      <c r="A51" s="41"/>
      <c r="B51" s="38" t="s">
        <v>128</v>
      </c>
      <c r="C51" s="38" t="s">
        <v>127</v>
      </c>
      <c r="D51" s="38" t="s">
        <v>126</v>
      </c>
      <c r="F51" s="40"/>
      <c r="G51" s="38" t="s">
        <v>128</v>
      </c>
      <c r="H51" s="38" t="s">
        <v>127</v>
      </c>
      <c r="J51" s="41"/>
      <c r="K51" s="38" t="s">
        <v>128</v>
      </c>
      <c r="L51" s="38" t="s">
        <v>127</v>
      </c>
      <c r="N51" s="37"/>
      <c r="O51" s="38" t="s">
        <v>128</v>
      </c>
      <c r="P51" s="38" t="s">
        <v>127</v>
      </c>
      <c r="Q51" s="38" t="s">
        <v>126</v>
      </c>
      <c r="S51" s="40"/>
      <c r="T51" s="38" t="s">
        <v>128</v>
      </c>
      <c r="U51" s="38" t="s">
        <v>127</v>
      </c>
      <c r="V51" s="38" t="s">
        <v>126</v>
      </c>
      <c r="X51" s="37"/>
      <c r="Y51" s="38" t="s">
        <v>128</v>
      </c>
      <c r="Z51" s="38" t="s">
        <v>127</v>
      </c>
      <c r="AA51" s="38" t="s">
        <v>126</v>
      </c>
    </row>
    <row r="52" spans="1:27" ht="15" customHeight="1" x14ac:dyDescent="0.25">
      <c r="A52" s="40">
        <v>-5</v>
      </c>
      <c r="B52" s="50">
        <v>7670</v>
      </c>
      <c r="C52" s="50">
        <v>8500</v>
      </c>
      <c r="D52" s="50">
        <v>11390</v>
      </c>
      <c r="F52" s="40">
        <v>-5</v>
      </c>
      <c r="G52" s="50">
        <v>164935</v>
      </c>
      <c r="H52" s="50">
        <v>186210</v>
      </c>
      <c r="J52" s="40">
        <v>-5</v>
      </c>
      <c r="K52" s="50">
        <v>5990</v>
      </c>
      <c r="L52" s="50">
        <v>6420</v>
      </c>
      <c r="N52" s="40">
        <v>-5</v>
      </c>
      <c r="O52" s="49">
        <v>14940</v>
      </c>
      <c r="P52" s="49">
        <v>16690</v>
      </c>
      <c r="Q52" s="49">
        <v>20060</v>
      </c>
      <c r="S52" s="40">
        <v>-5</v>
      </c>
      <c r="T52" s="48">
        <v>128750</v>
      </c>
      <c r="U52" s="48">
        <v>131185</v>
      </c>
      <c r="V52" s="48">
        <v>121360</v>
      </c>
      <c r="X52" s="40">
        <v>-5</v>
      </c>
      <c r="Y52" s="48">
        <v>14000</v>
      </c>
      <c r="Z52" s="48">
        <v>13030</v>
      </c>
      <c r="AA52" s="48"/>
    </row>
    <row r="53" spans="1:27" ht="15" customHeight="1" x14ac:dyDescent="0.25">
      <c r="A53" s="40">
        <v>-5.7</v>
      </c>
      <c r="B53" s="50">
        <v>18690</v>
      </c>
      <c r="C53" s="50">
        <v>19900</v>
      </c>
      <c r="D53" s="50">
        <v>22660</v>
      </c>
      <c r="F53" s="40">
        <v>-5.7</v>
      </c>
      <c r="G53" s="50">
        <v>193245</v>
      </c>
      <c r="H53" s="50">
        <v>198085</v>
      </c>
      <c r="J53" s="40">
        <v>-5.7</v>
      </c>
      <c r="K53" s="50">
        <v>23630</v>
      </c>
      <c r="L53" s="50">
        <v>16050</v>
      </c>
      <c r="N53" s="40">
        <v>-5.7</v>
      </c>
      <c r="O53" s="49">
        <v>90140</v>
      </c>
      <c r="P53" s="49">
        <v>94140</v>
      </c>
      <c r="Q53" s="49">
        <v>109790</v>
      </c>
      <c r="S53" s="40">
        <v>-5.7</v>
      </c>
      <c r="T53" s="48">
        <v>138125</v>
      </c>
      <c r="U53" s="48">
        <v>138325</v>
      </c>
      <c r="V53" s="48">
        <v>137390</v>
      </c>
      <c r="X53" s="40">
        <v>-5.7</v>
      </c>
      <c r="Y53" s="48">
        <v>69660</v>
      </c>
      <c r="Z53" s="48">
        <v>74305</v>
      </c>
      <c r="AA53" s="48"/>
    </row>
    <row r="54" spans="1:27" ht="15" customHeight="1" x14ac:dyDescent="0.25">
      <c r="A54" s="40">
        <v>-6.4</v>
      </c>
      <c r="B54" s="50">
        <v>125345</v>
      </c>
      <c r="C54" s="50">
        <v>136320</v>
      </c>
      <c r="D54" s="50">
        <v>134830</v>
      </c>
      <c r="F54" s="40">
        <v>-6.4</v>
      </c>
      <c r="G54" s="50">
        <v>220590</v>
      </c>
      <c r="H54" s="50">
        <v>220240</v>
      </c>
      <c r="J54" s="40">
        <v>-6.4</v>
      </c>
      <c r="K54" s="50">
        <v>95725</v>
      </c>
      <c r="L54" s="50">
        <v>104580</v>
      </c>
      <c r="N54" s="40">
        <v>-6.4</v>
      </c>
      <c r="O54" s="49">
        <v>146795</v>
      </c>
      <c r="P54" s="49">
        <v>148175</v>
      </c>
      <c r="Q54" s="49">
        <v>147285</v>
      </c>
      <c r="S54" s="40">
        <v>-6.4</v>
      </c>
      <c r="T54" s="48">
        <v>144500</v>
      </c>
      <c r="U54" s="48">
        <v>151380</v>
      </c>
      <c r="V54" s="48">
        <v>144120</v>
      </c>
      <c r="X54" s="40">
        <v>-6.4</v>
      </c>
      <c r="Y54" s="48">
        <v>110710</v>
      </c>
      <c r="Z54" s="48">
        <v>95095</v>
      </c>
      <c r="AA54" s="48"/>
    </row>
    <row r="55" spans="1:27" ht="16.5" customHeight="1" x14ac:dyDescent="0.25">
      <c r="A55" s="40">
        <v>-7.1</v>
      </c>
      <c r="B55" s="50"/>
      <c r="C55" s="50">
        <v>162020</v>
      </c>
      <c r="D55" s="50">
        <v>164925</v>
      </c>
      <c r="F55" s="40">
        <v>-7.1</v>
      </c>
      <c r="G55" s="50">
        <v>210960</v>
      </c>
      <c r="H55" s="50">
        <v>229500</v>
      </c>
      <c r="J55" s="40">
        <v>-7.1</v>
      </c>
      <c r="K55" s="50">
        <v>124585</v>
      </c>
      <c r="L55" s="50">
        <v>131565</v>
      </c>
      <c r="N55" s="40">
        <v>-7.1</v>
      </c>
      <c r="O55" s="49">
        <v>183215</v>
      </c>
      <c r="P55" s="49">
        <v>176735</v>
      </c>
      <c r="Q55" s="49">
        <v>194215</v>
      </c>
      <c r="S55" s="40">
        <v>-7.1</v>
      </c>
      <c r="T55" s="48">
        <v>154095</v>
      </c>
      <c r="U55" s="48">
        <v>154265</v>
      </c>
      <c r="V55" s="48">
        <v>160365</v>
      </c>
      <c r="X55" s="40">
        <v>-7.1</v>
      </c>
      <c r="Y55" s="48">
        <v>140375</v>
      </c>
      <c r="Z55" s="48">
        <v>147905</v>
      </c>
      <c r="AA55" s="48"/>
    </row>
    <row r="56" spans="1:27" ht="15" customHeight="1" x14ac:dyDescent="0.25">
      <c r="A56" s="40">
        <v>-7.8</v>
      </c>
      <c r="B56" s="50">
        <v>193755</v>
      </c>
      <c r="C56" s="50">
        <v>189415</v>
      </c>
      <c r="D56" s="50">
        <v>195480</v>
      </c>
      <c r="F56" s="40">
        <v>-7.8</v>
      </c>
      <c r="G56" s="50">
        <v>211310</v>
      </c>
      <c r="H56" s="50">
        <v>226205</v>
      </c>
      <c r="J56" s="40">
        <v>-7.8</v>
      </c>
      <c r="K56" s="50">
        <v>158945</v>
      </c>
      <c r="L56" s="50">
        <v>172195</v>
      </c>
      <c r="N56" s="40">
        <v>-7.8</v>
      </c>
      <c r="O56" s="49">
        <v>190760</v>
      </c>
      <c r="P56" s="49">
        <v>196450</v>
      </c>
      <c r="Q56" s="49"/>
      <c r="S56" s="40">
        <v>-7.8</v>
      </c>
      <c r="T56" s="48"/>
      <c r="U56" s="48">
        <v>160395</v>
      </c>
      <c r="V56" s="48">
        <v>156260</v>
      </c>
      <c r="X56" s="40">
        <v>-7.8</v>
      </c>
      <c r="Y56" s="48">
        <v>180940</v>
      </c>
      <c r="Z56" s="48">
        <v>170425</v>
      </c>
      <c r="AA56" s="48"/>
    </row>
    <row r="57" spans="1:27" ht="15" customHeight="1" x14ac:dyDescent="0.25">
      <c r="A57" s="40">
        <v>-8.5</v>
      </c>
      <c r="B57" s="50">
        <v>200220</v>
      </c>
      <c r="C57" s="50">
        <v>210070</v>
      </c>
      <c r="D57" s="50">
        <v>208885</v>
      </c>
      <c r="F57" s="40">
        <v>-8.5</v>
      </c>
      <c r="G57" s="50">
        <v>216660</v>
      </c>
      <c r="H57" s="50">
        <v>223225</v>
      </c>
      <c r="J57" s="40">
        <v>-8.5</v>
      </c>
      <c r="K57" s="50">
        <v>183425</v>
      </c>
      <c r="L57" s="50">
        <v>197885</v>
      </c>
      <c r="N57" s="40">
        <v>-8.5</v>
      </c>
      <c r="O57" s="49">
        <v>197480</v>
      </c>
      <c r="P57" s="49">
        <v>208205</v>
      </c>
      <c r="Q57" s="49"/>
      <c r="S57" s="40">
        <v>-8.5</v>
      </c>
      <c r="T57" s="48">
        <v>166485</v>
      </c>
      <c r="U57" s="48">
        <v>160235</v>
      </c>
      <c r="V57" s="48">
        <v>155500</v>
      </c>
      <c r="X57" s="40">
        <v>-8.5</v>
      </c>
      <c r="Y57" s="48">
        <v>180880</v>
      </c>
      <c r="Z57" s="48">
        <v>178365</v>
      </c>
      <c r="AA57" s="48"/>
    </row>
    <row r="58" spans="1:27" ht="15" customHeight="1" x14ac:dyDescent="0.25">
      <c r="A58" s="40">
        <v>-9.1999999999999993</v>
      </c>
      <c r="B58" s="50">
        <v>193525</v>
      </c>
      <c r="C58" s="50">
        <v>197655</v>
      </c>
      <c r="D58" s="50">
        <v>197490</v>
      </c>
      <c r="F58" s="40">
        <v>-9.1999999999999993</v>
      </c>
      <c r="G58" s="50">
        <v>203625</v>
      </c>
      <c r="H58" s="50">
        <v>218515</v>
      </c>
      <c r="J58" s="40">
        <v>-9.1999999999999993</v>
      </c>
      <c r="K58" s="50">
        <v>174490</v>
      </c>
      <c r="L58" s="50">
        <v>198015</v>
      </c>
      <c r="N58" s="40">
        <v>-9.1999999999999993</v>
      </c>
      <c r="O58" s="49">
        <v>190270</v>
      </c>
      <c r="P58" s="49">
        <v>191660</v>
      </c>
      <c r="Q58" s="49">
        <v>186020</v>
      </c>
      <c r="S58" s="40">
        <v>-9.1999999999999993</v>
      </c>
      <c r="T58" s="48">
        <v>158805</v>
      </c>
      <c r="U58" s="48">
        <v>154625</v>
      </c>
      <c r="V58" s="48">
        <v>147035</v>
      </c>
      <c r="X58" s="40">
        <v>-9.1999999999999993</v>
      </c>
      <c r="Y58" s="48">
        <v>172455</v>
      </c>
      <c r="Z58" s="48">
        <v>164845</v>
      </c>
      <c r="AA58" s="48"/>
    </row>
    <row r="59" spans="1:27" ht="15" customHeight="1" x14ac:dyDescent="0.25">
      <c r="A59" s="47" t="s">
        <v>113</v>
      </c>
      <c r="B59" s="45">
        <v>183675</v>
      </c>
      <c r="C59" s="45">
        <v>201090</v>
      </c>
      <c r="D59" s="45">
        <v>197895</v>
      </c>
      <c r="F59" s="47" t="s">
        <v>113</v>
      </c>
      <c r="G59" s="45">
        <v>239575</v>
      </c>
      <c r="H59" s="45">
        <v>242490</v>
      </c>
      <c r="J59" s="47" t="s">
        <v>113</v>
      </c>
      <c r="K59" s="45">
        <v>172015</v>
      </c>
      <c r="L59" s="45">
        <v>197570</v>
      </c>
      <c r="N59" s="47" t="s">
        <v>113</v>
      </c>
      <c r="O59" s="45">
        <v>183275</v>
      </c>
      <c r="P59" s="45">
        <v>188895</v>
      </c>
      <c r="Q59" s="45">
        <v>181370</v>
      </c>
      <c r="S59" s="47" t="s">
        <v>113</v>
      </c>
      <c r="T59" s="45">
        <v>135360</v>
      </c>
      <c r="U59" s="45">
        <v>142720</v>
      </c>
      <c r="V59" s="45">
        <v>154105</v>
      </c>
      <c r="X59" s="47" t="s">
        <v>113</v>
      </c>
      <c r="Y59" s="45">
        <v>176445</v>
      </c>
      <c r="Z59" s="45">
        <v>185620</v>
      </c>
      <c r="AA59" s="45">
        <v>181290</v>
      </c>
    </row>
    <row r="60" spans="1:27" ht="15" customHeight="1" x14ac:dyDescent="0.25">
      <c r="A60" s="45"/>
      <c r="B60" s="45">
        <v>199545</v>
      </c>
      <c r="C60" s="45">
        <v>201720</v>
      </c>
      <c r="D60" s="45">
        <v>201510</v>
      </c>
      <c r="F60" s="46"/>
      <c r="G60" s="45">
        <v>237780</v>
      </c>
      <c r="H60" s="45">
        <v>228470</v>
      </c>
      <c r="J60" s="45"/>
      <c r="K60" s="45">
        <v>198045</v>
      </c>
      <c r="L60" s="45">
        <v>210090</v>
      </c>
      <c r="N60" s="47"/>
      <c r="O60" s="45">
        <v>197935</v>
      </c>
      <c r="P60" s="45">
        <v>191330</v>
      </c>
      <c r="Q60" s="45">
        <v>186860</v>
      </c>
      <c r="S60" s="46"/>
      <c r="T60" s="45">
        <v>177405</v>
      </c>
      <c r="U60" s="45">
        <v>177515</v>
      </c>
      <c r="V60" s="45">
        <v>159135</v>
      </c>
      <c r="X60" s="47"/>
      <c r="Y60" s="43"/>
      <c r="Z60" s="43"/>
      <c r="AA60" s="43"/>
    </row>
    <row r="61" spans="1:27" ht="15" customHeight="1" x14ac:dyDescent="0.25">
      <c r="A61" s="45"/>
      <c r="B61" s="45">
        <v>212695</v>
      </c>
      <c r="C61" s="45">
        <v>204955</v>
      </c>
      <c r="D61" s="45">
        <v>203855</v>
      </c>
      <c r="F61" s="46"/>
      <c r="G61" s="45">
        <v>245990</v>
      </c>
      <c r="H61" s="45">
        <v>241060</v>
      </c>
      <c r="J61" s="45"/>
      <c r="K61" s="45">
        <v>209880</v>
      </c>
      <c r="L61" s="45">
        <v>210470</v>
      </c>
      <c r="N61" s="47"/>
      <c r="O61" s="45">
        <v>189065</v>
      </c>
      <c r="P61" s="45"/>
      <c r="Q61" s="45"/>
      <c r="T61" s="45">
        <v>165225</v>
      </c>
      <c r="U61" s="45">
        <v>155440</v>
      </c>
      <c r="V61" s="45"/>
      <c r="X61" s="47"/>
      <c r="Y61" s="43"/>
      <c r="Z61" s="43"/>
      <c r="AA61" s="43"/>
    </row>
    <row r="62" spans="1:27" ht="15" customHeight="1" x14ac:dyDescent="0.25">
      <c r="A62" s="45"/>
      <c r="B62" s="45">
        <v>202480</v>
      </c>
      <c r="C62" s="45"/>
      <c r="D62" s="45"/>
      <c r="F62" s="46"/>
      <c r="G62" s="45"/>
      <c r="H62" s="45"/>
      <c r="J62" s="45"/>
      <c r="K62" s="45">
        <v>209275</v>
      </c>
      <c r="L62" s="45"/>
      <c r="N62" s="44"/>
      <c r="O62" s="44"/>
      <c r="P62" s="44"/>
      <c r="Q62" s="44"/>
      <c r="X62" s="44"/>
      <c r="Y62" s="43"/>
      <c r="Z62" s="43"/>
      <c r="AA62" s="43"/>
    </row>
    <row r="63" spans="1:27" ht="15" customHeight="1" x14ac:dyDescent="0.25"/>
    <row r="64" spans="1:27" ht="15" customHeight="1" x14ac:dyDescent="0.25"/>
    <row r="65" spans="4:20" ht="15" customHeight="1" x14ac:dyDescent="0.25">
      <c r="S65" s="41"/>
      <c r="T65" s="41"/>
    </row>
    <row r="66" spans="4:20" ht="15" customHeight="1" x14ac:dyDescent="0.25"/>
    <row r="67" spans="4:20" ht="15" customHeight="1" x14ac:dyDescent="0.25"/>
    <row r="68" spans="4:20" ht="15" customHeight="1" x14ac:dyDescent="0.25"/>
    <row r="69" spans="4:20" ht="15" customHeight="1" x14ac:dyDescent="0.25">
      <c r="D69" s="32"/>
    </row>
    <row r="70" spans="4:20" ht="15" customHeight="1" x14ac:dyDescent="0.25">
      <c r="D70" s="33"/>
    </row>
    <row r="71" spans="4:20" ht="15" customHeight="1" x14ac:dyDescent="0.25"/>
    <row r="72" spans="4:20" ht="15" customHeight="1" x14ac:dyDescent="0.25"/>
    <row r="73" spans="4:20" ht="15" customHeight="1" x14ac:dyDescent="0.25"/>
    <row r="74" spans="4:20" ht="15" customHeight="1" x14ac:dyDescent="0.25"/>
    <row r="75" spans="4:20" ht="15" customHeight="1" x14ac:dyDescent="0.25"/>
    <row r="76" spans="4:20" ht="15" customHeight="1" x14ac:dyDescent="0.25"/>
    <row r="77" spans="4:20" ht="15" customHeight="1" x14ac:dyDescent="0.25"/>
    <row r="78" spans="4:20" ht="15" customHeight="1" x14ac:dyDescent="0.25"/>
    <row r="79" spans="4:20" ht="15" customHeight="1" x14ac:dyDescent="0.25"/>
    <row r="80" spans="4:20" ht="1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D14C-95D1-48F4-88B6-69F48BFE1CB0}">
  <dimension ref="A1:J8"/>
  <sheetViews>
    <sheetView workbookViewId="0">
      <selection activeCell="E1" sqref="E1:G1"/>
    </sheetView>
  </sheetViews>
  <sheetFormatPr defaultRowHeight="15" x14ac:dyDescent="0.25"/>
  <sheetData>
    <row r="1" spans="1:10" x14ac:dyDescent="0.25">
      <c r="A1" s="2"/>
      <c r="B1" s="42" t="s">
        <v>118</v>
      </c>
      <c r="C1" s="42"/>
      <c r="D1" s="42"/>
      <c r="E1" s="42" t="s">
        <v>119</v>
      </c>
      <c r="F1" s="42"/>
      <c r="G1" s="42"/>
      <c r="H1" s="42"/>
      <c r="I1" s="42"/>
      <c r="J1" s="42"/>
    </row>
    <row r="2" spans="1:10" x14ac:dyDescent="0.25">
      <c r="A2" s="4" t="s">
        <v>120</v>
      </c>
      <c r="B2" s="1">
        <v>1</v>
      </c>
      <c r="C2" s="1">
        <v>1</v>
      </c>
      <c r="D2" s="1">
        <v>1</v>
      </c>
      <c r="E2" s="1">
        <v>1</v>
      </c>
      <c r="F2" s="1"/>
      <c r="G2" s="1"/>
      <c r="H2" s="1"/>
      <c r="I2" s="1"/>
      <c r="J2" s="1"/>
    </row>
    <row r="3" spans="1:10" x14ac:dyDescent="0.25">
      <c r="A3" s="4" t="s">
        <v>121</v>
      </c>
      <c r="B3" s="1">
        <v>200.46231420000001</v>
      </c>
      <c r="C3" s="1">
        <v>288.33999999999997</v>
      </c>
      <c r="D3" s="1">
        <v>375</v>
      </c>
      <c r="E3" s="1">
        <v>147</v>
      </c>
      <c r="F3" s="1"/>
      <c r="G3" s="1"/>
      <c r="H3" s="1"/>
      <c r="I3" s="1"/>
      <c r="J3" s="1"/>
    </row>
    <row r="6" spans="1:10" x14ac:dyDescent="0.25">
      <c r="A6" s="2"/>
      <c r="B6" s="42" t="s">
        <v>122</v>
      </c>
      <c r="C6" s="42"/>
      <c r="D6" s="42"/>
      <c r="E6" s="42"/>
      <c r="F6" s="42"/>
      <c r="G6" s="42"/>
      <c r="H6" s="42"/>
      <c r="I6" s="42"/>
      <c r="J6" s="42"/>
    </row>
    <row r="7" spans="1:10" x14ac:dyDescent="0.25">
      <c r="A7" s="4" t="s">
        <v>120</v>
      </c>
      <c r="B7" s="1">
        <v>1.9000000000000001E-4</v>
      </c>
      <c r="C7" s="1">
        <v>7.7999999999999999E-5</v>
      </c>
      <c r="D7" s="1">
        <v>4.3999999999999999E-5</v>
      </c>
      <c r="E7" s="1"/>
      <c r="F7" s="1"/>
      <c r="G7" s="1"/>
      <c r="H7" s="1"/>
      <c r="I7" s="1"/>
      <c r="J7" s="1"/>
    </row>
    <row r="8" spans="1:10" x14ac:dyDescent="0.25">
      <c r="A8" s="4" t="s">
        <v>121</v>
      </c>
      <c r="B8" s="1">
        <v>9.2999999999999992E-3</v>
      </c>
      <c r="C8" s="1">
        <v>9.1999999999999998E-3</v>
      </c>
      <c r="D8" s="1">
        <v>9.4999999999999998E-3</v>
      </c>
      <c r="E8" s="1"/>
      <c r="F8" s="1"/>
      <c r="G8" s="1"/>
      <c r="H8" s="1"/>
      <c r="I8" s="1"/>
      <c r="J8" s="1"/>
    </row>
  </sheetData>
  <mergeCells count="6">
    <mergeCell ref="B1:D1"/>
    <mergeCell ref="E1:G1"/>
    <mergeCell ref="H1:J1"/>
    <mergeCell ref="B6:D6"/>
    <mergeCell ref="E6:G6"/>
    <mergeCell ref="H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8A36-C5EA-4D85-9490-CAE58CB69899}">
  <dimension ref="A1:C7"/>
  <sheetViews>
    <sheetView workbookViewId="0">
      <selection activeCell="C23" sqref="C23"/>
    </sheetView>
  </sheetViews>
  <sheetFormatPr defaultRowHeight="15" x14ac:dyDescent="0.25"/>
  <cols>
    <col min="1" max="1" width="19.140625" customWidth="1"/>
    <col min="2" max="3" width="29.7109375" customWidth="1"/>
  </cols>
  <sheetData>
    <row r="1" spans="1:3" ht="26.25" x14ac:dyDescent="0.25">
      <c r="A1" s="3" t="s">
        <v>123</v>
      </c>
      <c r="B1" s="3" t="s">
        <v>124</v>
      </c>
      <c r="C1" s="3" t="s">
        <v>125</v>
      </c>
    </row>
    <row r="2" spans="1:3" x14ac:dyDescent="0.25">
      <c r="A2" s="1">
        <v>1.8668234800000001</v>
      </c>
      <c r="B2" s="1">
        <v>0.46396141000000002</v>
      </c>
      <c r="C2" s="1">
        <v>-4.59622025</v>
      </c>
    </row>
    <row r="3" spans="1:3" x14ac:dyDescent="0.25">
      <c r="A3" s="1">
        <v>1.8458489499999999</v>
      </c>
      <c r="B3" s="1">
        <v>-3.1756569999999998E-2</v>
      </c>
      <c r="C3" s="1">
        <v>-5.1131623099999999</v>
      </c>
    </row>
    <row r="4" spans="1:3" x14ac:dyDescent="0.25">
      <c r="A4" s="1">
        <v>1.48891291</v>
      </c>
      <c r="B4" s="1">
        <v>-0.87824119</v>
      </c>
      <c r="C4" s="1">
        <v>-3.60866541</v>
      </c>
    </row>
    <row r="5" spans="1:3" x14ac:dyDescent="0.25">
      <c r="A5" s="1">
        <v>1.0303245700000001</v>
      </c>
      <c r="B5" s="1">
        <v>-2.7972617400000002</v>
      </c>
      <c r="C5" s="1">
        <v>-5.9203068200000004</v>
      </c>
    </row>
    <row r="6" spans="1:3" x14ac:dyDescent="0.25">
      <c r="A6" s="1">
        <v>1.18783255</v>
      </c>
      <c r="B6" s="1"/>
      <c r="C6" s="1"/>
    </row>
    <row r="7" spans="1:3" x14ac:dyDescent="0.25">
      <c r="A7" s="1">
        <v>1.2372703599999999</v>
      </c>
      <c r="B7" s="1"/>
      <c r="C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D8DB6388-A380-4914-8202-CA092C985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6f85-56e3-43ce-91b3-d449e3618536"/>
    <ds:schemaRef ds:uri="09fb61cd-5718-40c4-8590-ee0cfbe509a8"/>
    <ds:schemaRef ds:uri="e47812bf-c8f0-415c-9dc6-756594725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A15A95-97B3-4530-9C8A-4D2DB716B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88AC9C-C118-4778-ACE9-D9D95BA7A8C6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e47812bf-c8f0-415c-9dc6-756594725798"/>
    <ds:schemaRef ds:uri="09fb61cd-5718-40c4-8590-ee0cfbe509a8"/>
    <ds:schemaRef ds:uri="22316f85-56e3-43ce-91b3-d449e3618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 7a adagrasib</vt:lpstr>
      <vt:lpstr>ED Fig 7a sotorasib</vt:lpstr>
      <vt:lpstr>ED Fig 7a BI-3406</vt:lpstr>
      <vt:lpstr>ED Fig 7b</vt:lpstr>
      <vt:lpstr>ED Fig 7c</vt:lpstr>
      <vt:lpstr>ED Fig 7d</vt:lpstr>
      <vt:lpstr>ED Fig 7e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Gao,Sisi</cp:lastModifiedBy>
  <cp:revision/>
  <dcterms:created xsi:type="dcterms:W3CDTF">2023-11-20T18:35:36Z</dcterms:created>
  <dcterms:modified xsi:type="dcterms:W3CDTF">2024-06-18T16:29:26Z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