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TOSHIBA\mboehme\Iran\Manuscript\Submission\Resubmission\Second resubmission\Absolutely final\"/>
    </mc:Choice>
  </mc:AlternateContent>
  <xr:revisionPtr revIDLastSave="0" documentId="13_ncr:1_{9602EBD8-A2A6-46DD-AAE9-83A65F841EBE}" xr6:coauthVersionLast="36" xr6:coauthVersionMax="36" xr10:uidLastSave="{00000000-0000-0000-0000-000000000000}"/>
  <bookViews>
    <workbookView xWindow="0" yWindow="0" windowWidth="38400" windowHeight="17625" xr2:uid="{A6857BE6-C071-43E9-9E3F-7900CFAA7983}"/>
  </bookViews>
  <sheets>
    <sheet name="Turpan-Hami" sheetId="1" r:id="rId1"/>
    <sheet name="Mojave" sheetId="3" r:id="rId2"/>
    <sheet name="Atacama" sheetId="4" r:id="rId3"/>
    <sheet name="Death Valley" sheetId="5" r:id="rId4"/>
    <sheet name="Negev" sheetId="6" r:id="rId5"/>
    <sheet name="Deep Ocean and marine halite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7" l="1"/>
  <c r="E3" i="7"/>
  <c r="G12" i="6"/>
  <c r="F12" i="6"/>
  <c r="E12" i="6"/>
  <c r="G11" i="6"/>
  <c r="F11" i="6"/>
  <c r="E11" i="6"/>
  <c r="G10" i="6"/>
  <c r="F10" i="6"/>
  <c r="E10" i="6"/>
  <c r="H10" i="6" s="1"/>
  <c r="G9" i="6"/>
  <c r="F9" i="6"/>
  <c r="E9" i="6"/>
  <c r="G8" i="6"/>
  <c r="H8" i="6" s="1"/>
  <c r="F8" i="6"/>
  <c r="E8" i="6"/>
  <c r="G7" i="6"/>
  <c r="F7" i="6"/>
  <c r="E7" i="6"/>
  <c r="G6" i="6"/>
  <c r="F6" i="6"/>
  <c r="E6" i="6"/>
  <c r="G5" i="6"/>
  <c r="F5" i="6"/>
  <c r="E5" i="6"/>
  <c r="G4" i="6"/>
  <c r="H4" i="6" s="1"/>
  <c r="F4" i="6"/>
  <c r="E4" i="6"/>
  <c r="G3" i="6"/>
  <c r="F3" i="6"/>
  <c r="E3" i="6"/>
  <c r="E9" i="5"/>
  <c r="D9" i="5"/>
  <c r="F9" i="5" s="1"/>
  <c r="E8" i="5"/>
  <c r="D8" i="5"/>
  <c r="E7" i="5"/>
  <c r="D7" i="5"/>
  <c r="E6" i="5"/>
  <c r="D6" i="5"/>
  <c r="E5" i="5"/>
  <c r="D5" i="5"/>
  <c r="E4" i="5"/>
  <c r="D4" i="5"/>
  <c r="E3" i="5"/>
  <c r="D3" i="5"/>
  <c r="E9" i="4"/>
  <c r="D9" i="4"/>
  <c r="E8" i="4"/>
  <c r="D8" i="4"/>
  <c r="E7" i="4"/>
  <c r="D7" i="4"/>
  <c r="F7" i="4" s="1"/>
  <c r="E6" i="4"/>
  <c r="D6" i="4"/>
  <c r="E5" i="4"/>
  <c r="D5" i="4"/>
  <c r="E4" i="4"/>
  <c r="D4" i="4"/>
  <c r="F4" i="4" s="1"/>
  <c r="E3" i="4"/>
  <c r="D3" i="4"/>
  <c r="F3" i="4" s="1"/>
  <c r="E56" i="3"/>
  <c r="D56" i="3"/>
  <c r="E55" i="3"/>
  <c r="D55" i="3"/>
  <c r="E54" i="3"/>
  <c r="D54" i="3"/>
  <c r="E51" i="3"/>
  <c r="D51" i="3"/>
  <c r="E50" i="3"/>
  <c r="D50" i="3"/>
  <c r="E49" i="3"/>
  <c r="D49" i="3"/>
  <c r="E48" i="3"/>
  <c r="D48" i="3"/>
  <c r="E47" i="3"/>
  <c r="D47" i="3"/>
  <c r="E44" i="3"/>
  <c r="D44" i="3"/>
  <c r="E43" i="3"/>
  <c r="D43" i="3"/>
  <c r="E42" i="3"/>
  <c r="D42" i="3"/>
  <c r="E41" i="3"/>
  <c r="D41" i="3"/>
  <c r="E40" i="3"/>
  <c r="D40" i="3"/>
  <c r="E39" i="3"/>
  <c r="D39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3" i="3"/>
  <c r="D13" i="3"/>
  <c r="E12" i="3"/>
  <c r="D12" i="3"/>
  <c r="E11" i="3"/>
  <c r="D11" i="3"/>
  <c r="E10" i="3"/>
  <c r="D10" i="3"/>
  <c r="E9" i="3"/>
  <c r="D9" i="3"/>
  <c r="E8" i="3"/>
  <c r="D8" i="3"/>
  <c r="F8" i="3" s="1"/>
  <c r="E7" i="3"/>
  <c r="D7" i="3"/>
  <c r="E6" i="3"/>
  <c r="D6" i="3"/>
  <c r="E5" i="3"/>
  <c r="D5" i="3"/>
  <c r="E4" i="3"/>
  <c r="D4" i="3"/>
  <c r="H11" i="6" l="1"/>
  <c r="H6" i="6"/>
  <c r="H3" i="6"/>
  <c r="H12" i="6"/>
  <c r="H7" i="6"/>
  <c r="F6" i="5"/>
  <c r="F5" i="5"/>
  <c r="F8" i="4"/>
  <c r="F26" i="3"/>
  <c r="F41" i="3"/>
  <c r="F21" i="3"/>
  <c r="F18" i="3"/>
  <c r="F22" i="3"/>
  <c r="F25" i="3"/>
  <c r="F31" i="3"/>
  <c r="F48" i="3"/>
  <c r="F4" i="3"/>
  <c r="F42" i="3"/>
  <c r="F7" i="3"/>
  <c r="F11" i="3"/>
  <c r="F47" i="3"/>
  <c r="F51" i="3"/>
  <c r="H5" i="6"/>
  <c r="H9" i="6"/>
  <c r="F3" i="5"/>
  <c r="F7" i="5"/>
  <c r="F4" i="5"/>
  <c r="F8" i="5"/>
  <c r="F5" i="4"/>
  <c r="F9" i="4"/>
  <c r="F6" i="4"/>
  <c r="F36" i="3"/>
  <c r="F12" i="3"/>
  <c r="F32" i="3"/>
  <c r="F54" i="3"/>
  <c r="F17" i="3"/>
  <c r="F35" i="3"/>
  <c r="F56" i="3"/>
  <c r="F5" i="3"/>
  <c r="F9" i="3"/>
  <c r="F13" i="3"/>
  <c r="F19" i="3"/>
  <c r="F23" i="3"/>
  <c r="F29" i="3"/>
  <c r="F33" i="3"/>
  <c r="F39" i="3"/>
  <c r="F43" i="3"/>
  <c r="F49" i="3"/>
  <c r="F55" i="3"/>
  <c r="F6" i="3"/>
  <c r="F10" i="3"/>
  <c r="F16" i="3"/>
  <c r="F20" i="3"/>
  <c r="F24" i="3"/>
  <c r="F30" i="3"/>
  <c r="F34" i="3"/>
  <c r="F40" i="3"/>
  <c r="F44" i="3"/>
  <c r="F50" i="3"/>
</calcChain>
</file>

<file path=xl/sharedStrings.xml><?xml version="1.0" encoding="utf-8"?>
<sst xmlns="http://schemas.openxmlformats.org/spreadsheetml/2006/main" count="177" uniqueCount="146">
  <si>
    <t>XCH-5</t>
  </si>
  <si>
    <t>XCH-6</t>
  </si>
  <si>
    <t>XCH-7</t>
  </si>
  <si>
    <t>XCH-8</t>
  </si>
  <si>
    <t>XCH-9</t>
  </si>
  <si>
    <t>Cl-(mg/kg)</t>
  </si>
  <si>
    <t>SO42-(mg/kg)</t>
  </si>
  <si>
    <t>NO3- (mg/kg)</t>
  </si>
  <si>
    <r>
      <t>Cl-(</t>
    </r>
    <r>
      <rPr>
        <sz val="11"/>
        <color theme="1"/>
        <rFont val="Times New Roman"/>
        <family val="1"/>
      </rPr>
      <t>µ</t>
    </r>
    <r>
      <rPr>
        <sz val="11"/>
        <color theme="1"/>
        <rFont val="Calibri"/>
        <family val="2"/>
        <scheme val="minor"/>
      </rPr>
      <t>mol/g)</t>
    </r>
  </si>
  <si>
    <t>SO42-(µmol/g)</t>
  </si>
  <si>
    <t>NO3- (µmol/g)</t>
  </si>
  <si>
    <t>Xiaocahu-1</t>
  </si>
  <si>
    <t>Xiaocahu-2</t>
  </si>
  <si>
    <t>XCH-10</t>
  </si>
  <si>
    <t>XCH-11</t>
  </si>
  <si>
    <t>XCH-12</t>
  </si>
  <si>
    <t>XCH-13</t>
  </si>
  <si>
    <t>XCH-14</t>
  </si>
  <si>
    <t>Kumutag-1</t>
  </si>
  <si>
    <t>KMTG-5</t>
  </si>
  <si>
    <t>KMTG-6</t>
  </si>
  <si>
    <t>KMTG-7</t>
  </si>
  <si>
    <t>KMTG-8</t>
  </si>
  <si>
    <t>KMTG-9</t>
  </si>
  <si>
    <t>Kumutag-2</t>
  </si>
  <si>
    <t>QJ7B27-1</t>
  </si>
  <si>
    <t>QJ7B27-2</t>
  </si>
  <si>
    <t>QJ7B27-3</t>
  </si>
  <si>
    <t>QJ7B27-4</t>
  </si>
  <si>
    <t>QJ7B27-5</t>
  </si>
  <si>
    <t>QJ7B27-6</t>
  </si>
  <si>
    <t>QJ7B27-7</t>
  </si>
  <si>
    <t>QJ7B27-8</t>
  </si>
  <si>
    <t>QJ7B27-0</t>
  </si>
  <si>
    <t>XCH-4</t>
  </si>
  <si>
    <t>XCH-1</t>
  </si>
  <si>
    <t>XCH-2</t>
  </si>
  <si>
    <t>XCH-3</t>
  </si>
  <si>
    <t>JD-3</t>
  </si>
  <si>
    <t>JD-4</t>
  </si>
  <si>
    <t>QJ7-24C</t>
  </si>
  <si>
    <t>QJ7 A27</t>
  </si>
  <si>
    <t>QJ7 A28</t>
  </si>
  <si>
    <t>Dawadi niter</t>
  </si>
  <si>
    <t>DWD-3</t>
  </si>
  <si>
    <t>DWD-4</t>
  </si>
  <si>
    <t>DWD-5</t>
  </si>
  <si>
    <t>Wuongbulake niter</t>
  </si>
  <si>
    <t>WZ11</t>
  </si>
  <si>
    <t>WZ12</t>
  </si>
  <si>
    <t>WZ13</t>
  </si>
  <si>
    <t>WZ15</t>
  </si>
  <si>
    <t>WZ17</t>
  </si>
  <si>
    <t>Kumutag various</t>
  </si>
  <si>
    <t>Xiaocahu various</t>
  </si>
  <si>
    <t>Turpan-Hami</t>
  </si>
  <si>
    <t>Mojave</t>
  </si>
  <si>
    <t>CV1</t>
  </si>
  <si>
    <t>CV1-1</t>
  </si>
  <si>
    <t>CV1-2</t>
  </si>
  <si>
    <t>CV1-3</t>
  </si>
  <si>
    <t>CV1-4</t>
  </si>
  <si>
    <t>CV1-5</t>
  </si>
  <si>
    <t>CV1-6</t>
  </si>
  <si>
    <t>CV1-7</t>
  </si>
  <si>
    <t>CV1-8</t>
  </si>
  <si>
    <t>CV1-9</t>
  </si>
  <si>
    <t>CV1-10</t>
  </si>
  <si>
    <t>CV2</t>
  </si>
  <si>
    <t>CV2-1</t>
  </si>
  <si>
    <t>CV2-2</t>
  </si>
  <si>
    <t>CV2-3</t>
  </si>
  <si>
    <t>CV2-4</t>
  </si>
  <si>
    <t>CV2-5</t>
  </si>
  <si>
    <t>CV2-6</t>
  </si>
  <si>
    <t>CV2-7</t>
  </si>
  <si>
    <t>CV2-8</t>
  </si>
  <si>
    <t>CV2-9</t>
  </si>
  <si>
    <t>CV2-10</t>
  </si>
  <si>
    <t>CV2-11</t>
  </si>
  <si>
    <t>PB1</t>
  </si>
  <si>
    <t>PB1-1</t>
  </si>
  <si>
    <t>PB1-2</t>
  </si>
  <si>
    <t>PB1-3</t>
  </si>
  <si>
    <t>PB1-4</t>
  </si>
  <si>
    <t>PB1-5</t>
  </si>
  <si>
    <t>PB1-6</t>
  </si>
  <si>
    <t>PB1-7</t>
  </si>
  <si>
    <t>PB1-8</t>
  </si>
  <si>
    <t>PB2</t>
  </si>
  <si>
    <t>PB2-1</t>
  </si>
  <si>
    <t>PB2-2</t>
  </si>
  <si>
    <t>PB2-3</t>
  </si>
  <si>
    <t>PB2-4</t>
  </si>
  <si>
    <t>PB2-5</t>
  </si>
  <si>
    <t>PB2-6</t>
  </si>
  <si>
    <t>FM1</t>
  </si>
  <si>
    <t>FM1-1</t>
  </si>
  <si>
    <t>FM1-2</t>
  </si>
  <si>
    <t>FM1-3</t>
  </si>
  <si>
    <t>FM1-4</t>
  </si>
  <si>
    <t>FM1-5</t>
  </si>
  <si>
    <t>FM2</t>
  </si>
  <si>
    <t>FM2-1</t>
  </si>
  <si>
    <t>FM2-2</t>
  </si>
  <si>
    <t>FM2-3</t>
  </si>
  <si>
    <t>Graham et al. 2008</t>
  </si>
  <si>
    <t>Qin et al. 2012</t>
  </si>
  <si>
    <t>Atacama</t>
  </si>
  <si>
    <t>E81-1</t>
  </si>
  <si>
    <t>E81-2</t>
  </si>
  <si>
    <t>E81-3</t>
  </si>
  <si>
    <t>E81-4</t>
  </si>
  <si>
    <t>E81-6</t>
  </si>
  <si>
    <t>E81-7</t>
  </si>
  <si>
    <t>E81-8</t>
  </si>
  <si>
    <t>Death Valley</t>
  </si>
  <si>
    <t>Erickson et al. 1988, Tab. 2</t>
  </si>
  <si>
    <t>Ericksen 1981, Tab. 1</t>
  </si>
  <si>
    <t>8405B</t>
  </si>
  <si>
    <t>8405C</t>
  </si>
  <si>
    <t>blister caliche</t>
  </si>
  <si>
    <t>Ocean Deep Sea</t>
  </si>
  <si>
    <t>Sarmiento &amp; Gruber 2006</t>
  </si>
  <si>
    <t>Negev</t>
  </si>
  <si>
    <t>Rosenthal et al. 1987</t>
  </si>
  <si>
    <t>Bernburg (Germany)</t>
    <phoneticPr fontId="1" type="noConversion"/>
  </si>
  <si>
    <t>Upper Permian</t>
    <phoneticPr fontId="1" type="noConversion"/>
  </si>
  <si>
    <t>Herlingen 1 (Germany)</t>
    <phoneticPr fontId="1" type="noConversion"/>
  </si>
  <si>
    <t>Herlingen 2 (Germany)</t>
    <phoneticPr fontId="1" type="noConversion"/>
  </si>
  <si>
    <t>Berchtesgaden (Germany)</t>
    <phoneticPr fontId="1" type="noConversion"/>
  </si>
  <si>
    <t>Lower Triassic</t>
    <phoneticPr fontId="1" type="noConversion"/>
  </si>
  <si>
    <t>Stetten (Germany)</t>
    <phoneticPr fontId="1" type="noConversion"/>
  </si>
  <si>
    <t>Middle Triasic</t>
    <phoneticPr fontId="1" type="noConversion"/>
  </si>
  <si>
    <t>Bad Friedrichshall (Germany)</t>
    <phoneticPr fontId="1" type="noConversion"/>
  </si>
  <si>
    <t>Upper Triasic</t>
    <phoneticPr fontId="1" type="noConversion"/>
  </si>
  <si>
    <t>Wieliczka (Poland)</t>
    <phoneticPr fontId="1" type="noConversion"/>
  </si>
  <si>
    <t>Neogene</t>
    <phoneticPr fontId="1" type="noConversion"/>
  </si>
  <si>
    <t>Lake Gypsum Jurien Bay (Australia)</t>
  </si>
  <si>
    <t>Recent</t>
    <phoneticPr fontId="1" type="noConversion"/>
  </si>
  <si>
    <t>Marine halite</t>
  </si>
  <si>
    <t>Cl/NO3 molar ratio</t>
  </si>
  <si>
    <t>sample</t>
  </si>
  <si>
    <t>age</t>
  </si>
  <si>
    <t>(this paper)</t>
  </si>
  <si>
    <r>
      <t>Cl-(</t>
    </r>
    <r>
      <rPr>
        <b/>
        <sz val="11"/>
        <color theme="1"/>
        <rFont val="Times New Roman"/>
        <family val="1"/>
      </rPr>
      <t>µ</t>
    </r>
    <r>
      <rPr>
        <b/>
        <sz val="11"/>
        <color theme="1"/>
        <rFont val="Calibri"/>
        <family val="2"/>
        <scheme val="minor"/>
      </rPr>
      <t>mol/g)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</si>
</sst>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indexed="8"/>
      <name val="Georgia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Fill="1"/>
    <xf numFmtId="1" fontId="0" fillId="0" borderId="0" xfId="0" applyNumberForma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1" fontId="1" fillId="0" borderId="0" xfId="0" applyNumberFormat="1" applyFont="1" applyFill="1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03A0-9F82-4DD2-AA03-DCE31A36A40A}">
  <dimension ref="A1:N152"/>
  <sheetViews>
    <sheetView tabSelected="1" workbookViewId="0">
      <selection activeCell="R15" sqref="R15"/>
    </sheetView>
  </sheetViews>
  <sheetFormatPr baseColWidth="10" defaultRowHeight="15" x14ac:dyDescent="0.25"/>
  <cols>
    <col min="3" max="3" width="13" customWidth="1"/>
    <col min="4" max="4" width="12.5703125" customWidth="1"/>
    <col min="7" max="7" width="13.7109375" customWidth="1"/>
    <col min="8" max="8" width="13.85546875" customWidth="1"/>
    <col min="10" max="10" width="17.7109375" customWidth="1"/>
    <col min="13" max="13" width="32.85546875" customWidth="1"/>
    <col min="14" max="14" width="12" bestFit="1" customWidth="1"/>
    <col min="15" max="15" width="13.7109375" customWidth="1"/>
  </cols>
  <sheetData>
    <row r="1" spans="1:14" ht="18.75" x14ac:dyDescent="0.3">
      <c r="C1" s="7" t="s">
        <v>55</v>
      </c>
      <c r="E1" s="7" t="s">
        <v>107</v>
      </c>
      <c r="N1" s="7"/>
    </row>
    <row r="2" spans="1:14" x14ac:dyDescent="0.25">
      <c r="A2" t="s">
        <v>142</v>
      </c>
      <c r="B2" t="s">
        <v>5</v>
      </c>
      <c r="C2" t="s">
        <v>6</v>
      </c>
      <c r="D2" t="s">
        <v>7</v>
      </c>
      <c r="F2" t="s">
        <v>8</v>
      </c>
      <c r="G2" t="s">
        <v>9</v>
      </c>
      <c r="H2" t="s">
        <v>10</v>
      </c>
      <c r="J2" t="s">
        <v>141</v>
      </c>
    </row>
    <row r="4" spans="1:14" x14ac:dyDescent="0.25">
      <c r="A4" t="s">
        <v>11</v>
      </c>
    </row>
    <row r="5" spans="1:14" x14ac:dyDescent="0.25">
      <c r="A5" t="s">
        <v>0</v>
      </c>
      <c r="B5">
        <v>196700</v>
      </c>
      <c r="C5">
        <v>92200</v>
      </c>
      <c r="D5">
        <v>44800</v>
      </c>
      <c r="F5" s="1">
        <v>5548.6600846262336</v>
      </c>
      <c r="G5" s="1">
        <v>959.71687311335495</v>
      </c>
      <c r="H5" s="1">
        <v>722.58064516129036</v>
      </c>
      <c r="J5" s="3">
        <v>7.6789492242595196</v>
      </c>
      <c r="K5" s="3"/>
      <c r="L5" s="5"/>
    </row>
    <row r="6" spans="1:14" x14ac:dyDescent="0.25">
      <c r="A6" t="s">
        <v>1</v>
      </c>
      <c r="B6">
        <v>288300</v>
      </c>
      <c r="C6">
        <v>84200</v>
      </c>
      <c r="D6">
        <v>1300</v>
      </c>
      <c r="F6" s="1">
        <v>8132.581100141043</v>
      </c>
      <c r="G6" s="1">
        <v>876.44425939419182</v>
      </c>
      <c r="H6" s="1">
        <v>20.967741935483872</v>
      </c>
      <c r="J6" s="3">
        <v>387.86156016057282</v>
      </c>
      <c r="K6" s="3"/>
      <c r="L6" s="5"/>
    </row>
    <row r="7" spans="1:14" x14ac:dyDescent="0.25">
      <c r="A7" t="s">
        <v>2</v>
      </c>
      <c r="B7">
        <v>297900</v>
      </c>
      <c r="C7">
        <v>82200</v>
      </c>
      <c r="D7">
        <v>6300</v>
      </c>
      <c r="F7" s="1">
        <v>8403.3850493653026</v>
      </c>
      <c r="G7" s="1">
        <v>855.62610596440106</v>
      </c>
      <c r="H7" s="1">
        <v>101.61290322580645</v>
      </c>
      <c r="J7" s="3">
        <v>82.699979850896625</v>
      </c>
      <c r="K7" s="3"/>
      <c r="L7" s="5"/>
    </row>
    <row r="8" spans="1:14" x14ac:dyDescent="0.25">
      <c r="A8" t="s">
        <v>3</v>
      </c>
      <c r="B8">
        <v>283500</v>
      </c>
      <c r="C8">
        <v>81300</v>
      </c>
      <c r="D8">
        <v>2400</v>
      </c>
      <c r="F8" s="1">
        <v>7997.1791255289136</v>
      </c>
      <c r="G8" s="1">
        <v>846.25793692099512</v>
      </c>
      <c r="H8" s="1">
        <v>38.70967741935484</v>
      </c>
      <c r="J8" s="3">
        <v>206.59379407616359</v>
      </c>
      <c r="K8" s="3"/>
      <c r="L8" s="5"/>
    </row>
    <row r="9" spans="1:14" x14ac:dyDescent="0.25">
      <c r="A9" t="s">
        <v>4</v>
      </c>
      <c r="B9">
        <v>208300</v>
      </c>
      <c r="C9">
        <v>63400</v>
      </c>
      <c r="D9">
        <v>30700</v>
      </c>
      <c r="F9" s="1">
        <v>5875.8815232722136</v>
      </c>
      <c r="G9" s="1">
        <v>659.93546372436765</v>
      </c>
      <c r="H9" s="1">
        <v>495.16129032258067</v>
      </c>
      <c r="J9" s="3">
        <v>11.866601121917824</v>
      </c>
      <c r="K9" s="3"/>
      <c r="L9" s="5"/>
    </row>
    <row r="10" spans="1:14" x14ac:dyDescent="0.25">
      <c r="F10" s="1"/>
      <c r="G10" s="1"/>
      <c r="H10" s="1"/>
      <c r="J10" s="3"/>
      <c r="K10" s="3"/>
      <c r="L10" s="5"/>
    </row>
    <row r="11" spans="1:14" x14ac:dyDescent="0.25">
      <c r="A11" t="s">
        <v>12</v>
      </c>
      <c r="F11" s="1"/>
      <c r="G11" s="1"/>
      <c r="H11" s="1"/>
      <c r="J11" s="3"/>
      <c r="K11" s="3"/>
      <c r="L11" s="5"/>
    </row>
    <row r="12" spans="1:14" x14ac:dyDescent="0.25">
      <c r="A12" t="s">
        <v>14</v>
      </c>
      <c r="B12">
        <v>210900</v>
      </c>
      <c r="C12">
        <v>75100</v>
      </c>
      <c r="D12">
        <v>52900</v>
      </c>
      <c r="F12" s="1">
        <v>5949.2242595204507</v>
      </c>
      <c r="G12" s="1">
        <v>781.72166128864376</v>
      </c>
      <c r="H12" s="1">
        <v>853.22580645161293</v>
      </c>
      <c r="J12" s="3">
        <v>6.9726257862054428</v>
      </c>
      <c r="K12" s="3"/>
      <c r="L12" s="5"/>
    </row>
    <row r="13" spans="1:14" x14ac:dyDescent="0.25">
      <c r="A13" t="s">
        <v>15</v>
      </c>
      <c r="B13">
        <v>113400</v>
      </c>
      <c r="C13">
        <v>11900</v>
      </c>
      <c r="D13">
        <v>258700</v>
      </c>
      <c r="F13" s="1">
        <v>3198.8716502115653</v>
      </c>
      <c r="G13" s="1">
        <v>123.86801290725514</v>
      </c>
      <c r="H13" s="1">
        <v>4172.5806451612907</v>
      </c>
      <c r="J13" s="3">
        <v>0.76664106035221113</v>
      </c>
      <c r="K13" s="3"/>
      <c r="L13" s="5"/>
    </row>
    <row r="14" spans="1:14" x14ac:dyDescent="0.25">
      <c r="A14" t="s">
        <v>16</v>
      </c>
      <c r="B14">
        <v>47000</v>
      </c>
      <c r="C14">
        <v>6200</v>
      </c>
      <c r="D14">
        <v>61800</v>
      </c>
      <c r="F14" s="1">
        <v>1325.811001410437</v>
      </c>
      <c r="G14" s="1">
        <v>64.536275632351419</v>
      </c>
      <c r="H14" s="1">
        <v>996.77419354838707</v>
      </c>
      <c r="J14" s="3">
        <v>1.3301016519004385</v>
      </c>
      <c r="K14" s="3"/>
      <c r="L14" s="5"/>
    </row>
    <row r="15" spans="1:14" ht="18.75" x14ac:dyDescent="0.3">
      <c r="A15" t="s">
        <v>17</v>
      </c>
      <c r="B15">
        <v>63100</v>
      </c>
      <c r="C15">
        <v>4800</v>
      </c>
      <c r="D15">
        <v>118400</v>
      </c>
      <c r="F15" s="1">
        <v>1779.971791255289</v>
      </c>
      <c r="G15" s="1">
        <v>49.963568231497867</v>
      </c>
      <c r="H15" s="1">
        <v>1909.6774193548388</v>
      </c>
      <c r="J15" s="3">
        <v>0.93207982312354654</v>
      </c>
      <c r="K15" s="3"/>
      <c r="L15" s="5"/>
      <c r="N15" s="7"/>
    </row>
    <row r="16" spans="1:14" x14ac:dyDescent="0.25">
      <c r="F16" s="1"/>
      <c r="G16" s="1"/>
      <c r="H16" s="1"/>
      <c r="J16" s="3"/>
      <c r="K16" s="3"/>
      <c r="L16" s="8"/>
      <c r="M16" s="8"/>
    </row>
    <row r="17" spans="1:13" x14ac:dyDescent="0.25">
      <c r="A17" t="s">
        <v>18</v>
      </c>
      <c r="F17" s="1"/>
      <c r="G17" s="1"/>
      <c r="H17" s="1"/>
      <c r="J17" s="3"/>
      <c r="K17" s="3"/>
      <c r="L17" s="8"/>
      <c r="M17" s="8"/>
    </row>
    <row r="18" spans="1:13" x14ac:dyDescent="0.25">
      <c r="A18" t="s">
        <v>19</v>
      </c>
      <c r="B18">
        <v>330300</v>
      </c>
      <c r="C18">
        <v>112900</v>
      </c>
      <c r="D18">
        <v>37100</v>
      </c>
      <c r="F18" s="1">
        <v>9317.3483779971775</v>
      </c>
      <c r="G18" s="1">
        <v>1175.1847611116896</v>
      </c>
      <c r="H18" s="1">
        <v>598.38709677419354</v>
      </c>
      <c r="J18" s="3">
        <v>15.570770874280997</v>
      </c>
      <c r="K18" s="3"/>
      <c r="L18" s="8"/>
      <c r="M18" s="8"/>
    </row>
    <row r="19" spans="1:13" x14ac:dyDescent="0.25">
      <c r="A19" t="s">
        <v>20</v>
      </c>
      <c r="B19">
        <v>303600</v>
      </c>
      <c r="C19">
        <v>102700</v>
      </c>
      <c r="D19">
        <v>14500</v>
      </c>
      <c r="F19" s="1">
        <v>8564.1748942172071</v>
      </c>
      <c r="G19" s="1">
        <v>1069.0121786197565</v>
      </c>
      <c r="H19" s="1">
        <v>233.87096774193549</v>
      </c>
      <c r="J19" s="3">
        <v>36.619230582170125</v>
      </c>
      <c r="K19" s="3"/>
      <c r="L19" s="8"/>
      <c r="M19" s="8"/>
    </row>
    <row r="20" spans="1:13" x14ac:dyDescent="0.25">
      <c r="A20" t="s">
        <v>21</v>
      </c>
      <c r="B20">
        <v>115900</v>
      </c>
      <c r="C20">
        <v>38500</v>
      </c>
      <c r="D20">
        <v>12800</v>
      </c>
      <c r="F20" s="1">
        <v>3269.3935119887165</v>
      </c>
      <c r="G20" s="1">
        <v>400.74945352347248</v>
      </c>
      <c r="H20" s="1">
        <v>206.45161290322579</v>
      </c>
      <c r="J20" s="3">
        <v>15.836124823695346</v>
      </c>
      <c r="K20" s="3"/>
      <c r="L20" s="8"/>
      <c r="M20" s="8"/>
    </row>
    <row r="21" spans="1:13" x14ac:dyDescent="0.25">
      <c r="A21" t="s">
        <v>22</v>
      </c>
      <c r="B21">
        <v>146000</v>
      </c>
      <c r="C21">
        <v>42500</v>
      </c>
      <c r="D21">
        <v>47600</v>
      </c>
      <c r="F21" s="1">
        <v>4118.4767277856135</v>
      </c>
      <c r="G21" s="1">
        <v>442.38576038305405</v>
      </c>
      <c r="H21" s="1">
        <v>767.74193548387098</v>
      </c>
      <c r="J21" s="3">
        <v>5.3644024605610934</v>
      </c>
      <c r="K21" s="3"/>
      <c r="L21" s="8"/>
      <c r="M21" s="8"/>
    </row>
    <row r="22" spans="1:13" x14ac:dyDescent="0.25">
      <c r="A22" t="s">
        <v>23</v>
      </c>
      <c r="B22">
        <v>107500</v>
      </c>
      <c r="C22">
        <v>13000</v>
      </c>
      <c r="D22">
        <v>109200</v>
      </c>
      <c r="F22" s="1">
        <v>3032.4400564174894</v>
      </c>
      <c r="G22" s="1">
        <v>135.31799729364008</v>
      </c>
      <c r="H22" s="1">
        <v>1761.2903225806451</v>
      </c>
      <c r="J22" s="3">
        <v>1.7217150503469263</v>
      </c>
      <c r="K22" s="3"/>
      <c r="L22" s="8"/>
      <c r="M22" s="8"/>
    </row>
    <row r="23" spans="1:13" x14ac:dyDescent="0.25">
      <c r="F23" s="1"/>
      <c r="G23" s="1"/>
      <c r="H23" s="1"/>
      <c r="J23" s="3"/>
      <c r="K23" s="3"/>
      <c r="L23" s="8"/>
      <c r="M23" s="8"/>
    </row>
    <row r="24" spans="1:13" x14ac:dyDescent="0.25">
      <c r="A24" t="s">
        <v>24</v>
      </c>
      <c r="F24" s="1"/>
      <c r="G24" s="1"/>
      <c r="H24" s="1"/>
      <c r="J24" s="3"/>
      <c r="K24" s="3"/>
      <c r="L24" s="5"/>
    </row>
    <row r="25" spans="1:13" x14ac:dyDescent="0.25">
      <c r="A25" t="s">
        <v>33</v>
      </c>
      <c r="B25">
        <v>700</v>
      </c>
      <c r="C25">
        <v>200</v>
      </c>
      <c r="D25">
        <v>200</v>
      </c>
      <c r="F25" s="1">
        <v>19.746121297602254</v>
      </c>
      <c r="G25" s="1">
        <v>2.0818153429790778</v>
      </c>
      <c r="H25" s="1">
        <v>3.225806451612903</v>
      </c>
      <c r="J25" s="3">
        <v>6.1212976022566989</v>
      </c>
      <c r="K25" s="3"/>
      <c r="L25" s="5"/>
    </row>
    <row r="26" spans="1:13" x14ac:dyDescent="0.25">
      <c r="A26" t="s">
        <v>25</v>
      </c>
      <c r="B26">
        <v>196800</v>
      </c>
      <c r="C26">
        <v>70600</v>
      </c>
      <c r="D26">
        <v>41600</v>
      </c>
      <c r="F26" s="1">
        <v>5551.48095909732</v>
      </c>
      <c r="G26" s="1">
        <v>734.8808160716145</v>
      </c>
      <c r="H26" s="1">
        <v>670.9677419354839</v>
      </c>
      <c r="J26" s="3">
        <v>8.2738418140392742</v>
      </c>
      <c r="K26" s="3"/>
      <c r="L26" s="5"/>
    </row>
    <row r="27" spans="1:13" x14ac:dyDescent="0.25">
      <c r="A27" t="s">
        <v>26</v>
      </c>
      <c r="B27">
        <v>197200</v>
      </c>
      <c r="C27">
        <v>68900</v>
      </c>
      <c r="D27">
        <v>64200</v>
      </c>
      <c r="F27" s="1">
        <v>5562.7644569816639</v>
      </c>
      <c r="G27" s="1">
        <v>717.18538565629228</v>
      </c>
      <c r="H27" s="1">
        <v>1035.483870967742</v>
      </c>
      <c r="J27" s="3">
        <v>5.3721401297953761</v>
      </c>
      <c r="K27" s="3"/>
      <c r="L27" s="5"/>
    </row>
    <row r="28" spans="1:13" x14ac:dyDescent="0.25">
      <c r="A28" t="s">
        <v>27</v>
      </c>
      <c r="B28">
        <v>258700</v>
      </c>
      <c r="C28">
        <v>81400</v>
      </c>
      <c r="D28">
        <v>48100</v>
      </c>
      <c r="F28" s="1">
        <v>7297.6022566995762</v>
      </c>
      <c r="G28" s="1">
        <v>847.29884459248467</v>
      </c>
      <c r="H28" s="1">
        <v>775.80645161290317</v>
      </c>
      <c r="J28" s="3">
        <v>9.4064727633133831</v>
      </c>
      <c r="K28" s="3"/>
      <c r="L28" s="5"/>
    </row>
    <row r="29" spans="1:13" x14ac:dyDescent="0.25">
      <c r="A29" t="s">
        <v>28</v>
      </c>
      <c r="B29">
        <v>275800</v>
      </c>
      <c r="C29">
        <v>74400</v>
      </c>
      <c r="D29">
        <v>9800</v>
      </c>
      <c r="F29" s="1">
        <v>7779.9717912552887</v>
      </c>
      <c r="G29" s="1">
        <v>774.43530758821703</v>
      </c>
      <c r="H29" s="1">
        <v>158.06451612903226</v>
      </c>
      <c r="J29" s="3">
        <v>49.220229699778358</v>
      </c>
      <c r="K29" s="3"/>
      <c r="L29" s="5"/>
    </row>
    <row r="30" spans="1:13" x14ac:dyDescent="0.25">
      <c r="A30" t="s">
        <v>29</v>
      </c>
      <c r="B30">
        <v>277000</v>
      </c>
      <c r="C30">
        <v>57900</v>
      </c>
      <c r="D30">
        <v>2300</v>
      </c>
      <c r="F30" s="1">
        <v>7813.8222849083213</v>
      </c>
      <c r="G30" s="1">
        <v>602.68554179244302</v>
      </c>
      <c r="H30" s="1">
        <v>37.096774193548384</v>
      </c>
      <c r="J30" s="3">
        <v>210.63347028883302</v>
      </c>
      <c r="K30" s="3"/>
      <c r="L30" s="5"/>
    </row>
    <row r="31" spans="1:13" x14ac:dyDescent="0.25">
      <c r="A31" t="s">
        <v>30</v>
      </c>
      <c r="B31">
        <v>308600</v>
      </c>
      <c r="C31">
        <v>80500</v>
      </c>
      <c r="D31">
        <v>51400</v>
      </c>
      <c r="F31" s="1">
        <v>8705.2186177715084</v>
      </c>
      <c r="G31" s="1">
        <v>837.93067554907884</v>
      </c>
      <c r="H31" s="1">
        <v>829.0322580645161</v>
      </c>
      <c r="J31" s="3">
        <v>10.500458254899485</v>
      </c>
      <c r="K31" s="3"/>
      <c r="L31" s="5"/>
    </row>
    <row r="32" spans="1:13" x14ac:dyDescent="0.25">
      <c r="A32" t="s">
        <v>31</v>
      </c>
      <c r="B32">
        <v>320900</v>
      </c>
      <c r="C32">
        <v>29200</v>
      </c>
      <c r="D32">
        <v>3800</v>
      </c>
      <c r="F32" s="1">
        <v>9052.1861777150916</v>
      </c>
      <c r="G32" s="1">
        <v>303.94504007494538</v>
      </c>
      <c r="H32" s="1">
        <v>61.29032258064516</v>
      </c>
      <c r="J32" s="3">
        <v>147.69356395219361</v>
      </c>
      <c r="K32" s="3"/>
      <c r="L32" s="5"/>
    </row>
    <row r="33" spans="1:12" x14ac:dyDescent="0.25">
      <c r="A33" t="s">
        <v>32</v>
      </c>
      <c r="B33">
        <v>131400</v>
      </c>
      <c r="C33">
        <v>15900</v>
      </c>
      <c r="D33">
        <v>1900</v>
      </c>
      <c r="F33" s="1">
        <v>3706.6290550070521</v>
      </c>
      <c r="G33" s="1">
        <v>165.50431976683669</v>
      </c>
      <c r="H33" s="1">
        <v>30.64516129032258</v>
      </c>
      <c r="J33" s="3">
        <v>120.95315863707224</v>
      </c>
      <c r="K33" s="3"/>
      <c r="L33" s="5"/>
    </row>
    <row r="34" spans="1:12" x14ac:dyDescent="0.25">
      <c r="F34" s="1"/>
      <c r="G34" s="1"/>
      <c r="H34" s="1"/>
      <c r="J34" s="3"/>
      <c r="K34" s="3"/>
      <c r="L34" s="5"/>
    </row>
    <row r="35" spans="1:12" x14ac:dyDescent="0.25">
      <c r="A35" t="s">
        <v>54</v>
      </c>
      <c r="F35" s="1"/>
      <c r="G35" s="1"/>
      <c r="H35" s="1"/>
      <c r="J35" s="3"/>
      <c r="K35" s="3"/>
      <c r="L35" s="5"/>
    </row>
    <row r="36" spans="1:12" x14ac:dyDescent="0.25">
      <c r="A36" t="s">
        <v>35</v>
      </c>
      <c r="B36">
        <v>316300</v>
      </c>
      <c r="C36">
        <v>56400</v>
      </c>
      <c r="D36">
        <v>3500</v>
      </c>
      <c r="F36" s="1">
        <v>8922.4259520451342</v>
      </c>
      <c r="G36" s="1">
        <v>587.07192672010001</v>
      </c>
      <c r="H36" s="1">
        <v>56.451612903225808</v>
      </c>
      <c r="J36" s="3">
        <v>158.05440257908523</v>
      </c>
      <c r="K36" s="3"/>
      <c r="L36" s="5"/>
    </row>
    <row r="37" spans="1:12" x14ac:dyDescent="0.25">
      <c r="A37" t="s">
        <v>36</v>
      </c>
      <c r="B37">
        <v>163200</v>
      </c>
      <c r="C37">
        <v>12300</v>
      </c>
      <c r="D37">
        <v>323200</v>
      </c>
      <c r="F37" s="1">
        <v>4603.6671368124116</v>
      </c>
      <c r="G37" s="1">
        <v>128.03164359321329</v>
      </c>
      <c r="H37" s="1">
        <v>5212.9032258064517</v>
      </c>
      <c r="J37" s="3">
        <v>0.88312921560139079</v>
      </c>
      <c r="K37" s="3"/>
      <c r="L37" s="5"/>
    </row>
    <row r="38" spans="1:12" x14ac:dyDescent="0.25">
      <c r="A38" t="s">
        <v>37</v>
      </c>
      <c r="B38">
        <v>258899.99999999997</v>
      </c>
      <c r="C38">
        <v>97300</v>
      </c>
      <c r="D38">
        <v>36700</v>
      </c>
      <c r="F38" s="1">
        <v>7303.2440056417472</v>
      </c>
      <c r="G38" s="1">
        <v>1012.8031643593214</v>
      </c>
      <c r="H38" s="1">
        <v>591.93548387096769</v>
      </c>
      <c r="J38" s="3">
        <v>12.337905404626387</v>
      </c>
      <c r="K38" s="3"/>
      <c r="L38" s="5"/>
    </row>
    <row r="39" spans="1:12" x14ac:dyDescent="0.25">
      <c r="A39" t="s">
        <v>34</v>
      </c>
      <c r="B39">
        <v>244900</v>
      </c>
      <c r="C39">
        <v>68600</v>
      </c>
      <c r="D39">
        <v>5300</v>
      </c>
      <c r="F39" s="1">
        <v>6908.321579689703</v>
      </c>
      <c r="G39" s="1">
        <v>714.06266264182375</v>
      </c>
      <c r="H39" s="1">
        <v>85.483870967741936</v>
      </c>
      <c r="J39" s="3">
        <v>80.814327913351235</v>
      </c>
      <c r="K39" s="3"/>
      <c r="L39" s="5"/>
    </row>
    <row r="40" spans="1:12" x14ac:dyDescent="0.25">
      <c r="A40" t="s">
        <v>13</v>
      </c>
      <c r="B40">
        <v>256899.99999999997</v>
      </c>
      <c r="C40">
        <v>58100</v>
      </c>
      <c r="D40">
        <v>4100</v>
      </c>
      <c r="F40" s="1">
        <v>7246.8265162200269</v>
      </c>
      <c r="G40" s="1">
        <v>604.76735713542212</v>
      </c>
      <c r="H40" s="1">
        <v>66.129032258064512</v>
      </c>
      <c r="J40" s="3">
        <v>109.58615707454675</v>
      </c>
      <c r="K40" s="3"/>
      <c r="L40" s="5"/>
    </row>
    <row r="41" spans="1:12" x14ac:dyDescent="0.25">
      <c r="F41" s="1"/>
      <c r="G41" s="1"/>
      <c r="H41" s="1"/>
      <c r="J41" s="3"/>
      <c r="K41" s="3"/>
      <c r="L41" s="5"/>
    </row>
    <row r="42" spans="1:12" x14ac:dyDescent="0.25">
      <c r="A42" t="s">
        <v>53</v>
      </c>
      <c r="F42" s="1"/>
      <c r="G42" s="1"/>
      <c r="H42" s="1"/>
      <c r="J42" s="3"/>
      <c r="K42" s="3"/>
      <c r="L42" s="5"/>
    </row>
    <row r="43" spans="1:12" x14ac:dyDescent="0.25">
      <c r="A43" t="s">
        <v>38</v>
      </c>
      <c r="B43">
        <v>27900</v>
      </c>
      <c r="C43">
        <v>22500</v>
      </c>
      <c r="D43">
        <v>1800</v>
      </c>
      <c r="F43" s="1">
        <v>787.02397743300412</v>
      </c>
      <c r="G43" s="1">
        <v>234.20422608514627</v>
      </c>
      <c r="H43" s="1">
        <v>29.032258064516128</v>
      </c>
      <c r="J43" s="3">
        <v>27.108603667136808</v>
      </c>
      <c r="K43" s="3"/>
      <c r="L43" s="5"/>
    </row>
    <row r="44" spans="1:12" x14ac:dyDescent="0.25">
      <c r="A44" t="s">
        <v>39</v>
      </c>
      <c r="B44">
        <v>108500</v>
      </c>
      <c r="C44">
        <v>11800</v>
      </c>
      <c r="D44">
        <v>4800</v>
      </c>
      <c r="F44" s="1">
        <v>3060.6488011283495</v>
      </c>
      <c r="G44" s="1">
        <v>122.8271052357656</v>
      </c>
      <c r="H44" s="1">
        <v>77.41935483870968</v>
      </c>
      <c r="J44" s="3">
        <v>39.533380347907844</v>
      </c>
      <c r="K44" s="3"/>
      <c r="L44" s="5"/>
    </row>
    <row r="45" spans="1:12" x14ac:dyDescent="0.25">
      <c r="A45" t="s">
        <v>40</v>
      </c>
      <c r="B45">
        <v>259700</v>
      </c>
      <c r="C45">
        <v>78200</v>
      </c>
      <c r="D45">
        <v>7900</v>
      </c>
      <c r="F45" s="1">
        <v>7325.8110014104368</v>
      </c>
      <c r="G45" s="1">
        <v>813.98979910481944</v>
      </c>
      <c r="H45" s="1">
        <v>127.41935483870968</v>
      </c>
      <c r="J45" s="3">
        <v>57.493706593347731</v>
      </c>
      <c r="K45" s="3"/>
      <c r="L45" s="5"/>
    </row>
    <row r="46" spans="1:12" x14ac:dyDescent="0.25">
      <c r="A46" t="s">
        <v>41</v>
      </c>
      <c r="B46">
        <v>232300</v>
      </c>
      <c r="C46">
        <v>48400</v>
      </c>
      <c r="D46">
        <v>79300</v>
      </c>
      <c r="F46" s="1">
        <v>6552.8913963328623</v>
      </c>
      <c r="G46" s="1">
        <v>503.79931300093688</v>
      </c>
      <c r="H46" s="1">
        <v>1279.0322580645161</v>
      </c>
      <c r="J46" s="3">
        <v>5.1233198811177489</v>
      </c>
      <c r="K46" s="3"/>
      <c r="L46" s="5"/>
    </row>
    <row r="47" spans="1:12" x14ac:dyDescent="0.25">
      <c r="A47" t="s">
        <v>42</v>
      </c>
      <c r="B47">
        <v>373600</v>
      </c>
      <c r="C47">
        <v>89400</v>
      </c>
      <c r="D47">
        <v>15400</v>
      </c>
      <c r="F47" s="1">
        <v>10538.787023977433</v>
      </c>
      <c r="G47" s="1">
        <v>930.5714583116478</v>
      </c>
      <c r="H47" s="1">
        <v>248.38709677419354</v>
      </c>
      <c r="J47" s="3">
        <v>42.428882823805253</v>
      </c>
      <c r="K47" s="3"/>
      <c r="L47" s="5"/>
    </row>
    <row r="48" spans="1:12" x14ac:dyDescent="0.25">
      <c r="F48" s="1"/>
      <c r="G48" s="1"/>
      <c r="H48" s="1"/>
      <c r="J48" s="3"/>
      <c r="K48" s="3"/>
      <c r="L48" s="5"/>
    </row>
    <row r="49" spans="1:12" x14ac:dyDescent="0.25">
      <c r="A49" t="s">
        <v>43</v>
      </c>
      <c r="F49" s="1"/>
      <c r="G49" s="1"/>
      <c r="H49" s="1"/>
      <c r="J49" s="3"/>
      <c r="K49" s="3"/>
      <c r="L49" s="5"/>
    </row>
    <row r="50" spans="1:12" x14ac:dyDescent="0.25">
      <c r="A50" t="s">
        <v>44</v>
      </c>
      <c r="B50">
        <v>409100</v>
      </c>
      <c r="C50">
        <v>199200</v>
      </c>
      <c r="D50">
        <v>41800</v>
      </c>
      <c r="F50" s="1">
        <v>11540.197461212974</v>
      </c>
      <c r="G50" s="1">
        <v>2073.4880816071618</v>
      </c>
      <c r="H50" s="1">
        <v>674.19354838709683</v>
      </c>
      <c r="J50" s="3">
        <v>17.117039296535989</v>
      </c>
      <c r="K50" s="3"/>
      <c r="L50" s="5"/>
    </row>
    <row r="51" spans="1:12" x14ac:dyDescent="0.25">
      <c r="A51" t="s">
        <v>45</v>
      </c>
      <c r="B51">
        <v>460100</v>
      </c>
      <c r="C51">
        <v>131100</v>
      </c>
      <c r="D51">
        <v>19700</v>
      </c>
      <c r="F51" s="1">
        <v>12978.843441466854</v>
      </c>
      <c r="G51" s="1">
        <v>1364.6299573227855</v>
      </c>
      <c r="H51" s="1">
        <v>317.74193548387098</v>
      </c>
      <c r="J51" s="3">
        <v>40.847121490910908</v>
      </c>
      <c r="K51" s="3"/>
      <c r="L51" s="5"/>
    </row>
    <row r="52" spans="1:12" x14ac:dyDescent="0.25">
      <c r="A52" t="s">
        <v>46</v>
      </c>
      <c r="B52">
        <v>133900</v>
      </c>
      <c r="C52">
        <v>138500</v>
      </c>
      <c r="D52">
        <v>36600</v>
      </c>
      <c r="F52" s="1">
        <v>3777.1509167842028</v>
      </c>
      <c r="G52" s="1">
        <v>1441.6571250130114</v>
      </c>
      <c r="H52" s="1">
        <v>590.32258064516134</v>
      </c>
      <c r="J52" s="3">
        <v>6.3984523726945506</v>
      </c>
      <c r="K52" s="3"/>
      <c r="L52" s="5"/>
    </row>
    <row r="53" spans="1:12" x14ac:dyDescent="0.25">
      <c r="F53" s="1"/>
      <c r="G53" s="1"/>
      <c r="H53" s="1"/>
      <c r="J53" s="3"/>
      <c r="K53" s="3"/>
      <c r="L53" s="5"/>
    </row>
    <row r="54" spans="1:12" x14ac:dyDescent="0.25">
      <c r="A54" t="s">
        <v>47</v>
      </c>
      <c r="F54" s="1"/>
      <c r="G54" s="1"/>
      <c r="H54" s="1"/>
      <c r="J54" s="3"/>
      <c r="K54" s="3"/>
      <c r="L54" s="5"/>
    </row>
    <row r="55" spans="1:12" x14ac:dyDescent="0.25">
      <c r="A55" t="s">
        <v>48</v>
      </c>
      <c r="B55">
        <v>561900</v>
      </c>
      <c r="C55">
        <v>60700</v>
      </c>
      <c r="D55">
        <v>3000</v>
      </c>
      <c r="F55" s="1">
        <v>15850.493653032439</v>
      </c>
      <c r="G55" s="1">
        <v>631.83095659415017</v>
      </c>
      <c r="H55" s="1">
        <v>48.387096774193552</v>
      </c>
      <c r="J55" s="3">
        <v>327.57686882933706</v>
      </c>
      <c r="K55" s="3"/>
      <c r="L55" s="5"/>
    </row>
    <row r="56" spans="1:12" x14ac:dyDescent="0.25">
      <c r="A56" t="s">
        <v>49</v>
      </c>
      <c r="B56">
        <v>350300</v>
      </c>
      <c r="C56">
        <v>41000</v>
      </c>
      <c r="D56">
        <v>4300</v>
      </c>
      <c r="F56" s="1">
        <v>9881.5232722143865</v>
      </c>
      <c r="G56" s="1">
        <v>426.77214531071098</v>
      </c>
      <c r="H56" s="1">
        <v>69.354838709677423</v>
      </c>
      <c r="J56" s="3">
        <v>142.47777741332371</v>
      </c>
      <c r="K56" s="3"/>
      <c r="L56" s="5"/>
    </row>
    <row r="57" spans="1:12" x14ac:dyDescent="0.25">
      <c r="A57" t="s">
        <v>50</v>
      </c>
      <c r="B57">
        <v>60900</v>
      </c>
      <c r="C57">
        <v>53400</v>
      </c>
      <c r="D57">
        <v>104600</v>
      </c>
      <c r="F57" s="1">
        <v>1717.9125528913962</v>
      </c>
      <c r="G57" s="1">
        <v>555.84469657541376</v>
      </c>
      <c r="H57" s="1">
        <v>1687.0967741935483</v>
      </c>
      <c r="J57" s="3">
        <v>1.0182655667233897</v>
      </c>
      <c r="K57" s="3"/>
      <c r="L57" s="5"/>
    </row>
    <row r="58" spans="1:12" x14ac:dyDescent="0.25">
      <c r="A58" t="s">
        <v>51</v>
      </c>
      <c r="B58">
        <v>511400</v>
      </c>
      <c r="C58">
        <v>31300</v>
      </c>
      <c r="D58">
        <v>4300</v>
      </c>
      <c r="F58" s="1">
        <v>14425.95204513399</v>
      </c>
      <c r="G58" s="1">
        <v>325.80410117622569</v>
      </c>
      <c r="H58" s="1">
        <v>69.354838709677423</v>
      </c>
      <c r="J58" s="3">
        <v>208.00209925542032</v>
      </c>
      <c r="K58" s="3"/>
      <c r="L58" s="5"/>
    </row>
    <row r="59" spans="1:12" x14ac:dyDescent="0.25">
      <c r="A59" t="s">
        <v>52</v>
      </c>
      <c r="B59">
        <v>38800</v>
      </c>
      <c r="C59">
        <v>41000</v>
      </c>
      <c r="D59">
        <v>111500</v>
      </c>
      <c r="F59" s="1">
        <v>1094.4992947813821</v>
      </c>
      <c r="G59" s="1">
        <v>426.77214531071098</v>
      </c>
      <c r="H59" s="1">
        <v>1798.3870967741937</v>
      </c>
      <c r="J59" s="3">
        <v>0.60860050472148597</v>
      </c>
      <c r="K59" s="3"/>
      <c r="L59" s="5"/>
    </row>
    <row r="60" spans="1:12" x14ac:dyDescent="0.25">
      <c r="F60" s="1"/>
      <c r="H60" s="1"/>
      <c r="J60" s="3"/>
      <c r="L60" s="5"/>
    </row>
    <row r="61" spans="1:12" x14ac:dyDescent="0.25">
      <c r="F61" s="1"/>
      <c r="H61" s="1"/>
      <c r="J61" s="3"/>
      <c r="L61" s="5"/>
    </row>
    <row r="62" spans="1:12" ht="18.75" x14ac:dyDescent="0.3">
      <c r="C62" s="7"/>
      <c r="D62" s="6"/>
      <c r="F62" s="1"/>
      <c r="H62" s="1"/>
      <c r="J62" s="3"/>
      <c r="L62" s="5"/>
    </row>
    <row r="63" spans="1:12" x14ac:dyDescent="0.25">
      <c r="F63" s="1"/>
      <c r="H63" s="1"/>
      <c r="J63" s="3"/>
      <c r="L63" s="5"/>
    </row>
    <row r="64" spans="1:12" x14ac:dyDescent="0.25">
      <c r="A64" s="6"/>
      <c r="F64" s="1"/>
      <c r="H64" s="1"/>
      <c r="J64" s="3"/>
      <c r="L64" s="5"/>
    </row>
    <row r="65" spans="1:12" x14ac:dyDescent="0.25">
      <c r="F65" s="3"/>
      <c r="H65" s="3"/>
      <c r="J65" s="3"/>
      <c r="L65" s="5"/>
    </row>
    <row r="66" spans="1:12" x14ac:dyDescent="0.25">
      <c r="F66" s="3"/>
      <c r="H66" s="3"/>
      <c r="J66" s="3"/>
      <c r="L66" s="5"/>
    </row>
    <row r="67" spans="1:12" x14ac:dyDescent="0.25">
      <c r="F67" s="3"/>
      <c r="H67" s="3"/>
      <c r="J67" s="3"/>
      <c r="L67" s="5"/>
    </row>
    <row r="68" spans="1:12" x14ac:dyDescent="0.25">
      <c r="F68" s="3"/>
      <c r="H68" s="3"/>
      <c r="J68" s="3"/>
      <c r="L68" s="5"/>
    </row>
    <row r="69" spans="1:12" x14ac:dyDescent="0.25">
      <c r="F69" s="3"/>
      <c r="H69" s="3"/>
      <c r="J69" s="3"/>
      <c r="L69" s="5"/>
    </row>
    <row r="70" spans="1:12" x14ac:dyDescent="0.25">
      <c r="F70" s="3"/>
      <c r="H70" s="3"/>
      <c r="J70" s="3"/>
      <c r="L70" s="5"/>
    </row>
    <row r="71" spans="1:12" x14ac:dyDescent="0.25">
      <c r="F71" s="3"/>
      <c r="H71" s="3"/>
      <c r="J71" s="3"/>
      <c r="L71" s="5"/>
    </row>
    <row r="72" spans="1:12" x14ac:dyDescent="0.25">
      <c r="F72" s="3"/>
      <c r="H72" s="3"/>
      <c r="J72" s="3"/>
      <c r="L72" s="5"/>
    </row>
    <row r="73" spans="1:12" x14ac:dyDescent="0.25">
      <c r="F73" s="3"/>
      <c r="H73" s="3"/>
      <c r="J73" s="3"/>
      <c r="L73" s="5"/>
    </row>
    <row r="74" spans="1:12" x14ac:dyDescent="0.25">
      <c r="F74" s="3"/>
      <c r="H74" s="3"/>
      <c r="J74" s="3"/>
      <c r="L74" s="5"/>
    </row>
    <row r="75" spans="1:12" x14ac:dyDescent="0.25">
      <c r="F75" s="3"/>
      <c r="H75" s="3"/>
      <c r="J75" s="3"/>
      <c r="L75" s="5"/>
    </row>
    <row r="76" spans="1:12" x14ac:dyDescent="0.25">
      <c r="A76" s="6"/>
      <c r="F76" s="3"/>
      <c r="H76" s="3"/>
      <c r="J76" s="3"/>
      <c r="L76" s="5"/>
    </row>
    <row r="77" spans="1:12" x14ac:dyDescent="0.25">
      <c r="F77" s="3"/>
      <c r="H77" s="3"/>
      <c r="J77" s="3"/>
      <c r="L77" s="5"/>
    </row>
    <row r="78" spans="1:12" x14ac:dyDescent="0.25">
      <c r="F78" s="3"/>
      <c r="H78" s="3"/>
      <c r="J78" s="3"/>
      <c r="L78" s="5"/>
    </row>
    <row r="79" spans="1:12" x14ac:dyDescent="0.25">
      <c r="F79" s="3"/>
      <c r="H79" s="3"/>
      <c r="J79" s="3"/>
      <c r="L79" s="5"/>
    </row>
    <row r="80" spans="1:12" x14ac:dyDescent="0.25">
      <c r="F80" s="3"/>
      <c r="H80" s="3"/>
      <c r="J80" s="3"/>
      <c r="L80" s="5"/>
    </row>
    <row r="81" spans="1:13" x14ac:dyDescent="0.25">
      <c r="F81" s="3"/>
      <c r="H81" s="3"/>
      <c r="J81" s="3"/>
      <c r="L81" s="5"/>
    </row>
    <row r="82" spans="1:13" x14ac:dyDescent="0.25">
      <c r="F82" s="3"/>
      <c r="H82" s="3"/>
      <c r="J82" s="3"/>
      <c r="L82" s="5"/>
    </row>
    <row r="83" spans="1:13" x14ac:dyDescent="0.25">
      <c r="F83" s="3"/>
      <c r="H83" s="3"/>
      <c r="J83" s="3"/>
      <c r="L83" s="5"/>
    </row>
    <row r="84" spans="1:13" x14ac:dyDescent="0.25">
      <c r="F84" s="3"/>
      <c r="H84" s="3"/>
      <c r="J84" s="3"/>
      <c r="L84" s="5"/>
      <c r="M84" s="1"/>
    </row>
    <row r="85" spans="1:13" x14ac:dyDescent="0.25">
      <c r="F85" s="3"/>
      <c r="H85" s="3"/>
      <c r="J85" s="3"/>
    </row>
    <row r="86" spans="1:13" x14ac:dyDescent="0.25">
      <c r="F86" s="3"/>
      <c r="H86" s="3"/>
      <c r="J86" s="3"/>
      <c r="L86" s="4"/>
    </row>
    <row r="87" spans="1:13" x14ac:dyDescent="0.25">
      <c r="F87" s="3"/>
      <c r="H87" s="3"/>
      <c r="J87" s="3"/>
    </row>
    <row r="88" spans="1:13" x14ac:dyDescent="0.25">
      <c r="F88" s="3"/>
      <c r="H88" s="3"/>
      <c r="J88" s="3"/>
    </row>
    <row r="89" spans="1:13" x14ac:dyDescent="0.25">
      <c r="A89" s="6"/>
      <c r="F89" s="3"/>
      <c r="H89" s="3"/>
      <c r="J89" s="3"/>
    </row>
    <row r="90" spans="1:13" x14ac:dyDescent="0.25">
      <c r="F90" s="3"/>
      <c r="H90" s="3"/>
      <c r="J90" s="3"/>
    </row>
    <row r="91" spans="1:13" x14ac:dyDescent="0.25">
      <c r="F91" s="3"/>
      <c r="H91" s="3"/>
      <c r="J91" s="3"/>
    </row>
    <row r="92" spans="1:13" x14ac:dyDescent="0.25">
      <c r="F92" s="3"/>
      <c r="H92" s="3"/>
      <c r="J92" s="3"/>
    </row>
    <row r="93" spans="1:13" x14ac:dyDescent="0.25">
      <c r="F93" s="3"/>
      <c r="H93" s="3"/>
      <c r="J93" s="3"/>
    </row>
    <row r="94" spans="1:13" x14ac:dyDescent="0.25">
      <c r="F94" s="3"/>
      <c r="H94" s="3"/>
      <c r="J94" s="3"/>
    </row>
    <row r="95" spans="1:13" x14ac:dyDescent="0.25">
      <c r="F95" s="3"/>
      <c r="H95" s="3"/>
      <c r="J95" s="3"/>
    </row>
    <row r="96" spans="1:13" x14ac:dyDescent="0.25">
      <c r="F96" s="3"/>
      <c r="H96" s="3"/>
      <c r="J96" s="3"/>
    </row>
    <row r="97" spans="1:10" x14ac:dyDescent="0.25">
      <c r="F97" s="3"/>
      <c r="H97" s="3"/>
      <c r="J97" s="3"/>
    </row>
    <row r="98" spans="1:10" x14ac:dyDescent="0.25">
      <c r="F98" s="3"/>
      <c r="H98" s="3"/>
      <c r="J98" s="3"/>
    </row>
    <row r="99" spans="1:10" x14ac:dyDescent="0.25">
      <c r="A99" s="6"/>
      <c r="F99" s="3"/>
      <c r="H99" s="3"/>
      <c r="J99" s="3"/>
    </row>
    <row r="100" spans="1:10" x14ac:dyDescent="0.25">
      <c r="F100" s="3"/>
      <c r="H100" s="3"/>
      <c r="J100" s="3"/>
    </row>
    <row r="101" spans="1:10" x14ac:dyDescent="0.25">
      <c r="F101" s="3"/>
      <c r="H101" s="3"/>
      <c r="J101" s="3"/>
    </row>
    <row r="102" spans="1:10" x14ac:dyDescent="0.25">
      <c r="F102" s="3"/>
      <c r="H102" s="3"/>
      <c r="J102" s="3"/>
    </row>
    <row r="103" spans="1:10" x14ac:dyDescent="0.25">
      <c r="F103" s="3"/>
      <c r="H103" s="3"/>
      <c r="J103" s="3"/>
    </row>
    <row r="104" spans="1:10" x14ac:dyDescent="0.25">
      <c r="F104" s="3"/>
      <c r="H104" s="3"/>
      <c r="J104" s="3"/>
    </row>
    <row r="105" spans="1:10" x14ac:dyDescent="0.25">
      <c r="F105" s="3"/>
      <c r="H105" s="3"/>
      <c r="J105" s="3"/>
    </row>
    <row r="106" spans="1:10" x14ac:dyDescent="0.25">
      <c r="F106" s="3"/>
      <c r="H106" s="3"/>
      <c r="J106" s="3"/>
    </row>
    <row r="107" spans="1:10" x14ac:dyDescent="0.25">
      <c r="A107" s="6"/>
      <c r="F107" s="3"/>
      <c r="H107" s="3"/>
      <c r="J107" s="3"/>
    </row>
    <row r="108" spans="1:10" x14ac:dyDescent="0.25">
      <c r="F108" s="3"/>
      <c r="H108" s="3"/>
      <c r="J108" s="3"/>
    </row>
    <row r="109" spans="1:10" x14ac:dyDescent="0.25">
      <c r="F109" s="3"/>
      <c r="H109" s="3"/>
      <c r="J109" s="3"/>
    </row>
    <row r="110" spans="1:10" x14ac:dyDescent="0.25">
      <c r="F110" s="3"/>
      <c r="H110" s="3"/>
      <c r="J110" s="3"/>
    </row>
    <row r="111" spans="1:10" x14ac:dyDescent="0.25">
      <c r="F111" s="3"/>
      <c r="H111" s="3"/>
      <c r="J111" s="3"/>
    </row>
    <row r="112" spans="1:10" x14ac:dyDescent="0.25">
      <c r="F112" s="3"/>
      <c r="H112" s="3"/>
      <c r="J112" s="3"/>
    </row>
    <row r="113" spans="1:10" x14ac:dyDescent="0.25">
      <c r="F113" s="3"/>
      <c r="H113" s="3"/>
      <c r="J113" s="3"/>
    </row>
    <row r="114" spans="1:10" x14ac:dyDescent="0.25">
      <c r="A114" s="6"/>
      <c r="F114" s="3"/>
      <c r="H114" s="3"/>
      <c r="J114" s="3"/>
    </row>
    <row r="115" spans="1:10" x14ac:dyDescent="0.25">
      <c r="F115" s="3"/>
      <c r="H115" s="2"/>
      <c r="J115" s="3"/>
    </row>
    <row r="116" spans="1:10" x14ac:dyDescent="0.25">
      <c r="F116" s="3"/>
      <c r="H116" s="2"/>
      <c r="J116" s="3"/>
    </row>
    <row r="117" spans="1:10" x14ac:dyDescent="0.25">
      <c r="F117" s="3"/>
      <c r="H117" s="2"/>
      <c r="J117" s="3"/>
    </row>
    <row r="118" spans="1:10" x14ac:dyDescent="0.25">
      <c r="F118" s="3"/>
      <c r="H118" s="2"/>
      <c r="J118" s="3"/>
    </row>
    <row r="119" spans="1:10" ht="18.75" x14ac:dyDescent="0.3">
      <c r="B119" s="7"/>
      <c r="F119" s="3"/>
      <c r="H119" s="2"/>
      <c r="J119" s="3"/>
    </row>
    <row r="120" spans="1:10" x14ac:dyDescent="0.25">
      <c r="F120" s="3"/>
      <c r="H120" s="2"/>
      <c r="J120" s="3"/>
    </row>
    <row r="121" spans="1:10" x14ac:dyDescent="0.25">
      <c r="F121" s="3"/>
      <c r="H121" s="2"/>
      <c r="J121" s="3"/>
    </row>
    <row r="122" spans="1:10" x14ac:dyDescent="0.25">
      <c r="F122" s="3"/>
      <c r="H122" s="2"/>
      <c r="J122" s="3"/>
    </row>
    <row r="123" spans="1:10" x14ac:dyDescent="0.25">
      <c r="F123" s="3"/>
      <c r="H123" s="2"/>
      <c r="J123" s="3"/>
    </row>
    <row r="124" spans="1:10" x14ac:dyDescent="0.25">
      <c r="F124" s="3"/>
      <c r="H124" s="2"/>
      <c r="J124" s="3"/>
    </row>
    <row r="125" spans="1:10" x14ac:dyDescent="0.25">
      <c r="F125" s="3"/>
      <c r="H125" s="2"/>
      <c r="J125" s="3"/>
    </row>
    <row r="126" spans="1:10" x14ac:dyDescent="0.25">
      <c r="F126" s="3"/>
      <c r="H126" s="2"/>
      <c r="J126" s="3"/>
    </row>
    <row r="127" spans="1:10" x14ac:dyDescent="0.25">
      <c r="F127" s="3"/>
      <c r="H127" s="2"/>
      <c r="J127" s="3"/>
    </row>
    <row r="128" spans="1:10" x14ac:dyDescent="0.25">
      <c r="F128" s="3"/>
      <c r="H128" s="2"/>
      <c r="J128" s="3"/>
    </row>
    <row r="129" spans="2:10" ht="18.75" x14ac:dyDescent="0.3">
      <c r="B129" s="7"/>
      <c r="F129" s="3"/>
      <c r="H129" s="2"/>
      <c r="J129" s="3"/>
    </row>
    <row r="130" spans="2:10" x14ac:dyDescent="0.25">
      <c r="F130" s="3"/>
      <c r="H130" s="2"/>
      <c r="J130" s="3"/>
    </row>
    <row r="131" spans="2:10" x14ac:dyDescent="0.25">
      <c r="F131" s="3"/>
      <c r="H131" s="2"/>
      <c r="J131" s="3"/>
    </row>
    <row r="132" spans="2:10" x14ac:dyDescent="0.25">
      <c r="F132" s="3"/>
      <c r="H132" s="2"/>
      <c r="J132" s="3"/>
    </row>
    <row r="133" spans="2:10" x14ac:dyDescent="0.25">
      <c r="F133" s="3"/>
      <c r="H133" s="2"/>
      <c r="J133" s="3"/>
    </row>
    <row r="134" spans="2:10" x14ac:dyDescent="0.25">
      <c r="F134" s="3"/>
      <c r="H134" s="2"/>
      <c r="J134" s="3"/>
    </row>
    <row r="135" spans="2:10" x14ac:dyDescent="0.25">
      <c r="F135" s="3"/>
      <c r="H135" s="2"/>
      <c r="J135" s="3"/>
    </row>
    <row r="136" spans="2:10" x14ac:dyDescent="0.25">
      <c r="F136" s="3"/>
      <c r="H136" s="2"/>
      <c r="J136" s="3"/>
    </row>
    <row r="137" spans="2:10" x14ac:dyDescent="0.25">
      <c r="F137" s="3"/>
      <c r="H137" s="2"/>
      <c r="J137" s="3"/>
    </row>
    <row r="138" spans="2:10" x14ac:dyDescent="0.25">
      <c r="F138" s="3"/>
      <c r="H138" s="2"/>
      <c r="J138" s="3"/>
    </row>
    <row r="139" spans="2:10" ht="18.75" x14ac:dyDescent="0.3">
      <c r="B139" s="7"/>
      <c r="F139" s="3"/>
      <c r="H139" s="2"/>
      <c r="J139" s="3"/>
    </row>
    <row r="140" spans="2:10" x14ac:dyDescent="0.25">
      <c r="F140" s="3"/>
      <c r="H140" s="2"/>
      <c r="J140" s="3"/>
    </row>
    <row r="141" spans="2:10" x14ac:dyDescent="0.25">
      <c r="F141" s="3"/>
      <c r="H141" s="2"/>
      <c r="J141" s="3"/>
    </row>
    <row r="142" spans="2:10" x14ac:dyDescent="0.25">
      <c r="F142" s="3"/>
      <c r="H142" s="2"/>
      <c r="J142" s="3"/>
    </row>
    <row r="143" spans="2:10" x14ac:dyDescent="0.25">
      <c r="F143" s="3"/>
      <c r="H143" s="2"/>
      <c r="J143" s="3"/>
    </row>
    <row r="144" spans="2:10" x14ac:dyDescent="0.25">
      <c r="F144" s="3"/>
      <c r="H144" s="2"/>
      <c r="J144" s="3"/>
    </row>
    <row r="145" spans="6:10" x14ac:dyDescent="0.25">
      <c r="F145" s="3"/>
      <c r="H145" s="2"/>
      <c r="J145" s="3"/>
    </row>
    <row r="146" spans="6:10" x14ac:dyDescent="0.25">
      <c r="F146" s="3"/>
      <c r="H146" s="2"/>
      <c r="J146" s="3"/>
    </row>
    <row r="147" spans="6:10" x14ac:dyDescent="0.25">
      <c r="F147" s="3"/>
      <c r="H147" s="2"/>
      <c r="J147" s="3"/>
    </row>
    <row r="148" spans="6:10" x14ac:dyDescent="0.25">
      <c r="F148" s="3"/>
      <c r="H148" s="2"/>
      <c r="J148" s="3"/>
    </row>
    <row r="149" spans="6:10" x14ac:dyDescent="0.25">
      <c r="F149" s="3"/>
      <c r="H149" s="2"/>
      <c r="J149" s="3"/>
    </row>
    <row r="150" spans="6:10" x14ac:dyDescent="0.25">
      <c r="F150" s="3"/>
      <c r="H150" s="2"/>
      <c r="J150" s="3"/>
    </row>
    <row r="152" spans="6:10" x14ac:dyDescent="0.25">
      <c r="J152" s="3"/>
    </row>
  </sheetData>
  <pageMargins left="0.7" right="0.7" top="0.78740157499999996" bottom="0.78740157499999996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8B2-2153-4004-80D6-310F50552381}">
  <dimension ref="A1:G56"/>
  <sheetViews>
    <sheetView workbookViewId="0">
      <selection activeCell="P18" sqref="P18"/>
    </sheetView>
  </sheetViews>
  <sheetFormatPr baseColWidth="10" defaultRowHeight="15" x14ac:dyDescent="0.25"/>
  <cols>
    <col min="3" max="3" width="12.42578125" customWidth="1"/>
    <col min="5" max="5" width="14.140625" customWidth="1"/>
    <col min="6" max="6" width="18" customWidth="1"/>
  </cols>
  <sheetData>
    <row r="1" spans="1:7" ht="18.75" x14ac:dyDescent="0.3">
      <c r="D1" s="7" t="s">
        <v>56</v>
      </c>
      <c r="E1" s="7" t="s">
        <v>106</v>
      </c>
    </row>
    <row r="2" spans="1:7" x14ac:dyDescent="0.25">
      <c r="A2" t="s">
        <v>142</v>
      </c>
      <c r="B2" t="s">
        <v>5</v>
      </c>
      <c r="C2" t="s">
        <v>7</v>
      </c>
      <c r="D2" t="s">
        <v>8</v>
      </c>
      <c r="E2" t="s">
        <v>10</v>
      </c>
      <c r="F2" t="s">
        <v>141</v>
      </c>
      <c r="G2" s="3"/>
    </row>
    <row r="3" spans="1:7" x14ac:dyDescent="0.25">
      <c r="A3" s="6" t="s">
        <v>57</v>
      </c>
      <c r="D3" s="1"/>
      <c r="E3" s="1"/>
      <c r="F3" s="3"/>
      <c r="G3" s="3"/>
    </row>
    <row r="4" spans="1:7" x14ac:dyDescent="0.25">
      <c r="A4" t="s">
        <v>58</v>
      </c>
      <c r="B4">
        <v>77</v>
      </c>
      <c r="C4">
        <v>8</v>
      </c>
      <c r="D4" s="3">
        <f t="shared" ref="D4:D13" si="0">B4/35.45</f>
        <v>2.172073342736248</v>
      </c>
      <c r="E4" s="3">
        <f t="shared" ref="E4:E13" si="1">C4/62</f>
        <v>0.12903225806451613</v>
      </c>
      <c r="F4" s="3">
        <f t="shared" ref="F4:F13" si="2">D4/E4</f>
        <v>16.833568406205924</v>
      </c>
      <c r="G4" s="3"/>
    </row>
    <row r="5" spans="1:7" x14ac:dyDescent="0.25">
      <c r="A5" t="s">
        <v>59</v>
      </c>
      <c r="B5">
        <v>384</v>
      </c>
      <c r="C5">
        <v>61</v>
      </c>
      <c r="D5" s="3">
        <f t="shared" si="0"/>
        <v>10.83215796897038</v>
      </c>
      <c r="E5" s="3">
        <f t="shared" si="1"/>
        <v>0.9838709677419355</v>
      </c>
      <c r="F5" s="3">
        <f t="shared" si="2"/>
        <v>11.009734329117435</v>
      </c>
      <c r="G5" s="3"/>
    </row>
    <row r="6" spans="1:7" x14ac:dyDescent="0.25">
      <c r="A6" t="s">
        <v>60</v>
      </c>
      <c r="B6">
        <v>2496</v>
      </c>
      <c r="C6">
        <v>207</v>
      </c>
      <c r="D6" s="3">
        <f t="shared" si="0"/>
        <v>70.409026798307465</v>
      </c>
      <c r="E6" s="3">
        <f t="shared" si="1"/>
        <v>3.338709677419355</v>
      </c>
      <c r="F6" s="3">
        <f t="shared" si="2"/>
        <v>21.088694016884361</v>
      </c>
      <c r="G6" s="3"/>
    </row>
    <row r="7" spans="1:7" x14ac:dyDescent="0.25">
      <c r="A7" t="s">
        <v>61</v>
      </c>
      <c r="B7">
        <v>1905</v>
      </c>
      <c r="C7">
        <v>182</v>
      </c>
      <c r="D7" s="3">
        <f t="shared" si="0"/>
        <v>53.737658674188992</v>
      </c>
      <c r="E7" s="3">
        <f t="shared" si="1"/>
        <v>2.935483870967742</v>
      </c>
      <c r="F7" s="3">
        <f t="shared" si="2"/>
        <v>18.306235372525919</v>
      </c>
      <c r="G7" s="3"/>
    </row>
    <row r="8" spans="1:7" x14ac:dyDescent="0.25">
      <c r="A8" t="s">
        <v>62</v>
      </c>
      <c r="B8">
        <v>240</v>
      </c>
      <c r="C8">
        <v>15</v>
      </c>
      <c r="D8" s="3">
        <f t="shared" si="0"/>
        <v>6.7700987306064873</v>
      </c>
      <c r="E8" s="3">
        <f t="shared" si="1"/>
        <v>0.24193548387096775</v>
      </c>
      <c r="F8" s="3">
        <f t="shared" si="2"/>
        <v>27.983074753173479</v>
      </c>
      <c r="G8" s="3"/>
    </row>
    <row r="9" spans="1:7" x14ac:dyDescent="0.25">
      <c r="A9" t="s">
        <v>63</v>
      </c>
      <c r="B9">
        <v>160</v>
      </c>
      <c r="C9">
        <v>9</v>
      </c>
      <c r="D9" s="3">
        <f t="shared" si="0"/>
        <v>4.5133991537376579</v>
      </c>
      <c r="E9" s="3">
        <f t="shared" si="1"/>
        <v>0.14516129032258066</v>
      </c>
      <c r="F9" s="3">
        <f t="shared" si="2"/>
        <v>31.092305281303862</v>
      </c>
      <c r="G9" s="3"/>
    </row>
    <row r="10" spans="1:7" x14ac:dyDescent="0.25">
      <c r="A10" t="s">
        <v>64</v>
      </c>
      <c r="B10">
        <v>102</v>
      </c>
      <c r="C10">
        <v>4</v>
      </c>
      <c r="D10" s="3">
        <f t="shared" si="0"/>
        <v>2.8772919605077574</v>
      </c>
      <c r="E10" s="3">
        <f t="shared" si="1"/>
        <v>6.4516129032258063E-2</v>
      </c>
      <c r="F10" s="3">
        <f t="shared" si="2"/>
        <v>44.598025387870237</v>
      </c>
      <c r="G10" s="3"/>
    </row>
    <row r="11" spans="1:7" x14ac:dyDescent="0.25">
      <c r="A11" t="s">
        <v>65</v>
      </c>
      <c r="B11">
        <v>315</v>
      </c>
      <c r="C11">
        <v>15</v>
      </c>
      <c r="D11" s="3">
        <f t="shared" si="0"/>
        <v>8.885754583921015</v>
      </c>
      <c r="E11" s="3">
        <f t="shared" si="1"/>
        <v>0.24193548387096775</v>
      </c>
      <c r="F11" s="3">
        <f t="shared" si="2"/>
        <v>36.727785613540192</v>
      </c>
      <c r="G11" s="3"/>
    </row>
    <row r="12" spans="1:7" x14ac:dyDescent="0.25">
      <c r="A12" t="s">
        <v>66</v>
      </c>
      <c r="B12">
        <v>468</v>
      </c>
      <c r="C12">
        <v>29</v>
      </c>
      <c r="D12" s="3">
        <f t="shared" si="0"/>
        <v>13.201692524682651</v>
      </c>
      <c r="E12" s="3">
        <f t="shared" si="1"/>
        <v>0.46774193548387094</v>
      </c>
      <c r="F12" s="3">
        <f t="shared" si="2"/>
        <v>28.224308156218083</v>
      </c>
      <c r="G12" s="3"/>
    </row>
    <row r="13" spans="1:7" x14ac:dyDescent="0.25">
      <c r="A13" t="s">
        <v>67</v>
      </c>
      <c r="B13">
        <v>1460</v>
      </c>
      <c r="C13">
        <v>123</v>
      </c>
      <c r="D13" s="3">
        <f t="shared" si="0"/>
        <v>41.184767277856132</v>
      </c>
      <c r="E13" s="3">
        <f t="shared" si="1"/>
        <v>1.9838709677419355</v>
      </c>
      <c r="F13" s="3">
        <f t="shared" si="2"/>
        <v>20.759801392090083</v>
      </c>
      <c r="G13" s="3"/>
    </row>
    <row r="14" spans="1:7" x14ac:dyDescent="0.25">
      <c r="D14" s="3"/>
      <c r="E14" s="3"/>
      <c r="F14" s="3"/>
      <c r="G14" s="3"/>
    </row>
    <row r="15" spans="1:7" x14ac:dyDescent="0.25">
      <c r="A15" s="6" t="s">
        <v>68</v>
      </c>
      <c r="D15" s="3"/>
      <c r="E15" s="3"/>
      <c r="F15" s="3"/>
      <c r="G15" s="3"/>
    </row>
    <row r="16" spans="1:7" x14ac:dyDescent="0.25">
      <c r="A16" t="s">
        <v>69</v>
      </c>
      <c r="B16">
        <v>86</v>
      </c>
      <c r="C16">
        <v>11</v>
      </c>
      <c r="D16" s="3">
        <f t="shared" ref="D16:D26" si="3">B16/35.45</f>
        <v>2.4259520451339913</v>
      </c>
      <c r="E16" s="3">
        <f t="shared" ref="E16:E26" si="4">C16/62</f>
        <v>0.17741935483870969</v>
      </c>
      <c r="F16" s="3">
        <f t="shared" ref="F16:F26" si="5">D16/E16</f>
        <v>13.673547890755223</v>
      </c>
      <c r="G16" s="3"/>
    </row>
    <row r="17" spans="1:7" x14ac:dyDescent="0.25">
      <c r="A17" t="s">
        <v>70</v>
      </c>
      <c r="B17">
        <v>47</v>
      </c>
      <c r="C17">
        <v>7</v>
      </c>
      <c r="D17" s="3">
        <f t="shared" si="3"/>
        <v>1.3258110014104372</v>
      </c>
      <c r="E17" s="3">
        <f t="shared" si="4"/>
        <v>0.11290322580645161</v>
      </c>
      <c r="F17" s="3">
        <f t="shared" si="5"/>
        <v>11.742897441063873</v>
      </c>
      <c r="G17" s="3"/>
    </row>
    <row r="18" spans="1:7" x14ac:dyDescent="0.25">
      <c r="A18" t="s">
        <v>71</v>
      </c>
      <c r="B18">
        <v>107</v>
      </c>
      <c r="C18">
        <v>3</v>
      </c>
      <c r="D18" s="3">
        <f t="shared" si="3"/>
        <v>3.018335684062059</v>
      </c>
      <c r="E18" s="3">
        <f t="shared" si="4"/>
        <v>4.8387096774193547E-2</v>
      </c>
      <c r="F18" s="3">
        <f t="shared" si="5"/>
        <v>62.378937470615888</v>
      </c>
      <c r="G18" s="3"/>
    </row>
    <row r="19" spans="1:7" x14ac:dyDescent="0.25">
      <c r="A19" t="s">
        <v>72</v>
      </c>
      <c r="B19">
        <v>148</v>
      </c>
      <c r="C19">
        <v>9</v>
      </c>
      <c r="D19" s="3">
        <f t="shared" si="3"/>
        <v>4.174894217207334</v>
      </c>
      <c r="E19" s="3">
        <f t="shared" si="4"/>
        <v>0.14516129032258066</v>
      </c>
      <c r="F19" s="3">
        <f t="shared" si="5"/>
        <v>28.760382385206078</v>
      </c>
      <c r="G19" s="3"/>
    </row>
    <row r="20" spans="1:7" x14ac:dyDescent="0.25">
      <c r="A20" t="s">
        <v>73</v>
      </c>
      <c r="B20">
        <v>132</v>
      </c>
      <c r="C20">
        <v>5</v>
      </c>
      <c r="D20" s="3">
        <f t="shared" si="3"/>
        <v>3.7235543018335679</v>
      </c>
      <c r="E20" s="3">
        <f t="shared" si="4"/>
        <v>8.0645161290322578E-2</v>
      </c>
      <c r="F20" s="3">
        <f t="shared" si="5"/>
        <v>46.17207334273624</v>
      </c>
      <c r="G20" s="3"/>
    </row>
    <row r="21" spans="1:7" x14ac:dyDescent="0.25">
      <c r="A21" t="s">
        <v>74</v>
      </c>
      <c r="B21">
        <v>74</v>
      </c>
      <c r="C21">
        <v>8</v>
      </c>
      <c r="D21" s="3">
        <f t="shared" si="3"/>
        <v>2.087447108603667</v>
      </c>
      <c r="E21" s="3">
        <f t="shared" si="4"/>
        <v>0.12903225806451613</v>
      </c>
      <c r="F21" s="3">
        <f t="shared" si="5"/>
        <v>16.177715091678419</v>
      </c>
      <c r="G21" s="3"/>
    </row>
    <row r="22" spans="1:7" x14ac:dyDescent="0.25">
      <c r="A22" t="s">
        <v>75</v>
      </c>
      <c r="B22">
        <v>84</v>
      </c>
      <c r="C22">
        <v>9</v>
      </c>
      <c r="D22" s="3">
        <f t="shared" si="3"/>
        <v>2.3695345557122707</v>
      </c>
      <c r="E22" s="3">
        <f t="shared" si="4"/>
        <v>0.14516129032258066</v>
      </c>
      <c r="F22" s="3">
        <f t="shared" si="5"/>
        <v>16.323460272684532</v>
      </c>
      <c r="G22" s="3"/>
    </row>
    <row r="23" spans="1:7" x14ac:dyDescent="0.25">
      <c r="A23" t="s">
        <v>76</v>
      </c>
      <c r="B23">
        <v>77</v>
      </c>
      <c r="C23">
        <v>11</v>
      </c>
      <c r="D23" s="3">
        <f t="shared" si="3"/>
        <v>2.172073342736248</v>
      </c>
      <c r="E23" s="3">
        <f t="shared" si="4"/>
        <v>0.17741935483870969</v>
      </c>
      <c r="F23" s="3">
        <f t="shared" si="5"/>
        <v>12.242595204513398</v>
      </c>
      <c r="G23" s="3"/>
    </row>
    <row r="24" spans="1:7" x14ac:dyDescent="0.25">
      <c r="A24" t="s">
        <v>77</v>
      </c>
      <c r="B24">
        <v>67</v>
      </c>
      <c r="C24">
        <v>10</v>
      </c>
      <c r="D24" s="3">
        <f t="shared" si="3"/>
        <v>1.8899858956276445</v>
      </c>
      <c r="E24" s="3">
        <f t="shared" si="4"/>
        <v>0.16129032258064516</v>
      </c>
      <c r="F24" s="3">
        <f t="shared" si="5"/>
        <v>11.717912552891397</v>
      </c>
      <c r="G24" s="3"/>
    </row>
    <row r="25" spans="1:7" x14ac:dyDescent="0.25">
      <c r="A25" t="s">
        <v>78</v>
      </c>
      <c r="B25">
        <v>79</v>
      </c>
      <c r="C25">
        <v>10</v>
      </c>
      <c r="D25" s="3">
        <f t="shared" si="3"/>
        <v>2.2284908321579686</v>
      </c>
      <c r="E25" s="3">
        <f t="shared" si="4"/>
        <v>0.16129032258064516</v>
      </c>
      <c r="F25" s="3">
        <f t="shared" si="5"/>
        <v>13.816643159379407</v>
      </c>
      <c r="G25" s="3"/>
    </row>
    <row r="26" spans="1:7" x14ac:dyDescent="0.25">
      <c r="A26" t="s">
        <v>79</v>
      </c>
      <c r="B26">
        <v>84</v>
      </c>
      <c r="C26">
        <v>10</v>
      </c>
      <c r="D26" s="3">
        <f t="shared" si="3"/>
        <v>2.3695345557122707</v>
      </c>
      <c r="E26" s="3">
        <f t="shared" si="4"/>
        <v>0.16129032258064516</v>
      </c>
      <c r="F26" s="3">
        <f t="shared" si="5"/>
        <v>14.691114245416079</v>
      </c>
      <c r="G26" s="3"/>
    </row>
    <row r="27" spans="1:7" x14ac:dyDescent="0.25">
      <c r="D27" s="3"/>
      <c r="E27" s="3"/>
      <c r="F27" s="3"/>
      <c r="G27" s="3"/>
    </row>
    <row r="28" spans="1:7" x14ac:dyDescent="0.25">
      <c r="A28" s="6" t="s">
        <v>80</v>
      </c>
      <c r="D28" s="3"/>
      <c r="E28" s="3"/>
      <c r="F28" s="3"/>
      <c r="G28" s="3"/>
    </row>
    <row r="29" spans="1:7" x14ac:dyDescent="0.25">
      <c r="A29" t="s">
        <v>81</v>
      </c>
      <c r="B29">
        <v>19</v>
      </c>
      <c r="C29">
        <v>2</v>
      </c>
      <c r="D29" s="3">
        <f t="shared" ref="D29:D36" si="6">B29/35.45</f>
        <v>0.53596614950634691</v>
      </c>
      <c r="E29" s="3">
        <f t="shared" ref="E29:E36" si="7">C29/62</f>
        <v>3.2258064516129031E-2</v>
      </c>
      <c r="F29" s="3">
        <f t="shared" ref="F29:F36" si="8">D29/E29</f>
        <v>16.614950634696754</v>
      </c>
      <c r="G29" s="3"/>
    </row>
    <row r="30" spans="1:7" x14ac:dyDescent="0.25">
      <c r="A30" t="s">
        <v>82</v>
      </c>
      <c r="B30">
        <v>39</v>
      </c>
      <c r="C30">
        <v>5</v>
      </c>
      <c r="D30" s="3">
        <f t="shared" si="6"/>
        <v>1.1001410437235541</v>
      </c>
      <c r="E30" s="3">
        <f t="shared" si="7"/>
        <v>8.0645161290322578E-2</v>
      </c>
      <c r="F30" s="3">
        <f t="shared" si="8"/>
        <v>13.641748942172072</v>
      </c>
      <c r="G30" s="3"/>
    </row>
    <row r="31" spans="1:7" x14ac:dyDescent="0.25">
      <c r="A31" t="s">
        <v>83</v>
      </c>
      <c r="B31">
        <v>979</v>
      </c>
      <c r="C31">
        <v>189</v>
      </c>
      <c r="D31" s="3">
        <f t="shared" si="6"/>
        <v>27.616361071932296</v>
      </c>
      <c r="E31" s="3">
        <f t="shared" si="7"/>
        <v>3.0483870967741935</v>
      </c>
      <c r="F31" s="3">
        <f t="shared" si="8"/>
        <v>9.0593353780941932</v>
      </c>
      <c r="G31" s="3"/>
    </row>
    <row r="32" spans="1:7" x14ac:dyDescent="0.25">
      <c r="A32" t="s">
        <v>84</v>
      </c>
      <c r="B32">
        <v>2844</v>
      </c>
      <c r="C32">
        <v>819</v>
      </c>
      <c r="D32" s="3">
        <f t="shared" si="6"/>
        <v>80.225669957686875</v>
      </c>
      <c r="E32" s="3">
        <f t="shared" si="7"/>
        <v>13.209677419354838</v>
      </c>
      <c r="F32" s="3">
        <f t="shared" si="8"/>
        <v>6.0732497403865526</v>
      </c>
      <c r="G32" s="3"/>
    </row>
    <row r="33" spans="1:7" x14ac:dyDescent="0.25">
      <c r="A33" t="s">
        <v>85</v>
      </c>
      <c r="B33">
        <v>2525</v>
      </c>
      <c r="C33">
        <v>660</v>
      </c>
      <c r="D33" s="3">
        <f t="shared" si="6"/>
        <v>71.227080394922424</v>
      </c>
      <c r="E33" s="3">
        <f t="shared" si="7"/>
        <v>10.64516129032258</v>
      </c>
      <c r="F33" s="3">
        <f t="shared" si="8"/>
        <v>6.6910287643715005</v>
      </c>
      <c r="G33" s="3"/>
    </row>
    <row r="34" spans="1:7" x14ac:dyDescent="0.25">
      <c r="A34" t="s">
        <v>86</v>
      </c>
      <c r="B34">
        <v>427</v>
      </c>
      <c r="C34">
        <v>118</v>
      </c>
      <c r="D34" s="3">
        <f t="shared" si="6"/>
        <v>12.045133991537375</v>
      </c>
      <c r="E34" s="3">
        <f t="shared" si="7"/>
        <v>1.903225806451613</v>
      </c>
      <c r="F34" s="3">
        <f t="shared" si="8"/>
        <v>6.328799215892519</v>
      </c>
      <c r="G34" s="3"/>
    </row>
    <row r="35" spans="1:7" x14ac:dyDescent="0.25">
      <c r="A35" t="s">
        <v>87</v>
      </c>
      <c r="B35">
        <v>1406</v>
      </c>
      <c r="C35">
        <v>330</v>
      </c>
      <c r="D35" s="3">
        <f t="shared" si="6"/>
        <v>39.661495063469673</v>
      </c>
      <c r="E35" s="3">
        <f t="shared" si="7"/>
        <v>5.32258064516129</v>
      </c>
      <c r="F35" s="3">
        <f t="shared" si="8"/>
        <v>7.451553617985212</v>
      </c>
      <c r="G35" s="3"/>
    </row>
    <row r="36" spans="1:7" x14ac:dyDescent="0.25">
      <c r="A36" t="s">
        <v>88</v>
      </c>
      <c r="B36">
        <v>1097</v>
      </c>
      <c r="C36">
        <v>218</v>
      </c>
      <c r="D36" s="3">
        <f t="shared" si="6"/>
        <v>30.944992947813819</v>
      </c>
      <c r="E36" s="3">
        <f t="shared" si="7"/>
        <v>3.5161290322580645</v>
      </c>
      <c r="F36" s="3">
        <f t="shared" si="8"/>
        <v>8.8008695539653985</v>
      </c>
      <c r="G36" s="3"/>
    </row>
    <row r="37" spans="1:7" x14ac:dyDescent="0.25">
      <c r="D37" s="3"/>
      <c r="E37" s="3"/>
      <c r="F37" s="3"/>
      <c r="G37" s="3"/>
    </row>
    <row r="38" spans="1:7" x14ac:dyDescent="0.25">
      <c r="A38" s="6" t="s">
        <v>89</v>
      </c>
      <c r="D38" s="3"/>
      <c r="E38" s="3"/>
      <c r="F38" s="3"/>
      <c r="G38" s="3"/>
    </row>
    <row r="39" spans="1:7" x14ac:dyDescent="0.25">
      <c r="A39" t="s">
        <v>90</v>
      </c>
      <c r="B39">
        <v>20</v>
      </c>
      <c r="C39">
        <v>10</v>
      </c>
      <c r="D39" s="3">
        <f t="shared" ref="D39:D44" si="9">B39/35.45</f>
        <v>0.56417489421720723</v>
      </c>
      <c r="E39" s="3">
        <f t="shared" ref="E39:E44" si="10">C39/62</f>
        <v>0.16129032258064516</v>
      </c>
      <c r="F39" s="3">
        <f t="shared" ref="F39:F44" si="11">D39/E39</f>
        <v>3.4978843441466849</v>
      </c>
      <c r="G39" s="3"/>
    </row>
    <row r="40" spans="1:7" x14ac:dyDescent="0.25">
      <c r="A40" t="s">
        <v>91</v>
      </c>
      <c r="B40">
        <v>22</v>
      </c>
      <c r="C40">
        <v>13</v>
      </c>
      <c r="D40" s="3">
        <f t="shared" si="9"/>
        <v>0.62059238363892799</v>
      </c>
      <c r="E40" s="3">
        <f t="shared" si="10"/>
        <v>0.20967741935483872</v>
      </c>
      <c r="F40" s="3">
        <f t="shared" si="11"/>
        <v>2.9597482912010409</v>
      </c>
      <c r="G40" s="3"/>
    </row>
    <row r="41" spans="1:7" x14ac:dyDescent="0.25">
      <c r="A41" t="s">
        <v>92</v>
      </c>
      <c r="B41">
        <v>12</v>
      </c>
      <c r="C41">
        <v>3</v>
      </c>
      <c r="D41" s="3">
        <f t="shared" si="9"/>
        <v>0.33850493653032437</v>
      </c>
      <c r="E41" s="3">
        <f t="shared" si="10"/>
        <v>4.8387096774193547E-2</v>
      </c>
      <c r="F41" s="3">
        <f t="shared" si="11"/>
        <v>6.9957686882933707</v>
      </c>
      <c r="G41" s="3"/>
    </row>
    <row r="42" spans="1:7" x14ac:dyDescent="0.25">
      <c r="A42" t="s">
        <v>93</v>
      </c>
      <c r="B42">
        <v>13</v>
      </c>
      <c r="C42">
        <v>5</v>
      </c>
      <c r="D42" s="3">
        <f t="shared" si="9"/>
        <v>0.36671368124118475</v>
      </c>
      <c r="E42" s="3">
        <f t="shared" si="10"/>
        <v>8.0645161290322578E-2</v>
      </c>
      <c r="F42" s="3">
        <f t="shared" si="11"/>
        <v>4.5472496473906912</v>
      </c>
      <c r="G42" s="3"/>
    </row>
    <row r="43" spans="1:7" x14ac:dyDescent="0.25">
      <c r="A43" t="s">
        <v>94</v>
      </c>
      <c r="B43">
        <v>17</v>
      </c>
      <c r="C43">
        <v>17</v>
      </c>
      <c r="D43" s="3">
        <f t="shared" si="9"/>
        <v>0.47954866008462621</v>
      </c>
      <c r="E43" s="3">
        <f t="shared" si="10"/>
        <v>0.27419354838709675</v>
      </c>
      <c r="F43" s="3">
        <f t="shared" si="11"/>
        <v>1.7489421720733427</v>
      </c>
      <c r="G43" s="3"/>
    </row>
    <row r="44" spans="1:7" x14ac:dyDescent="0.25">
      <c r="A44" t="s">
        <v>95</v>
      </c>
      <c r="B44">
        <v>28</v>
      </c>
      <c r="C44">
        <v>23</v>
      </c>
      <c r="D44" s="3">
        <f t="shared" si="9"/>
        <v>0.78984485190409015</v>
      </c>
      <c r="E44" s="3">
        <f t="shared" si="10"/>
        <v>0.37096774193548387</v>
      </c>
      <c r="F44" s="3">
        <f t="shared" si="11"/>
        <v>2.1291469920892863</v>
      </c>
      <c r="G44" s="3"/>
    </row>
    <row r="45" spans="1:7" x14ac:dyDescent="0.25">
      <c r="D45" s="3"/>
      <c r="E45" s="3"/>
      <c r="F45" s="3"/>
      <c r="G45" s="3"/>
    </row>
    <row r="46" spans="1:7" x14ac:dyDescent="0.25">
      <c r="A46" s="6" t="s">
        <v>96</v>
      </c>
      <c r="D46" s="3"/>
      <c r="E46" s="3"/>
      <c r="F46" s="3"/>
      <c r="G46" s="3"/>
    </row>
    <row r="47" spans="1:7" x14ac:dyDescent="0.25">
      <c r="A47" t="s">
        <v>97</v>
      </c>
      <c r="B47">
        <v>1037</v>
      </c>
      <c r="C47">
        <v>71</v>
      </c>
      <c r="D47" s="3">
        <f>B47/35.45</f>
        <v>29.252468265162197</v>
      </c>
      <c r="E47" s="3">
        <f>C47/62</f>
        <v>1.1451612903225807</v>
      </c>
      <c r="F47" s="3">
        <f>D47/E47</f>
        <v>25.544408907606424</v>
      </c>
      <c r="G47" s="3"/>
    </row>
    <row r="48" spans="1:7" x14ac:dyDescent="0.25">
      <c r="A48" t="s">
        <v>98</v>
      </c>
      <c r="B48">
        <v>1542</v>
      </c>
      <c r="C48">
        <v>321</v>
      </c>
      <c r="D48" s="3">
        <f>B48/35.45</f>
        <v>43.497884344146684</v>
      </c>
      <c r="E48" s="3">
        <f>C48/62</f>
        <v>5.17741935483871</v>
      </c>
      <c r="F48" s="3">
        <f>D48/E48</f>
        <v>8.4014605275298884</v>
      </c>
      <c r="G48" s="3"/>
    </row>
    <row r="49" spans="1:7" x14ac:dyDescent="0.25">
      <c r="A49" t="s">
        <v>99</v>
      </c>
      <c r="B49">
        <v>1362</v>
      </c>
      <c r="C49">
        <v>322</v>
      </c>
      <c r="D49" s="3">
        <f>B49/35.45</f>
        <v>38.420310296191815</v>
      </c>
      <c r="E49" s="3">
        <f>C49/62</f>
        <v>5.193548387096774</v>
      </c>
      <c r="F49" s="3">
        <f>D49/E49</f>
        <v>7.3976994980245108</v>
      </c>
      <c r="G49" s="3"/>
    </row>
    <row r="50" spans="1:7" x14ac:dyDescent="0.25">
      <c r="A50" t="s">
        <v>100</v>
      </c>
      <c r="B50">
        <v>1927</v>
      </c>
      <c r="C50">
        <v>141</v>
      </c>
      <c r="D50" s="3">
        <f>B50/35.45</f>
        <v>54.358251057827921</v>
      </c>
      <c r="E50" s="3">
        <f>C50/62</f>
        <v>2.274193548387097</v>
      </c>
      <c r="F50" s="3">
        <f>D50/E50</f>
        <v>23.902209685002347</v>
      </c>
      <c r="G50" s="3"/>
    </row>
    <row r="51" spans="1:7" x14ac:dyDescent="0.25">
      <c r="A51" t="s">
        <v>101</v>
      </c>
      <c r="B51">
        <v>1799</v>
      </c>
      <c r="C51">
        <v>50</v>
      </c>
      <c r="D51" s="3">
        <f>B51/35.45</f>
        <v>50.747531734837793</v>
      </c>
      <c r="E51" s="3">
        <f>C51/62</f>
        <v>0.80645161290322576</v>
      </c>
      <c r="F51" s="3">
        <f>D51/E51</f>
        <v>62.926939351198868</v>
      </c>
      <c r="G51" s="3"/>
    </row>
    <row r="52" spans="1:7" x14ac:dyDescent="0.25">
      <c r="D52" s="3"/>
      <c r="E52" s="3"/>
      <c r="F52" s="3"/>
      <c r="G52" s="3"/>
    </row>
    <row r="53" spans="1:7" x14ac:dyDescent="0.25">
      <c r="A53" s="6" t="s">
        <v>102</v>
      </c>
      <c r="D53" s="3"/>
      <c r="E53" s="3"/>
      <c r="F53" s="3"/>
      <c r="G53" s="3"/>
    </row>
    <row r="54" spans="1:7" x14ac:dyDescent="0.25">
      <c r="A54" t="s">
        <v>103</v>
      </c>
      <c r="B54">
        <v>31</v>
      </c>
      <c r="C54">
        <v>3</v>
      </c>
      <c r="D54" s="3">
        <f>B54/35.45</f>
        <v>0.87447108603667134</v>
      </c>
      <c r="E54" s="2">
        <f>C54/62</f>
        <v>4.8387096774193547E-2</v>
      </c>
      <c r="F54" s="3">
        <f>D54/E54</f>
        <v>18.072402444757873</v>
      </c>
      <c r="G54" s="3"/>
    </row>
    <row r="55" spans="1:7" x14ac:dyDescent="0.25">
      <c r="A55" t="s">
        <v>104</v>
      </c>
      <c r="B55">
        <v>10</v>
      </c>
      <c r="C55">
        <v>2</v>
      </c>
      <c r="D55" s="3">
        <f>B55/35.45</f>
        <v>0.28208744710860362</v>
      </c>
      <c r="E55" s="2">
        <f>C55/62</f>
        <v>3.2258064516129031E-2</v>
      </c>
      <c r="F55" s="3">
        <f>D55/E55</f>
        <v>8.7447108603667125</v>
      </c>
      <c r="G55" s="3"/>
    </row>
    <row r="56" spans="1:7" x14ac:dyDescent="0.25">
      <c r="A56" t="s">
        <v>105</v>
      </c>
      <c r="B56">
        <v>22</v>
      </c>
      <c r="C56">
        <v>1</v>
      </c>
      <c r="D56" s="3">
        <f>B56/35.45</f>
        <v>0.62059238363892799</v>
      </c>
      <c r="E56" s="2">
        <f>C56/62</f>
        <v>1.6129032258064516E-2</v>
      </c>
      <c r="F56" s="3">
        <f>D56/E56</f>
        <v>38.476727785613534</v>
      </c>
      <c r="G56" s="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0B63-15F5-48E4-AB33-7A4EE6DA14B7}">
  <dimension ref="A1:F9"/>
  <sheetViews>
    <sheetView workbookViewId="0">
      <selection activeCell="E23" sqref="E23"/>
    </sheetView>
  </sheetViews>
  <sheetFormatPr baseColWidth="10" defaultRowHeight="15" x14ac:dyDescent="0.25"/>
  <cols>
    <col min="3" max="3" width="12.85546875" customWidth="1"/>
    <col min="5" max="5" width="14.28515625" customWidth="1"/>
    <col min="6" max="6" width="17.5703125" customWidth="1"/>
  </cols>
  <sheetData>
    <row r="1" spans="1:6" ht="18.75" x14ac:dyDescent="0.3">
      <c r="B1" s="7" t="s">
        <v>108</v>
      </c>
      <c r="C1" s="7" t="s">
        <v>118</v>
      </c>
      <c r="D1" s="3"/>
      <c r="E1" s="2"/>
      <c r="F1" s="3"/>
    </row>
    <row r="2" spans="1:6" x14ac:dyDescent="0.25">
      <c r="A2" t="s">
        <v>142</v>
      </c>
      <c r="B2" t="s">
        <v>5</v>
      </c>
      <c r="C2" t="s">
        <v>7</v>
      </c>
      <c r="D2" t="s">
        <v>8</v>
      </c>
      <c r="E2" t="s">
        <v>10</v>
      </c>
      <c r="F2" t="s">
        <v>141</v>
      </c>
    </row>
    <row r="3" spans="1:6" x14ac:dyDescent="0.25">
      <c r="A3" t="s">
        <v>109</v>
      </c>
      <c r="B3">
        <v>3780</v>
      </c>
      <c r="C3">
        <v>6350</v>
      </c>
      <c r="D3" s="3">
        <f t="shared" ref="D3:D9" si="0">B3/35.45</f>
        <v>106.62905500705217</v>
      </c>
      <c r="E3" s="2">
        <f t="shared" ref="E3:E9" si="1">C3/62</f>
        <v>102.41935483870968</v>
      </c>
      <c r="F3" s="3">
        <f t="shared" ref="F3:F9" si="2">D3/E3</f>
        <v>1.0411025843208244</v>
      </c>
    </row>
    <row r="4" spans="1:6" x14ac:dyDescent="0.25">
      <c r="A4" t="s">
        <v>110</v>
      </c>
      <c r="B4">
        <v>7070</v>
      </c>
      <c r="C4">
        <v>6660</v>
      </c>
      <c r="D4" s="3">
        <f t="shared" si="0"/>
        <v>199.43582510578278</v>
      </c>
      <c r="E4" s="2">
        <f t="shared" si="1"/>
        <v>107.41935483870968</v>
      </c>
      <c r="F4" s="3">
        <f t="shared" si="2"/>
        <v>1.856609783267047</v>
      </c>
    </row>
    <row r="5" spans="1:6" x14ac:dyDescent="0.25">
      <c r="A5" t="s">
        <v>111</v>
      </c>
      <c r="B5">
        <v>11110</v>
      </c>
      <c r="C5">
        <v>17670</v>
      </c>
      <c r="D5" s="3">
        <f t="shared" si="0"/>
        <v>313.39915373765865</v>
      </c>
      <c r="E5" s="2">
        <f t="shared" si="1"/>
        <v>285</v>
      </c>
      <c r="F5" s="3">
        <f t="shared" si="2"/>
        <v>1.0996461534654689</v>
      </c>
    </row>
    <row r="6" spans="1:6" x14ac:dyDescent="0.25">
      <c r="A6" t="s">
        <v>112</v>
      </c>
      <c r="B6">
        <v>4730</v>
      </c>
      <c r="C6">
        <v>8770</v>
      </c>
      <c r="D6" s="3">
        <f t="shared" si="0"/>
        <v>133.42736248236952</v>
      </c>
      <c r="E6" s="2">
        <f t="shared" si="1"/>
        <v>141.45161290322579</v>
      </c>
      <c r="F6" s="3">
        <f t="shared" si="2"/>
        <v>0.94327211789132392</v>
      </c>
    </row>
    <row r="7" spans="1:6" x14ac:dyDescent="0.25">
      <c r="A7" t="s">
        <v>113</v>
      </c>
      <c r="B7">
        <v>21840</v>
      </c>
      <c r="C7">
        <v>32630</v>
      </c>
      <c r="D7" s="3">
        <f t="shared" si="0"/>
        <v>616.0789844851904</v>
      </c>
      <c r="E7" s="2">
        <f t="shared" si="1"/>
        <v>526.29032258064512</v>
      </c>
      <c r="F7" s="3">
        <f t="shared" si="2"/>
        <v>1.1706067127821578</v>
      </c>
    </row>
    <row r="8" spans="1:6" x14ac:dyDescent="0.25">
      <c r="A8" t="s">
        <v>114</v>
      </c>
      <c r="B8">
        <v>14970</v>
      </c>
      <c r="C8">
        <v>44460</v>
      </c>
      <c r="D8" s="3">
        <f t="shared" si="0"/>
        <v>422.28490832157968</v>
      </c>
      <c r="E8" s="2">
        <f t="shared" si="1"/>
        <v>717.09677419354841</v>
      </c>
      <c r="F8" s="3">
        <f t="shared" si="2"/>
        <v>0.58888133864007963</v>
      </c>
    </row>
    <row r="9" spans="1:6" x14ac:dyDescent="0.25">
      <c r="A9" t="s">
        <v>115</v>
      </c>
      <c r="B9">
        <v>12920</v>
      </c>
      <c r="C9">
        <v>49650</v>
      </c>
      <c r="D9" s="3">
        <f t="shared" si="0"/>
        <v>364.45698166431589</v>
      </c>
      <c r="E9" s="2">
        <f t="shared" si="1"/>
        <v>800.80645161290317</v>
      </c>
      <c r="F9" s="3">
        <f t="shared" si="2"/>
        <v>0.45511244437437232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4C21-F4DF-4423-B915-B195831A4526}">
  <dimension ref="A1:F9"/>
  <sheetViews>
    <sheetView workbookViewId="0">
      <selection activeCell="R27" sqref="R27"/>
    </sheetView>
  </sheetViews>
  <sheetFormatPr baseColWidth="10" defaultRowHeight="15" x14ac:dyDescent="0.25"/>
  <cols>
    <col min="1" max="1" width="13" customWidth="1"/>
    <col min="3" max="3" width="13" customWidth="1"/>
    <col min="5" max="5" width="13.7109375" customWidth="1"/>
    <col min="6" max="6" width="17.85546875" customWidth="1"/>
  </cols>
  <sheetData>
    <row r="1" spans="1:6" ht="18.75" x14ac:dyDescent="0.3">
      <c r="B1" s="7" t="s">
        <v>116</v>
      </c>
      <c r="D1" s="7" t="s">
        <v>117</v>
      </c>
      <c r="E1" s="2"/>
      <c r="F1" s="3"/>
    </row>
    <row r="2" spans="1:6" x14ac:dyDescent="0.25">
      <c r="A2" t="s">
        <v>142</v>
      </c>
      <c r="B2" t="s">
        <v>5</v>
      </c>
      <c r="C2" t="s">
        <v>7</v>
      </c>
      <c r="D2" t="s">
        <v>8</v>
      </c>
      <c r="E2" t="s">
        <v>10</v>
      </c>
      <c r="F2" t="s">
        <v>141</v>
      </c>
    </row>
    <row r="3" spans="1:6" x14ac:dyDescent="0.25">
      <c r="A3">
        <v>8401</v>
      </c>
      <c r="B3">
        <v>39190</v>
      </c>
      <c r="C3">
        <v>9880</v>
      </c>
      <c r="D3" s="3">
        <f t="shared" ref="D3:D9" si="0">B3/35.45</f>
        <v>1105.5007052186177</v>
      </c>
      <c r="E3" s="2">
        <f t="shared" ref="E3:E9" si="1">C3/62</f>
        <v>159.35483870967741</v>
      </c>
      <c r="F3" s="3">
        <f t="shared" ref="F3:F9" si="2">D3/E3</f>
        <v>6.9373526035986135</v>
      </c>
    </row>
    <row r="4" spans="1:6" x14ac:dyDescent="0.25">
      <c r="A4" s="9" t="s">
        <v>119</v>
      </c>
      <c r="B4">
        <v>36670</v>
      </c>
      <c r="C4">
        <v>21930</v>
      </c>
      <c r="D4" s="3">
        <f t="shared" si="0"/>
        <v>1034.4146685472497</v>
      </c>
      <c r="E4" s="2">
        <f t="shared" si="1"/>
        <v>353.70967741935482</v>
      </c>
      <c r="F4" s="3">
        <f t="shared" si="2"/>
        <v>2.9244737551267432</v>
      </c>
    </row>
    <row r="5" spans="1:6" x14ac:dyDescent="0.25">
      <c r="A5" s="9" t="s">
        <v>120</v>
      </c>
      <c r="B5">
        <v>29810</v>
      </c>
      <c r="C5">
        <v>31660</v>
      </c>
      <c r="D5" s="3">
        <f t="shared" si="0"/>
        <v>840.9026798307475</v>
      </c>
      <c r="E5" s="2">
        <f t="shared" si="1"/>
        <v>510.64516129032256</v>
      </c>
      <c r="F5" s="3">
        <f t="shared" si="2"/>
        <v>1.6467456143242687</v>
      </c>
    </row>
    <row r="6" spans="1:6" x14ac:dyDescent="0.25">
      <c r="A6">
        <v>8414</v>
      </c>
      <c r="B6">
        <v>29900</v>
      </c>
      <c r="C6">
        <v>32460</v>
      </c>
      <c r="D6" s="3">
        <f t="shared" si="0"/>
        <v>843.44146685472492</v>
      </c>
      <c r="E6" s="2">
        <f t="shared" si="1"/>
        <v>523.54838709677415</v>
      </c>
      <c r="F6" s="3">
        <f t="shared" si="2"/>
        <v>1.6110095793281869</v>
      </c>
    </row>
    <row r="7" spans="1:6" x14ac:dyDescent="0.25">
      <c r="A7">
        <v>8419</v>
      </c>
      <c r="B7">
        <v>43930</v>
      </c>
      <c r="C7">
        <v>5670</v>
      </c>
      <c r="D7" s="3">
        <f t="shared" si="0"/>
        <v>1239.2101551480957</v>
      </c>
      <c r="E7" s="2">
        <f t="shared" si="1"/>
        <v>91.451612903225808</v>
      </c>
      <c r="F7" s="3">
        <f t="shared" si="2"/>
        <v>13.550446140949195</v>
      </c>
    </row>
    <row r="8" spans="1:6" x14ac:dyDescent="0.25">
      <c r="A8">
        <v>8424</v>
      </c>
      <c r="B8">
        <v>8470</v>
      </c>
      <c r="C8">
        <v>6070</v>
      </c>
      <c r="D8" s="3">
        <f t="shared" si="0"/>
        <v>238.9280677009873</v>
      </c>
      <c r="E8" s="2">
        <f t="shared" si="1"/>
        <v>97.903225806451616</v>
      </c>
      <c r="F8" s="3">
        <f t="shared" si="2"/>
        <v>2.4404514328601667</v>
      </c>
    </row>
    <row r="9" spans="1:6" x14ac:dyDescent="0.25">
      <c r="A9" t="s">
        <v>121</v>
      </c>
      <c r="B9">
        <v>32940</v>
      </c>
      <c r="C9">
        <v>21610</v>
      </c>
      <c r="D9" s="3">
        <f t="shared" si="0"/>
        <v>929.19605077574045</v>
      </c>
      <c r="E9" s="2">
        <f t="shared" si="1"/>
        <v>348.54838709677421</v>
      </c>
      <c r="F9" s="3">
        <f t="shared" si="2"/>
        <v>2.6659025982459927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C0362-AEF8-4430-AFA3-06163E4EAFDF}">
  <dimension ref="A1:H12"/>
  <sheetViews>
    <sheetView workbookViewId="0">
      <selection activeCell="O30" sqref="O30"/>
    </sheetView>
  </sheetViews>
  <sheetFormatPr baseColWidth="10" defaultRowHeight="15" x14ac:dyDescent="0.25"/>
  <cols>
    <col min="3" max="3" width="13.140625" customWidth="1"/>
    <col min="4" max="4" width="13.28515625" customWidth="1"/>
    <col min="6" max="6" width="13.7109375" customWidth="1"/>
    <col min="7" max="7" width="13.5703125" customWidth="1"/>
    <col min="8" max="8" width="17.140625" customWidth="1"/>
  </cols>
  <sheetData>
    <row r="1" spans="1:8" ht="18.75" x14ac:dyDescent="0.3">
      <c r="C1" s="7" t="s">
        <v>124</v>
      </c>
      <c r="D1" s="7" t="s">
        <v>125</v>
      </c>
      <c r="E1" s="3"/>
      <c r="G1" s="2"/>
      <c r="H1" s="3"/>
    </row>
    <row r="2" spans="1:8" x14ac:dyDescent="0.25">
      <c r="A2" t="s">
        <v>142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141</v>
      </c>
    </row>
    <row r="3" spans="1:8" x14ac:dyDescent="0.25">
      <c r="A3">
        <v>31</v>
      </c>
      <c r="B3">
        <v>5830</v>
      </c>
      <c r="C3">
        <v>625</v>
      </c>
      <c r="D3">
        <v>566</v>
      </c>
      <c r="E3" s="3">
        <f t="shared" ref="E3:E12" si="0">B3/35.45</f>
        <v>164.45698166431592</v>
      </c>
      <c r="F3" s="3">
        <f t="shared" ref="F3:F12" si="1">C3/96.07</f>
        <v>6.5056729468096188</v>
      </c>
      <c r="G3" s="2">
        <f t="shared" ref="G3:G12" si="2">D3/62</f>
        <v>9.129032258064516</v>
      </c>
      <c r="H3" s="3">
        <f t="shared" ref="H3:H12" si="3">E3/G3</f>
        <v>18.014722373122947</v>
      </c>
    </row>
    <row r="4" spans="1:8" x14ac:dyDescent="0.25">
      <c r="A4">
        <v>33</v>
      </c>
      <c r="B4">
        <v>2900</v>
      </c>
      <c r="C4">
        <v>7100</v>
      </c>
      <c r="D4">
        <v>30</v>
      </c>
      <c r="E4" s="3">
        <f t="shared" si="0"/>
        <v>81.805359661495061</v>
      </c>
      <c r="F4" s="3">
        <f t="shared" si="1"/>
        <v>73.904444675757262</v>
      </c>
      <c r="G4" s="2">
        <f t="shared" si="2"/>
        <v>0.4838709677419355</v>
      </c>
      <c r="H4" s="3">
        <f t="shared" si="3"/>
        <v>169.06440996708977</v>
      </c>
    </row>
    <row r="5" spans="1:8" x14ac:dyDescent="0.25">
      <c r="A5">
        <v>39</v>
      </c>
      <c r="B5">
        <v>4000</v>
      </c>
      <c r="C5">
        <v>42000</v>
      </c>
      <c r="D5">
        <v>235</v>
      </c>
      <c r="E5" s="3">
        <f t="shared" si="0"/>
        <v>112.83497884344146</v>
      </c>
      <c r="F5" s="3">
        <f t="shared" si="1"/>
        <v>437.18122202560636</v>
      </c>
      <c r="G5" s="2">
        <f t="shared" si="2"/>
        <v>3.7903225806451615</v>
      </c>
      <c r="H5" s="3">
        <f t="shared" si="3"/>
        <v>29.769228460822852</v>
      </c>
    </row>
    <row r="6" spans="1:8" x14ac:dyDescent="0.25">
      <c r="A6">
        <v>40</v>
      </c>
      <c r="B6">
        <v>7200</v>
      </c>
      <c r="C6">
        <v>3360</v>
      </c>
      <c r="D6">
        <v>53</v>
      </c>
      <c r="E6" s="3">
        <f t="shared" si="0"/>
        <v>203.10296191819464</v>
      </c>
      <c r="F6" s="3">
        <f t="shared" si="1"/>
        <v>34.974497762048507</v>
      </c>
      <c r="G6" s="2">
        <f t="shared" si="2"/>
        <v>0.85483870967741937</v>
      </c>
      <c r="H6" s="3">
        <f t="shared" si="3"/>
        <v>237.59214413071825</v>
      </c>
    </row>
    <row r="7" spans="1:8" x14ac:dyDescent="0.25">
      <c r="A7">
        <v>42</v>
      </c>
      <c r="B7">
        <v>13600</v>
      </c>
      <c r="C7">
        <v>2240</v>
      </c>
      <c r="D7">
        <v>1500</v>
      </c>
      <c r="E7" s="3">
        <f t="shared" si="0"/>
        <v>383.63892806770093</v>
      </c>
      <c r="F7" s="3">
        <f t="shared" si="1"/>
        <v>23.316331841365674</v>
      </c>
      <c r="G7" s="2">
        <f t="shared" si="2"/>
        <v>24.193548387096776</v>
      </c>
      <c r="H7" s="3">
        <f t="shared" si="3"/>
        <v>15.857075693464971</v>
      </c>
    </row>
    <row r="8" spans="1:8" x14ac:dyDescent="0.25">
      <c r="A8">
        <v>46</v>
      </c>
      <c r="B8">
        <v>18000</v>
      </c>
      <c r="C8">
        <v>4800</v>
      </c>
      <c r="D8">
        <v>310</v>
      </c>
      <c r="E8" s="3">
        <f t="shared" si="0"/>
        <v>507.75740479548654</v>
      </c>
      <c r="F8" s="3">
        <f t="shared" si="1"/>
        <v>49.963568231497867</v>
      </c>
      <c r="G8" s="2">
        <f t="shared" si="2"/>
        <v>5</v>
      </c>
      <c r="H8" s="3">
        <f t="shared" si="3"/>
        <v>101.5514809590973</v>
      </c>
    </row>
    <row r="9" spans="1:8" x14ac:dyDescent="0.25">
      <c r="A9">
        <v>47</v>
      </c>
      <c r="B9">
        <v>1550</v>
      </c>
      <c r="C9">
        <v>12200</v>
      </c>
      <c r="D9">
        <v>43</v>
      </c>
      <c r="E9" s="3">
        <f t="shared" si="0"/>
        <v>43.723554301833566</v>
      </c>
      <c r="F9" s="3">
        <f t="shared" si="1"/>
        <v>126.99073592172375</v>
      </c>
      <c r="G9" s="2">
        <f t="shared" si="2"/>
        <v>0.69354838709677424</v>
      </c>
      <c r="H9" s="3">
        <f t="shared" si="3"/>
        <v>63.043264342178624</v>
      </c>
    </row>
    <row r="10" spans="1:8" x14ac:dyDescent="0.25">
      <c r="A10">
        <v>50</v>
      </c>
      <c r="B10">
        <v>6250</v>
      </c>
      <c r="C10">
        <v>9700</v>
      </c>
      <c r="D10">
        <v>45</v>
      </c>
      <c r="E10" s="3">
        <f t="shared" si="0"/>
        <v>176.30465444287728</v>
      </c>
      <c r="F10" s="3">
        <f t="shared" si="1"/>
        <v>100.96804413448528</v>
      </c>
      <c r="G10" s="2">
        <f t="shared" si="2"/>
        <v>0.72580645161290325</v>
      </c>
      <c r="H10" s="3">
        <f t="shared" si="3"/>
        <v>242.90863501018646</v>
      </c>
    </row>
    <row r="11" spans="1:8" x14ac:dyDescent="0.25">
      <c r="A11">
        <v>51</v>
      </c>
      <c r="B11">
        <v>14200</v>
      </c>
      <c r="C11">
        <v>4240</v>
      </c>
      <c r="D11">
        <v>158</v>
      </c>
      <c r="E11" s="3">
        <f t="shared" si="0"/>
        <v>400.56417489421716</v>
      </c>
      <c r="F11" s="3">
        <f t="shared" si="1"/>
        <v>44.13448527115645</v>
      </c>
      <c r="G11" s="2">
        <f t="shared" si="2"/>
        <v>2.5483870967741935</v>
      </c>
      <c r="H11" s="3">
        <f t="shared" si="3"/>
        <v>157.18341040152825</v>
      </c>
    </row>
    <row r="12" spans="1:8" x14ac:dyDescent="0.25">
      <c r="A12">
        <v>52</v>
      </c>
      <c r="B12">
        <v>8800</v>
      </c>
      <c r="C12">
        <v>2080</v>
      </c>
      <c r="D12">
        <v>70</v>
      </c>
      <c r="E12" s="3">
        <f t="shared" si="0"/>
        <v>248.23695345557121</v>
      </c>
      <c r="F12" s="3">
        <f t="shared" si="1"/>
        <v>21.650879566982411</v>
      </c>
      <c r="G12" s="2">
        <f t="shared" si="2"/>
        <v>1.1290322580645162</v>
      </c>
      <c r="H12" s="3">
        <f t="shared" si="3"/>
        <v>219.86701591779163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CEDC-B60C-4EA8-8F7B-B27BA8310CFC}">
  <dimension ref="A1:E14"/>
  <sheetViews>
    <sheetView workbookViewId="0">
      <selection activeCell="E26" sqref="E26"/>
    </sheetView>
  </sheetViews>
  <sheetFormatPr baseColWidth="10" defaultRowHeight="15" x14ac:dyDescent="0.25"/>
  <cols>
    <col min="1" max="1" width="17.140625" customWidth="1"/>
    <col min="2" max="2" width="35.7109375" customWidth="1"/>
    <col min="3" max="3" width="12" bestFit="1" customWidth="1"/>
    <col min="4" max="4" width="11.5703125" bestFit="1" customWidth="1"/>
    <col min="5" max="5" width="18.140625" customWidth="1"/>
  </cols>
  <sheetData>
    <row r="1" spans="1:5" ht="18.75" x14ac:dyDescent="0.3">
      <c r="C1" s="7" t="s">
        <v>122</v>
      </c>
      <c r="E1" s="7" t="s">
        <v>123</v>
      </c>
    </row>
    <row r="2" spans="1:5" x14ac:dyDescent="0.25">
      <c r="C2" s="6" t="s">
        <v>145</v>
      </c>
      <c r="D2" s="6" t="s">
        <v>10</v>
      </c>
      <c r="E2" s="6" t="s">
        <v>141</v>
      </c>
    </row>
    <row r="3" spans="1:5" x14ac:dyDescent="0.25">
      <c r="A3" s="5"/>
      <c r="C3">
        <v>545</v>
      </c>
      <c r="D3">
        <v>0.05</v>
      </c>
      <c r="E3">
        <f t="shared" ref="E3:E4" si="0">C3/D3</f>
        <v>10900</v>
      </c>
    </row>
    <row r="4" spans="1:5" x14ac:dyDescent="0.25">
      <c r="A4" s="5"/>
      <c r="C4">
        <v>545</v>
      </c>
      <c r="D4">
        <v>0.04</v>
      </c>
      <c r="E4">
        <f t="shared" si="0"/>
        <v>13625</v>
      </c>
    </row>
    <row r="5" spans="1:5" x14ac:dyDescent="0.25">
      <c r="A5" s="5"/>
    </row>
    <row r="6" spans="1:5" ht="18.75" x14ac:dyDescent="0.3">
      <c r="A6" s="13" t="s">
        <v>143</v>
      </c>
      <c r="B6" s="14" t="s">
        <v>142</v>
      </c>
      <c r="C6" s="7" t="s">
        <v>140</v>
      </c>
      <c r="E6" t="s">
        <v>144</v>
      </c>
    </row>
    <row r="7" spans="1:5" x14ac:dyDescent="0.25">
      <c r="A7" s="10" t="s">
        <v>127</v>
      </c>
      <c r="B7" s="10" t="s">
        <v>126</v>
      </c>
      <c r="C7" s="11">
        <v>17051809240.068876</v>
      </c>
      <c r="D7" s="12">
        <v>548513.25482280273</v>
      </c>
      <c r="E7" s="12">
        <v>31087.32394366197</v>
      </c>
    </row>
    <row r="8" spans="1:5" x14ac:dyDescent="0.25">
      <c r="A8" s="10" t="s">
        <v>127</v>
      </c>
      <c r="B8" s="10" t="s">
        <v>128</v>
      </c>
      <c r="C8" s="11">
        <v>16654373456.031284</v>
      </c>
      <c r="D8" s="12">
        <v>837958.86627517245</v>
      </c>
      <c r="E8" s="12">
        <v>19874.929577464787</v>
      </c>
    </row>
    <row r="9" spans="1:5" x14ac:dyDescent="0.25">
      <c r="A9" s="10" t="s">
        <v>127</v>
      </c>
      <c r="B9" s="10" t="s">
        <v>129</v>
      </c>
      <c r="C9" s="11">
        <v>17139544721.051559</v>
      </c>
      <c r="D9" s="12">
        <v>897054.07441960601</v>
      </c>
      <c r="E9" s="12">
        <v>19106.478873239437</v>
      </c>
    </row>
    <row r="10" spans="1:5" x14ac:dyDescent="0.25">
      <c r="A10" s="10" t="s">
        <v>131</v>
      </c>
      <c r="B10" s="10" t="s">
        <v>130</v>
      </c>
      <c r="C10" s="11">
        <v>16784220095.064945</v>
      </c>
      <c r="D10" s="12">
        <v>313550.3938192947</v>
      </c>
      <c r="E10" s="12">
        <v>53529.577464788723</v>
      </c>
    </row>
    <row r="11" spans="1:5" x14ac:dyDescent="0.25">
      <c r="A11" s="10" t="s">
        <v>133</v>
      </c>
      <c r="B11" s="10" t="s">
        <v>132</v>
      </c>
      <c r="C11" s="11">
        <v>16910442409.921543</v>
      </c>
      <c r="D11" s="12">
        <v>646583.77462675946</v>
      </c>
      <c r="E11" s="12">
        <v>26153.521126760563</v>
      </c>
    </row>
    <row r="12" spans="1:5" x14ac:dyDescent="0.25">
      <c r="A12" s="10" t="s">
        <v>135</v>
      </c>
      <c r="B12" s="10" t="s">
        <v>134</v>
      </c>
      <c r="C12" s="11">
        <v>16857094950.656319</v>
      </c>
      <c r="D12" s="12">
        <v>2743032.6969497479</v>
      </c>
      <c r="E12" s="12">
        <v>6145.4225352112671</v>
      </c>
    </row>
    <row r="13" spans="1:5" x14ac:dyDescent="0.25">
      <c r="A13" s="10" t="s">
        <v>137</v>
      </c>
      <c r="B13" s="10" t="s">
        <v>136</v>
      </c>
      <c r="C13" s="11">
        <v>16949276725.028519</v>
      </c>
      <c r="D13" s="12">
        <v>559356.06929302996</v>
      </c>
      <c r="E13" s="12">
        <v>30301.408450704228</v>
      </c>
    </row>
    <row r="14" spans="1:5" x14ac:dyDescent="0.25">
      <c r="A14" s="10" t="s">
        <v>139</v>
      </c>
      <c r="B14" s="10" t="s">
        <v>138</v>
      </c>
      <c r="C14" s="11">
        <v>15235088693.078007</v>
      </c>
      <c r="D14" s="12">
        <v>1158694.8461253243</v>
      </c>
      <c r="E14" s="12">
        <v>13148.490945674044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Turpan-Hami</vt:lpstr>
      <vt:lpstr>Mojave</vt:lpstr>
      <vt:lpstr>Atacama</vt:lpstr>
      <vt:lpstr>Death Valley</vt:lpstr>
      <vt:lpstr>Negev</vt:lpstr>
      <vt:lpstr>Deep Ocean and marine halite</vt:lpstr>
    </vt:vector>
  </TitlesOfParts>
  <Company>ZDV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Madelaine Böhme</dc:creator>
  <cp:lastModifiedBy>Madelaine Böhme</cp:lastModifiedBy>
  <cp:lastPrinted>2020-06-09T13:21:48Z</cp:lastPrinted>
  <dcterms:created xsi:type="dcterms:W3CDTF">2020-03-21T15:22:10Z</dcterms:created>
  <dcterms:modified xsi:type="dcterms:W3CDTF">2021-03-12T12:12:46Z</dcterms:modified>
</cp:coreProperties>
</file>