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29335\Documents\ROM\Projects\APT 78235\Apatite APT Serenitatis\Manuscript\Submission ComsEarthEnv Sept 2020\"/>
    </mc:Choice>
  </mc:AlternateContent>
  <xr:revisionPtr revIDLastSave="0" documentId="13_ncr:1_{70875670-EF9C-4843-BFA2-76EAFAC35430}" xr6:coauthVersionLast="46" xr6:coauthVersionMax="46" xr10:uidLastSave="{00000000-0000-0000-0000-000000000000}"/>
  <bookViews>
    <workbookView xWindow="-110" yWindow="-110" windowWidth="19420" windowHeight="11020" xr2:uid="{BD214656-63C3-49CF-931E-19242AF3DB63}"/>
  </bookViews>
  <sheets>
    <sheet name="U-Pb and Pb-Pb isotopic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" i="1" l="1"/>
  <c r="O4" i="1"/>
  <c r="M5" i="1"/>
  <c r="O5" i="1"/>
  <c r="M6" i="1"/>
  <c r="O6" i="1"/>
  <c r="M7" i="1"/>
  <c r="O7" i="1"/>
  <c r="M8" i="1"/>
  <c r="O8" i="1"/>
  <c r="M9" i="1"/>
  <c r="O9" i="1"/>
  <c r="M10" i="1"/>
  <c r="O10" i="1"/>
  <c r="M11" i="1"/>
  <c r="O11" i="1"/>
  <c r="M12" i="1"/>
  <c r="O12" i="1"/>
  <c r="M13" i="1"/>
  <c r="O13" i="1"/>
  <c r="M14" i="1"/>
  <c r="O14" i="1"/>
  <c r="M15" i="1"/>
  <c r="O15" i="1"/>
  <c r="M16" i="1"/>
  <c r="O16" i="1"/>
  <c r="M17" i="1"/>
  <c r="O17" i="1"/>
  <c r="M18" i="1"/>
  <c r="O18" i="1"/>
  <c r="M19" i="1"/>
  <c r="O19" i="1"/>
  <c r="M20" i="1"/>
  <c r="O20" i="1"/>
  <c r="M21" i="1"/>
  <c r="O21" i="1"/>
</calcChain>
</file>

<file path=xl/sharedStrings.xml><?xml version="1.0" encoding="utf-8"?>
<sst xmlns="http://schemas.openxmlformats.org/spreadsheetml/2006/main" count="91" uniqueCount="50">
  <si>
    <t>78236,22_badd-1-1</t>
  </si>
  <si>
    <t>78236,22_badd-2-1</t>
  </si>
  <si>
    <r>
      <t>206</t>
    </r>
    <r>
      <rPr>
        <b/>
        <sz val="10"/>
        <rFont val="Arial"/>
        <family val="2"/>
      </rPr>
      <t>Pb</t>
    </r>
  </si>
  <si>
    <t>%</t>
  </si>
  <si>
    <r>
      <t>206</t>
    </r>
    <r>
      <rPr>
        <b/>
        <sz val="10"/>
        <color indexed="8"/>
        <rFont val="Arial"/>
        <family val="2"/>
      </rPr>
      <t>Pb</t>
    </r>
  </si>
  <si>
    <r>
      <t>±</t>
    </r>
    <r>
      <rPr>
        <b/>
        <sz val="12"/>
        <rFont val="Calibri"/>
        <family val="2"/>
      </rPr>
      <t>σ</t>
    </r>
  </si>
  <si>
    <r>
      <t>207</t>
    </r>
    <r>
      <rPr>
        <b/>
        <u/>
        <sz val="10"/>
        <rFont val="Arial"/>
        <family val="2"/>
      </rPr>
      <t>Pb</t>
    </r>
  </si>
  <si>
    <t>Age (Myr)</t>
  </si>
  <si>
    <r>
      <t>±</t>
    </r>
    <r>
      <rPr>
        <b/>
        <sz val="10"/>
        <color indexed="8"/>
        <rFont val="Symbol"/>
        <family val="1"/>
        <charset val="2"/>
      </rPr>
      <t>s</t>
    </r>
  </si>
  <si>
    <r>
      <t>207</t>
    </r>
    <r>
      <rPr>
        <b/>
        <u/>
        <sz val="10"/>
        <color indexed="8"/>
        <rFont val="Arial"/>
        <family val="2"/>
      </rPr>
      <t>Pb</t>
    </r>
  </si>
  <si>
    <t>f206%</t>
  </si>
  <si>
    <t>7 um calib2</t>
  </si>
  <si>
    <t>78236,22_mer8-1</t>
  </si>
  <si>
    <t>78236,22_mer10-1</t>
  </si>
  <si>
    <t>78236,22_ap6-1</t>
  </si>
  <si>
    <t>78236,22_mer4-1</t>
  </si>
  <si>
    <t>78236,22_mer3-1</t>
  </si>
  <si>
    <t>78236,22_mer2-1</t>
  </si>
  <si>
    <t>78236,22_ap2-1</t>
  </si>
  <si>
    <t>78236,22_ap1-1</t>
  </si>
  <si>
    <t>78236,22_mer1-1</t>
  </si>
  <si>
    <t>10 um calib 1</t>
  </si>
  <si>
    <t>78235,43_ap7-1</t>
  </si>
  <si>
    <t>78235,43_ap1-1</t>
  </si>
  <si>
    <t>78235,43_ap3-1</t>
  </si>
  <si>
    <t>78235,43_mer2-2</t>
  </si>
  <si>
    <t>78235,43_mer2-1</t>
  </si>
  <si>
    <t>78235,43_ap5-2</t>
  </si>
  <si>
    <t>78235,43_ap5-1</t>
  </si>
  <si>
    <t>78235,43_mer5-2</t>
  </si>
  <si>
    <t>78235,43_mer5-1</t>
  </si>
  <si>
    <r>
      <t>238</t>
    </r>
    <r>
      <rPr>
        <b/>
        <sz val="10"/>
        <rFont val="Arial"/>
        <family val="2"/>
      </rPr>
      <t>U</t>
    </r>
  </si>
  <si>
    <r>
      <t>235</t>
    </r>
    <r>
      <rPr>
        <b/>
        <sz val="10"/>
        <rFont val="Arial"/>
        <family val="2"/>
      </rPr>
      <t>U</t>
    </r>
  </si>
  <si>
    <t>ppm</t>
  </si>
  <si>
    <t>measured</t>
  </si>
  <si>
    <r>
      <t>238</t>
    </r>
    <r>
      <rPr>
        <b/>
        <sz val="10"/>
        <color indexed="8"/>
        <rFont val="Arial"/>
        <family val="2"/>
      </rPr>
      <t>U</t>
    </r>
  </si>
  <si>
    <r>
      <t>235</t>
    </r>
    <r>
      <rPr>
        <b/>
        <sz val="10"/>
        <color indexed="8"/>
        <rFont val="Arial"/>
        <family val="2"/>
      </rPr>
      <t>U</t>
    </r>
  </si>
  <si>
    <t>spot size/comment</t>
  </si>
  <si>
    <r>
      <t>±</t>
    </r>
    <r>
      <rPr>
        <b/>
        <sz val="10"/>
        <rFont val="Symbol"/>
        <family val="1"/>
        <charset val="2"/>
      </rPr>
      <t>s</t>
    </r>
  </si>
  <si>
    <r>
      <t>206</t>
    </r>
    <r>
      <rPr>
        <b/>
        <u/>
        <sz val="10"/>
        <rFont val="Arial"/>
        <family val="2"/>
      </rPr>
      <t>Pb</t>
    </r>
  </si>
  <si>
    <r>
      <t>207</t>
    </r>
    <r>
      <rPr>
        <b/>
        <u/>
        <sz val="10"/>
        <rFont val="Arial"/>
        <family val="2"/>
      </rPr>
      <t>Pb</t>
    </r>
    <r>
      <rPr>
        <b/>
        <vertAlign val="superscript"/>
        <sz val="10"/>
        <rFont val="Arial"/>
        <family val="2"/>
      </rPr>
      <t/>
    </r>
  </si>
  <si>
    <t>[U]</t>
  </si>
  <si>
    <r>
      <t>206</t>
    </r>
    <r>
      <rPr>
        <b/>
        <sz val="10"/>
        <rFont val="Arial"/>
        <family val="2"/>
      </rPr>
      <t>Pb/</t>
    </r>
    <r>
      <rPr>
        <b/>
        <vertAlign val="superscript"/>
        <sz val="10"/>
        <rFont val="Arial"/>
        <family val="2"/>
      </rPr>
      <t>204</t>
    </r>
    <r>
      <rPr>
        <b/>
        <sz val="10"/>
        <rFont val="Arial"/>
        <family val="2"/>
      </rPr>
      <t>Pb</t>
    </r>
  </si>
  <si>
    <r>
      <t>238</t>
    </r>
    <r>
      <rPr>
        <b/>
        <u/>
        <sz val="10"/>
        <color indexed="8"/>
        <rFont val="Arial"/>
        <family val="2"/>
      </rPr>
      <t>U</t>
    </r>
  </si>
  <si>
    <r>
      <t>206</t>
    </r>
    <r>
      <rPr>
        <b/>
        <u/>
        <sz val="10"/>
        <color indexed="8"/>
        <rFont val="Arial"/>
        <family val="2"/>
      </rPr>
      <t>Pb</t>
    </r>
  </si>
  <si>
    <r>
      <t>207</t>
    </r>
    <r>
      <rPr>
        <b/>
        <u/>
        <sz val="10"/>
        <color indexed="8"/>
        <rFont val="Arial"/>
        <family val="2"/>
      </rPr>
      <t>Pb</t>
    </r>
    <r>
      <rPr>
        <b/>
        <vertAlign val="superscript"/>
        <sz val="10"/>
        <rFont val="Arial"/>
        <family val="2"/>
      </rPr>
      <t/>
    </r>
  </si>
  <si>
    <t>Sample</t>
  </si>
  <si>
    <t>Supplementary Table 2. U-Pb systematics of Apollo 17 shocked phosphates and baddeleyite obtained by SIMS</t>
  </si>
  <si>
    <r>
      <t xml:space="preserve">MERRILLITE </t>
    </r>
    <r>
      <rPr>
        <b/>
        <sz val="16"/>
        <color theme="1"/>
        <rFont val="Arial"/>
        <family val="2"/>
      </rPr>
      <t>&amp;</t>
    </r>
    <r>
      <rPr>
        <b/>
        <sz val="16"/>
        <color theme="9" tint="-0.249977111117893"/>
        <rFont val="Arial"/>
        <family val="2"/>
      </rPr>
      <t xml:space="preserve"> </t>
    </r>
    <r>
      <rPr>
        <b/>
        <sz val="16"/>
        <color theme="8" tint="-0.249977111117893"/>
        <rFont val="Arial"/>
        <family val="2"/>
      </rPr>
      <t>APATITE</t>
    </r>
  </si>
  <si>
    <t>BADDELEYITE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</si>
</sst>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00"/>
  </numFmts>
  <fonts count="20" x14ac:knownFonts="1">
    <font>
      <sz val="10"/>
      <name val="Arial"/>
    </font>
    <font>
      <sz val="10"/>
      <color indexed="8"/>
      <name val="Arial"/>
      <family val="2"/>
    </font>
    <font>
      <b/>
      <sz val="12"/>
      <name val="Arial"/>
      <family val="2"/>
    </font>
    <font>
      <b/>
      <vertAlign val="superscript"/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b/>
      <sz val="12"/>
      <name val="Calibri"/>
      <family val="2"/>
    </font>
    <font>
      <b/>
      <u/>
      <sz val="10"/>
      <name val="Arial"/>
      <family val="2"/>
    </font>
    <font>
      <b/>
      <sz val="10"/>
      <color indexed="8"/>
      <name val="Symbol"/>
      <family val="1"/>
      <charset val="2"/>
    </font>
    <font>
      <b/>
      <u/>
      <sz val="10"/>
      <color indexed="8"/>
      <name val="Arial"/>
      <family val="2"/>
    </font>
    <font>
      <sz val="10"/>
      <color theme="9"/>
      <name val="Arial"/>
      <family val="2"/>
    </font>
    <font>
      <sz val="10"/>
      <color theme="4"/>
      <name val="Arial"/>
      <family val="2"/>
    </font>
    <font>
      <b/>
      <sz val="10"/>
      <name val="Symbol"/>
      <family val="1"/>
      <charset val="2"/>
    </font>
    <font>
      <b/>
      <sz val="16"/>
      <color theme="9" tint="-0.249977111117893"/>
      <name val="Arial"/>
      <family val="2"/>
    </font>
    <font>
      <b/>
      <sz val="16"/>
      <color theme="8" tint="-0.249977111117893"/>
      <name val="Arial"/>
      <family val="2"/>
    </font>
    <font>
      <b/>
      <sz val="16"/>
      <color theme="1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6" fontId="0" fillId="0" borderId="1" xfId="0" applyNumberFormat="1" applyBorder="1"/>
    <xf numFmtId="0" fontId="1" fillId="0" borderId="1" xfId="0" applyFont="1" applyBorder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6" fillId="0" borderId="0" xfId="0" applyFont="1"/>
    <xf numFmtId="0" fontId="7" fillId="2" borderId="1" xfId="0" applyFont="1" applyFill="1" applyBorder="1" applyAlignment="1" applyProtection="1">
      <alignment horizontal="center"/>
      <protection hidden="1"/>
    </xf>
    <xf numFmtId="0" fontId="8" fillId="2" borderId="1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8" fillId="2" borderId="2" xfId="0" applyFont="1" applyFill="1" applyBorder="1" applyAlignment="1" applyProtection="1">
      <alignment horizontal="center"/>
      <protection hidden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164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65" fontId="13" fillId="0" borderId="0" xfId="0" applyNumberFormat="1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2" fillId="0" borderId="1" xfId="0" applyFont="1" applyBorder="1"/>
    <xf numFmtId="0" fontId="3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center" textRotation="90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 applyProtection="1">
      <alignment horizontal="center" vertical="center" wrapText="1"/>
      <protection hidden="1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9" fillId="0" borderId="0" xfId="0" applyFont="1"/>
    <xf numFmtId="0" fontId="2" fillId="5" borderId="0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DD6D-315F-419B-94BC-E3F066229D81}">
  <dimension ref="A1:Y26"/>
  <sheetViews>
    <sheetView showGridLines="0" tabSelected="1" zoomScale="66" workbookViewId="0">
      <selection activeCell="G34" sqref="G34"/>
    </sheetView>
  </sheetViews>
  <sheetFormatPr defaultRowHeight="12.5" x14ac:dyDescent="0.25"/>
  <cols>
    <col min="1" max="1" width="15.7265625" customWidth="1"/>
    <col min="2" max="2" width="12.7265625" customWidth="1"/>
    <col min="25" max="25" width="13.453125" customWidth="1"/>
  </cols>
  <sheetData>
    <row r="1" spans="1:25" ht="18" x14ac:dyDescent="0.4">
      <c r="A1" s="52" t="s">
        <v>47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25" ht="15" x14ac:dyDescent="0.3">
      <c r="A2" s="44"/>
      <c r="B2" s="44" t="s">
        <v>46</v>
      </c>
      <c r="C2" s="44"/>
      <c r="D2" s="37" t="s">
        <v>45</v>
      </c>
      <c r="E2" s="36" t="s">
        <v>8</v>
      </c>
      <c r="F2" s="37" t="s">
        <v>44</v>
      </c>
      <c r="G2" s="36" t="s">
        <v>8</v>
      </c>
      <c r="H2" s="15" t="s">
        <v>43</v>
      </c>
      <c r="I2" s="14" t="s">
        <v>8</v>
      </c>
      <c r="J2" s="15" t="s">
        <v>9</v>
      </c>
      <c r="K2" s="14" t="s">
        <v>8</v>
      </c>
      <c r="L2" s="15" t="s">
        <v>43</v>
      </c>
      <c r="M2" s="14" t="s">
        <v>8</v>
      </c>
      <c r="N2" s="15" t="s">
        <v>9</v>
      </c>
      <c r="O2" s="14" t="s">
        <v>8</v>
      </c>
      <c r="P2" s="35" t="s">
        <v>42</v>
      </c>
      <c r="Q2" s="34" t="s">
        <v>41</v>
      </c>
      <c r="R2" s="46" t="s">
        <v>7</v>
      </c>
      <c r="S2" s="39" t="s">
        <v>6</v>
      </c>
      <c r="T2" s="40" t="s">
        <v>38</v>
      </c>
      <c r="U2" s="39" t="s">
        <v>40</v>
      </c>
      <c r="V2" s="40" t="s">
        <v>38</v>
      </c>
      <c r="W2" s="39" t="s">
        <v>39</v>
      </c>
      <c r="X2" s="40" t="s">
        <v>38</v>
      </c>
      <c r="Y2" s="48" t="s">
        <v>37</v>
      </c>
    </row>
    <row r="3" spans="1:25" ht="15" x14ac:dyDescent="0.3">
      <c r="A3" s="45"/>
      <c r="B3" s="45"/>
      <c r="C3" s="45"/>
      <c r="D3" s="33" t="s">
        <v>36</v>
      </c>
      <c r="E3" s="32" t="s">
        <v>3</v>
      </c>
      <c r="F3" s="33" t="s">
        <v>35</v>
      </c>
      <c r="G3" s="32" t="s">
        <v>3</v>
      </c>
      <c r="H3" s="13" t="s">
        <v>4</v>
      </c>
      <c r="I3" s="12" t="s">
        <v>3</v>
      </c>
      <c r="J3" s="13" t="s">
        <v>4</v>
      </c>
      <c r="K3" s="12" t="s">
        <v>3</v>
      </c>
      <c r="L3" s="13" t="s">
        <v>4</v>
      </c>
      <c r="M3" s="12" t="s">
        <v>3</v>
      </c>
      <c r="N3" s="13" t="s">
        <v>4</v>
      </c>
      <c r="O3" s="12" t="s">
        <v>3</v>
      </c>
      <c r="P3" s="31" t="s">
        <v>34</v>
      </c>
      <c r="Q3" s="30" t="s">
        <v>33</v>
      </c>
      <c r="R3" s="47"/>
      <c r="S3" s="41" t="s">
        <v>2</v>
      </c>
      <c r="T3" s="42"/>
      <c r="U3" s="41" t="s">
        <v>32</v>
      </c>
      <c r="V3" s="42"/>
      <c r="W3" s="41" t="s">
        <v>31</v>
      </c>
      <c r="X3" s="42"/>
      <c r="Y3" s="49"/>
    </row>
    <row r="4" spans="1:25" ht="12.5" customHeight="1" x14ac:dyDescent="0.25">
      <c r="A4" s="43" t="s">
        <v>48</v>
      </c>
      <c r="B4" s="23" t="s">
        <v>30</v>
      </c>
      <c r="C4" s="23"/>
      <c r="D4" s="22">
        <v>0.59316163286127599</v>
      </c>
      <c r="E4" s="21">
        <v>32.7839891532536</v>
      </c>
      <c r="F4" s="22">
        <v>7.5990835096136897E-2</v>
      </c>
      <c r="G4" s="22">
        <v>4.4450324616271759</v>
      </c>
      <c r="H4" s="22">
        <v>13.159481649792218</v>
      </c>
      <c r="I4" s="21">
        <v>4.4450324616271759</v>
      </c>
      <c r="J4" s="22">
        <v>5.661226880619924E-2</v>
      </c>
      <c r="K4" s="21">
        <v>32.481250456466888</v>
      </c>
      <c r="L4" s="22">
        <v>13.159481649792218</v>
      </c>
      <c r="M4" s="21">
        <f t="shared" ref="M4:M21" si="0">I4*2</f>
        <v>8.8900649232543518</v>
      </c>
      <c r="N4" s="22">
        <v>5.661226880619924E-2</v>
      </c>
      <c r="O4" s="21">
        <f t="shared" ref="O4:O21" si="1">K4*2</f>
        <v>64.962500912933777</v>
      </c>
      <c r="P4" s="20">
        <v>267.84862909714656</v>
      </c>
      <c r="Q4" s="20">
        <v>62.137796324201453</v>
      </c>
      <c r="R4" s="18"/>
      <c r="S4" s="19">
        <v>476.46131322118941</v>
      </c>
      <c r="T4" s="19">
        <v>769.09192093306547</v>
      </c>
      <c r="U4" s="19">
        <v>472.88469332993685</v>
      </c>
      <c r="V4" s="19">
        <v>132.18007955722726</v>
      </c>
      <c r="W4" s="19">
        <v>472.14790739514575</v>
      </c>
      <c r="X4" s="19">
        <v>20.268815192308221</v>
      </c>
      <c r="Y4" s="18" t="s">
        <v>21</v>
      </c>
    </row>
    <row r="5" spans="1:25" x14ac:dyDescent="0.25">
      <c r="A5" s="43"/>
      <c r="B5" s="23" t="s">
        <v>29</v>
      </c>
      <c r="C5" s="23"/>
      <c r="D5" s="22">
        <v>2.4307520488099934</v>
      </c>
      <c r="E5" s="21">
        <v>8.4113376101311079</v>
      </c>
      <c r="F5" s="22">
        <v>0.1008347840069047</v>
      </c>
      <c r="G5" s="22">
        <v>4.0320012982736086</v>
      </c>
      <c r="H5" s="22">
        <v>9.9172126944956283</v>
      </c>
      <c r="I5" s="21">
        <v>4.0320012982736086</v>
      </c>
      <c r="J5" s="22">
        <v>0.17483525584297738</v>
      </c>
      <c r="K5" s="21">
        <v>7.3819757465278926</v>
      </c>
      <c r="L5" s="22">
        <v>9.9172126944956283</v>
      </c>
      <c r="M5" s="21">
        <f t="shared" si="0"/>
        <v>8.0640025965472173</v>
      </c>
      <c r="N5" s="22">
        <v>0.17483525584297738</v>
      </c>
      <c r="O5" s="21">
        <f t="shared" si="1"/>
        <v>14.763951493055785</v>
      </c>
      <c r="P5" s="20">
        <v>403.02202031714609</v>
      </c>
      <c r="Q5" s="20">
        <v>38.881005124348832</v>
      </c>
      <c r="R5" s="18"/>
      <c r="S5" s="19">
        <v>2604.4770148464131</v>
      </c>
      <c r="T5" s="19">
        <v>123.2877260375509</v>
      </c>
      <c r="U5" s="19">
        <v>1251.7434059578047</v>
      </c>
      <c r="V5" s="19">
        <v>62.390825111163565</v>
      </c>
      <c r="W5" s="19">
        <v>619.29918801734641</v>
      </c>
      <c r="X5" s="19">
        <v>23.852302773564315</v>
      </c>
      <c r="Y5" s="18" t="s">
        <v>21</v>
      </c>
    </row>
    <row r="6" spans="1:25" x14ac:dyDescent="0.25">
      <c r="A6" s="43"/>
      <c r="B6" s="29" t="s">
        <v>28</v>
      </c>
      <c r="C6" s="29"/>
      <c r="D6" s="28">
        <v>25.757718042186845</v>
      </c>
      <c r="E6" s="27">
        <v>3.8012497854808678</v>
      </c>
      <c r="F6" s="28">
        <v>0.42518408616022546</v>
      </c>
      <c r="G6" s="28">
        <v>3.5797932212070678</v>
      </c>
      <c r="H6" s="28">
        <v>2.3519224555905938</v>
      </c>
      <c r="I6" s="27">
        <v>3.5797932212070678</v>
      </c>
      <c r="J6" s="28">
        <v>0.43936869356099667</v>
      </c>
      <c r="K6" s="27">
        <v>1.2785071079263759</v>
      </c>
      <c r="L6" s="28">
        <v>2.3519224555905938</v>
      </c>
      <c r="M6" s="27">
        <f t="shared" si="0"/>
        <v>7.1595864424141356</v>
      </c>
      <c r="N6" s="28">
        <v>0.43936869356099667</v>
      </c>
      <c r="O6" s="27">
        <f t="shared" si="1"/>
        <v>2.5570142158527518</v>
      </c>
      <c r="P6" s="26">
        <v>17700.230315396864</v>
      </c>
      <c r="Q6" s="26">
        <v>90.447227294861236</v>
      </c>
      <c r="R6" s="24"/>
      <c r="S6" s="25">
        <v>4049.6075972842709</v>
      </c>
      <c r="T6" s="25">
        <v>19.058430662650672</v>
      </c>
      <c r="U6" s="25">
        <v>3337.3843292564989</v>
      </c>
      <c r="V6" s="25">
        <v>37.851607972929635</v>
      </c>
      <c r="W6" s="25">
        <v>2283.9709179533106</v>
      </c>
      <c r="X6" s="25">
        <v>69.216823369135923</v>
      </c>
      <c r="Y6" s="24" t="s">
        <v>21</v>
      </c>
    </row>
    <row r="7" spans="1:25" x14ac:dyDescent="0.25">
      <c r="A7" s="43"/>
      <c r="B7" s="29" t="s">
        <v>27</v>
      </c>
      <c r="C7" s="29"/>
      <c r="D7" s="28">
        <v>53.127392866097111</v>
      </c>
      <c r="E7" s="27">
        <v>2.5567607707403752</v>
      </c>
      <c r="F7" s="28">
        <v>0.80456089781454199</v>
      </c>
      <c r="G7" s="28">
        <v>2.5044558137687996</v>
      </c>
      <c r="H7" s="28">
        <v>1.2429139953437165</v>
      </c>
      <c r="I7" s="27">
        <v>2.5044558137687996</v>
      </c>
      <c r="J7" s="28">
        <v>0.47891485443426185</v>
      </c>
      <c r="K7" s="27">
        <v>0.51451600138050069</v>
      </c>
      <c r="L7" s="28">
        <v>1.2429139953437165</v>
      </c>
      <c r="M7" s="27">
        <f t="shared" si="0"/>
        <v>5.0089116275375991</v>
      </c>
      <c r="N7" s="28">
        <v>0.47891485443426185</v>
      </c>
      <c r="O7" s="27">
        <f t="shared" si="1"/>
        <v>1.0290320027610014</v>
      </c>
      <c r="P7" s="26">
        <v>46704.681163488334</v>
      </c>
      <c r="Q7" s="26">
        <v>210.68043935131308</v>
      </c>
      <c r="R7" s="24"/>
      <c r="S7" s="25">
        <v>4177.585101636163</v>
      </c>
      <c r="T7" s="25">
        <v>7.6117945257281328</v>
      </c>
      <c r="U7" s="25">
        <v>4052.7393972103328</v>
      </c>
      <c r="V7" s="25">
        <v>25.806470890339384</v>
      </c>
      <c r="W7" s="25">
        <v>3805.4297649062314</v>
      </c>
      <c r="X7" s="25">
        <v>72.38607010817644</v>
      </c>
      <c r="Y7" s="24" t="s">
        <v>21</v>
      </c>
    </row>
    <row r="8" spans="1:25" x14ac:dyDescent="0.25">
      <c r="A8" s="43"/>
      <c r="B8" s="23" t="s">
        <v>26</v>
      </c>
      <c r="C8" s="23"/>
      <c r="D8" s="22">
        <v>32.341343092862353</v>
      </c>
      <c r="E8" s="21">
        <v>8.4272741911299018</v>
      </c>
      <c r="F8" s="22">
        <v>0.52364911481155385</v>
      </c>
      <c r="G8" s="22">
        <v>8.0535343191872979</v>
      </c>
      <c r="H8" s="22">
        <v>1.9096757193218421</v>
      </c>
      <c r="I8" s="21">
        <v>8.0535343191872979</v>
      </c>
      <c r="J8" s="22">
        <v>0.44793644933780397</v>
      </c>
      <c r="K8" s="21">
        <v>2.4818411033256167</v>
      </c>
      <c r="L8" s="22">
        <v>1.9096757193218421</v>
      </c>
      <c r="M8" s="21">
        <f t="shared" si="0"/>
        <v>16.107068638374596</v>
      </c>
      <c r="N8" s="22">
        <v>0.44793644933780397</v>
      </c>
      <c r="O8" s="21">
        <f t="shared" si="1"/>
        <v>4.9636822066512334</v>
      </c>
      <c r="P8" s="20">
        <v>1250.3693278402109</v>
      </c>
      <c r="Q8" s="20">
        <v>428.92323842946882</v>
      </c>
      <c r="R8" s="18"/>
      <c r="S8" s="19">
        <v>4078.369623895896</v>
      </c>
      <c r="T8" s="19">
        <v>36.939106664192423</v>
      </c>
      <c r="U8" s="19">
        <v>3560.7434241155147</v>
      </c>
      <c r="V8" s="19">
        <v>86.592202910821044</v>
      </c>
      <c r="W8" s="19">
        <v>2714.6378155054203</v>
      </c>
      <c r="X8" s="19">
        <v>180.94263864524018</v>
      </c>
      <c r="Y8" s="18" t="s">
        <v>21</v>
      </c>
    </row>
    <row r="9" spans="1:25" x14ac:dyDescent="0.25">
      <c r="A9" s="43"/>
      <c r="B9" s="23" t="s">
        <v>25</v>
      </c>
      <c r="C9" s="23"/>
      <c r="D9" s="22">
        <v>9.676338368134731</v>
      </c>
      <c r="E9" s="21">
        <v>2.6036163697196955</v>
      </c>
      <c r="F9" s="22">
        <v>0.20781054897822365</v>
      </c>
      <c r="G9" s="22">
        <v>2.4977864449210165</v>
      </c>
      <c r="H9" s="22">
        <v>4.812075252757209</v>
      </c>
      <c r="I9" s="21">
        <v>2.4977864449210165</v>
      </c>
      <c r="J9" s="22">
        <v>0.33770864808968831</v>
      </c>
      <c r="K9" s="21">
        <v>0.73476600101065648</v>
      </c>
      <c r="L9" s="22">
        <v>4.812075252757209</v>
      </c>
      <c r="M9" s="21">
        <f t="shared" si="0"/>
        <v>4.9955728898420331</v>
      </c>
      <c r="N9" s="22">
        <v>0.33770864808968831</v>
      </c>
      <c r="O9" s="21">
        <f t="shared" si="1"/>
        <v>1.469532002021313</v>
      </c>
      <c r="P9" s="20">
        <v>1523.4176717668659</v>
      </c>
      <c r="Q9" s="20">
        <v>495.98145539985103</v>
      </c>
      <c r="R9" s="18"/>
      <c r="S9" s="19">
        <v>3652.4335667003361</v>
      </c>
      <c r="T9" s="19">
        <v>11.235876330687677</v>
      </c>
      <c r="U9" s="19">
        <v>2404.4574557751539</v>
      </c>
      <c r="V9" s="19">
        <v>24.247717136538505</v>
      </c>
      <c r="W9" s="19">
        <v>1217.1426713774256</v>
      </c>
      <c r="X9" s="19">
        <v>27.763688583385182</v>
      </c>
      <c r="Y9" s="18" t="s">
        <v>21</v>
      </c>
    </row>
    <row r="10" spans="1:25" x14ac:dyDescent="0.25">
      <c r="A10" s="43"/>
      <c r="B10" s="29" t="s">
        <v>24</v>
      </c>
      <c r="C10" s="29"/>
      <c r="D10" s="28">
        <v>11.987109021708092</v>
      </c>
      <c r="E10" s="27">
        <v>33.967891501140215</v>
      </c>
      <c r="F10" s="28">
        <v>0.24637234083030338</v>
      </c>
      <c r="G10" s="28">
        <v>27.844120581635231</v>
      </c>
      <c r="H10" s="28">
        <v>4.0588971823293312</v>
      </c>
      <c r="I10" s="27">
        <v>27.844120581635231</v>
      </c>
      <c r="J10" s="28">
        <v>0.35287527583757966</v>
      </c>
      <c r="K10" s="27">
        <v>19.455657328103602</v>
      </c>
      <c r="L10" s="28">
        <v>4.0588971823293312</v>
      </c>
      <c r="M10" s="27">
        <f t="shared" si="0"/>
        <v>55.688241163270462</v>
      </c>
      <c r="N10" s="28">
        <v>0.35287527583757966</v>
      </c>
      <c r="O10" s="27">
        <f t="shared" si="1"/>
        <v>38.911314656207203</v>
      </c>
      <c r="P10" s="26">
        <v>62.03373890991832</v>
      </c>
      <c r="Q10" s="26">
        <v>329.16585853788615</v>
      </c>
      <c r="R10" s="24"/>
      <c r="S10" s="25">
        <v>3719.4573462775488</v>
      </c>
      <c r="T10" s="25">
        <v>300.71773065885975</v>
      </c>
      <c r="U10" s="25">
        <v>2603.3987427249185</v>
      </c>
      <c r="V10" s="25">
        <v>381.9706245073524</v>
      </c>
      <c r="W10" s="25">
        <v>1419.7402394299436</v>
      </c>
      <c r="X10" s="25">
        <v>364.94811835130037</v>
      </c>
      <c r="Y10" s="24" t="s">
        <v>21</v>
      </c>
    </row>
    <row r="11" spans="1:25" x14ac:dyDescent="0.25">
      <c r="A11" s="43"/>
      <c r="B11" s="29" t="s">
        <v>23</v>
      </c>
      <c r="C11" s="29"/>
      <c r="D11" s="28">
        <v>51.697723607482409</v>
      </c>
      <c r="E11" s="27">
        <v>3.7302523632151221</v>
      </c>
      <c r="F11" s="28">
        <v>0.76413896940604376</v>
      </c>
      <c r="G11" s="28">
        <v>3.5491701633798485</v>
      </c>
      <c r="H11" s="28">
        <v>1.3086624816128514</v>
      </c>
      <c r="I11" s="27">
        <v>3.5491701633798485</v>
      </c>
      <c r="J11" s="28">
        <v>0.4906793680729854</v>
      </c>
      <c r="K11" s="27">
        <v>1.1481175221405959</v>
      </c>
      <c r="L11" s="28">
        <v>1.3086624816128514</v>
      </c>
      <c r="M11" s="27">
        <f t="shared" si="0"/>
        <v>7.0983403267596969</v>
      </c>
      <c r="N11" s="28">
        <v>0.4906793680729854</v>
      </c>
      <c r="O11" s="27">
        <f t="shared" si="1"/>
        <v>2.2962350442811919</v>
      </c>
      <c r="P11" s="26">
        <v>6596.43225365129</v>
      </c>
      <c r="Q11" s="26">
        <v>2.8083160850938347</v>
      </c>
      <c r="R11" s="24"/>
      <c r="S11" s="25">
        <v>4213.4501857964633</v>
      </c>
      <c r="T11" s="25">
        <v>16.951171995273295</v>
      </c>
      <c r="U11" s="25">
        <v>4025.5594855160011</v>
      </c>
      <c r="V11" s="25">
        <v>37.854543754010983</v>
      </c>
      <c r="W11" s="25">
        <v>3659.3891076485443</v>
      </c>
      <c r="X11" s="25">
        <v>99.872156840525861</v>
      </c>
      <c r="Y11" s="24" t="s">
        <v>21</v>
      </c>
    </row>
    <row r="12" spans="1:25" x14ac:dyDescent="0.25">
      <c r="A12" s="43"/>
      <c r="B12" s="29" t="s">
        <v>22</v>
      </c>
      <c r="C12" s="29"/>
      <c r="D12" s="28">
        <v>54.933384208448558</v>
      </c>
      <c r="E12" s="27">
        <v>4.2784779621449562</v>
      </c>
      <c r="F12" s="28">
        <v>0.81785604106014831</v>
      </c>
      <c r="G12" s="28">
        <v>4.2425926398756326</v>
      </c>
      <c r="H12" s="28">
        <v>1.2227090707843242</v>
      </c>
      <c r="I12" s="27">
        <v>4.2425926398756326</v>
      </c>
      <c r="J12" s="28">
        <v>0.48714496054939377</v>
      </c>
      <c r="K12" s="27">
        <v>0.55297501266618032</v>
      </c>
      <c r="L12" s="28">
        <v>1.2227090707843242</v>
      </c>
      <c r="M12" s="27">
        <f t="shared" si="0"/>
        <v>8.4851852797512652</v>
      </c>
      <c r="N12" s="28">
        <v>0.48714496054939377</v>
      </c>
      <c r="O12" s="27">
        <f t="shared" si="1"/>
        <v>1.1059500253323606</v>
      </c>
      <c r="P12" s="26">
        <v>9571.521278448954</v>
      </c>
      <c r="Q12" s="26">
        <v>176.23362609259266</v>
      </c>
      <c r="R12" s="24"/>
      <c r="S12" s="25">
        <v>4202.7741207335521</v>
      </c>
      <c r="T12" s="25">
        <v>8.1689550075290107</v>
      </c>
      <c r="U12" s="25">
        <v>4086.0653042916183</v>
      </c>
      <c r="V12" s="25">
        <v>43.588594710385564</v>
      </c>
      <c r="W12" s="25">
        <v>3852.7497649283537</v>
      </c>
      <c r="X12" s="25">
        <v>124.23531321937364</v>
      </c>
      <c r="Y12" s="24" t="s">
        <v>21</v>
      </c>
    </row>
    <row r="13" spans="1:25" x14ac:dyDescent="0.25">
      <c r="A13" s="43"/>
      <c r="B13" s="23" t="s">
        <v>20</v>
      </c>
      <c r="C13" s="23"/>
      <c r="D13" s="22">
        <v>0.61250006566816739</v>
      </c>
      <c r="E13" s="21">
        <v>8.1993524172076899</v>
      </c>
      <c r="F13" s="22">
        <v>8.4479005937454166E-2</v>
      </c>
      <c r="G13" s="22">
        <v>3.4417267400091323</v>
      </c>
      <c r="H13" s="22">
        <v>11.837260499257903</v>
      </c>
      <c r="I13" s="21">
        <v>3.4417267400091323</v>
      </c>
      <c r="J13" s="22">
        <v>5.258429672995843E-2</v>
      </c>
      <c r="K13" s="21">
        <v>7.4420358174813757</v>
      </c>
      <c r="L13" s="22">
        <v>11.837260499257903</v>
      </c>
      <c r="M13" s="21">
        <f t="shared" si="0"/>
        <v>6.8834534800182645</v>
      </c>
      <c r="N13" s="22">
        <v>5.258429672995843E-2</v>
      </c>
      <c r="O13" s="21">
        <f t="shared" si="1"/>
        <v>14.884071634962751</v>
      </c>
      <c r="P13" s="20">
        <v>1390.7691314897113</v>
      </c>
      <c r="Q13" s="19">
        <v>128.19899944422053</v>
      </c>
      <c r="R13" s="18"/>
      <c r="S13" s="19">
        <v>310.90173355159288</v>
      </c>
      <c r="T13" s="19">
        <v>169.98393560704977</v>
      </c>
      <c r="U13" s="19">
        <v>485.13561497916896</v>
      </c>
      <c r="V13" s="19">
        <v>32.126862647911537</v>
      </c>
      <c r="W13" s="19">
        <v>522.80220989618988</v>
      </c>
      <c r="X13" s="19">
        <v>17.306333567152276</v>
      </c>
      <c r="Y13" s="18" t="s">
        <v>11</v>
      </c>
    </row>
    <row r="14" spans="1:25" x14ac:dyDescent="0.25">
      <c r="A14" s="43"/>
      <c r="B14" s="29" t="s">
        <v>19</v>
      </c>
      <c r="C14" s="29"/>
      <c r="D14" s="28">
        <v>28.047612690402303</v>
      </c>
      <c r="E14" s="27">
        <v>3.3305100678337296</v>
      </c>
      <c r="F14" s="28">
        <v>0.45180318169559774</v>
      </c>
      <c r="G14" s="28">
        <v>3.2409569336126527</v>
      </c>
      <c r="H14" s="28">
        <v>2.2133531602124701</v>
      </c>
      <c r="I14" s="27">
        <v>3.2409569336126527</v>
      </c>
      <c r="J14" s="28">
        <v>0.45024131262487171</v>
      </c>
      <c r="K14" s="27">
        <v>0.76713458168036441</v>
      </c>
      <c r="L14" s="28">
        <v>2.2133531602124701</v>
      </c>
      <c r="M14" s="27">
        <f t="shared" si="0"/>
        <v>6.4819138672253054</v>
      </c>
      <c r="N14" s="28">
        <v>0.45024131262487171</v>
      </c>
      <c r="O14" s="27">
        <f t="shared" si="1"/>
        <v>1.5342691633607288</v>
      </c>
      <c r="P14" s="26">
        <v>1442.9870755976599</v>
      </c>
      <c r="Q14" s="25">
        <v>203.84275486054565</v>
      </c>
      <c r="R14" s="24"/>
      <c r="S14" s="25">
        <v>4086.0048838441908</v>
      </c>
      <c r="T14" s="25">
        <v>11.410189804398563</v>
      </c>
      <c r="U14" s="25">
        <v>3420.7608271197719</v>
      </c>
      <c r="V14" s="25">
        <v>33.189802723625483</v>
      </c>
      <c r="W14" s="25">
        <v>2403.2641896437071</v>
      </c>
      <c r="X14" s="25">
        <v>65.348013910136785</v>
      </c>
      <c r="Y14" s="24" t="s">
        <v>11</v>
      </c>
    </row>
    <row r="15" spans="1:25" x14ac:dyDescent="0.25">
      <c r="A15" s="43"/>
      <c r="B15" s="29" t="s">
        <v>18</v>
      </c>
      <c r="C15" s="29"/>
      <c r="D15" s="28">
        <v>65.898168220834734</v>
      </c>
      <c r="E15" s="27">
        <v>4.2803368627271094</v>
      </c>
      <c r="F15" s="28">
        <v>0.96737855886327651</v>
      </c>
      <c r="G15" s="28">
        <v>4.1675445728062028</v>
      </c>
      <c r="H15" s="28">
        <v>1.033721484560352</v>
      </c>
      <c r="I15" s="27">
        <v>4.1675445728062028</v>
      </c>
      <c r="J15" s="28">
        <v>0.4940553545332832</v>
      </c>
      <c r="K15" s="27">
        <v>0.97614337681209273</v>
      </c>
      <c r="L15" s="28">
        <v>1.033721484560352</v>
      </c>
      <c r="M15" s="27">
        <f t="shared" si="0"/>
        <v>8.3350891456124057</v>
      </c>
      <c r="N15" s="28">
        <v>0.4940553545332832</v>
      </c>
      <c r="O15" s="27">
        <f t="shared" si="1"/>
        <v>1.9522867536241855</v>
      </c>
      <c r="P15" s="26">
        <v>40834.543737267275</v>
      </c>
      <c r="Q15" s="25">
        <v>205.04674605776756</v>
      </c>
      <c r="R15" s="24"/>
      <c r="S15" s="25">
        <v>4223.5701620395284</v>
      </c>
      <c r="T15" s="25">
        <v>14.40359862916285</v>
      </c>
      <c r="U15" s="25">
        <v>4267.8291982584478</v>
      </c>
      <c r="V15" s="25">
        <v>43.740899944483047</v>
      </c>
      <c r="W15" s="25">
        <v>4362.3012140400533</v>
      </c>
      <c r="X15" s="25">
        <v>133.47357021982108</v>
      </c>
      <c r="Y15" s="24" t="s">
        <v>11</v>
      </c>
    </row>
    <row r="16" spans="1:25" x14ac:dyDescent="0.25">
      <c r="A16" s="43"/>
      <c r="B16" s="23" t="s">
        <v>17</v>
      </c>
      <c r="C16" s="23"/>
      <c r="D16" s="22">
        <v>6.1865360655690793</v>
      </c>
      <c r="E16" s="21">
        <v>10.531298104275425</v>
      </c>
      <c r="F16" s="22">
        <v>0.162477458347183</v>
      </c>
      <c r="G16" s="22">
        <v>6.4050140818402159</v>
      </c>
      <c r="H16" s="22">
        <v>6.1546999206695663</v>
      </c>
      <c r="I16" s="21">
        <v>6.4050140818402159</v>
      </c>
      <c r="J16" s="22">
        <v>0.27615515688988562</v>
      </c>
      <c r="K16" s="21">
        <v>8.3596671209171767</v>
      </c>
      <c r="L16" s="22">
        <v>6.1546999206695663</v>
      </c>
      <c r="M16" s="21">
        <f t="shared" si="0"/>
        <v>12.810028163680432</v>
      </c>
      <c r="N16" s="22">
        <v>0.27615515688988562</v>
      </c>
      <c r="O16" s="21">
        <f t="shared" si="1"/>
        <v>16.719334241834353</v>
      </c>
      <c r="P16" s="20">
        <v>1367.6883891598659</v>
      </c>
      <c r="Q16" s="19">
        <v>272.98000990284299</v>
      </c>
      <c r="R16" s="18"/>
      <c r="S16" s="19">
        <v>3341.3246289703084</v>
      </c>
      <c r="T16" s="19">
        <v>131.11348273379164</v>
      </c>
      <c r="U16" s="19">
        <v>2002.5478849703932</v>
      </c>
      <c r="V16" s="19">
        <v>96.496796550162188</v>
      </c>
      <c r="W16" s="19">
        <v>970.5300088463049</v>
      </c>
      <c r="X16" s="19">
        <v>57.969306081923968</v>
      </c>
      <c r="Y16" s="18" t="s">
        <v>11</v>
      </c>
    </row>
    <row r="17" spans="1:25" x14ac:dyDescent="0.25">
      <c r="A17" s="43"/>
      <c r="B17" s="23" t="s">
        <v>16</v>
      </c>
      <c r="C17" s="23"/>
      <c r="D17" s="22">
        <v>5.8957350172870653</v>
      </c>
      <c r="E17" s="21">
        <v>5.4793912957799682</v>
      </c>
      <c r="F17" s="22">
        <v>0.14850535637149284</v>
      </c>
      <c r="G17" s="22">
        <v>4.0011541146798875</v>
      </c>
      <c r="H17" s="22">
        <v>6.7337638482106659</v>
      </c>
      <c r="I17" s="21">
        <v>4.0011541146798875</v>
      </c>
      <c r="J17" s="22">
        <v>0.28793506903131222</v>
      </c>
      <c r="K17" s="21">
        <v>3.7435938245019966</v>
      </c>
      <c r="L17" s="22">
        <v>6.7337638482106659</v>
      </c>
      <c r="M17" s="21">
        <f t="shared" si="0"/>
        <v>8.0023082293597749</v>
      </c>
      <c r="N17" s="22">
        <v>0.28793506903131222</v>
      </c>
      <c r="O17" s="21">
        <f t="shared" si="1"/>
        <v>7.4871876490039933</v>
      </c>
      <c r="P17" s="20">
        <v>363.14802857829721</v>
      </c>
      <c r="Q17" s="19">
        <v>299.93522057002167</v>
      </c>
      <c r="R17" s="18"/>
      <c r="S17" s="19">
        <v>3406.4925870362617</v>
      </c>
      <c r="T17" s="19">
        <v>58.293826188080764</v>
      </c>
      <c r="U17" s="19">
        <v>1960.6062923853278</v>
      </c>
      <c r="V17" s="19">
        <v>48.71882942425421</v>
      </c>
      <c r="W17" s="19">
        <v>892.5795773324495</v>
      </c>
      <c r="X17" s="19">
        <v>33.437857658129232</v>
      </c>
      <c r="Y17" s="18" t="s">
        <v>11</v>
      </c>
    </row>
    <row r="18" spans="1:25" x14ac:dyDescent="0.25">
      <c r="A18" s="43"/>
      <c r="B18" s="23" t="s">
        <v>15</v>
      </c>
      <c r="C18" s="23"/>
      <c r="D18" s="22">
        <v>1.2229554570709091</v>
      </c>
      <c r="E18" s="21">
        <v>6.4310473089896609</v>
      </c>
      <c r="F18" s="22">
        <v>9.1343536065124326E-2</v>
      </c>
      <c r="G18" s="22">
        <v>3.3519299465430779</v>
      </c>
      <c r="H18" s="22">
        <v>10.947682157684804</v>
      </c>
      <c r="I18" s="21">
        <v>3.3519299465430779</v>
      </c>
      <c r="J18" s="22">
        <v>9.7102753387137059E-2</v>
      </c>
      <c r="K18" s="21">
        <v>5.4884364917461577</v>
      </c>
      <c r="L18" s="22">
        <v>10.947682157684804</v>
      </c>
      <c r="M18" s="21">
        <f t="shared" si="0"/>
        <v>6.7038598930861557</v>
      </c>
      <c r="N18" s="22">
        <v>9.7102753387137059E-2</v>
      </c>
      <c r="O18" s="21">
        <f t="shared" si="1"/>
        <v>10.976872983492315</v>
      </c>
      <c r="P18" s="20">
        <v>590.70688120352986</v>
      </c>
      <c r="Q18" s="19">
        <v>195.89148541161714</v>
      </c>
      <c r="R18" s="18"/>
      <c r="S18" s="19">
        <v>1569.200003554907</v>
      </c>
      <c r="T18" s="19">
        <v>102.97744564249356</v>
      </c>
      <c r="U18" s="19">
        <v>811.12615878182032</v>
      </c>
      <c r="V18" s="19">
        <v>36.575473087723687</v>
      </c>
      <c r="W18" s="19">
        <v>563.47809254216702</v>
      </c>
      <c r="X18" s="19">
        <v>18.110873608523036</v>
      </c>
      <c r="Y18" s="18" t="s">
        <v>11</v>
      </c>
    </row>
    <row r="19" spans="1:25" x14ac:dyDescent="0.25">
      <c r="A19" s="43"/>
      <c r="B19" s="29" t="s">
        <v>14</v>
      </c>
      <c r="C19" s="29"/>
      <c r="D19" s="28">
        <v>67.130224827868517</v>
      </c>
      <c r="E19" s="27">
        <v>6.5799373732612505</v>
      </c>
      <c r="F19" s="28">
        <v>0.97667033595305752</v>
      </c>
      <c r="G19" s="28">
        <v>6.5048773435425575</v>
      </c>
      <c r="H19" s="28">
        <v>1.0238869382924145</v>
      </c>
      <c r="I19" s="27">
        <v>6.5048773435425575</v>
      </c>
      <c r="J19" s="28">
        <v>0.49850420921009375</v>
      </c>
      <c r="K19" s="27">
        <v>0.9910330879980298</v>
      </c>
      <c r="L19" s="28">
        <v>1.0238869382924145</v>
      </c>
      <c r="M19" s="27">
        <f t="shared" si="0"/>
        <v>13.009754687085115</v>
      </c>
      <c r="N19" s="28">
        <v>0.49850420921009375</v>
      </c>
      <c r="O19" s="27">
        <f t="shared" si="1"/>
        <v>1.9820661759960596</v>
      </c>
      <c r="P19" s="26">
        <v>1181.6086396387871</v>
      </c>
      <c r="Q19" s="25">
        <v>1004.5723413544728</v>
      </c>
      <c r="R19" s="24"/>
      <c r="S19" s="25">
        <v>4236.7923493167154</v>
      </c>
      <c r="T19" s="25">
        <v>14.612375597958138</v>
      </c>
      <c r="U19" s="25">
        <v>4286.3592879763664</v>
      </c>
      <c r="V19" s="25">
        <v>68.061920130512377</v>
      </c>
      <c r="W19" s="25">
        <v>4392.6754594026143</v>
      </c>
      <c r="X19" s="25">
        <v>210.59381071146089</v>
      </c>
      <c r="Y19" s="24" t="s">
        <v>11</v>
      </c>
    </row>
    <row r="20" spans="1:25" x14ac:dyDescent="0.25">
      <c r="A20" s="43"/>
      <c r="B20" s="23" t="s">
        <v>13</v>
      </c>
      <c r="C20" s="23"/>
      <c r="D20" s="22">
        <v>6.4811445875538203</v>
      </c>
      <c r="E20" s="21">
        <v>4.4158261924941504</v>
      </c>
      <c r="F20" s="22">
        <v>0.15475507725801121</v>
      </c>
      <c r="G20" s="22">
        <v>3.4615686133193724</v>
      </c>
      <c r="H20" s="22">
        <v>6.4618235325021169</v>
      </c>
      <c r="I20" s="21">
        <v>3.4615686133193724</v>
      </c>
      <c r="J20" s="22">
        <v>0.30374247616335948</v>
      </c>
      <c r="K20" s="21">
        <v>2.7417264082325166</v>
      </c>
      <c r="L20" s="22">
        <v>6.4618235325021169</v>
      </c>
      <c r="M20" s="21">
        <f t="shared" si="0"/>
        <v>6.9231372266387448</v>
      </c>
      <c r="N20" s="22">
        <v>0.30374247616335948</v>
      </c>
      <c r="O20" s="21">
        <f t="shared" si="1"/>
        <v>5.4834528164650331</v>
      </c>
      <c r="P20" s="20">
        <v>296.4331386162857</v>
      </c>
      <c r="Q20" s="19">
        <v>416.84667527925245</v>
      </c>
      <c r="R20" s="18"/>
      <c r="S20" s="19">
        <v>3489.4139699712164</v>
      </c>
      <c r="T20" s="19">
        <v>42.422632916172759</v>
      </c>
      <c r="U20" s="19">
        <v>2043.3424379413193</v>
      </c>
      <c r="V20" s="19">
        <v>39.606657286860525</v>
      </c>
      <c r="W20" s="19">
        <v>927.56336609180971</v>
      </c>
      <c r="X20" s="19">
        <v>29.974744009623411</v>
      </c>
      <c r="Y20" s="18" t="s">
        <v>11</v>
      </c>
    </row>
    <row r="21" spans="1:25" x14ac:dyDescent="0.25">
      <c r="A21" s="43"/>
      <c r="B21" s="23" t="s">
        <v>12</v>
      </c>
      <c r="C21" s="23"/>
      <c r="D21" s="22">
        <v>57.911373059498295</v>
      </c>
      <c r="E21" s="21">
        <v>5.3865505166515995</v>
      </c>
      <c r="F21" s="22">
        <v>0.88820891548351255</v>
      </c>
      <c r="G21" s="22">
        <v>5.2847940738754353</v>
      </c>
      <c r="H21" s="22">
        <v>1.1258612501717931</v>
      </c>
      <c r="I21" s="21">
        <v>5.2847940738754353</v>
      </c>
      <c r="J21" s="22">
        <v>0.47287620301662214</v>
      </c>
      <c r="K21" s="21">
        <v>1.0420547323296812</v>
      </c>
      <c r="L21" s="22">
        <v>1.1258612501717931</v>
      </c>
      <c r="M21" s="21">
        <f t="shared" si="0"/>
        <v>10.569588147750871</v>
      </c>
      <c r="N21" s="22">
        <v>0.47287620301662214</v>
      </c>
      <c r="O21" s="21">
        <f t="shared" si="1"/>
        <v>2.0841094646593623</v>
      </c>
      <c r="P21" s="20">
        <v>330.0416083455641</v>
      </c>
      <c r="Q21" s="19">
        <v>248.96544541700672</v>
      </c>
      <c r="R21" s="18"/>
      <c r="S21" s="19">
        <v>4158.8025997412315</v>
      </c>
      <c r="T21" s="19">
        <v>15.433487580029492</v>
      </c>
      <c r="U21" s="19">
        <v>4138.7360136173575</v>
      </c>
      <c r="V21" s="19">
        <v>55.241519604475542</v>
      </c>
      <c r="W21" s="19">
        <v>4097.5259693087355</v>
      </c>
      <c r="X21" s="19">
        <v>162.28048773197213</v>
      </c>
      <c r="Y21" s="18" t="s">
        <v>11</v>
      </c>
    </row>
    <row r="22" spans="1:25" ht="15" x14ac:dyDescent="0.25">
      <c r="O22" s="17"/>
      <c r="P22" s="16"/>
    </row>
    <row r="23" spans="1:25" ht="15" x14ac:dyDescent="0.3">
      <c r="D23" s="14" t="s">
        <v>10</v>
      </c>
      <c r="E23" s="14" t="s">
        <v>8</v>
      </c>
      <c r="F23" s="15" t="s">
        <v>9</v>
      </c>
      <c r="G23" s="14" t="s">
        <v>8</v>
      </c>
      <c r="R23" s="46" t="s">
        <v>7</v>
      </c>
      <c r="S23" s="39" t="s">
        <v>6</v>
      </c>
      <c r="T23" s="50" t="s">
        <v>5</v>
      </c>
    </row>
    <row r="24" spans="1:25" ht="15" x14ac:dyDescent="0.3">
      <c r="D24" s="12"/>
      <c r="E24" s="12"/>
      <c r="F24" s="13" t="s">
        <v>4</v>
      </c>
      <c r="G24" s="12" t="s">
        <v>3</v>
      </c>
      <c r="H24" s="11"/>
      <c r="R24" s="47"/>
      <c r="S24" s="41" t="s">
        <v>2</v>
      </c>
      <c r="T24" s="51"/>
    </row>
    <row r="25" spans="1:25" x14ac:dyDescent="0.25">
      <c r="A25" s="53" t="s">
        <v>49</v>
      </c>
      <c r="B25" t="s">
        <v>1</v>
      </c>
      <c r="D25">
        <v>0.24170204850999999</v>
      </c>
      <c r="E25" s="10">
        <v>6.3495877419927373E-4</v>
      </c>
      <c r="F25" s="9">
        <v>0.53691006120139051</v>
      </c>
      <c r="G25" s="8">
        <v>0.58601854218401361</v>
      </c>
      <c r="S25" s="7">
        <v>4345.8875374816334</v>
      </c>
      <c r="T25" s="7">
        <v>8.5881266311592164</v>
      </c>
    </row>
    <row r="26" spans="1:25" x14ac:dyDescent="0.25">
      <c r="A26" s="54"/>
      <c r="B26" s="6" t="s">
        <v>0</v>
      </c>
      <c r="C26" s="1"/>
      <c r="D26" s="1">
        <v>0.82979618802999988</v>
      </c>
      <c r="E26" s="5">
        <v>9.7036283248609384E-4</v>
      </c>
      <c r="F26" s="4">
        <v>0.52885217805015794</v>
      </c>
      <c r="G26" s="3">
        <v>0.47866626411604013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2">
        <v>4323.7132853564472</v>
      </c>
      <c r="T26" s="2">
        <v>7.0233868062333427</v>
      </c>
      <c r="U26" s="1"/>
      <c r="V26" s="1"/>
      <c r="W26" s="1"/>
      <c r="X26" s="1"/>
      <c r="Y26" s="1"/>
    </row>
  </sheetData>
  <mergeCells count="9">
    <mergeCell ref="R2:R3"/>
    <mergeCell ref="Y2:Y3"/>
    <mergeCell ref="R23:R24"/>
    <mergeCell ref="T23:T24"/>
    <mergeCell ref="A4:A21"/>
    <mergeCell ref="A25:A26"/>
    <mergeCell ref="A2:A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U-Pb and Pb-Pb isotopic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Ana.Cernok</dc:creator>
  <cp:lastModifiedBy>Author </cp:lastModifiedBy>
  <dcterms:created xsi:type="dcterms:W3CDTF">2020-07-29T14:36:44Z</dcterms:created>
  <dcterms:modified xsi:type="dcterms:W3CDTF">2021-05-06T10:13:50Z</dcterms:modified>
</cp:coreProperties>
</file>