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ocuments\!Uni\!DOME\!CYANATE Project\!!cyanate data_201711\2_submission to Nature Communications\submitted\"/>
    </mc:Choice>
  </mc:AlternateContent>
  <xr:revisionPtr revIDLastSave="0" documentId="13_ncr:1_{15525291-CD96-47A3-8E5A-BEF8C2C75786}" xr6:coauthVersionLast="45" xr6:coauthVersionMax="45" xr10:uidLastSave="{00000000-0000-0000-0000-000000000000}"/>
  <bookViews>
    <workbookView xWindow="-108" yWindow="-108" windowWidth="23256" windowHeight="12576" xr2:uid="{470AC308-452B-4998-B236-2BF80E264E2F}"/>
  </bookViews>
  <sheets>
    <sheet name="Soil cyanate conc. (Europe)" sheetId="1" r:id="rId1"/>
    <sheet name="Tracer exp." sheetId="2" r:id="rId2"/>
    <sheet name="Urea addition exp." sheetId="4" r:id="rId3"/>
    <sheet name="Rel. cyanate availability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C8" i="1"/>
  <c r="D10" i="1"/>
  <c r="C10" i="1"/>
  <c r="D9" i="1"/>
  <c r="C9" i="1"/>
  <c r="D7" i="1"/>
  <c r="C7" i="1"/>
  <c r="D6" i="1"/>
  <c r="C6" i="1"/>
  <c r="D4" i="1"/>
  <c r="C4" i="1"/>
  <c r="D5" i="1"/>
  <c r="C5" i="1"/>
</calcChain>
</file>

<file path=xl/sharedStrings.xml><?xml version="1.0" encoding="utf-8"?>
<sst xmlns="http://schemas.openxmlformats.org/spreadsheetml/2006/main" count="544" uniqueCount="94">
  <si>
    <t>Cyanate</t>
  </si>
  <si>
    <t>NH4</t>
  </si>
  <si>
    <t>NH4/OCN</t>
  </si>
  <si>
    <t>NO3</t>
  </si>
  <si>
    <t>Land use</t>
  </si>
  <si>
    <t>Latitude</t>
  </si>
  <si>
    <t>Longitude</t>
  </si>
  <si>
    <t>F7</t>
  </si>
  <si>
    <t>Forest</t>
  </si>
  <si>
    <t>P7</t>
  </si>
  <si>
    <t>Pasture</t>
  </si>
  <si>
    <t>A6</t>
  </si>
  <si>
    <t>Arable</t>
  </si>
  <si>
    <t>F8</t>
  </si>
  <si>
    <t>P8</t>
  </si>
  <si>
    <t>A7</t>
  </si>
  <si>
    <t>F6</t>
  </si>
  <si>
    <t>P6</t>
  </si>
  <si>
    <t>A5</t>
  </si>
  <si>
    <t>F5</t>
  </si>
  <si>
    <t>P5</t>
  </si>
  <si>
    <t>A4</t>
  </si>
  <si>
    <t>F4</t>
  </si>
  <si>
    <t>P4</t>
  </si>
  <si>
    <t>A3</t>
  </si>
  <si>
    <t>P1</t>
  </si>
  <si>
    <t>F1</t>
  </si>
  <si>
    <t>P2</t>
  </si>
  <si>
    <t>F2</t>
  </si>
  <si>
    <t>A2</t>
  </si>
  <si>
    <t>P3</t>
  </si>
  <si>
    <t>F3</t>
  </si>
  <si>
    <t>F14</t>
  </si>
  <si>
    <t>F13</t>
  </si>
  <si>
    <t>F20</t>
  </si>
  <si>
    <t>F15</t>
  </si>
  <si>
    <t>P13</t>
  </si>
  <si>
    <t>P10</t>
  </si>
  <si>
    <t>A9</t>
  </si>
  <si>
    <t>F12</t>
  </si>
  <si>
    <t>F11</t>
  </si>
  <si>
    <t>P12</t>
  </si>
  <si>
    <t>A10</t>
  </si>
  <si>
    <t>P11</t>
  </si>
  <si>
    <t>F10</t>
  </si>
  <si>
    <t>A8</t>
  </si>
  <si>
    <t>P9</t>
  </si>
  <si>
    <t>F9</t>
  </si>
  <si>
    <t>F19</t>
  </si>
  <si>
    <t>F18</t>
  </si>
  <si>
    <t>F17</t>
  </si>
  <si>
    <t>F16</t>
  </si>
  <si>
    <t>G3</t>
  </si>
  <si>
    <t>Grassland</t>
  </si>
  <si>
    <t>A1</t>
  </si>
  <si>
    <t>G1</t>
  </si>
  <si>
    <t>G2</t>
  </si>
  <si>
    <t>Abiotic</t>
  </si>
  <si>
    <t>below detection limit</t>
  </si>
  <si>
    <t>N/A</t>
  </si>
  <si>
    <t>Sample code</t>
  </si>
  <si>
    <t>pH_H20</t>
  </si>
  <si>
    <t>pH _CaCl2</t>
  </si>
  <si>
    <t xml:space="preserve">Incubation time </t>
  </si>
  <si>
    <t>(min)</t>
  </si>
  <si>
    <t>(pmol g-1 DW)</t>
  </si>
  <si>
    <t>(nmol g-1 DW)</t>
  </si>
  <si>
    <t>Soil</t>
  </si>
  <si>
    <t>Total (biotic+abiotic)</t>
  </si>
  <si>
    <t>Biotic</t>
  </si>
  <si>
    <t>Sediment</t>
  </si>
  <si>
    <t>PoreWater</t>
  </si>
  <si>
    <t>Ocean</t>
  </si>
  <si>
    <t>Discharge</t>
  </si>
  <si>
    <t>Environment</t>
  </si>
  <si>
    <t>Relative C availability</t>
  </si>
  <si>
    <t>NH4+/NCO-</t>
  </si>
  <si>
    <t>Activated sludge</t>
  </si>
  <si>
    <t>Widner et al. 2016</t>
  </si>
  <si>
    <t>Location</t>
  </si>
  <si>
    <t>Maine</t>
  </si>
  <si>
    <t>New Hampshire</t>
  </si>
  <si>
    <t>Alland</t>
  </si>
  <si>
    <t>Bruck an der Leitha</t>
  </si>
  <si>
    <t>Wolkersdorf</t>
  </si>
  <si>
    <t>Klosterneuburg</t>
  </si>
  <si>
    <t>Time</t>
  </si>
  <si>
    <t>(h)</t>
  </si>
  <si>
    <t>Urea</t>
  </si>
  <si>
    <t>NO2</t>
  </si>
  <si>
    <t>(nM)</t>
  </si>
  <si>
    <t>(µM)</t>
  </si>
  <si>
    <t>Soil solution</t>
  </si>
  <si>
    <t>Sample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</si>
</sst>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A90AB-32CF-45C6-B984-B61A0EF8DF9A}">
  <dimension ref="A1:J48"/>
  <sheetViews>
    <sheetView tabSelected="1" workbookViewId="0">
      <selection activeCell="D54" sqref="D54"/>
    </sheetView>
  </sheetViews>
  <sheetFormatPr defaultRowHeight="14.4" x14ac:dyDescent="0.3"/>
  <cols>
    <col min="1" max="1" width="11.88671875" style="4" bestFit="1" customWidth="1"/>
    <col min="2" max="2" width="9.33203125" style="4" bestFit="1" customWidth="1"/>
    <col min="3" max="3" width="8.5546875" style="4" bestFit="1" customWidth="1"/>
    <col min="4" max="4" width="9.5546875" style="4" bestFit="1" customWidth="1"/>
    <col min="5" max="6" width="12" style="4" bestFit="1" customWidth="1"/>
    <col min="7" max="7" width="19.88671875" style="4" bestFit="1" customWidth="1"/>
    <col min="8" max="8" width="13.5546875" style="4" bestFit="1" customWidth="1"/>
    <col min="9" max="9" width="9.33203125" style="4" bestFit="1" customWidth="1"/>
    <col min="10" max="10" width="13.5546875" style="4" bestFit="1" customWidth="1"/>
    <col min="11" max="16384" width="8.88671875" style="1"/>
  </cols>
  <sheetData>
    <row r="1" spans="1:10" x14ac:dyDescent="0.3">
      <c r="A1" s="2" t="s">
        <v>60</v>
      </c>
      <c r="B1" s="2" t="s">
        <v>4</v>
      </c>
      <c r="C1" s="2" t="s">
        <v>5</v>
      </c>
      <c r="D1" s="2" t="s">
        <v>6</v>
      </c>
      <c r="E1" s="2" t="s">
        <v>61</v>
      </c>
      <c r="F1" s="2" t="s">
        <v>62</v>
      </c>
      <c r="G1" s="2" t="s">
        <v>0</v>
      </c>
      <c r="H1" s="2" t="s">
        <v>1</v>
      </c>
      <c r="I1" s="2" t="s">
        <v>2</v>
      </c>
      <c r="J1" s="2" t="s">
        <v>3</v>
      </c>
    </row>
    <row r="2" spans="1:10" x14ac:dyDescent="0.3">
      <c r="A2" s="2"/>
      <c r="B2" s="3"/>
      <c r="C2" s="3"/>
      <c r="D2" s="3"/>
      <c r="E2" s="2"/>
      <c r="F2" s="2"/>
      <c r="G2" s="2" t="s">
        <v>65</v>
      </c>
      <c r="H2" s="2" t="s">
        <v>66</v>
      </c>
      <c r="I2" s="2"/>
      <c r="J2" s="2" t="s">
        <v>66</v>
      </c>
    </row>
    <row r="3" spans="1:10" x14ac:dyDescent="0.3">
      <c r="A3" s="4" t="s">
        <v>54</v>
      </c>
      <c r="B3" s="4" t="s">
        <v>12</v>
      </c>
      <c r="C3" s="5">
        <v>43.6642291228912</v>
      </c>
      <c r="D3" s="5">
        <v>4.5968663692474303</v>
      </c>
      <c r="E3" s="4">
        <v>8.3866666666666649</v>
      </c>
      <c r="F3" s="4">
        <v>7.4066666666666663</v>
      </c>
      <c r="G3" s="6">
        <v>21.21843653245665</v>
      </c>
      <c r="H3" s="6">
        <v>2.4729790005296204</v>
      </c>
      <c r="I3" s="7">
        <v>116.5485966294851</v>
      </c>
      <c r="J3" s="6">
        <v>913.82964884537114</v>
      </c>
    </row>
    <row r="4" spans="1:10" x14ac:dyDescent="0.3">
      <c r="A4" s="4" t="s">
        <v>26</v>
      </c>
      <c r="B4" s="4" t="s">
        <v>8</v>
      </c>
      <c r="C4" s="5">
        <f>47+24.354/60</f>
        <v>47.405900000000003</v>
      </c>
      <c r="D4" s="5">
        <f>14+11.742/60</f>
        <v>14.1957</v>
      </c>
      <c r="E4" s="4">
        <v>4.7</v>
      </c>
      <c r="F4" s="4">
        <v>3.5</v>
      </c>
      <c r="G4" s="6" t="s">
        <v>58</v>
      </c>
      <c r="H4" s="6">
        <v>104.2971727518581</v>
      </c>
      <c r="I4" s="4" t="s">
        <v>59</v>
      </c>
      <c r="J4" s="6">
        <v>56.943071370359199</v>
      </c>
    </row>
    <row r="5" spans="1:10" x14ac:dyDescent="0.3">
      <c r="A5" s="4" t="s">
        <v>25</v>
      </c>
      <c r="B5" s="4" t="s">
        <v>10</v>
      </c>
      <c r="C5" s="5">
        <f>47+24.426/60</f>
        <v>47.4071</v>
      </c>
      <c r="D5" s="5">
        <f>14+11.906/60</f>
        <v>14.198433333333334</v>
      </c>
      <c r="E5" s="4">
        <v>5</v>
      </c>
      <c r="F5" s="4">
        <v>4.2</v>
      </c>
      <c r="G5" s="6">
        <v>19.179520687334669</v>
      </c>
      <c r="H5" s="6">
        <v>135.77752708212401</v>
      </c>
      <c r="I5" s="7">
        <v>7079.2971991101758</v>
      </c>
      <c r="J5" s="6">
        <v>1148.2239266560566</v>
      </c>
    </row>
    <row r="6" spans="1:10" x14ac:dyDescent="0.3">
      <c r="A6" s="4" t="s">
        <v>27</v>
      </c>
      <c r="B6" s="4" t="s">
        <v>10</v>
      </c>
      <c r="C6" s="5">
        <f>47+24.761/60</f>
        <v>47.412683333333334</v>
      </c>
      <c r="D6" s="5">
        <f>14+10.698/60</f>
        <v>14.1783</v>
      </c>
      <c r="E6" s="4">
        <v>5.7</v>
      </c>
      <c r="F6" s="4">
        <v>4.9000000000000004</v>
      </c>
      <c r="G6" s="6">
        <v>18.181677758945025</v>
      </c>
      <c r="H6" s="6">
        <v>257.94390746838741</v>
      </c>
      <c r="I6" s="7">
        <v>14187.024480811961</v>
      </c>
      <c r="J6" s="6">
        <v>1188.5248506964804</v>
      </c>
    </row>
    <row r="7" spans="1:10" x14ac:dyDescent="0.3">
      <c r="A7" s="4" t="s">
        <v>28</v>
      </c>
      <c r="B7" s="4" t="s">
        <v>8</v>
      </c>
      <c r="C7" s="5">
        <f>47+24.854/60</f>
        <v>47.414233333333335</v>
      </c>
      <c r="D7" s="5">
        <f>14+10.736/60</f>
        <v>14.178933333333333</v>
      </c>
      <c r="E7" s="4">
        <v>4.4000000000000004</v>
      </c>
      <c r="F7" s="4">
        <v>3.3</v>
      </c>
      <c r="G7" s="6" t="s">
        <v>58</v>
      </c>
      <c r="H7" s="6">
        <v>170.1063656331101</v>
      </c>
      <c r="I7" s="4" t="s">
        <v>59</v>
      </c>
      <c r="J7" s="6">
        <v>124.7959453711733</v>
      </c>
    </row>
    <row r="8" spans="1:10" x14ac:dyDescent="0.3">
      <c r="A8" s="4" t="s">
        <v>31</v>
      </c>
      <c r="B8" s="4" t="s">
        <v>8</v>
      </c>
      <c r="C8" s="5">
        <f>47+28.956/60</f>
        <v>47.482599999999998</v>
      </c>
      <c r="D8" s="5">
        <f>14+5.621/60</f>
        <v>14.093683333333333</v>
      </c>
      <c r="E8" s="4">
        <v>4.4000000000000004</v>
      </c>
      <c r="F8" s="4">
        <v>3.6</v>
      </c>
      <c r="G8" s="6" t="s">
        <v>58</v>
      </c>
      <c r="H8" s="6">
        <v>30.584469547483511</v>
      </c>
      <c r="I8" s="4" t="s">
        <v>59</v>
      </c>
      <c r="J8" s="6">
        <v>25.481377867550147</v>
      </c>
    </row>
    <row r="9" spans="1:10" x14ac:dyDescent="0.3">
      <c r="A9" s="4" t="s">
        <v>29</v>
      </c>
      <c r="B9" s="4" t="s">
        <v>12</v>
      </c>
      <c r="C9" s="5">
        <f>47+29.774/60</f>
        <v>47.496233333333336</v>
      </c>
      <c r="D9" s="5">
        <f>14+6.044/60</f>
        <v>14.100733333333332</v>
      </c>
      <c r="E9" s="4">
        <v>6.4</v>
      </c>
      <c r="F9" s="4">
        <v>5.4</v>
      </c>
      <c r="G9" s="6" t="s">
        <v>58</v>
      </c>
      <c r="H9" s="6">
        <v>15.628045833794502</v>
      </c>
      <c r="I9" s="4" t="s">
        <v>59</v>
      </c>
      <c r="J9" s="6">
        <v>697.25093662604047</v>
      </c>
    </row>
    <row r="10" spans="1:10" x14ac:dyDescent="0.3">
      <c r="A10" s="4" t="s">
        <v>30</v>
      </c>
      <c r="B10" s="4" t="s">
        <v>10</v>
      </c>
      <c r="C10" s="5">
        <f>47+29.777/60</f>
        <v>47.496283333333331</v>
      </c>
      <c r="D10" s="5">
        <f>14+6.043/60</f>
        <v>14.100716666666667</v>
      </c>
      <c r="E10" s="4">
        <v>5.5</v>
      </c>
      <c r="F10" s="4">
        <v>4.5999999999999996</v>
      </c>
      <c r="G10" s="6">
        <v>34.933162926489643</v>
      </c>
      <c r="H10" s="6">
        <v>122.19140959351151</v>
      </c>
      <c r="I10" s="7">
        <v>3497.8627572499131</v>
      </c>
      <c r="J10" s="6">
        <v>812.77335112980268</v>
      </c>
    </row>
    <row r="11" spans="1:10" x14ac:dyDescent="0.3">
      <c r="A11" s="4" t="s">
        <v>55</v>
      </c>
      <c r="B11" s="4" t="s">
        <v>53</v>
      </c>
      <c r="C11" s="5">
        <v>47.775555555555499</v>
      </c>
      <c r="D11" s="5">
        <v>16.772222222222201</v>
      </c>
      <c r="E11" s="4" t="s">
        <v>59</v>
      </c>
      <c r="F11" s="4">
        <v>7.8999999999999995</v>
      </c>
      <c r="G11" s="6">
        <v>93.670562928171137</v>
      </c>
      <c r="H11" s="6">
        <v>63.756747731563891</v>
      </c>
      <c r="I11" s="4" t="s">
        <v>59</v>
      </c>
      <c r="J11" s="6">
        <v>159.41239413336535</v>
      </c>
    </row>
    <row r="12" spans="1:10" x14ac:dyDescent="0.3">
      <c r="A12" s="4" t="s">
        <v>56</v>
      </c>
      <c r="B12" s="4" t="s">
        <v>53</v>
      </c>
      <c r="C12" s="5">
        <v>47.775555555555499</v>
      </c>
      <c r="D12" s="5">
        <v>16.772222222222201</v>
      </c>
      <c r="E12" s="4" t="s">
        <v>59</v>
      </c>
      <c r="F12" s="4">
        <v>7.9625000000000004</v>
      </c>
      <c r="G12" s="6">
        <v>131.12732645529945</v>
      </c>
      <c r="H12" s="6">
        <v>88.196256434200833</v>
      </c>
      <c r="I12" s="4" t="s">
        <v>59</v>
      </c>
      <c r="J12" s="6">
        <v>260.59664300802763</v>
      </c>
    </row>
    <row r="13" spans="1:10" x14ac:dyDescent="0.3">
      <c r="A13" s="4" t="s">
        <v>52</v>
      </c>
      <c r="B13" s="4" t="s">
        <v>53</v>
      </c>
      <c r="C13" s="5">
        <v>48.3507166666666</v>
      </c>
      <c r="D13" s="5">
        <v>16.2618333333333</v>
      </c>
      <c r="E13" s="4">
        <v>8.6</v>
      </c>
      <c r="F13" s="4">
        <v>7.35</v>
      </c>
      <c r="G13" s="6">
        <v>27.331712727693002</v>
      </c>
      <c r="H13" s="6">
        <v>5.5970269486984403</v>
      </c>
      <c r="I13" s="7">
        <v>204.78142019352589</v>
      </c>
      <c r="J13" s="6">
        <v>1027.7690686125045</v>
      </c>
    </row>
    <row r="14" spans="1:10" x14ac:dyDescent="0.3">
      <c r="A14" s="4" t="s">
        <v>23</v>
      </c>
      <c r="B14" s="4" t="s">
        <v>10</v>
      </c>
      <c r="C14" s="8">
        <v>48.371879999999997</v>
      </c>
      <c r="D14" s="8">
        <v>9.4573099999999997</v>
      </c>
      <c r="E14" s="4">
        <v>8.1</v>
      </c>
      <c r="F14" s="4">
        <v>7.2</v>
      </c>
      <c r="G14" s="6">
        <v>65.558397337325815</v>
      </c>
      <c r="H14" s="6">
        <v>25.702404168779868</v>
      </c>
      <c r="I14" s="7">
        <v>392.05357685194889</v>
      </c>
      <c r="J14" s="6">
        <v>2802.5558750168193</v>
      </c>
    </row>
    <row r="15" spans="1:10" x14ac:dyDescent="0.3">
      <c r="A15" s="4" t="s">
        <v>24</v>
      </c>
      <c r="B15" s="4" t="s">
        <v>12</v>
      </c>
      <c r="C15" s="8">
        <v>48.37283</v>
      </c>
      <c r="D15" s="8">
        <v>9.4577100000000005</v>
      </c>
      <c r="E15" s="4">
        <v>7.9</v>
      </c>
      <c r="F15" s="4">
        <v>7.1</v>
      </c>
      <c r="G15" s="6">
        <v>37.166575377874565</v>
      </c>
      <c r="H15" s="6">
        <v>14.858874924677869</v>
      </c>
      <c r="I15" s="7">
        <v>399.79133868554987</v>
      </c>
      <c r="J15" s="6">
        <v>1819.6344221263103</v>
      </c>
    </row>
    <row r="16" spans="1:10" x14ac:dyDescent="0.3">
      <c r="A16" s="4" t="s">
        <v>22</v>
      </c>
      <c r="B16" s="4" t="s">
        <v>8</v>
      </c>
      <c r="C16" s="8">
        <v>48.388779999999997</v>
      </c>
      <c r="D16" s="8">
        <v>9.4901700000000009</v>
      </c>
      <c r="E16" s="4">
        <v>5.8</v>
      </c>
      <c r="F16" s="4">
        <v>4.7</v>
      </c>
      <c r="G16" s="6" t="s">
        <v>58</v>
      </c>
      <c r="H16" s="6">
        <v>852.94367361812465</v>
      </c>
      <c r="I16" s="4" t="s">
        <v>59</v>
      </c>
      <c r="J16" s="6">
        <v>439.22358354346346</v>
      </c>
    </row>
    <row r="17" spans="1:10" x14ac:dyDescent="0.3">
      <c r="A17" s="4" t="s">
        <v>20</v>
      </c>
      <c r="B17" s="4" t="s">
        <v>10</v>
      </c>
      <c r="C17" s="8">
        <v>50.596960000000003</v>
      </c>
      <c r="D17" s="8">
        <v>12.03651</v>
      </c>
      <c r="E17" s="4">
        <v>4.9000000000000004</v>
      </c>
      <c r="F17" s="4">
        <v>4</v>
      </c>
      <c r="G17" s="6" t="s">
        <v>58</v>
      </c>
      <c r="H17" s="6">
        <v>131.30289762439455</v>
      </c>
      <c r="I17" s="4" t="s">
        <v>59</v>
      </c>
      <c r="J17" s="6">
        <v>461.3087788600634</v>
      </c>
    </row>
    <row r="18" spans="1:10" x14ac:dyDescent="0.3">
      <c r="A18" s="4" t="s">
        <v>19</v>
      </c>
      <c r="B18" s="4" t="s">
        <v>8</v>
      </c>
      <c r="C18" s="8">
        <v>50.613230000000001</v>
      </c>
      <c r="D18" s="8">
        <v>12.044169999999999</v>
      </c>
      <c r="E18" s="4">
        <v>4</v>
      </c>
      <c r="F18" s="4">
        <v>3</v>
      </c>
      <c r="G18" s="6" t="s">
        <v>58</v>
      </c>
      <c r="H18" s="6">
        <v>521.25654982407605</v>
      </c>
      <c r="I18" s="4" t="s">
        <v>59</v>
      </c>
      <c r="J18" s="6">
        <v>52.088895873355064</v>
      </c>
    </row>
    <row r="19" spans="1:10" x14ac:dyDescent="0.3">
      <c r="A19" s="4" t="s">
        <v>21</v>
      </c>
      <c r="B19" s="4" t="s">
        <v>12</v>
      </c>
      <c r="C19" s="8">
        <v>50.613500000000002</v>
      </c>
      <c r="D19" s="8">
        <v>12.041980000000001</v>
      </c>
      <c r="E19" s="4">
        <v>5.6</v>
      </c>
      <c r="F19" s="4">
        <v>4.9000000000000004</v>
      </c>
      <c r="G19" s="6" t="s">
        <v>58</v>
      </c>
      <c r="H19" s="6">
        <v>18.279046671758564</v>
      </c>
      <c r="I19" s="4" t="s">
        <v>59</v>
      </c>
      <c r="J19" s="6">
        <v>2317.6036629651198</v>
      </c>
    </row>
    <row r="20" spans="1:10" x14ac:dyDescent="0.3">
      <c r="A20" s="4" t="s">
        <v>17</v>
      </c>
      <c r="B20" s="4" t="s">
        <v>10</v>
      </c>
      <c r="C20" s="8">
        <v>51.121929999999999</v>
      </c>
      <c r="D20" s="8">
        <v>10.412699999999999</v>
      </c>
      <c r="E20" s="4">
        <v>7.6</v>
      </c>
      <c r="F20" s="4">
        <v>6.8</v>
      </c>
      <c r="G20" s="6">
        <v>29.513356019239705</v>
      </c>
      <c r="H20" s="6">
        <v>28.191230040884765</v>
      </c>
      <c r="I20" s="7">
        <v>955.20245215443992</v>
      </c>
      <c r="J20" s="6">
        <v>1529.5970928825091</v>
      </c>
    </row>
    <row r="21" spans="1:10" x14ac:dyDescent="0.3">
      <c r="A21" s="4" t="s">
        <v>16</v>
      </c>
      <c r="B21" s="4" t="s">
        <v>8</v>
      </c>
      <c r="C21" s="8">
        <v>51.13165</v>
      </c>
      <c r="D21" s="8">
        <v>10.36401</v>
      </c>
      <c r="E21" s="4">
        <v>5.7</v>
      </c>
      <c r="F21" s="4">
        <v>4.9000000000000004</v>
      </c>
      <c r="G21" s="6" t="s">
        <v>58</v>
      </c>
      <c r="H21" s="6">
        <v>776.13558002473962</v>
      </c>
      <c r="I21" s="4" t="s">
        <v>59</v>
      </c>
      <c r="J21" s="6">
        <v>1049.7853393450825</v>
      </c>
    </row>
    <row r="22" spans="1:10" x14ac:dyDescent="0.3">
      <c r="A22" s="4" t="s">
        <v>18</v>
      </c>
      <c r="B22" s="4" t="s">
        <v>12</v>
      </c>
      <c r="C22" s="8">
        <v>51.141350000000003</v>
      </c>
      <c r="D22" s="8">
        <v>10.410740000000001</v>
      </c>
      <c r="E22" s="4">
        <v>5.0999999999999996</v>
      </c>
      <c r="F22" s="4">
        <v>4.5999999999999996</v>
      </c>
      <c r="G22" s="6" t="s">
        <v>58</v>
      </c>
      <c r="H22" s="6">
        <v>40.919636645125294</v>
      </c>
      <c r="I22" s="4" t="s">
        <v>59</v>
      </c>
      <c r="J22" s="6">
        <v>6111.0710006000609</v>
      </c>
    </row>
    <row r="23" spans="1:10" x14ac:dyDescent="0.3">
      <c r="A23" s="4" t="s">
        <v>7</v>
      </c>
      <c r="B23" s="4" t="s">
        <v>8</v>
      </c>
      <c r="C23" s="8">
        <v>53.012599999999999</v>
      </c>
      <c r="D23" s="8">
        <v>13.91104</v>
      </c>
      <c r="E23" s="4">
        <v>4.3</v>
      </c>
      <c r="F23" s="4">
        <v>3.5</v>
      </c>
      <c r="G23" s="6" t="s">
        <v>58</v>
      </c>
      <c r="H23" s="6">
        <v>136.48901462422597</v>
      </c>
      <c r="I23" s="4" t="s">
        <v>59</v>
      </c>
      <c r="J23" s="6">
        <v>463.72934815223147</v>
      </c>
    </row>
    <row r="24" spans="1:10" x14ac:dyDescent="0.3">
      <c r="A24" s="4" t="s">
        <v>11</v>
      </c>
      <c r="B24" s="4" t="s">
        <v>12</v>
      </c>
      <c r="C24" s="8">
        <v>53.0169</v>
      </c>
      <c r="D24" s="8">
        <v>13.719150000000001</v>
      </c>
      <c r="E24" s="4">
        <v>6.5</v>
      </c>
      <c r="F24" s="4">
        <v>5.7</v>
      </c>
      <c r="G24" s="6">
        <v>17.489770577478467</v>
      </c>
      <c r="H24" s="6">
        <v>15.250245671629626</v>
      </c>
      <c r="I24" s="7">
        <v>871.95229943538141</v>
      </c>
      <c r="J24" s="6">
        <v>1440.270832328865</v>
      </c>
    </row>
    <row r="25" spans="1:10" x14ac:dyDescent="0.3">
      <c r="A25" s="4" t="s">
        <v>9</v>
      </c>
      <c r="B25" s="4" t="s">
        <v>10</v>
      </c>
      <c r="C25" s="8">
        <v>53.02525</v>
      </c>
      <c r="D25" s="8">
        <v>13.82253</v>
      </c>
      <c r="E25" s="4">
        <v>5.7</v>
      </c>
      <c r="F25" s="4">
        <v>4.8</v>
      </c>
      <c r="G25" s="6" t="s">
        <v>58</v>
      </c>
      <c r="H25" s="6">
        <v>136.29213465570572</v>
      </c>
      <c r="I25" s="4" t="s">
        <v>59</v>
      </c>
      <c r="J25" s="6">
        <v>592.29579836037738</v>
      </c>
    </row>
    <row r="26" spans="1:10" x14ac:dyDescent="0.3">
      <c r="A26" s="4" t="s">
        <v>14</v>
      </c>
      <c r="B26" s="4" t="s">
        <v>10</v>
      </c>
      <c r="C26" s="8">
        <v>54.116880000000002</v>
      </c>
      <c r="D26" s="8">
        <v>11.83788</v>
      </c>
      <c r="E26" s="4">
        <v>6.8</v>
      </c>
      <c r="F26" s="4">
        <v>5.9</v>
      </c>
      <c r="G26" s="6">
        <v>18.733111094040702</v>
      </c>
      <c r="H26" s="6">
        <v>22.033914054440118</v>
      </c>
      <c r="I26" s="7">
        <v>1176.2015366176659</v>
      </c>
      <c r="J26" s="6">
        <v>1338.4909708622502</v>
      </c>
    </row>
    <row r="27" spans="1:10" x14ac:dyDescent="0.3">
      <c r="A27" s="4" t="s">
        <v>15</v>
      </c>
      <c r="B27" s="4" t="s">
        <v>12</v>
      </c>
      <c r="C27" s="8">
        <v>54.11692</v>
      </c>
      <c r="D27" s="8">
        <v>11.837289999999999</v>
      </c>
      <c r="E27" s="4">
        <v>7.1</v>
      </c>
      <c r="F27" s="4">
        <v>6.2</v>
      </c>
      <c r="G27" s="6">
        <v>19.711202157130248</v>
      </c>
      <c r="H27" s="6">
        <v>6.3022360430262445</v>
      </c>
      <c r="I27" s="7">
        <v>319.72864936330126</v>
      </c>
      <c r="J27" s="6">
        <v>903.95874474254072</v>
      </c>
    </row>
    <row r="28" spans="1:10" x14ac:dyDescent="0.3">
      <c r="A28" s="4" t="s">
        <v>13</v>
      </c>
      <c r="B28" s="4" t="s">
        <v>8</v>
      </c>
      <c r="C28" s="8">
        <v>54.133220000000001</v>
      </c>
      <c r="D28" s="8">
        <v>11.860379999999999</v>
      </c>
      <c r="E28" s="4">
        <v>4.3</v>
      </c>
      <c r="F28" s="4">
        <v>3.4</v>
      </c>
      <c r="G28" s="6" t="s">
        <v>58</v>
      </c>
      <c r="H28" s="6">
        <v>24.270800654684241</v>
      </c>
      <c r="I28" s="4" t="s">
        <v>59</v>
      </c>
      <c r="J28" s="6">
        <v>625.29880889081176</v>
      </c>
    </row>
    <row r="29" spans="1:10" x14ac:dyDescent="0.3">
      <c r="A29" s="4" t="s">
        <v>46</v>
      </c>
      <c r="B29" s="4" t="s">
        <v>10</v>
      </c>
      <c r="C29" s="5">
        <v>58.095730000000003</v>
      </c>
      <c r="D29" s="5">
        <v>15.783099999999999</v>
      </c>
      <c r="E29" s="4">
        <v>5.7</v>
      </c>
      <c r="F29" s="4">
        <v>4.5999999999999996</v>
      </c>
      <c r="G29" s="6" t="s">
        <v>58</v>
      </c>
      <c r="H29" s="6">
        <v>18.057875022170343</v>
      </c>
      <c r="I29" s="4" t="s">
        <v>59</v>
      </c>
      <c r="J29" s="6">
        <v>679.34763539348569</v>
      </c>
    </row>
    <row r="30" spans="1:10" x14ac:dyDescent="0.3">
      <c r="A30" s="4" t="s">
        <v>45</v>
      </c>
      <c r="B30" s="4" t="s">
        <v>12</v>
      </c>
      <c r="C30" s="5">
        <v>58.096290000000003</v>
      </c>
      <c r="D30" s="5">
        <v>15.78172</v>
      </c>
      <c r="E30" s="4">
        <v>5.9</v>
      </c>
      <c r="F30" s="4">
        <v>4.8</v>
      </c>
      <c r="G30" s="6" t="s">
        <v>58</v>
      </c>
      <c r="H30" s="6">
        <v>19.928356929549782</v>
      </c>
      <c r="I30" s="4" t="s">
        <v>59</v>
      </c>
      <c r="J30" s="6">
        <v>990.15672733051304</v>
      </c>
    </row>
    <row r="31" spans="1:10" x14ac:dyDescent="0.3">
      <c r="A31" s="4" t="s">
        <v>47</v>
      </c>
      <c r="B31" s="4" t="s">
        <v>8</v>
      </c>
      <c r="C31" s="5">
        <v>58.105460000000001</v>
      </c>
      <c r="D31" s="5">
        <v>15.77125</v>
      </c>
      <c r="E31" s="4">
        <v>5</v>
      </c>
      <c r="F31" s="4">
        <v>3.9</v>
      </c>
      <c r="G31" s="6">
        <v>7.7691680819425715</v>
      </c>
      <c r="H31" s="6">
        <v>48.01473848053071</v>
      </c>
      <c r="I31" s="7">
        <v>6180.1647195828591</v>
      </c>
      <c r="J31" s="6">
        <v>21.802003053878078</v>
      </c>
    </row>
    <row r="32" spans="1:10" x14ac:dyDescent="0.3">
      <c r="A32" s="4" t="s">
        <v>38</v>
      </c>
      <c r="B32" s="4" t="s">
        <v>12</v>
      </c>
      <c r="C32" s="5">
        <v>59.050289999999997</v>
      </c>
      <c r="D32" s="5">
        <v>11.01064</v>
      </c>
      <c r="E32" s="4">
        <v>7.4</v>
      </c>
      <c r="F32" s="4">
        <v>6.6</v>
      </c>
      <c r="G32" s="6">
        <v>8.9638394321038248</v>
      </c>
      <c r="H32" s="6">
        <v>12.599483198350946</v>
      </c>
      <c r="I32" s="7">
        <v>1405.5900146120568</v>
      </c>
      <c r="J32" s="6">
        <v>1126.1664133007966</v>
      </c>
    </row>
    <row r="33" spans="1:10" x14ac:dyDescent="0.3">
      <c r="A33" s="4" t="s">
        <v>37</v>
      </c>
      <c r="B33" s="4" t="s">
        <v>10</v>
      </c>
      <c r="C33" s="5">
        <v>59.076360000000001</v>
      </c>
      <c r="D33" s="5">
        <v>10.95093</v>
      </c>
      <c r="E33" s="4">
        <v>5.4</v>
      </c>
      <c r="F33" s="4">
        <v>4.3</v>
      </c>
      <c r="G33" s="6" t="s">
        <v>58</v>
      </c>
      <c r="H33" s="6">
        <v>24.483391241425704</v>
      </c>
      <c r="I33" s="4" t="s">
        <v>59</v>
      </c>
      <c r="J33" s="6">
        <v>406.324185734195</v>
      </c>
    </row>
    <row r="34" spans="1:10" x14ac:dyDescent="0.3">
      <c r="A34" s="4" t="s">
        <v>44</v>
      </c>
      <c r="B34" s="4" t="s">
        <v>8</v>
      </c>
      <c r="C34" s="5">
        <v>60.400440000000003</v>
      </c>
      <c r="D34" s="5">
        <v>15.182881</v>
      </c>
      <c r="E34" s="4">
        <v>5.0999999999999996</v>
      </c>
      <c r="F34" s="4">
        <v>4</v>
      </c>
      <c r="G34" s="6" t="s">
        <v>58</v>
      </c>
      <c r="H34" s="6">
        <v>199.98694670841388</v>
      </c>
      <c r="I34" s="4" t="s">
        <v>59</v>
      </c>
      <c r="J34" s="6">
        <v>30.817819949751115</v>
      </c>
    </row>
    <row r="35" spans="1:10" x14ac:dyDescent="0.3">
      <c r="A35" s="4" t="s">
        <v>43</v>
      </c>
      <c r="B35" s="4" t="s">
        <v>10</v>
      </c>
      <c r="C35" s="5">
        <v>60.41601</v>
      </c>
      <c r="D35" s="5">
        <v>15.36828</v>
      </c>
      <c r="E35" s="4">
        <v>6.6</v>
      </c>
      <c r="F35" s="4">
        <v>5.5</v>
      </c>
      <c r="G35" s="6" t="s">
        <v>58</v>
      </c>
      <c r="H35" s="6">
        <v>7.5260317764165272</v>
      </c>
      <c r="I35" s="4" t="s">
        <v>59</v>
      </c>
      <c r="J35" s="6">
        <v>634.69932882531373</v>
      </c>
    </row>
    <row r="36" spans="1:10" x14ac:dyDescent="0.3">
      <c r="A36" s="4" t="s">
        <v>42</v>
      </c>
      <c r="B36" s="4" t="s">
        <v>12</v>
      </c>
      <c r="C36" s="5">
        <v>60.422170000000001</v>
      </c>
      <c r="D36" s="5">
        <v>15.334199999999999</v>
      </c>
      <c r="E36" s="4">
        <v>6.6</v>
      </c>
      <c r="F36" s="4">
        <v>5.6</v>
      </c>
      <c r="G36" s="6" t="s">
        <v>58</v>
      </c>
      <c r="H36" s="6">
        <v>8.6814486083534774</v>
      </c>
      <c r="I36" s="4" t="s">
        <v>59</v>
      </c>
      <c r="J36" s="6">
        <v>469.72602010082846</v>
      </c>
    </row>
    <row r="37" spans="1:10" x14ac:dyDescent="0.3">
      <c r="A37" s="4" t="s">
        <v>40</v>
      </c>
      <c r="B37" s="4" t="s">
        <v>8</v>
      </c>
      <c r="C37" s="5">
        <v>63.963999999999999</v>
      </c>
      <c r="D37" s="5">
        <v>18.068290000000001</v>
      </c>
      <c r="E37" s="4">
        <v>4.8</v>
      </c>
      <c r="F37" s="4">
        <v>3.9</v>
      </c>
      <c r="G37" s="6" t="s">
        <v>58</v>
      </c>
      <c r="H37" s="6">
        <v>5.7047675248395935</v>
      </c>
      <c r="I37" s="4" t="s">
        <v>59</v>
      </c>
      <c r="J37" s="6">
        <v>21.828405994630831</v>
      </c>
    </row>
    <row r="38" spans="1:10" x14ac:dyDescent="0.3">
      <c r="A38" s="4" t="s">
        <v>41</v>
      </c>
      <c r="B38" s="4" t="s">
        <v>10</v>
      </c>
      <c r="C38" s="5">
        <v>64.074299999999994</v>
      </c>
      <c r="D38" s="5">
        <v>18.400210000000001</v>
      </c>
      <c r="E38" s="4">
        <v>5.5</v>
      </c>
      <c r="F38" s="4">
        <v>4.4000000000000004</v>
      </c>
      <c r="G38" s="6">
        <v>9.7050549347928197</v>
      </c>
      <c r="H38" s="6">
        <v>113.90561709771102</v>
      </c>
      <c r="I38" s="7">
        <v>11736.730792667342</v>
      </c>
      <c r="J38" s="6">
        <v>254.62489435177389</v>
      </c>
    </row>
    <row r="39" spans="1:10" x14ac:dyDescent="0.3">
      <c r="A39" s="4" t="s">
        <v>39</v>
      </c>
      <c r="B39" s="4" t="s">
        <v>8</v>
      </c>
      <c r="C39" s="5">
        <v>65.963759999999994</v>
      </c>
      <c r="D39" s="5">
        <v>19.693010000000001</v>
      </c>
      <c r="E39" s="4">
        <v>5.8</v>
      </c>
      <c r="F39" s="4">
        <v>4.7</v>
      </c>
      <c r="G39" s="6" t="s">
        <v>58</v>
      </c>
      <c r="H39" s="6">
        <v>4321.2809023622431</v>
      </c>
      <c r="I39" s="4" t="s">
        <v>59</v>
      </c>
      <c r="J39" s="6">
        <v>119.36683571246583</v>
      </c>
    </row>
    <row r="40" spans="1:10" x14ac:dyDescent="0.3">
      <c r="A40" s="4" t="s">
        <v>33</v>
      </c>
      <c r="B40" s="4" t="s">
        <v>8</v>
      </c>
      <c r="C40" s="5">
        <v>67.150549999999996</v>
      </c>
      <c r="D40" s="5">
        <v>26.93055</v>
      </c>
      <c r="E40" s="4">
        <v>4.9000000000000004</v>
      </c>
      <c r="F40" s="4">
        <v>3.7</v>
      </c>
      <c r="G40" s="6" t="s">
        <v>58</v>
      </c>
      <c r="H40" s="6">
        <v>226.79478296613729</v>
      </c>
      <c r="I40" s="4" t="s">
        <v>59</v>
      </c>
      <c r="J40" s="6">
        <v>68.606170838438402</v>
      </c>
    </row>
    <row r="41" spans="1:10" x14ac:dyDescent="0.3">
      <c r="A41" s="4" t="s">
        <v>32</v>
      </c>
      <c r="B41" s="4" t="s">
        <v>8</v>
      </c>
      <c r="C41" s="5">
        <v>67.921109999999999</v>
      </c>
      <c r="D41" s="5">
        <v>24.38552</v>
      </c>
      <c r="E41" s="4">
        <v>4.8</v>
      </c>
      <c r="F41" s="4">
        <v>3.9</v>
      </c>
      <c r="G41" s="6" t="s">
        <v>58</v>
      </c>
      <c r="H41" s="6">
        <v>10.142756554002737</v>
      </c>
      <c r="I41" s="4" t="s">
        <v>59</v>
      </c>
      <c r="J41" s="6">
        <v>26.449830945076371</v>
      </c>
    </row>
    <row r="42" spans="1:10" x14ac:dyDescent="0.3">
      <c r="A42" s="4" t="s">
        <v>35</v>
      </c>
      <c r="B42" s="4" t="s">
        <v>8</v>
      </c>
      <c r="C42" s="5">
        <v>68.160302449294505</v>
      </c>
      <c r="D42" s="5">
        <v>15.605957033749899</v>
      </c>
      <c r="E42" s="4">
        <v>4.5</v>
      </c>
      <c r="F42" s="4">
        <v>3.3</v>
      </c>
      <c r="G42" s="6" t="s">
        <v>58</v>
      </c>
      <c r="H42" s="6">
        <v>1844.3793363226105</v>
      </c>
      <c r="I42" s="4" t="s">
        <v>59</v>
      </c>
      <c r="J42" s="6">
        <v>58.203934406094461</v>
      </c>
    </row>
    <row r="43" spans="1:10" x14ac:dyDescent="0.3">
      <c r="A43" s="4" t="s">
        <v>36</v>
      </c>
      <c r="B43" s="4" t="s">
        <v>10</v>
      </c>
      <c r="C43" s="5">
        <v>68.168762449294505</v>
      </c>
      <c r="D43" s="5">
        <v>15.558147033749897</v>
      </c>
      <c r="E43" s="4">
        <v>4.9000000000000004</v>
      </c>
      <c r="F43" s="4">
        <v>3.8</v>
      </c>
      <c r="G43" s="6" t="s">
        <v>58</v>
      </c>
      <c r="H43" s="6">
        <v>894.04623618362234</v>
      </c>
      <c r="I43" s="4" t="s">
        <v>59</v>
      </c>
      <c r="J43" s="6">
        <v>713.48803100028658</v>
      </c>
    </row>
    <row r="44" spans="1:10" x14ac:dyDescent="0.3">
      <c r="A44" s="4" t="s">
        <v>51</v>
      </c>
      <c r="B44" s="4" t="s">
        <v>8</v>
      </c>
      <c r="C44" s="5">
        <v>68.260109999999997</v>
      </c>
      <c r="D44" s="5">
        <v>19.28501</v>
      </c>
      <c r="E44" s="4">
        <v>4.9000000000000004</v>
      </c>
      <c r="F44" s="4">
        <v>3.9</v>
      </c>
      <c r="G44" s="6" t="s">
        <v>58</v>
      </c>
      <c r="H44" s="6">
        <v>15.652508814676082</v>
      </c>
      <c r="I44" s="4" t="s">
        <v>59</v>
      </c>
      <c r="J44" s="6">
        <v>301.49961564434295</v>
      </c>
    </row>
    <row r="45" spans="1:10" x14ac:dyDescent="0.3">
      <c r="A45" s="4" t="s">
        <v>50</v>
      </c>
      <c r="B45" s="4" t="s">
        <v>8</v>
      </c>
      <c r="C45" s="5">
        <v>68.274780000000007</v>
      </c>
      <c r="D45" s="5">
        <v>19.264559999999999</v>
      </c>
      <c r="E45" s="4">
        <v>4.8</v>
      </c>
      <c r="F45" s="4">
        <v>3.5</v>
      </c>
      <c r="G45" s="6" t="s">
        <v>58</v>
      </c>
      <c r="H45" s="6">
        <v>13.109495786483592</v>
      </c>
      <c r="I45" s="4" t="s">
        <v>59</v>
      </c>
      <c r="J45" s="6">
        <v>25.926265800120621</v>
      </c>
    </row>
    <row r="46" spans="1:10" x14ac:dyDescent="0.3">
      <c r="A46" s="4" t="s">
        <v>49</v>
      </c>
      <c r="B46" s="4" t="s">
        <v>8</v>
      </c>
      <c r="C46" s="5">
        <v>68.281610000000001</v>
      </c>
      <c r="D46" s="5">
        <v>19.264800000000001</v>
      </c>
      <c r="E46" s="4">
        <v>4.8</v>
      </c>
      <c r="F46" s="4">
        <v>3.7</v>
      </c>
      <c r="G46" s="6" t="s">
        <v>58</v>
      </c>
      <c r="H46" s="6">
        <v>38.32200823481903</v>
      </c>
      <c r="I46" s="4" t="s">
        <v>59</v>
      </c>
      <c r="J46" s="6">
        <v>9.0630956279392265</v>
      </c>
    </row>
    <row r="47" spans="1:10" x14ac:dyDescent="0.3">
      <c r="A47" s="4" t="s">
        <v>48</v>
      </c>
      <c r="B47" s="4" t="s">
        <v>8</v>
      </c>
      <c r="C47" s="5">
        <v>68.344710000000006</v>
      </c>
      <c r="D47" s="5">
        <v>18.832470000000001</v>
      </c>
      <c r="E47" s="4">
        <v>4.5</v>
      </c>
      <c r="F47" s="4">
        <v>3.3</v>
      </c>
      <c r="G47" s="6">
        <v>10.351807372875232</v>
      </c>
      <c r="H47" s="6">
        <v>20.031151454711569</v>
      </c>
      <c r="I47" s="7">
        <v>1935.039045181526</v>
      </c>
      <c r="J47" s="6">
        <v>13.85426538544513</v>
      </c>
    </row>
    <row r="48" spans="1:10" x14ac:dyDescent="0.3">
      <c r="A48" s="4" t="s">
        <v>34</v>
      </c>
      <c r="B48" s="4" t="s">
        <v>8</v>
      </c>
      <c r="C48" s="5">
        <v>71.032269999999997</v>
      </c>
      <c r="D48" s="5">
        <v>25.79955</v>
      </c>
      <c r="E48" s="4">
        <v>5.7</v>
      </c>
      <c r="F48" s="4">
        <v>4.4000000000000004</v>
      </c>
      <c r="G48" s="6" t="s">
        <v>58</v>
      </c>
      <c r="H48" s="6">
        <v>247.68595513565285</v>
      </c>
      <c r="I48" s="4" t="s">
        <v>59</v>
      </c>
      <c r="J48" s="6">
        <v>139.46081822070394</v>
      </c>
    </row>
  </sheetData>
  <sortState xmlns:xlrd2="http://schemas.microsoft.com/office/spreadsheetml/2017/richdata2" ref="A3:J48">
    <sortCondition ref="C3:C48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C902-C619-40D2-A3C9-82FF2549DCB8}">
  <dimension ref="A1:E44"/>
  <sheetViews>
    <sheetView workbookViewId="0">
      <selection activeCell="C52" sqref="C52"/>
    </sheetView>
  </sheetViews>
  <sheetFormatPr defaultRowHeight="14.4" x14ac:dyDescent="0.3"/>
  <cols>
    <col min="1" max="1" width="9.33203125" style="9" bestFit="1" customWidth="1"/>
    <col min="2" max="2" width="15.109375" style="9" bestFit="1" customWidth="1"/>
    <col min="3" max="3" width="19" style="9" bestFit="1" customWidth="1"/>
    <col min="4" max="5" width="13.44140625" bestFit="1" customWidth="1"/>
  </cols>
  <sheetData>
    <row r="1" spans="1:5" x14ac:dyDescent="0.3">
      <c r="A1" s="3" t="s">
        <v>67</v>
      </c>
      <c r="B1" s="3" t="s">
        <v>63</v>
      </c>
      <c r="C1" s="3" t="s">
        <v>68</v>
      </c>
      <c r="D1" s="3" t="s">
        <v>57</v>
      </c>
      <c r="E1" s="3" t="s">
        <v>69</v>
      </c>
    </row>
    <row r="2" spans="1:5" x14ac:dyDescent="0.3">
      <c r="A2" s="3"/>
      <c r="B2" s="3" t="s">
        <v>64</v>
      </c>
      <c r="C2" s="3" t="s">
        <v>66</v>
      </c>
      <c r="D2" s="3" t="s">
        <v>66</v>
      </c>
      <c r="E2" s="3" t="s">
        <v>66</v>
      </c>
    </row>
    <row r="3" spans="1:5" x14ac:dyDescent="0.3">
      <c r="A3" s="9" t="s">
        <v>53</v>
      </c>
      <c r="B3" s="9">
        <v>0</v>
      </c>
      <c r="C3" s="10">
        <v>6.4709227321368337</v>
      </c>
      <c r="D3" s="10">
        <v>6.2757249197789591</v>
      </c>
      <c r="E3" s="10">
        <v>6.4709227321368337</v>
      </c>
    </row>
    <row r="4" spans="1:5" x14ac:dyDescent="0.3">
      <c r="A4" s="9" t="s">
        <v>53</v>
      </c>
      <c r="B4" s="9">
        <v>0</v>
      </c>
      <c r="C4" s="10">
        <v>6.2861204685100391</v>
      </c>
      <c r="D4" s="10">
        <v>6.5289391138048041</v>
      </c>
      <c r="E4" s="10">
        <v>6.2861204685100391</v>
      </c>
    </row>
    <row r="5" spans="1:5" x14ac:dyDescent="0.3">
      <c r="A5" s="9" t="s">
        <v>53</v>
      </c>
      <c r="B5" s="9">
        <v>0</v>
      </c>
      <c r="C5" s="10">
        <v>6.2708642955703704</v>
      </c>
      <c r="D5" s="10">
        <v>6.9453019433947683</v>
      </c>
      <c r="E5" s="10">
        <v>6.2708642955703704</v>
      </c>
    </row>
    <row r="6" spans="1:5" x14ac:dyDescent="0.3">
      <c r="A6" s="9" t="s">
        <v>53</v>
      </c>
      <c r="B6" s="9">
        <v>10</v>
      </c>
      <c r="C6" s="10">
        <v>5.6217583574575265</v>
      </c>
      <c r="D6" s="10">
        <v>5.7384179917916915</v>
      </c>
      <c r="E6" s="10">
        <v>5.6731741150152439</v>
      </c>
    </row>
    <row r="7" spans="1:5" x14ac:dyDescent="0.3">
      <c r="A7" s="9" t="s">
        <v>53</v>
      </c>
      <c r="B7" s="9">
        <v>10</v>
      </c>
      <c r="C7" s="10">
        <v>5.1994973524592414</v>
      </c>
      <c r="D7" s="10">
        <v>6.4080244978195564</v>
      </c>
      <c r="E7" s="10">
        <v>5.2509131100169588</v>
      </c>
    </row>
    <row r="8" spans="1:5" x14ac:dyDescent="0.3">
      <c r="A8" s="9" t="s">
        <v>53</v>
      </c>
      <c r="B8" s="9">
        <v>10</v>
      </c>
      <c r="C8" s="10">
        <v>5.0568132252591278</v>
      </c>
      <c r="D8" s="10">
        <v>6.3617826967092537</v>
      </c>
      <c r="E8" s="10">
        <v>5.1082289828168452</v>
      </c>
    </row>
    <row r="9" spans="1:5" x14ac:dyDescent="0.3">
      <c r="A9" s="9" t="s">
        <v>53</v>
      </c>
      <c r="B9" s="9">
        <v>20</v>
      </c>
      <c r="C9" s="10">
        <v>5.0222948530331681</v>
      </c>
      <c r="D9" s="10">
        <v>6.3386296433304619</v>
      </c>
      <c r="E9" s="10">
        <v>5.1251263681486021</v>
      </c>
    </row>
    <row r="10" spans="1:5" x14ac:dyDescent="0.3">
      <c r="A10" s="9" t="s">
        <v>53</v>
      </c>
      <c r="B10" s="9">
        <v>20</v>
      </c>
      <c r="C10" s="10">
        <v>5.3480768116922643</v>
      </c>
      <c r="D10" s="10">
        <v>6.9195519670826142</v>
      </c>
      <c r="E10" s="10">
        <v>5.4509083268076983</v>
      </c>
    </row>
    <row r="11" spans="1:5" x14ac:dyDescent="0.3">
      <c r="A11" s="9" t="s">
        <v>53</v>
      </c>
      <c r="B11" s="9">
        <v>20</v>
      </c>
      <c r="C11" s="10">
        <v>4.2412632852870757</v>
      </c>
      <c r="D11" s="10">
        <v>6.1540191579868333</v>
      </c>
      <c r="E11" s="10">
        <v>4.3440948004025097</v>
      </c>
    </row>
    <row r="12" spans="1:5" x14ac:dyDescent="0.3">
      <c r="A12" s="9" t="s">
        <v>53</v>
      </c>
      <c r="B12" s="9">
        <v>30</v>
      </c>
      <c r="C12" s="10">
        <v>4.6337699930150187</v>
      </c>
      <c r="D12" s="10">
        <v>6.2724293768181898</v>
      </c>
      <c r="E12" s="10">
        <v>4.7880172656881701</v>
      </c>
    </row>
    <row r="13" spans="1:5" x14ac:dyDescent="0.3">
      <c r="A13" s="9" t="s">
        <v>53</v>
      </c>
      <c r="B13" s="9">
        <v>30</v>
      </c>
      <c r="C13" s="10">
        <v>4.4740657890588036</v>
      </c>
      <c r="D13" s="10">
        <v>6.4029882186560254</v>
      </c>
      <c r="E13" s="10">
        <v>4.628313061731955</v>
      </c>
    </row>
    <row r="14" spans="1:5" x14ac:dyDescent="0.3">
      <c r="A14" s="9" t="s">
        <v>53</v>
      </c>
      <c r="B14" s="9">
        <v>30</v>
      </c>
      <c r="C14" s="10">
        <v>4.2785798203271508</v>
      </c>
      <c r="D14" s="10">
        <v>6.7850240741394314</v>
      </c>
      <c r="E14" s="10">
        <v>4.4328270930003022</v>
      </c>
    </row>
    <row r="15" spans="1:5" x14ac:dyDescent="0.3">
      <c r="A15" s="9" t="s">
        <v>53</v>
      </c>
      <c r="B15" s="9">
        <v>45</v>
      </c>
      <c r="C15" s="10">
        <v>3.8922425976422144</v>
      </c>
      <c r="D15" s="10">
        <v>6.4496834773410283</v>
      </c>
      <c r="E15" s="10">
        <v>4.1236135066519415</v>
      </c>
    </row>
    <row r="16" spans="1:5" x14ac:dyDescent="0.3">
      <c r="A16" s="9" t="s">
        <v>53</v>
      </c>
      <c r="B16" s="9">
        <v>45</v>
      </c>
      <c r="C16" s="10">
        <v>4.6545321269597215</v>
      </c>
      <c r="D16" s="10">
        <v>6.3673591919341233</v>
      </c>
      <c r="E16" s="10">
        <v>4.8859030359694486</v>
      </c>
    </row>
    <row r="17" spans="1:5" x14ac:dyDescent="0.3">
      <c r="A17" s="9" t="s">
        <v>53</v>
      </c>
      <c r="B17" s="9">
        <v>45</v>
      </c>
      <c r="C17" s="10">
        <v>3.6910175777293035</v>
      </c>
      <c r="D17" s="10">
        <v>5.2626016491192047</v>
      </c>
      <c r="E17" s="10">
        <v>3.9223884867390306</v>
      </c>
    </row>
    <row r="18" spans="1:5" x14ac:dyDescent="0.3">
      <c r="A18" s="9" t="s">
        <v>53</v>
      </c>
      <c r="B18" s="9">
        <v>60</v>
      </c>
      <c r="C18" s="10">
        <v>3.9864576173342465</v>
      </c>
      <c r="D18" s="10">
        <v>4.8205926288384928</v>
      </c>
      <c r="E18" s="10">
        <v>4.2949521626805494</v>
      </c>
    </row>
    <row r="19" spans="1:5" x14ac:dyDescent="0.3">
      <c r="A19" s="9" t="s">
        <v>53</v>
      </c>
      <c r="B19" s="9">
        <v>60</v>
      </c>
      <c r="C19" s="10">
        <v>3.780515621289283</v>
      </c>
      <c r="D19" s="10">
        <v>6.5374051493672996</v>
      </c>
      <c r="E19" s="10">
        <v>4.0890101666355854</v>
      </c>
    </row>
    <row r="20" spans="1:5" x14ac:dyDescent="0.3">
      <c r="A20" s="9" t="s">
        <v>53</v>
      </c>
      <c r="B20" s="9">
        <v>60</v>
      </c>
      <c r="C20" s="10" t="s">
        <v>59</v>
      </c>
      <c r="D20" s="10">
        <v>6.6179335123279532</v>
      </c>
      <c r="E20" s="10" t="s">
        <v>59</v>
      </c>
    </row>
    <row r="21" spans="1:5" x14ac:dyDescent="0.3">
      <c r="A21" s="9" t="s">
        <v>53</v>
      </c>
      <c r="B21" s="9">
        <v>90</v>
      </c>
      <c r="C21" s="9" t="s">
        <v>59</v>
      </c>
      <c r="D21" s="10">
        <v>5.7272437909715084</v>
      </c>
      <c r="E21" s="10" t="s">
        <v>59</v>
      </c>
    </row>
    <row r="22" spans="1:5" x14ac:dyDescent="0.3">
      <c r="A22" s="9" t="s">
        <v>53</v>
      </c>
      <c r="B22" s="9">
        <v>90</v>
      </c>
      <c r="C22" s="10">
        <v>2.5662345431975488</v>
      </c>
      <c r="D22" s="10">
        <v>6.3264259414626416</v>
      </c>
      <c r="E22" s="10">
        <v>3.0289763612170031</v>
      </c>
    </row>
    <row r="23" spans="1:5" x14ac:dyDescent="0.3">
      <c r="A23" s="9" t="s">
        <v>53</v>
      </c>
      <c r="B23" s="9">
        <v>90</v>
      </c>
      <c r="C23" s="10">
        <v>2.7531496280109935</v>
      </c>
      <c r="D23" s="10">
        <v>6.3129396440615011</v>
      </c>
      <c r="E23" s="10">
        <v>3.2158914460304477</v>
      </c>
    </row>
    <row r="24" spans="1:5" x14ac:dyDescent="0.3">
      <c r="A24" s="9" t="s">
        <v>12</v>
      </c>
      <c r="B24" s="9">
        <v>0</v>
      </c>
      <c r="C24" s="10">
        <v>6.5088837235924197</v>
      </c>
      <c r="D24" s="10">
        <v>6.0064166635664114</v>
      </c>
      <c r="E24" s="10">
        <v>6.5088837235924197</v>
      </c>
    </row>
    <row r="25" spans="1:5" x14ac:dyDescent="0.3">
      <c r="A25" s="9" t="s">
        <v>12</v>
      </c>
      <c r="B25" s="9">
        <v>0</v>
      </c>
      <c r="C25" s="10">
        <v>6.090984227768458</v>
      </c>
      <c r="D25" s="10">
        <v>6.5151179223854907</v>
      </c>
      <c r="E25" s="10">
        <v>6.090984227768458</v>
      </c>
    </row>
    <row r="26" spans="1:5" x14ac:dyDescent="0.3">
      <c r="A26" s="9" t="s">
        <v>12</v>
      </c>
      <c r="B26" s="9">
        <v>0</v>
      </c>
      <c r="C26" s="10">
        <v>6.0981638978935342</v>
      </c>
      <c r="D26" s="10">
        <v>6.6815718050964952</v>
      </c>
      <c r="E26" s="10">
        <v>6.0981638978935342</v>
      </c>
    </row>
    <row r="27" spans="1:5" x14ac:dyDescent="0.3">
      <c r="A27" s="9" t="s">
        <v>12</v>
      </c>
      <c r="B27" s="9">
        <v>10</v>
      </c>
      <c r="C27" s="10">
        <v>6.2383394762303697</v>
      </c>
      <c r="D27" s="10">
        <v>6.0944927038323842</v>
      </c>
      <c r="E27" s="10">
        <v>6.284189179457333</v>
      </c>
    </row>
    <row r="28" spans="1:5" x14ac:dyDescent="0.3">
      <c r="A28" s="9" t="s">
        <v>12</v>
      </c>
      <c r="B28" s="9">
        <v>10</v>
      </c>
      <c r="C28" s="10">
        <v>6.099974478656037</v>
      </c>
      <c r="D28" s="10">
        <v>6.1052504993350034</v>
      </c>
      <c r="E28" s="10">
        <v>6.1458241818830004</v>
      </c>
    </row>
    <row r="29" spans="1:5" x14ac:dyDescent="0.3">
      <c r="A29" s="9" t="s">
        <v>12</v>
      </c>
      <c r="B29" s="9">
        <v>10</v>
      </c>
      <c r="C29" s="10">
        <v>6.0985501853502209</v>
      </c>
      <c r="D29" s="10">
        <v>6.142523993797969</v>
      </c>
      <c r="E29" s="10">
        <v>6.1443998885771842</v>
      </c>
    </row>
    <row r="30" spans="1:5" x14ac:dyDescent="0.3">
      <c r="A30" s="9" t="s">
        <v>12</v>
      </c>
      <c r="B30" s="9">
        <v>20</v>
      </c>
      <c r="C30" s="10">
        <v>5.6737265399701267</v>
      </c>
      <c r="D30" s="10">
        <v>5.9605207900744244</v>
      </c>
      <c r="E30" s="10">
        <v>5.7654259464240534</v>
      </c>
    </row>
    <row r="31" spans="1:5" x14ac:dyDescent="0.3">
      <c r="A31" s="9" t="s">
        <v>12</v>
      </c>
      <c r="B31" s="9">
        <v>20</v>
      </c>
      <c r="C31" s="10">
        <v>5.663984731697548</v>
      </c>
      <c r="D31" s="10">
        <v>6.2651268238774227</v>
      </c>
      <c r="E31" s="10">
        <v>5.7556841381514747</v>
      </c>
    </row>
    <row r="32" spans="1:5" x14ac:dyDescent="0.3">
      <c r="A32" s="9" t="s">
        <v>12</v>
      </c>
      <c r="B32" s="9">
        <v>20</v>
      </c>
      <c r="C32" s="10">
        <v>5.7158685100680255</v>
      </c>
      <c r="D32" s="10">
        <v>6.061399050028383</v>
      </c>
      <c r="E32" s="10">
        <v>5.8075679165219523</v>
      </c>
    </row>
    <row r="33" spans="1:5" x14ac:dyDescent="0.3">
      <c r="A33" s="9" t="s">
        <v>12</v>
      </c>
      <c r="B33" s="9">
        <v>30</v>
      </c>
      <c r="C33" s="10">
        <v>6.0015710021520272</v>
      </c>
      <c r="D33" s="10">
        <v>6.1895816606590586</v>
      </c>
      <c r="E33" s="10">
        <v>6.1391201118329173</v>
      </c>
    </row>
    <row r="34" spans="1:5" x14ac:dyDescent="0.3">
      <c r="A34" s="9" t="s">
        <v>12</v>
      </c>
      <c r="B34" s="9">
        <v>30</v>
      </c>
      <c r="C34" s="10">
        <v>5.5274041082024148</v>
      </c>
      <c r="D34" s="10">
        <v>6.1035293362980614</v>
      </c>
      <c r="E34" s="10">
        <v>5.6649532178833049</v>
      </c>
    </row>
    <row r="35" spans="1:5" x14ac:dyDescent="0.3">
      <c r="A35" s="9" t="s">
        <v>12</v>
      </c>
      <c r="B35" s="9">
        <v>30</v>
      </c>
      <c r="C35" s="10">
        <v>5.5174436443169892</v>
      </c>
      <c r="D35" s="10">
        <v>6.1691329298370219</v>
      </c>
      <c r="E35" s="10">
        <v>5.6549927539978793</v>
      </c>
    </row>
    <row r="36" spans="1:5" x14ac:dyDescent="0.3">
      <c r="A36" s="9" t="s">
        <v>12</v>
      </c>
      <c r="B36" s="9">
        <v>45</v>
      </c>
      <c r="C36" s="10">
        <v>5.2137935039846255</v>
      </c>
      <c r="D36" s="10">
        <v>6.0964286390500684</v>
      </c>
      <c r="E36" s="10">
        <v>5.4201171685059597</v>
      </c>
    </row>
    <row r="37" spans="1:5" x14ac:dyDescent="0.3">
      <c r="A37" s="9" t="s">
        <v>12</v>
      </c>
      <c r="B37" s="9">
        <v>45</v>
      </c>
      <c r="C37" s="10">
        <v>5.1661124479146832</v>
      </c>
      <c r="D37" s="10">
        <v>6.4835433112864003</v>
      </c>
      <c r="E37" s="10">
        <v>5.3724361124360174</v>
      </c>
    </row>
    <row r="38" spans="1:5" x14ac:dyDescent="0.3">
      <c r="A38" s="9" t="s">
        <v>12</v>
      </c>
      <c r="B38" s="9">
        <v>45</v>
      </c>
      <c r="C38" s="10">
        <v>5.4656305966268057</v>
      </c>
      <c r="D38" s="10">
        <v>6.0984990264375121</v>
      </c>
      <c r="E38" s="10">
        <v>5.6719542611481399</v>
      </c>
    </row>
    <row r="39" spans="1:5" x14ac:dyDescent="0.3">
      <c r="A39" s="9" t="s">
        <v>12</v>
      </c>
      <c r="B39" s="9">
        <v>60</v>
      </c>
      <c r="C39" s="10">
        <v>5.1352599308530928</v>
      </c>
      <c r="D39" s="10">
        <v>6.2039874194857898</v>
      </c>
      <c r="E39" s="10">
        <v>5.4103581502148721</v>
      </c>
    </row>
    <row r="40" spans="1:5" x14ac:dyDescent="0.3">
      <c r="A40" s="9" t="s">
        <v>12</v>
      </c>
      <c r="B40" s="9">
        <v>60</v>
      </c>
      <c r="C40" s="10">
        <v>5.2019723945230432</v>
      </c>
      <c r="D40" s="10">
        <v>6.0819564049894437</v>
      </c>
      <c r="E40" s="10">
        <v>5.4770706138848224</v>
      </c>
    </row>
    <row r="41" spans="1:5" x14ac:dyDescent="0.3">
      <c r="A41" s="9" t="s">
        <v>12</v>
      </c>
      <c r="B41" s="9">
        <v>60</v>
      </c>
      <c r="C41" s="10">
        <v>5.1820507205828479</v>
      </c>
      <c r="D41" s="10">
        <v>6.1778170338259919</v>
      </c>
      <c r="E41" s="10">
        <v>5.4571489399446271</v>
      </c>
    </row>
    <row r="42" spans="1:5" x14ac:dyDescent="0.3">
      <c r="A42" s="9" t="s">
        <v>12</v>
      </c>
      <c r="B42" s="9">
        <v>90</v>
      </c>
      <c r="C42" s="10">
        <v>4.8349624986686264</v>
      </c>
      <c r="D42" s="10">
        <v>5.3812097058516617</v>
      </c>
      <c r="E42" s="10">
        <v>5.2476098277112957</v>
      </c>
    </row>
    <row r="43" spans="1:5" x14ac:dyDescent="0.3">
      <c r="A43" s="9" t="s">
        <v>12</v>
      </c>
      <c r="B43" s="9">
        <v>90</v>
      </c>
      <c r="C43" s="10">
        <v>4.4103065313430214</v>
      </c>
      <c r="D43" s="9" t="s">
        <v>59</v>
      </c>
      <c r="E43" s="10">
        <v>4.8229538603856907</v>
      </c>
    </row>
    <row r="44" spans="1:5" x14ac:dyDescent="0.3">
      <c r="A44" s="9" t="s">
        <v>12</v>
      </c>
      <c r="B44" s="9">
        <v>90</v>
      </c>
      <c r="C44" s="10">
        <v>4.7485280126454077</v>
      </c>
      <c r="D44" s="10">
        <v>6.052640220322961</v>
      </c>
      <c r="E44" s="10">
        <v>5.161175341688077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0F77-1385-43E2-AD97-3F17F9CDBA5E}">
  <dimension ref="A1:G22"/>
  <sheetViews>
    <sheetView workbookViewId="0">
      <selection activeCell="H51" sqref="H51"/>
    </sheetView>
  </sheetViews>
  <sheetFormatPr defaultRowHeight="14.4" x14ac:dyDescent="0.3"/>
  <cols>
    <col min="1" max="1" width="11.6640625" bestFit="1" customWidth="1"/>
  </cols>
  <sheetData>
    <row r="1" spans="1:7" x14ac:dyDescent="0.3">
      <c r="A1" s="14" t="s">
        <v>93</v>
      </c>
      <c r="B1" s="3" t="s">
        <v>86</v>
      </c>
      <c r="C1" s="3" t="s">
        <v>0</v>
      </c>
      <c r="D1" s="3" t="s">
        <v>88</v>
      </c>
      <c r="E1" s="3" t="s">
        <v>1</v>
      </c>
      <c r="F1" s="3" t="s">
        <v>89</v>
      </c>
      <c r="G1" s="3" t="s">
        <v>3</v>
      </c>
    </row>
    <row r="2" spans="1:7" x14ac:dyDescent="0.3">
      <c r="A2" s="3"/>
      <c r="B2" s="3" t="s">
        <v>87</v>
      </c>
      <c r="C2" s="3" t="s">
        <v>90</v>
      </c>
      <c r="D2" s="3" t="s">
        <v>91</v>
      </c>
      <c r="E2" s="3" t="s">
        <v>91</v>
      </c>
      <c r="F2" s="3" t="s">
        <v>91</v>
      </c>
      <c r="G2" s="3" t="s">
        <v>91</v>
      </c>
    </row>
    <row r="3" spans="1:7" x14ac:dyDescent="0.3">
      <c r="A3" s="9" t="s">
        <v>92</v>
      </c>
      <c r="B3" s="9">
        <v>0</v>
      </c>
      <c r="C3" s="10">
        <v>134.02667620527791</v>
      </c>
      <c r="D3" s="10">
        <v>6267.8983715970817</v>
      </c>
      <c r="E3" s="10">
        <v>13.267540952491052</v>
      </c>
      <c r="F3" s="10">
        <v>3.6945433618520758</v>
      </c>
      <c r="G3" s="10">
        <v>3807.0144099747204</v>
      </c>
    </row>
    <row r="4" spans="1:7" x14ac:dyDescent="0.3">
      <c r="A4" s="9" t="s">
        <v>92</v>
      </c>
      <c r="B4" s="9">
        <v>0</v>
      </c>
      <c r="C4" s="10" t="s">
        <v>59</v>
      </c>
      <c r="D4" s="10" t="s">
        <v>59</v>
      </c>
      <c r="E4" s="10" t="s">
        <v>59</v>
      </c>
      <c r="F4" s="10">
        <v>6.3814592175238136</v>
      </c>
      <c r="G4" s="10">
        <v>2851.2703240296942</v>
      </c>
    </row>
    <row r="5" spans="1:7" x14ac:dyDescent="0.3">
      <c r="A5" s="9" t="s">
        <v>92</v>
      </c>
      <c r="B5" s="9">
        <v>0</v>
      </c>
      <c r="C5" s="10">
        <v>131.89886739070968</v>
      </c>
      <c r="D5" s="10">
        <v>4430.0864203003375</v>
      </c>
      <c r="E5" s="10">
        <v>9.8137445603764206</v>
      </c>
      <c r="F5" s="10">
        <v>9.9640136917527951</v>
      </c>
      <c r="G5" s="10">
        <v>4081.3514857937648</v>
      </c>
    </row>
    <row r="6" spans="1:7" x14ac:dyDescent="0.3">
      <c r="A6" s="9" t="s">
        <v>92</v>
      </c>
      <c r="B6" s="9">
        <v>0</v>
      </c>
      <c r="C6" s="10" t="s">
        <v>59</v>
      </c>
      <c r="D6" s="10">
        <v>3860.2606631691592</v>
      </c>
      <c r="E6" s="10">
        <v>9.1346274871847122</v>
      </c>
      <c r="F6" s="10">
        <v>6.8292701855036251</v>
      </c>
      <c r="G6" s="10">
        <v>4305.8428478198812</v>
      </c>
    </row>
    <row r="7" spans="1:7" x14ac:dyDescent="0.3">
      <c r="A7" s="9" t="s">
        <v>92</v>
      </c>
      <c r="B7" s="9">
        <v>6</v>
      </c>
      <c r="C7" s="10">
        <v>50.713009078703671</v>
      </c>
      <c r="D7" s="10">
        <v>3716.0555698320945</v>
      </c>
      <c r="E7" s="10">
        <v>26.054346182145334</v>
      </c>
      <c r="F7" s="10">
        <v>35.489756027128358</v>
      </c>
      <c r="G7" s="10">
        <v>3952.7352496313083</v>
      </c>
    </row>
    <row r="8" spans="1:7" x14ac:dyDescent="0.3">
      <c r="A8" s="9" t="s">
        <v>92</v>
      </c>
      <c r="B8" s="9">
        <v>6</v>
      </c>
      <c r="C8" s="10" t="s">
        <v>59</v>
      </c>
      <c r="D8" s="10">
        <v>2922.5125090064726</v>
      </c>
      <c r="E8" s="10">
        <v>60.883353668776095</v>
      </c>
      <c r="F8" s="10">
        <v>125.05378470882914</v>
      </c>
      <c r="G8" s="10">
        <v>3042.9676787858198</v>
      </c>
    </row>
    <row r="9" spans="1:7" x14ac:dyDescent="0.3">
      <c r="A9" s="9" t="s">
        <v>92</v>
      </c>
      <c r="B9" s="9">
        <v>6</v>
      </c>
      <c r="C9" s="10">
        <v>33.493327571336316</v>
      </c>
      <c r="D9" s="10">
        <v>2216.9129455668399</v>
      </c>
      <c r="E9" s="10">
        <v>9.7555349798823308</v>
      </c>
      <c r="F9" s="10">
        <v>60.119859743946662</v>
      </c>
      <c r="G9" s="10">
        <v>4866.0198626575093</v>
      </c>
    </row>
    <row r="10" spans="1:7" x14ac:dyDescent="0.3">
      <c r="A10" s="9" t="s">
        <v>92</v>
      </c>
      <c r="B10" s="9">
        <v>6</v>
      </c>
      <c r="C10" s="10" t="s">
        <v>59</v>
      </c>
      <c r="D10" s="10">
        <v>1780.6622695241788</v>
      </c>
      <c r="E10" s="10">
        <v>7.2913101301392178</v>
      </c>
      <c r="F10" s="10">
        <v>49.372179638662097</v>
      </c>
      <c r="G10" s="10">
        <v>5160.4650204073114</v>
      </c>
    </row>
    <row r="11" spans="1:7" x14ac:dyDescent="0.3">
      <c r="A11" s="9" t="s">
        <v>92</v>
      </c>
      <c r="B11" s="9">
        <v>12</v>
      </c>
      <c r="C11" s="10">
        <v>29.57272275612392</v>
      </c>
      <c r="D11" s="10">
        <v>1462.6004069608389</v>
      </c>
      <c r="E11" s="10">
        <v>6.6510004077182359</v>
      </c>
      <c r="F11" s="10">
        <v>52.506923144911269</v>
      </c>
      <c r="G11" s="10">
        <v>4297.7505467406872</v>
      </c>
    </row>
    <row r="12" spans="1:7" x14ac:dyDescent="0.3">
      <c r="A12" s="9" t="s">
        <v>92</v>
      </c>
      <c r="B12" s="9">
        <v>12</v>
      </c>
      <c r="C12" s="10" t="s">
        <v>59</v>
      </c>
      <c r="D12" s="10">
        <v>2065.2266875489754</v>
      </c>
      <c r="E12" s="10">
        <v>7.892813947451474</v>
      </c>
      <c r="F12" s="10">
        <v>151.92297663074177</v>
      </c>
      <c r="G12" s="10">
        <v>3673.3459736868804</v>
      </c>
    </row>
    <row r="13" spans="1:7" x14ac:dyDescent="0.3">
      <c r="A13" s="9" t="s">
        <v>92</v>
      </c>
      <c r="B13" s="9">
        <v>12</v>
      </c>
      <c r="C13" s="10" t="s">
        <v>59</v>
      </c>
      <c r="D13" s="10">
        <v>1366.824834613227</v>
      </c>
      <c r="E13" s="10">
        <v>4.1867741123131212</v>
      </c>
      <c r="F13" s="10">
        <v>92.810727710377805</v>
      </c>
      <c r="G13" s="10">
        <v>5117.6521328463195</v>
      </c>
    </row>
    <row r="14" spans="1:7" x14ac:dyDescent="0.3">
      <c r="A14" s="9" t="s">
        <v>92</v>
      </c>
      <c r="B14" s="9">
        <v>12</v>
      </c>
      <c r="C14" s="10" t="s">
        <v>59</v>
      </c>
      <c r="D14" s="10">
        <v>2869.9462896712062</v>
      </c>
      <c r="E14" s="10">
        <v>16.527303482076054</v>
      </c>
      <c r="F14" s="10">
        <v>186.85293280226722</v>
      </c>
      <c r="G14" s="10">
        <v>5271.2714190030274</v>
      </c>
    </row>
    <row r="15" spans="1:7" x14ac:dyDescent="0.3">
      <c r="A15" s="9" t="s">
        <v>92</v>
      </c>
      <c r="B15" s="9">
        <v>24</v>
      </c>
      <c r="C15" s="10">
        <v>35.055805836106451</v>
      </c>
      <c r="D15" s="10">
        <v>1698.8072991812999</v>
      </c>
      <c r="E15" s="10">
        <v>6.5539834764534204</v>
      </c>
      <c r="F15" s="10">
        <v>160.43156853093203</v>
      </c>
      <c r="G15" s="10">
        <v>4940.727500668213</v>
      </c>
    </row>
    <row r="16" spans="1:7" x14ac:dyDescent="0.3">
      <c r="A16" s="9" t="s">
        <v>92</v>
      </c>
      <c r="B16" s="9">
        <v>24</v>
      </c>
      <c r="C16" s="10" t="s">
        <v>59</v>
      </c>
      <c r="D16" s="10">
        <v>1837.2122295980926</v>
      </c>
      <c r="E16" s="10">
        <v>102.25128988996224</v>
      </c>
      <c r="F16" s="10">
        <v>250.44339149801499</v>
      </c>
      <c r="G16" s="10">
        <v>3621.8225268761194</v>
      </c>
    </row>
    <row r="17" spans="1:7" x14ac:dyDescent="0.3">
      <c r="A17" s="9" t="s">
        <v>92</v>
      </c>
      <c r="B17" s="9">
        <v>24</v>
      </c>
      <c r="C17" s="10">
        <v>36.373671570074904</v>
      </c>
      <c r="D17" s="10">
        <v>1640.7421807610012</v>
      </c>
      <c r="E17" s="10">
        <v>5.4479927730937234</v>
      </c>
      <c r="F17" s="10">
        <v>207.90049872745416</v>
      </c>
      <c r="G17" s="10">
        <v>5728.2583116632868</v>
      </c>
    </row>
    <row r="18" spans="1:7" x14ac:dyDescent="0.3">
      <c r="A18" s="9" t="s">
        <v>92</v>
      </c>
      <c r="B18" s="9">
        <v>24</v>
      </c>
      <c r="C18" s="10" t="s">
        <v>59</v>
      </c>
      <c r="D18" s="10">
        <v>1548.1819506009965</v>
      </c>
      <c r="E18" s="10">
        <v>33.078358127362776</v>
      </c>
      <c r="F18" s="10">
        <v>304.18180870703549</v>
      </c>
      <c r="G18" s="10">
        <v>5834.4710756172262</v>
      </c>
    </row>
    <row r="19" spans="1:7" x14ac:dyDescent="0.3">
      <c r="A19" s="9" t="s">
        <v>92</v>
      </c>
      <c r="B19" s="9">
        <v>30</v>
      </c>
      <c r="C19" s="10">
        <v>42.125096540438982</v>
      </c>
      <c r="D19" s="10" t="s">
        <v>59</v>
      </c>
      <c r="E19" s="10">
        <v>85.913672782590496</v>
      </c>
      <c r="F19" s="10">
        <v>265.2214704107036</v>
      </c>
      <c r="G19" s="10">
        <v>5304.0494511921424</v>
      </c>
    </row>
    <row r="20" spans="1:7" x14ac:dyDescent="0.3">
      <c r="A20" s="9" t="s">
        <v>92</v>
      </c>
      <c r="B20" s="9">
        <v>30</v>
      </c>
      <c r="C20" s="10" t="s">
        <v>59</v>
      </c>
      <c r="D20" s="10">
        <v>955.78830537288718</v>
      </c>
      <c r="E20" s="10">
        <v>112.74849612003167</v>
      </c>
      <c r="F20" s="10">
        <v>684.82887221517217</v>
      </c>
      <c r="G20" s="10">
        <v>5224.1334309291415</v>
      </c>
    </row>
    <row r="21" spans="1:7" x14ac:dyDescent="0.3">
      <c r="A21" s="9" t="s">
        <v>92</v>
      </c>
      <c r="B21" s="9">
        <v>30</v>
      </c>
      <c r="C21" s="10">
        <v>37.467852353015743</v>
      </c>
      <c r="D21" s="10">
        <v>1304.9565479174601</v>
      </c>
      <c r="E21" s="10">
        <v>263.76474282257266</v>
      </c>
      <c r="F21" s="10">
        <v>555.40888330117991</v>
      </c>
      <c r="G21" s="10">
        <v>6047.7262651405281</v>
      </c>
    </row>
    <row r="22" spans="1:7" x14ac:dyDescent="0.3">
      <c r="A22" s="9" t="s">
        <v>92</v>
      </c>
      <c r="B22" s="9">
        <v>30</v>
      </c>
      <c r="C22" s="10" t="s">
        <v>59</v>
      </c>
      <c r="D22" s="10">
        <v>811.31933899291755</v>
      </c>
      <c r="E22" s="10">
        <v>7.1554872937656766</v>
      </c>
      <c r="F22" s="10">
        <v>261.6388825712794</v>
      </c>
      <c r="G22" s="10">
        <v>6008.9215066720735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DA37-608F-41CE-8043-076BEB1584C9}">
  <dimension ref="A1:C137"/>
  <sheetViews>
    <sheetView workbookViewId="0">
      <selection activeCell="G23" sqref="G23"/>
    </sheetView>
  </sheetViews>
  <sheetFormatPr defaultRowHeight="14.4" x14ac:dyDescent="0.3"/>
  <cols>
    <col min="1" max="1" width="15.44140625" style="11" bestFit="1" customWidth="1"/>
    <col min="2" max="2" width="16.5546875" style="11" bestFit="1" customWidth="1"/>
    <col min="3" max="3" width="19.6640625" style="11" bestFit="1" customWidth="1"/>
  </cols>
  <sheetData>
    <row r="1" spans="1:3" x14ac:dyDescent="0.3">
      <c r="A1" s="3" t="s">
        <v>74</v>
      </c>
      <c r="B1" s="3" t="s">
        <v>79</v>
      </c>
      <c r="C1" s="3" t="s">
        <v>75</v>
      </c>
    </row>
    <row r="2" spans="1:3" x14ac:dyDescent="0.3">
      <c r="A2" s="3"/>
      <c r="B2" s="3"/>
      <c r="C2" s="3" t="s">
        <v>76</v>
      </c>
    </row>
    <row r="3" spans="1:3" x14ac:dyDescent="0.3">
      <c r="A3" s="11" t="s">
        <v>67</v>
      </c>
      <c r="B3" s="13" t="s">
        <v>11</v>
      </c>
      <c r="C3" s="12">
        <v>871.95229943538141</v>
      </c>
    </row>
    <row r="4" spans="1:3" x14ac:dyDescent="0.3">
      <c r="A4" s="11" t="s">
        <v>67</v>
      </c>
      <c r="B4" s="13" t="s">
        <v>14</v>
      </c>
      <c r="C4" s="12">
        <v>1176.2015366176659</v>
      </c>
    </row>
    <row r="5" spans="1:3" x14ac:dyDescent="0.3">
      <c r="A5" s="11" t="s">
        <v>67</v>
      </c>
      <c r="B5" s="13" t="s">
        <v>15</v>
      </c>
      <c r="C5" s="12">
        <v>319.72864936330126</v>
      </c>
    </row>
    <row r="6" spans="1:3" x14ac:dyDescent="0.3">
      <c r="A6" s="11" t="s">
        <v>67</v>
      </c>
      <c r="B6" s="13" t="s">
        <v>17</v>
      </c>
      <c r="C6" s="12">
        <v>955.20245215443992</v>
      </c>
    </row>
    <row r="7" spans="1:3" x14ac:dyDescent="0.3">
      <c r="A7" s="11" t="s">
        <v>67</v>
      </c>
      <c r="B7" s="13" t="s">
        <v>23</v>
      </c>
      <c r="C7" s="12">
        <v>392.05357685194889</v>
      </c>
    </row>
    <row r="8" spans="1:3" x14ac:dyDescent="0.3">
      <c r="A8" s="11" t="s">
        <v>67</v>
      </c>
      <c r="B8" s="13" t="s">
        <v>24</v>
      </c>
      <c r="C8" s="12">
        <v>399.79133868554987</v>
      </c>
    </row>
    <row r="9" spans="1:3" x14ac:dyDescent="0.3">
      <c r="A9" s="11" t="s">
        <v>67</v>
      </c>
      <c r="B9" s="13" t="s">
        <v>25</v>
      </c>
      <c r="C9" s="12">
        <v>7079.2971991101758</v>
      </c>
    </row>
    <row r="10" spans="1:3" x14ac:dyDescent="0.3">
      <c r="A10" s="11" t="s">
        <v>67</v>
      </c>
      <c r="B10" s="13" t="s">
        <v>27</v>
      </c>
      <c r="C10" s="12">
        <v>14187.024480811961</v>
      </c>
    </row>
    <row r="11" spans="1:3" x14ac:dyDescent="0.3">
      <c r="A11" s="11" t="s">
        <v>67</v>
      </c>
      <c r="B11" s="13" t="s">
        <v>30</v>
      </c>
      <c r="C11" s="12">
        <v>3497.8627572499131</v>
      </c>
    </row>
    <row r="12" spans="1:3" x14ac:dyDescent="0.3">
      <c r="A12" s="11" t="s">
        <v>67</v>
      </c>
      <c r="B12" s="13" t="s">
        <v>38</v>
      </c>
      <c r="C12" s="12">
        <v>1405.5900146120568</v>
      </c>
    </row>
    <row r="13" spans="1:3" x14ac:dyDescent="0.3">
      <c r="A13" s="11" t="s">
        <v>67</v>
      </c>
      <c r="B13" s="13" t="s">
        <v>41</v>
      </c>
      <c r="C13" s="12">
        <v>11736.730792667342</v>
      </c>
    </row>
    <row r="14" spans="1:3" x14ac:dyDescent="0.3">
      <c r="A14" s="11" t="s">
        <v>67</v>
      </c>
      <c r="B14" s="13" t="s">
        <v>47</v>
      </c>
      <c r="C14" s="12">
        <v>6180.1647195828591</v>
      </c>
    </row>
    <row r="15" spans="1:3" x14ac:dyDescent="0.3">
      <c r="A15" s="11" t="s">
        <v>67</v>
      </c>
      <c r="B15" s="13" t="s">
        <v>48</v>
      </c>
      <c r="C15" s="12">
        <v>1935.039045181526</v>
      </c>
    </row>
    <row r="16" spans="1:3" x14ac:dyDescent="0.3">
      <c r="A16" s="11" t="s">
        <v>67</v>
      </c>
      <c r="B16" s="13" t="s">
        <v>52</v>
      </c>
      <c r="C16" s="12">
        <v>204.78142019352589</v>
      </c>
    </row>
    <row r="17" spans="1:3" x14ac:dyDescent="0.3">
      <c r="A17" s="11" t="s">
        <v>67</v>
      </c>
      <c r="B17" s="13" t="s">
        <v>54</v>
      </c>
      <c r="C17" s="12">
        <v>116.5485966294851</v>
      </c>
    </row>
    <row r="18" spans="1:3" x14ac:dyDescent="0.3">
      <c r="A18" s="11" t="s">
        <v>67</v>
      </c>
      <c r="B18" s="13" t="s">
        <v>55</v>
      </c>
      <c r="C18" s="12">
        <v>680.64870903417238</v>
      </c>
    </row>
    <row r="19" spans="1:3" x14ac:dyDescent="0.3">
      <c r="A19" s="11" t="s">
        <v>67</v>
      </c>
      <c r="B19" s="13" t="s">
        <v>56</v>
      </c>
      <c r="C19" s="12">
        <v>672.6001270548777</v>
      </c>
    </row>
    <row r="20" spans="1:3" x14ac:dyDescent="0.3">
      <c r="A20" s="11" t="s">
        <v>70</v>
      </c>
      <c r="B20" s="11" t="s">
        <v>81</v>
      </c>
      <c r="C20" s="12">
        <v>310.96211922294958</v>
      </c>
    </row>
    <row r="21" spans="1:3" x14ac:dyDescent="0.3">
      <c r="A21" s="11" t="s">
        <v>70</v>
      </c>
      <c r="B21" s="11" t="s">
        <v>81</v>
      </c>
      <c r="C21" s="12">
        <v>237.50884110356367</v>
      </c>
    </row>
    <row r="22" spans="1:3" x14ac:dyDescent="0.3">
      <c r="A22" s="11" t="s">
        <v>70</v>
      </c>
      <c r="B22" s="11" t="s">
        <v>81</v>
      </c>
      <c r="C22" s="12">
        <v>3196.9807765253336</v>
      </c>
    </row>
    <row r="23" spans="1:3" x14ac:dyDescent="0.3">
      <c r="A23" s="11" t="s">
        <v>70</v>
      </c>
      <c r="B23" s="11" t="s">
        <v>81</v>
      </c>
      <c r="C23" s="12">
        <v>1018.1110768613272</v>
      </c>
    </row>
    <row r="24" spans="1:3" x14ac:dyDescent="0.3">
      <c r="A24" s="11" t="s">
        <v>70</v>
      </c>
      <c r="B24" s="11" t="s">
        <v>81</v>
      </c>
      <c r="C24" s="12">
        <v>3000.0436922002891</v>
      </c>
    </row>
    <row r="25" spans="1:3" x14ac:dyDescent="0.3">
      <c r="A25" s="11" t="s">
        <v>70</v>
      </c>
      <c r="B25" s="11" t="s">
        <v>81</v>
      </c>
      <c r="C25" s="12">
        <v>1632.4332560683902</v>
      </c>
    </row>
    <row r="26" spans="1:3" x14ac:dyDescent="0.3">
      <c r="A26" s="11" t="s">
        <v>70</v>
      </c>
      <c r="B26" s="11" t="s">
        <v>80</v>
      </c>
      <c r="C26" s="12">
        <v>2421.8506866551402</v>
      </c>
    </row>
    <row r="27" spans="1:3" x14ac:dyDescent="0.3">
      <c r="A27" s="11" t="s">
        <v>70</v>
      </c>
      <c r="B27" s="11" t="s">
        <v>80</v>
      </c>
      <c r="C27" s="12">
        <v>832.25708745883264</v>
      </c>
    </row>
    <row r="28" spans="1:3" x14ac:dyDescent="0.3">
      <c r="A28" s="11" t="s">
        <v>70</v>
      </c>
      <c r="B28" s="11" t="s">
        <v>80</v>
      </c>
      <c r="C28" s="12">
        <v>2052.0567712315346</v>
      </c>
    </row>
    <row r="29" spans="1:3" x14ac:dyDescent="0.3">
      <c r="A29" s="11" t="s">
        <v>70</v>
      </c>
      <c r="B29" s="11" t="s">
        <v>80</v>
      </c>
      <c r="C29" s="12">
        <v>666.84045479464476</v>
      </c>
    </row>
    <row r="30" spans="1:3" x14ac:dyDescent="0.3">
      <c r="A30" s="11" t="s">
        <v>70</v>
      </c>
      <c r="B30" s="11" t="s">
        <v>80</v>
      </c>
      <c r="C30" s="12">
        <v>3639.1220733040445</v>
      </c>
    </row>
    <row r="31" spans="1:3" x14ac:dyDescent="0.3">
      <c r="A31" s="11" t="s">
        <v>70</v>
      </c>
      <c r="B31" s="11" t="s">
        <v>80</v>
      </c>
      <c r="C31" s="12">
        <v>9530.0520096979963</v>
      </c>
    </row>
    <row r="32" spans="1:3" x14ac:dyDescent="0.3">
      <c r="A32" s="11" t="s">
        <v>71</v>
      </c>
      <c r="B32" s="11" t="s">
        <v>81</v>
      </c>
      <c r="C32" s="12">
        <v>110.33381484786617</v>
      </c>
    </row>
    <row r="33" spans="1:3" x14ac:dyDescent="0.3">
      <c r="A33" s="11" t="s">
        <v>71</v>
      </c>
      <c r="B33" s="11" t="s">
        <v>81</v>
      </c>
      <c r="C33" s="12">
        <v>85.753024487039625</v>
      </c>
    </row>
    <row r="34" spans="1:3" x14ac:dyDescent="0.3">
      <c r="A34" s="11" t="s">
        <v>71</v>
      </c>
      <c r="B34" s="11" t="s">
        <v>81</v>
      </c>
      <c r="C34" s="12">
        <v>328.30879131320546</v>
      </c>
    </row>
    <row r="35" spans="1:3" x14ac:dyDescent="0.3">
      <c r="A35" s="11" t="s">
        <v>71</v>
      </c>
      <c r="B35" s="11" t="s">
        <v>81</v>
      </c>
      <c r="C35" s="12">
        <v>839.48437137955136</v>
      </c>
    </row>
    <row r="36" spans="1:3" x14ac:dyDescent="0.3">
      <c r="A36" s="11" t="s">
        <v>71</v>
      </c>
      <c r="B36" s="11" t="s">
        <v>81</v>
      </c>
      <c r="C36" s="12">
        <v>762.6299250927899</v>
      </c>
    </row>
    <row r="37" spans="1:3" x14ac:dyDescent="0.3">
      <c r="A37" s="11" t="s">
        <v>71</v>
      </c>
      <c r="B37" s="11" t="s">
        <v>81</v>
      </c>
      <c r="C37" s="12">
        <v>609.11757615252441</v>
      </c>
    </row>
    <row r="38" spans="1:3" x14ac:dyDescent="0.3">
      <c r="A38" s="11" t="s">
        <v>71</v>
      </c>
      <c r="B38" s="11" t="s">
        <v>80</v>
      </c>
      <c r="C38" s="12">
        <v>602.81315510305922</v>
      </c>
    </row>
    <row r="39" spans="1:3" x14ac:dyDescent="0.3">
      <c r="A39" s="11" t="s">
        <v>71</v>
      </c>
      <c r="B39" s="11" t="s">
        <v>80</v>
      </c>
      <c r="C39" s="12">
        <v>337.95347554484965</v>
      </c>
    </row>
    <row r="40" spans="1:3" x14ac:dyDescent="0.3">
      <c r="A40" s="11" t="s">
        <v>71</v>
      </c>
      <c r="B40" s="11" t="s">
        <v>80</v>
      </c>
      <c r="C40" s="12">
        <v>1821.4273937239946</v>
      </c>
    </row>
    <row r="41" spans="1:3" x14ac:dyDescent="0.3">
      <c r="A41" s="11" t="s">
        <v>71</v>
      </c>
      <c r="B41" s="11" t="s">
        <v>80</v>
      </c>
      <c r="C41" s="12">
        <v>875.65250442074557</v>
      </c>
    </row>
    <row r="42" spans="1:3" x14ac:dyDescent="0.3">
      <c r="A42" s="11" t="s">
        <v>72</v>
      </c>
      <c r="B42" s="11" t="s">
        <v>78</v>
      </c>
      <c r="C42" s="12">
        <v>40</v>
      </c>
    </row>
    <row r="43" spans="1:3" x14ac:dyDescent="0.3">
      <c r="A43" s="11" t="s">
        <v>72</v>
      </c>
      <c r="B43" s="11" t="s">
        <v>78</v>
      </c>
      <c r="C43" s="12">
        <v>35</v>
      </c>
    </row>
    <row r="44" spans="1:3" x14ac:dyDescent="0.3">
      <c r="A44" s="11" t="s">
        <v>72</v>
      </c>
      <c r="B44" s="11" t="s">
        <v>78</v>
      </c>
      <c r="C44" s="12">
        <v>19.047599999999999</v>
      </c>
    </row>
    <row r="45" spans="1:3" x14ac:dyDescent="0.3">
      <c r="A45" s="11" t="s">
        <v>72</v>
      </c>
      <c r="B45" s="11" t="s">
        <v>78</v>
      </c>
      <c r="C45" s="12">
        <v>14.7059</v>
      </c>
    </row>
    <row r="46" spans="1:3" x14ac:dyDescent="0.3">
      <c r="A46" s="11" t="s">
        <v>72</v>
      </c>
      <c r="B46" s="11" t="s">
        <v>78</v>
      </c>
      <c r="C46" s="12">
        <v>10.526300000000001</v>
      </c>
    </row>
    <row r="47" spans="1:3" x14ac:dyDescent="0.3">
      <c r="A47" s="11" t="s">
        <v>72</v>
      </c>
      <c r="B47" s="11" t="s">
        <v>78</v>
      </c>
      <c r="C47" s="12">
        <v>17.647099999999998</v>
      </c>
    </row>
    <row r="48" spans="1:3" x14ac:dyDescent="0.3">
      <c r="A48" s="11" t="s">
        <v>72</v>
      </c>
      <c r="B48" s="11" t="s">
        <v>78</v>
      </c>
      <c r="C48" s="12">
        <v>16.666699999999999</v>
      </c>
    </row>
    <row r="49" spans="1:3" x14ac:dyDescent="0.3">
      <c r="A49" s="11" t="s">
        <v>72</v>
      </c>
      <c r="B49" s="11" t="s">
        <v>78</v>
      </c>
      <c r="C49" s="12">
        <v>11.9048</v>
      </c>
    </row>
    <row r="50" spans="1:3" x14ac:dyDescent="0.3">
      <c r="A50" s="11" t="s">
        <v>72</v>
      </c>
      <c r="B50" s="11" t="s">
        <v>78</v>
      </c>
      <c r="C50" s="12">
        <v>12.9032</v>
      </c>
    </row>
    <row r="51" spans="1:3" x14ac:dyDescent="0.3">
      <c r="A51" s="11" t="s">
        <v>72</v>
      </c>
      <c r="B51" s="11" t="s">
        <v>78</v>
      </c>
      <c r="C51" s="12">
        <v>26.087</v>
      </c>
    </row>
    <row r="52" spans="1:3" x14ac:dyDescent="0.3">
      <c r="A52" s="11" t="s">
        <v>72</v>
      </c>
      <c r="B52" s="11" t="s">
        <v>78</v>
      </c>
      <c r="C52" s="12">
        <v>23.333300000000001</v>
      </c>
    </row>
    <row r="53" spans="1:3" x14ac:dyDescent="0.3">
      <c r="A53" s="11" t="s">
        <v>72</v>
      </c>
      <c r="B53" s="11" t="s">
        <v>78</v>
      </c>
      <c r="C53" s="12">
        <v>27.777799999999999</v>
      </c>
    </row>
    <row r="54" spans="1:3" x14ac:dyDescent="0.3">
      <c r="A54" s="11" t="s">
        <v>72</v>
      </c>
      <c r="B54" s="11" t="s">
        <v>78</v>
      </c>
      <c r="C54" s="12">
        <v>40</v>
      </c>
    </row>
    <row r="55" spans="1:3" x14ac:dyDescent="0.3">
      <c r="A55" s="11" t="s">
        <v>72</v>
      </c>
      <c r="B55" s="11" t="s">
        <v>78</v>
      </c>
      <c r="C55" s="12">
        <v>14.8148</v>
      </c>
    </row>
    <row r="56" spans="1:3" x14ac:dyDescent="0.3">
      <c r="A56" s="11" t="s">
        <v>72</v>
      </c>
      <c r="B56" s="11" t="s">
        <v>78</v>
      </c>
      <c r="C56" s="12">
        <v>8</v>
      </c>
    </row>
    <row r="57" spans="1:3" x14ac:dyDescent="0.3">
      <c r="A57" s="11" t="s">
        <v>72</v>
      </c>
      <c r="B57" s="11" t="s">
        <v>78</v>
      </c>
      <c r="C57" s="12">
        <v>8.8888999999999996</v>
      </c>
    </row>
    <row r="58" spans="1:3" x14ac:dyDescent="0.3">
      <c r="A58" s="11" t="s">
        <v>72</v>
      </c>
      <c r="B58" s="11" t="s">
        <v>78</v>
      </c>
      <c r="C58" s="12">
        <v>13.793100000000001</v>
      </c>
    </row>
    <row r="59" spans="1:3" x14ac:dyDescent="0.3">
      <c r="A59" s="11" t="s">
        <v>72</v>
      </c>
      <c r="B59" s="11" t="s">
        <v>78</v>
      </c>
      <c r="C59" s="12">
        <v>13.333299999999999</v>
      </c>
    </row>
    <row r="60" spans="1:3" x14ac:dyDescent="0.3">
      <c r="A60" s="11" t="s">
        <v>72</v>
      </c>
      <c r="B60" s="11" t="s">
        <v>78</v>
      </c>
      <c r="C60" s="12">
        <v>26.666699999999999</v>
      </c>
    </row>
    <row r="61" spans="1:3" x14ac:dyDescent="0.3">
      <c r="A61" s="11" t="s">
        <v>72</v>
      </c>
      <c r="B61" s="11" t="s">
        <v>78</v>
      </c>
      <c r="C61" s="12">
        <v>30.769200000000001</v>
      </c>
    </row>
    <row r="62" spans="1:3" x14ac:dyDescent="0.3">
      <c r="A62" s="11" t="s">
        <v>72</v>
      </c>
      <c r="B62" s="11" t="s">
        <v>78</v>
      </c>
      <c r="C62" s="12">
        <v>30.769200000000001</v>
      </c>
    </row>
    <row r="63" spans="1:3" x14ac:dyDescent="0.3">
      <c r="A63" s="11" t="s">
        <v>72</v>
      </c>
      <c r="B63" s="11" t="s">
        <v>78</v>
      </c>
      <c r="C63" s="12">
        <v>33.333300000000001</v>
      </c>
    </row>
    <row r="64" spans="1:3" x14ac:dyDescent="0.3">
      <c r="A64" s="11" t="s">
        <v>72</v>
      </c>
      <c r="B64" s="11" t="s">
        <v>78</v>
      </c>
      <c r="C64" s="12">
        <v>28.571400000000001</v>
      </c>
    </row>
    <row r="65" spans="1:3" x14ac:dyDescent="0.3">
      <c r="A65" s="11" t="s">
        <v>72</v>
      </c>
      <c r="B65" s="11" t="s">
        <v>78</v>
      </c>
      <c r="C65" s="12">
        <v>72</v>
      </c>
    </row>
    <row r="66" spans="1:3" x14ac:dyDescent="0.3">
      <c r="A66" s="11" t="s">
        <v>72</v>
      </c>
      <c r="B66" s="11" t="s">
        <v>78</v>
      </c>
      <c r="C66" s="12">
        <v>112.5</v>
      </c>
    </row>
    <row r="67" spans="1:3" x14ac:dyDescent="0.3">
      <c r="A67" s="11" t="s">
        <v>72</v>
      </c>
      <c r="B67" s="11" t="s">
        <v>78</v>
      </c>
      <c r="C67" s="12">
        <v>141.1765</v>
      </c>
    </row>
    <row r="68" spans="1:3" x14ac:dyDescent="0.3">
      <c r="A68" s="11" t="s">
        <v>72</v>
      </c>
      <c r="B68" s="11" t="s">
        <v>78</v>
      </c>
      <c r="C68" s="12">
        <v>125.4237</v>
      </c>
    </row>
    <row r="69" spans="1:3" x14ac:dyDescent="0.3">
      <c r="A69" s="11" t="s">
        <v>72</v>
      </c>
      <c r="B69" s="11" t="s">
        <v>78</v>
      </c>
      <c r="C69" s="12">
        <v>176.92310000000001</v>
      </c>
    </row>
    <row r="70" spans="1:3" x14ac:dyDescent="0.3">
      <c r="A70" s="11" t="s">
        <v>72</v>
      </c>
      <c r="B70" s="11" t="s">
        <v>78</v>
      </c>
      <c r="C70" s="12">
        <v>93.650800000000004</v>
      </c>
    </row>
    <row r="71" spans="1:3" x14ac:dyDescent="0.3">
      <c r="A71" s="11" t="s">
        <v>72</v>
      </c>
      <c r="B71" s="11" t="s">
        <v>78</v>
      </c>
      <c r="C71" s="12">
        <v>14.2857</v>
      </c>
    </row>
    <row r="72" spans="1:3" x14ac:dyDescent="0.3">
      <c r="A72" s="11" t="s">
        <v>72</v>
      </c>
      <c r="B72" s="11" t="s">
        <v>78</v>
      </c>
      <c r="C72" s="12">
        <v>23.529399999999999</v>
      </c>
    </row>
    <row r="73" spans="1:3" x14ac:dyDescent="0.3">
      <c r="A73" s="11" t="s">
        <v>72</v>
      </c>
      <c r="B73" s="11" t="s">
        <v>78</v>
      </c>
      <c r="C73" s="12">
        <v>21.052600000000002</v>
      </c>
    </row>
    <row r="74" spans="1:3" x14ac:dyDescent="0.3">
      <c r="A74" s="11" t="s">
        <v>72</v>
      </c>
      <c r="B74" s="11" t="s">
        <v>78</v>
      </c>
      <c r="C74" s="12">
        <v>5.7142999999999997</v>
      </c>
    </row>
    <row r="75" spans="1:3" x14ac:dyDescent="0.3">
      <c r="A75" s="11" t="s">
        <v>72</v>
      </c>
      <c r="B75" s="11" t="s">
        <v>78</v>
      </c>
      <c r="C75" s="12">
        <v>5.4794999999999998</v>
      </c>
    </row>
    <row r="76" spans="1:3" x14ac:dyDescent="0.3">
      <c r="A76" s="11" t="s">
        <v>72</v>
      </c>
      <c r="B76" s="11" t="s">
        <v>78</v>
      </c>
      <c r="C76" s="12">
        <v>5.5556000000000001</v>
      </c>
    </row>
    <row r="77" spans="1:3" x14ac:dyDescent="0.3">
      <c r="A77" s="11" t="s">
        <v>72</v>
      </c>
      <c r="B77" s="11" t="s">
        <v>78</v>
      </c>
      <c r="C77" s="12">
        <v>4.9382999999999999</v>
      </c>
    </row>
    <row r="78" spans="1:3" x14ac:dyDescent="0.3">
      <c r="A78" s="11" t="s">
        <v>72</v>
      </c>
      <c r="B78" s="11" t="s">
        <v>78</v>
      </c>
      <c r="C78" s="12">
        <v>5.1947999999999999</v>
      </c>
    </row>
    <row r="79" spans="1:3" x14ac:dyDescent="0.3">
      <c r="A79" s="11" t="s">
        <v>72</v>
      </c>
      <c r="B79" s="11" t="s">
        <v>78</v>
      </c>
      <c r="C79" s="12">
        <v>5.6337999999999999</v>
      </c>
    </row>
    <row r="80" spans="1:3" x14ac:dyDescent="0.3">
      <c r="A80" s="11" t="s">
        <v>72</v>
      </c>
      <c r="B80" s="11" t="s">
        <v>78</v>
      </c>
      <c r="C80" s="12">
        <v>5.5556000000000001</v>
      </c>
    </row>
    <row r="81" spans="1:3" x14ac:dyDescent="0.3">
      <c r="A81" s="11" t="s">
        <v>72</v>
      </c>
      <c r="B81" s="11" t="s">
        <v>78</v>
      </c>
      <c r="C81" s="12">
        <v>77.777799999999999</v>
      </c>
    </row>
    <row r="82" spans="1:3" x14ac:dyDescent="0.3">
      <c r="A82" s="11" t="s">
        <v>72</v>
      </c>
      <c r="B82" s="11" t="s">
        <v>78</v>
      </c>
      <c r="C82" s="12">
        <v>58.333300000000001</v>
      </c>
    </row>
    <row r="83" spans="1:3" x14ac:dyDescent="0.3">
      <c r="A83" s="11" t="s">
        <v>72</v>
      </c>
      <c r="B83" s="11" t="s">
        <v>78</v>
      </c>
      <c r="C83" s="12">
        <v>10.7692</v>
      </c>
    </row>
    <row r="84" spans="1:3" x14ac:dyDescent="0.3">
      <c r="A84" s="11" t="s">
        <v>72</v>
      </c>
      <c r="B84" s="11" t="s">
        <v>78</v>
      </c>
      <c r="C84" s="12">
        <v>5.4054000000000002</v>
      </c>
    </row>
    <row r="85" spans="1:3" x14ac:dyDescent="0.3">
      <c r="A85" s="11" t="s">
        <v>72</v>
      </c>
      <c r="B85" s="11" t="s">
        <v>78</v>
      </c>
      <c r="C85" s="12">
        <v>7.2727000000000004</v>
      </c>
    </row>
    <row r="86" spans="1:3" x14ac:dyDescent="0.3">
      <c r="A86" s="11" t="s">
        <v>72</v>
      </c>
      <c r="B86" s="11" t="s">
        <v>78</v>
      </c>
      <c r="C86" s="12">
        <v>10.256399999999999</v>
      </c>
    </row>
    <row r="87" spans="1:3" x14ac:dyDescent="0.3">
      <c r="A87" s="11" t="s">
        <v>72</v>
      </c>
      <c r="B87" s="11" t="s">
        <v>78</v>
      </c>
      <c r="C87" s="12">
        <v>6.8966000000000003</v>
      </c>
    </row>
    <row r="88" spans="1:3" x14ac:dyDescent="0.3">
      <c r="A88" s="11" t="s">
        <v>72</v>
      </c>
      <c r="B88" s="11" t="s">
        <v>78</v>
      </c>
      <c r="C88" s="12">
        <v>7.6923000000000004</v>
      </c>
    </row>
    <row r="89" spans="1:3" x14ac:dyDescent="0.3">
      <c r="A89" s="11" t="s">
        <v>72</v>
      </c>
      <c r="B89" s="11" t="s">
        <v>78</v>
      </c>
      <c r="C89" s="12">
        <v>5.4794999999999998</v>
      </c>
    </row>
    <row r="90" spans="1:3" x14ac:dyDescent="0.3">
      <c r="A90" s="11" t="s">
        <v>72</v>
      </c>
      <c r="B90" s="11" t="s">
        <v>78</v>
      </c>
      <c r="C90" s="12">
        <v>5.8823999999999996</v>
      </c>
    </row>
    <row r="91" spans="1:3" x14ac:dyDescent="0.3">
      <c r="A91" s="11" t="s">
        <v>72</v>
      </c>
      <c r="B91" s="11" t="s">
        <v>78</v>
      </c>
      <c r="C91" s="12">
        <v>28.571400000000001</v>
      </c>
    </row>
    <row r="92" spans="1:3" x14ac:dyDescent="0.3">
      <c r="A92" s="11" t="s">
        <v>72</v>
      </c>
      <c r="B92" s="11" t="s">
        <v>78</v>
      </c>
      <c r="C92" s="12">
        <v>29.166699999999999</v>
      </c>
    </row>
    <row r="93" spans="1:3" x14ac:dyDescent="0.3">
      <c r="A93" s="11" t="s">
        <v>72</v>
      </c>
      <c r="B93" s="11" t="s">
        <v>78</v>
      </c>
      <c r="C93" s="12">
        <v>6.4516</v>
      </c>
    </row>
    <row r="94" spans="1:3" x14ac:dyDescent="0.3">
      <c r="A94" s="11" t="s">
        <v>72</v>
      </c>
      <c r="B94" s="11" t="s">
        <v>78</v>
      </c>
      <c r="C94" s="12">
        <v>6.5574000000000003</v>
      </c>
    </row>
    <row r="95" spans="1:3" x14ac:dyDescent="0.3">
      <c r="A95" s="11" t="s">
        <v>72</v>
      </c>
      <c r="B95" s="11" t="s">
        <v>78</v>
      </c>
      <c r="C95" s="12">
        <v>7.1429</v>
      </c>
    </row>
    <row r="96" spans="1:3" x14ac:dyDescent="0.3">
      <c r="A96" s="11" t="s">
        <v>72</v>
      </c>
      <c r="B96" s="11" t="s">
        <v>78</v>
      </c>
      <c r="C96" s="12">
        <v>25</v>
      </c>
    </row>
    <row r="97" spans="1:3" x14ac:dyDescent="0.3">
      <c r="A97" s="11" t="s">
        <v>72</v>
      </c>
      <c r="B97" s="11" t="s">
        <v>78</v>
      </c>
      <c r="C97" s="12">
        <v>5.2632000000000003</v>
      </c>
    </row>
    <row r="98" spans="1:3" x14ac:dyDescent="0.3">
      <c r="A98" s="11" t="s">
        <v>72</v>
      </c>
      <c r="B98" s="11" t="s">
        <v>78</v>
      </c>
      <c r="C98" s="12">
        <v>5.1281999999999996</v>
      </c>
    </row>
    <row r="99" spans="1:3" x14ac:dyDescent="0.3">
      <c r="A99" s="11" t="s">
        <v>72</v>
      </c>
      <c r="B99" s="11" t="s">
        <v>78</v>
      </c>
      <c r="C99" s="12">
        <v>5.4054000000000002</v>
      </c>
    </row>
    <row r="100" spans="1:3" x14ac:dyDescent="0.3">
      <c r="A100" s="11" t="s">
        <v>72</v>
      </c>
      <c r="B100" s="11" t="s">
        <v>78</v>
      </c>
      <c r="C100" s="12">
        <v>6.4516</v>
      </c>
    </row>
    <row r="101" spans="1:3" x14ac:dyDescent="0.3">
      <c r="A101" s="11" t="s">
        <v>72</v>
      </c>
      <c r="B101" s="11" t="s">
        <v>78</v>
      </c>
      <c r="C101" s="12">
        <v>16.417899999999999</v>
      </c>
    </row>
    <row r="102" spans="1:3" x14ac:dyDescent="0.3">
      <c r="A102" s="11" t="s">
        <v>72</v>
      </c>
      <c r="B102" s="11" t="s">
        <v>78</v>
      </c>
      <c r="C102" s="12">
        <v>20</v>
      </c>
    </row>
    <row r="103" spans="1:3" x14ac:dyDescent="0.3">
      <c r="A103" s="11" t="s">
        <v>72</v>
      </c>
      <c r="B103" s="11" t="s">
        <v>78</v>
      </c>
      <c r="C103" s="12">
        <v>19.565200000000001</v>
      </c>
    </row>
    <row r="104" spans="1:3" x14ac:dyDescent="0.3">
      <c r="A104" s="11" t="s">
        <v>72</v>
      </c>
      <c r="B104" s="11" t="s">
        <v>78</v>
      </c>
      <c r="C104" s="12">
        <v>19.047599999999999</v>
      </c>
    </row>
    <row r="105" spans="1:3" x14ac:dyDescent="0.3">
      <c r="A105" s="11" t="s">
        <v>72</v>
      </c>
      <c r="B105" s="11" t="s">
        <v>78</v>
      </c>
      <c r="C105" s="12">
        <v>6.6666999999999996</v>
      </c>
    </row>
    <row r="106" spans="1:3" x14ac:dyDescent="0.3">
      <c r="A106" s="11" t="s">
        <v>72</v>
      </c>
      <c r="B106" s="11" t="s">
        <v>78</v>
      </c>
      <c r="C106" s="12">
        <v>9.0908999999999995</v>
      </c>
    </row>
    <row r="107" spans="1:3" x14ac:dyDescent="0.3">
      <c r="A107" s="11" t="s">
        <v>72</v>
      </c>
      <c r="B107" s="11" t="s">
        <v>78</v>
      </c>
      <c r="C107" s="12">
        <v>6.25</v>
      </c>
    </row>
    <row r="108" spans="1:3" x14ac:dyDescent="0.3">
      <c r="A108" s="11" t="s">
        <v>72</v>
      </c>
      <c r="B108" s="11" t="s">
        <v>78</v>
      </c>
      <c r="C108" s="12">
        <v>6.25</v>
      </c>
    </row>
    <row r="109" spans="1:3" x14ac:dyDescent="0.3">
      <c r="A109" s="11" t="s">
        <v>72</v>
      </c>
      <c r="B109" s="11" t="s">
        <v>78</v>
      </c>
      <c r="C109" s="12">
        <v>6.4516</v>
      </c>
    </row>
    <row r="110" spans="1:3" x14ac:dyDescent="0.3">
      <c r="A110" s="11" t="s">
        <v>72</v>
      </c>
      <c r="B110" s="11" t="s">
        <v>78</v>
      </c>
      <c r="C110" s="12">
        <v>7.0175000000000001</v>
      </c>
    </row>
    <row r="111" spans="1:3" x14ac:dyDescent="0.3">
      <c r="A111" s="11" t="s">
        <v>72</v>
      </c>
      <c r="B111" s="11" t="s">
        <v>78</v>
      </c>
      <c r="C111" s="12">
        <v>18.309899999999999</v>
      </c>
    </row>
    <row r="112" spans="1:3" x14ac:dyDescent="0.3">
      <c r="A112" s="11" t="s">
        <v>72</v>
      </c>
      <c r="B112" s="11" t="s">
        <v>78</v>
      </c>
      <c r="C112" s="12">
        <v>32.307699999999997</v>
      </c>
    </row>
    <row r="113" spans="1:3" x14ac:dyDescent="0.3">
      <c r="A113" s="11" t="s">
        <v>72</v>
      </c>
      <c r="B113" s="11" t="s">
        <v>78</v>
      </c>
      <c r="C113" s="12">
        <v>26.315799999999999</v>
      </c>
    </row>
    <row r="114" spans="1:3" x14ac:dyDescent="0.3">
      <c r="A114" s="11" t="s">
        <v>72</v>
      </c>
      <c r="B114" s="11" t="s">
        <v>78</v>
      </c>
      <c r="C114" s="12">
        <v>5.7971000000000004</v>
      </c>
    </row>
    <row r="115" spans="1:3" x14ac:dyDescent="0.3">
      <c r="A115" s="11" t="s">
        <v>72</v>
      </c>
      <c r="B115" s="11" t="s">
        <v>78</v>
      </c>
      <c r="C115" s="12">
        <v>5.9701000000000004</v>
      </c>
    </row>
    <row r="116" spans="1:3" x14ac:dyDescent="0.3">
      <c r="A116" s="11" t="s">
        <v>72</v>
      </c>
      <c r="B116" s="11" t="s">
        <v>78</v>
      </c>
      <c r="C116" s="12">
        <v>6.8966000000000003</v>
      </c>
    </row>
    <row r="117" spans="1:3" x14ac:dyDescent="0.3">
      <c r="A117" s="11" t="s">
        <v>77</v>
      </c>
      <c r="B117" s="11" t="s">
        <v>82</v>
      </c>
      <c r="C117" s="12">
        <v>1518.1649600901085</v>
      </c>
    </row>
    <row r="118" spans="1:3" x14ac:dyDescent="0.3">
      <c r="A118" s="11" t="s">
        <v>77</v>
      </c>
      <c r="B118" s="11" t="s">
        <v>82</v>
      </c>
      <c r="C118" s="12">
        <v>1828.487944074184</v>
      </c>
    </row>
    <row r="119" spans="1:3" x14ac:dyDescent="0.3">
      <c r="A119" s="11" t="s">
        <v>77</v>
      </c>
      <c r="B119" s="11" t="s">
        <v>82</v>
      </c>
      <c r="C119" s="12">
        <v>2016.7995870562615</v>
      </c>
    </row>
    <row r="120" spans="1:3" x14ac:dyDescent="0.3">
      <c r="A120" s="11" t="s">
        <v>77</v>
      </c>
      <c r="B120" s="11" t="s">
        <v>83</v>
      </c>
      <c r="C120" s="12">
        <v>1768.0588354053809</v>
      </c>
    </row>
    <row r="121" spans="1:3" x14ac:dyDescent="0.3">
      <c r="A121" s="11" t="s">
        <v>77</v>
      </c>
      <c r="B121" s="11" t="s">
        <v>83</v>
      </c>
      <c r="C121" s="12">
        <v>2360.2475292691088</v>
      </c>
    </row>
    <row r="122" spans="1:3" x14ac:dyDescent="0.3">
      <c r="A122" s="11" t="s">
        <v>77</v>
      </c>
      <c r="B122" s="11" t="s">
        <v>83</v>
      </c>
      <c r="C122" s="12">
        <v>5387.2891878807532</v>
      </c>
    </row>
    <row r="123" spans="1:3" x14ac:dyDescent="0.3">
      <c r="A123" s="11" t="s">
        <v>77</v>
      </c>
      <c r="B123" s="11" t="s">
        <v>84</v>
      </c>
      <c r="C123" s="12">
        <v>11118.085266933118</v>
      </c>
    </row>
    <row r="124" spans="1:3" x14ac:dyDescent="0.3">
      <c r="A124" s="11" t="s">
        <v>77</v>
      </c>
      <c r="B124" s="11" t="s">
        <v>84</v>
      </c>
      <c r="C124" s="12">
        <v>11546.811255771438</v>
      </c>
    </row>
    <row r="125" spans="1:3" x14ac:dyDescent="0.3">
      <c r="A125" s="11" t="s">
        <v>77</v>
      </c>
      <c r="B125" s="11" t="s">
        <v>84</v>
      </c>
      <c r="C125" s="12">
        <v>10661.344328626625</v>
      </c>
    </row>
    <row r="126" spans="1:3" x14ac:dyDescent="0.3">
      <c r="A126" s="11" t="s">
        <v>77</v>
      </c>
      <c r="B126" s="11" t="s">
        <v>85</v>
      </c>
      <c r="C126" s="12">
        <v>937.81384099498439</v>
      </c>
    </row>
    <row r="127" spans="1:3" x14ac:dyDescent="0.3">
      <c r="A127" s="11" t="s">
        <v>77</v>
      </c>
      <c r="B127" s="11" t="s">
        <v>85</v>
      </c>
      <c r="C127" s="12">
        <v>1546.1437733618814</v>
      </c>
    </row>
    <row r="128" spans="1:3" x14ac:dyDescent="0.3">
      <c r="A128" s="11" t="s">
        <v>77</v>
      </c>
      <c r="B128" s="11" t="s">
        <v>85</v>
      </c>
      <c r="C128" s="12">
        <v>2592.1430736796383</v>
      </c>
    </row>
    <row r="129" spans="1:3" x14ac:dyDescent="0.3">
      <c r="A129" s="11" t="s">
        <v>73</v>
      </c>
      <c r="B129" s="11" t="s">
        <v>82</v>
      </c>
      <c r="C129" s="12">
        <v>566.54460877690383</v>
      </c>
    </row>
    <row r="130" spans="1:3" x14ac:dyDescent="0.3">
      <c r="A130" s="11" t="s">
        <v>73</v>
      </c>
      <c r="B130" s="11" t="s">
        <v>82</v>
      </c>
      <c r="C130" s="12">
        <v>509.29073397340903</v>
      </c>
    </row>
    <row r="131" spans="1:3" x14ac:dyDescent="0.3">
      <c r="A131" s="11" t="s">
        <v>73</v>
      </c>
      <c r="B131" s="11" t="s">
        <v>82</v>
      </c>
      <c r="C131" s="12">
        <v>513.61698884661689</v>
      </c>
    </row>
    <row r="132" spans="1:3" x14ac:dyDescent="0.3">
      <c r="A132" s="11" t="s">
        <v>73</v>
      </c>
      <c r="B132" s="11" t="s">
        <v>83</v>
      </c>
      <c r="C132" s="12">
        <v>319.42983075766813</v>
      </c>
    </row>
    <row r="133" spans="1:3" x14ac:dyDescent="0.3">
      <c r="A133" s="11" t="s">
        <v>73</v>
      </c>
      <c r="B133" s="11" t="s">
        <v>83</v>
      </c>
      <c r="C133" s="12">
        <v>342.71862104103013</v>
      </c>
    </row>
    <row r="134" spans="1:3" x14ac:dyDescent="0.3">
      <c r="A134" s="11" t="s">
        <v>73</v>
      </c>
      <c r="B134" s="11" t="s">
        <v>83</v>
      </c>
      <c r="C134" s="12">
        <v>361.94383190868422</v>
      </c>
    </row>
    <row r="135" spans="1:3" x14ac:dyDescent="0.3">
      <c r="A135" s="11" t="s">
        <v>73</v>
      </c>
      <c r="B135" s="11" t="s">
        <v>84</v>
      </c>
      <c r="C135" s="12">
        <v>3339.9452865450708</v>
      </c>
    </row>
    <row r="136" spans="1:3" x14ac:dyDescent="0.3">
      <c r="A136" s="11" t="s">
        <v>73</v>
      </c>
      <c r="B136" s="11" t="s">
        <v>84</v>
      </c>
      <c r="C136" s="12">
        <v>3382.3612385137371</v>
      </c>
    </row>
    <row r="137" spans="1:3" x14ac:dyDescent="0.3">
      <c r="A137" s="11" t="s">
        <v>73</v>
      </c>
      <c r="B137" s="11" t="s">
        <v>84</v>
      </c>
      <c r="C137" s="12">
        <v>3616.1612333626745</v>
      </c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Soil cyanate conc. (Europe)</vt:lpstr>
      <vt:lpstr>Tracer exp.</vt:lpstr>
      <vt:lpstr>Urea addition exp.</vt:lpstr>
      <vt:lpstr>Rel. cyanate 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MM</cp:lastModifiedBy>
  <dcterms:created xsi:type="dcterms:W3CDTF">2020-10-21T00:23:15Z</dcterms:created>
  <dcterms:modified xsi:type="dcterms:W3CDTF">2020-11-19T02:08:11Z</dcterms:modified>
</cp:coreProperties>
</file>