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hidePivotFieldList="1"/>
  <mc:AlternateContent xmlns:mc="http://schemas.openxmlformats.org/markup-compatibility/2006">
    <mc:Choice Requires="x15">
      <x15ac:absPath xmlns:x15ac="http://schemas.microsoft.com/office/spreadsheetml/2010/11/ac" url="C:\Users\Julia Le Noë\Desktop\Révision papier Comm Earth &amp; Env\"/>
    </mc:Choice>
  </mc:AlternateContent>
  <xr:revisionPtr revIDLastSave="0" documentId="13_ncr:1_{82DFD53A-B002-4436-A26F-1597DB26E8E6}" xr6:coauthVersionLast="47" xr6:coauthVersionMax="47" xr10:uidLastSave="{00000000-0000-0000-0000-000000000000}"/>
  <bookViews>
    <workbookView xWindow="14760" yWindow="345" windowWidth="14040" windowHeight="11295" tabRatio="870" xr2:uid="{00000000-000D-0000-FFFF-FFFF00000000}"/>
  </bookViews>
  <sheets>
    <sheet name="Systematic review" sheetId="8" r:id="rId1"/>
    <sheet name="Appendix A" sheetId="1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 i="14" l="1"/>
  <c r="H4" i="14"/>
  <c r="H3" i="14"/>
  <c r="H5" i="14"/>
  <c r="H6" i="14"/>
  <c r="H7" i="14"/>
  <c r="H8" i="14"/>
  <c r="H9" i="14"/>
  <c r="H10" i="14"/>
  <c r="H11" i="14"/>
  <c r="H12" i="14"/>
  <c r="H13" i="14"/>
  <c r="H14" i="14"/>
  <c r="H15" i="14"/>
  <c r="H16" i="14"/>
  <c r="H17" i="14"/>
  <c r="H18" i="14"/>
  <c r="H19" i="14"/>
  <c r="H20" i="14"/>
  <c r="H21" i="14"/>
  <c r="H22" i="14"/>
  <c r="H23" i="14"/>
  <c r="H24" i="14"/>
  <c r="H25" i="14"/>
  <c r="H26" i="14"/>
  <c r="H27" i="14"/>
  <c r="H28" i="14"/>
  <c r="H29" i="14"/>
  <c r="H30" i="14"/>
  <c r="H31" i="14"/>
  <c r="H32" i="14"/>
  <c r="H33" i="14"/>
  <c r="H34" i="14"/>
  <c r="H35" i="14"/>
  <c r="H36" i="14"/>
  <c r="H37" i="14"/>
  <c r="H38" i="14"/>
  <c r="H39" i="14"/>
  <c r="H40" i="14"/>
  <c r="H41" i="14"/>
  <c r="H42" i="14"/>
  <c r="H43" i="14"/>
  <c r="H44" i="14"/>
  <c r="H45" i="14"/>
  <c r="H46" i="14"/>
  <c r="H47" i="14"/>
  <c r="H48" i="14"/>
  <c r="H49" i="14"/>
  <c r="H50" i="14"/>
  <c r="H51" i="14"/>
  <c r="H52" i="14"/>
  <c r="H53" i="14"/>
  <c r="H54" i="14"/>
  <c r="H55" i="14"/>
  <c r="H56" i="14"/>
  <c r="H57" i="14"/>
  <c r="H58" i="14"/>
  <c r="H59" i="14"/>
  <c r="H60" i="14"/>
  <c r="H61" i="14"/>
  <c r="H62" i="14"/>
  <c r="H63" i="14"/>
  <c r="H64" i="14"/>
  <c r="H65" i="14"/>
  <c r="H66" i="14"/>
  <c r="H67" i="14"/>
  <c r="H68" i="14"/>
  <c r="H69" i="14"/>
  <c r="H70" i="14"/>
  <c r="H71" i="14"/>
  <c r="H72" i="14"/>
  <c r="H73" i="14"/>
  <c r="H74" i="14"/>
  <c r="H75" i="14"/>
  <c r="H76" i="14"/>
  <c r="H77" i="14"/>
  <c r="H78" i="14"/>
  <c r="H79" i="14"/>
  <c r="H80" i="14"/>
  <c r="H81" i="14"/>
  <c r="H82" i="14"/>
  <c r="H83" i="14"/>
  <c r="H84" i="14"/>
  <c r="H85" i="14"/>
  <c r="H86" i="14"/>
  <c r="H87" i="14"/>
  <c r="H88" i="14"/>
  <c r="H89" i="14"/>
  <c r="H90" i="14"/>
  <c r="H91" i="14"/>
  <c r="H92" i="14"/>
  <c r="H93" i="14"/>
  <c r="H94" i="14"/>
  <c r="H95" i="14"/>
  <c r="H96" i="14"/>
  <c r="H97" i="14"/>
  <c r="H98" i="14"/>
  <c r="H99" i="14"/>
  <c r="H100" i="14"/>
  <c r="H101" i="14"/>
  <c r="H102" i="14"/>
  <c r="H103" i="14"/>
  <c r="H104" i="14"/>
  <c r="H105" i="14"/>
  <c r="H106" i="14"/>
  <c r="H107" i="14"/>
  <c r="H108" i="14"/>
  <c r="H109" i="14"/>
  <c r="H110" i="14"/>
  <c r="H111" i="14"/>
  <c r="H112" i="14"/>
  <c r="H113" i="14"/>
  <c r="H114" i="14"/>
  <c r="H115" i="14"/>
  <c r="H116" i="14"/>
  <c r="H117" i="14"/>
  <c r="H118" i="14"/>
  <c r="H119" i="14"/>
  <c r="H120" i="14"/>
  <c r="H121" i="14"/>
  <c r="H122" i="14"/>
  <c r="H123" i="14"/>
  <c r="H124" i="14"/>
  <c r="H125" i="14"/>
  <c r="H126" i="14"/>
  <c r="H127" i="14"/>
  <c r="H128" i="14"/>
  <c r="H129" i="14"/>
  <c r="H130" i="14"/>
  <c r="H131" i="14"/>
  <c r="H132" i="14"/>
  <c r="H133" i="14"/>
  <c r="H134" i="14"/>
  <c r="H135" i="14"/>
  <c r="H136" i="14"/>
  <c r="H137" i="14"/>
  <c r="H138" i="14"/>
  <c r="H139" i="14"/>
  <c r="H140" i="14"/>
  <c r="H141" i="14"/>
  <c r="H142" i="14"/>
  <c r="H143" i="14"/>
  <c r="H144" i="14"/>
  <c r="H145" i="14"/>
  <c r="H146" i="14"/>
  <c r="H147" i="14"/>
  <c r="H148" i="14"/>
  <c r="H149" i="14"/>
  <c r="H150" i="14"/>
  <c r="H151" i="14"/>
  <c r="H152" i="14"/>
  <c r="H153" i="14"/>
  <c r="H154" i="14"/>
  <c r="H155" i="14"/>
  <c r="H156" i="14"/>
  <c r="H157" i="14"/>
  <c r="H158" i="14"/>
  <c r="H159" i="14"/>
  <c r="H160" i="14"/>
  <c r="H161" i="14"/>
  <c r="H162" i="14"/>
  <c r="H163" i="14"/>
  <c r="H164" i="14"/>
  <c r="H165" i="14"/>
  <c r="H166" i="14"/>
  <c r="H167" i="14"/>
  <c r="H168" i="14"/>
  <c r="H169" i="14"/>
  <c r="H170" i="14"/>
  <c r="H171" i="14"/>
  <c r="H172" i="14"/>
  <c r="H173" i="14"/>
  <c r="H174" i="14"/>
  <c r="H175" i="14"/>
  <c r="H176" i="14"/>
  <c r="H177" i="14"/>
  <c r="H178" i="14"/>
  <c r="H179" i="14"/>
  <c r="H180" i="14"/>
  <c r="H181" i="14"/>
  <c r="H182" i="14"/>
  <c r="H183" i="14"/>
  <c r="H184" i="14"/>
  <c r="H185" i="14"/>
  <c r="H186" i="14"/>
  <c r="H187" i="14"/>
  <c r="H188" i="14"/>
  <c r="H189" i="14"/>
  <c r="H190" i="14"/>
  <c r="H191" i="14"/>
  <c r="H192" i="14"/>
  <c r="H193" i="14"/>
  <c r="H194" i="14"/>
  <c r="H195" i="14"/>
  <c r="H196" i="14"/>
  <c r="H197" i="14"/>
  <c r="H198" i="14"/>
  <c r="H199" i="14"/>
  <c r="H200" i="14"/>
  <c r="H201" i="14"/>
  <c r="H202" i="14"/>
  <c r="H203" i="14"/>
  <c r="H204" i="14"/>
  <c r="H205" i="14"/>
  <c r="H206" i="14"/>
  <c r="H207" i="14"/>
  <c r="H208" i="14"/>
  <c r="H209" i="14"/>
  <c r="H210" i="14"/>
  <c r="H211" i="14"/>
  <c r="H212" i="14"/>
  <c r="H213" i="14"/>
  <c r="H214" i="14"/>
  <c r="H215" i="14"/>
  <c r="H216" i="14"/>
  <c r="H217" i="14"/>
  <c r="H218" i="14"/>
  <c r="H219" i="14"/>
  <c r="H220" i="14"/>
  <c r="H221" i="14"/>
  <c r="H222" i="14"/>
  <c r="H223" i="14"/>
  <c r="H224" i="14"/>
  <c r="H225" i="14"/>
  <c r="H226" i="14"/>
  <c r="H227" i="14"/>
  <c r="H228" i="14"/>
  <c r="H229" i="14"/>
  <c r="H230" i="14"/>
  <c r="H231" i="14"/>
  <c r="H232" i="14"/>
  <c r="H233" i="14"/>
  <c r="H234" i="14"/>
  <c r="H235" i="14"/>
  <c r="H236" i="14"/>
  <c r="H237" i="14"/>
  <c r="H238" i="14"/>
  <c r="H239" i="14"/>
  <c r="H240" i="14"/>
  <c r="H241" i="14"/>
  <c r="H242" i="14"/>
  <c r="H243" i="14"/>
  <c r="H244" i="14"/>
  <c r="H245" i="14"/>
  <c r="H246" i="14"/>
  <c r="H247" i="14"/>
  <c r="H248" i="14"/>
  <c r="H249" i="14"/>
  <c r="H250" i="14"/>
  <c r="H251" i="14"/>
  <c r="H252" i="14"/>
  <c r="H253" i="14"/>
  <c r="H254" i="14"/>
  <c r="H255" i="14"/>
  <c r="H256" i="14"/>
  <c r="H257" i="14"/>
  <c r="H258" i="14"/>
  <c r="H259" i="14"/>
  <c r="H260" i="14"/>
  <c r="H261" i="14"/>
  <c r="H262" i="14"/>
  <c r="H263" i="14"/>
  <c r="H264" i="14"/>
  <c r="H265" i="14"/>
  <c r="H266" i="14"/>
  <c r="H267" i="14"/>
  <c r="H268" i="14"/>
  <c r="H269" i="14"/>
  <c r="H270" i="14"/>
  <c r="H271" i="14"/>
  <c r="H272" i="14"/>
  <c r="H273" i="14"/>
  <c r="H274" i="14"/>
  <c r="H275" i="14"/>
  <c r="H276" i="14"/>
  <c r="H277" i="14"/>
  <c r="I4" i="14" l="1"/>
  <c r="I5" i="14"/>
  <c r="I6" i="14"/>
  <c r="I7" i="14"/>
  <c r="I8" i="14"/>
  <c r="I9" i="14"/>
  <c r="I10" i="14"/>
  <c r="I11" i="14"/>
  <c r="I12" i="14"/>
  <c r="I13" i="14"/>
  <c r="I14" i="14"/>
  <c r="I15" i="14"/>
  <c r="I16" i="14"/>
  <c r="I17" i="14"/>
  <c r="I18" i="14"/>
  <c r="I19" i="14"/>
  <c r="I20" i="14"/>
  <c r="I21" i="14"/>
  <c r="I22" i="14"/>
  <c r="I23" i="14"/>
  <c r="I24" i="14"/>
  <c r="I25" i="14"/>
  <c r="I26" i="14"/>
  <c r="I27" i="14"/>
  <c r="I28" i="14"/>
  <c r="I29" i="14"/>
  <c r="I30" i="14"/>
  <c r="I31" i="14"/>
  <c r="I32" i="14"/>
  <c r="I33" i="14"/>
  <c r="I34" i="14"/>
  <c r="I35" i="14"/>
  <c r="I36" i="14"/>
  <c r="I37" i="14"/>
  <c r="I38" i="14"/>
  <c r="I39" i="14"/>
  <c r="I40" i="14"/>
  <c r="I41" i="14"/>
  <c r="I42" i="14"/>
  <c r="I43" i="14"/>
  <c r="I44" i="14"/>
  <c r="I45" i="14"/>
  <c r="I46" i="14"/>
  <c r="I47" i="14"/>
  <c r="I48" i="14"/>
  <c r="I49" i="14"/>
  <c r="I50" i="14"/>
  <c r="I51" i="14"/>
  <c r="I52" i="14"/>
  <c r="I53" i="14"/>
  <c r="I54" i="14"/>
  <c r="I55" i="14"/>
  <c r="I56" i="14"/>
  <c r="I57" i="14"/>
  <c r="I58" i="14"/>
  <c r="I59" i="14"/>
  <c r="I60" i="14"/>
  <c r="I61" i="14"/>
  <c r="I62" i="14"/>
  <c r="I63" i="14"/>
  <c r="I64" i="14"/>
  <c r="I65" i="14"/>
  <c r="I66" i="14"/>
  <c r="I67" i="14"/>
  <c r="I68" i="14"/>
  <c r="I69" i="14"/>
  <c r="I70" i="14"/>
  <c r="I71" i="14"/>
  <c r="I72" i="14"/>
  <c r="I73" i="14"/>
  <c r="I74" i="14"/>
  <c r="I75" i="14"/>
  <c r="I76" i="14"/>
  <c r="I77" i="14"/>
  <c r="I78" i="14"/>
  <c r="I79" i="14"/>
  <c r="I80" i="14"/>
  <c r="I81" i="14"/>
  <c r="I82" i="14"/>
  <c r="I83" i="14"/>
  <c r="I84" i="14"/>
  <c r="I85" i="14"/>
  <c r="I86" i="14"/>
  <c r="I87" i="14"/>
  <c r="I88" i="14"/>
  <c r="I89" i="14"/>
  <c r="I90" i="14"/>
  <c r="I91" i="14"/>
  <c r="I92" i="14"/>
  <c r="I93" i="14"/>
  <c r="I94" i="14"/>
  <c r="I95" i="14"/>
  <c r="I96" i="14"/>
  <c r="I97" i="14"/>
  <c r="I98" i="14"/>
  <c r="I99" i="14"/>
  <c r="I100" i="14"/>
  <c r="I101" i="14"/>
  <c r="I102" i="14"/>
  <c r="I103" i="14"/>
  <c r="I104" i="14"/>
  <c r="I105" i="14"/>
  <c r="I106" i="14"/>
  <c r="I107" i="14"/>
  <c r="I108" i="14"/>
  <c r="I109" i="14"/>
  <c r="I110" i="14"/>
  <c r="I111" i="14"/>
  <c r="I112" i="14"/>
  <c r="I113" i="14"/>
  <c r="I114" i="14"/>
  <c r="I115" i="14"/>
  <c r="I116" i="14"/>
  <c r="I117" i="14"/>
  <c r="I118" i="14"/>
  <c r="I119" i="14"/>
  <c r="I120" i="14"/>
  <c r="I121" i="14"/>
  <c r="I122" i="14"/>
  <c r="I123" i="14"/>
  <c r="I124" i="14"/>
  <c r="I125" i="14"/>
  <c r="I126" i="14"/>
  <c r="I127" i="14"/>
  <c r="I128" i="14"/>
  <c r="I129" i="14"/>
  <c r="I130" i="14"/>
  <c r="I131" i="14"/>
  <c r="I132" i="14"/>
  <c r="I133" i="14"/>
  <c r="I134" i="14"/>
  <c r="I135" i="14"/>
  <c r="I136" i="14"/>
  <c r="I137" i="14"/>
  <c r="I138" i="14"/>
  <c r="I139" i="14"/>
  <c r="I140" i="14"/>
  <c r="I141" i="14"/>
  <c r="I142" i="14"/>
  <c r="I143" i="14"/>
  <c r="I144" i="14"/>
  <c r="I145" i="14"/>
  <c r="I146" i="14"/>
  <c r="I147" i="14"/>
  <c r="I148" i="14"/>
  <c r="I149" i="14"/>
  <c r="I150" i="14"/>
  <c r="I151" i="14"/>
  <c r="I152" i="14"/>
  <c r="I153" i="14"/>
  <c r="I154" i="14"/>
  <c r="I155" i="14"/>
  <c r="I156" i="14"/>
  <c r="I157" i="14"/>
  <c r="I158" i="14"/>
  <c r="I159" i="14"/>
  <c r="I160" i="14"/>
  <c r="I161" i="14"/>
  <c r="I162" i="14"/>
  <c r="I163" i="14"/>
  <c r="I164" i="14"/>
  <c r="I165" i="14"/>
  <c r="I166" i="14"/>
  <c r="I167" i="14"/>
  <c r="I168" i="14"/>
  <c r="I169" i="14"/>
  <c r="I170" i="14"/>
  <c r="I171" i="14"/>
  <c r="I172" i="14"/>
  <c r="I173" i="14"/>
  <c r="I174" i="14"/>
  <c r="I175" i="14"/>
  <c r="I176" i="14"/>
  <c r="I177" i="14"/>
  <c r="I178" i="14"/>
  <c r="I179" i="14"/>
  <c r="I180" i="14"/>
  <c r="I181" i="14"/>
  <c r="I182" i="14"/>
  <c r="I183" i="14"/>
  <c r="I184" i="14"/>
  <c r="I185" i="14"/>
  <c r="I186" i="14"/>
  <c r="I187" i="14"/>
  <c r="I188" i="14"/>
  <c r="I189" i="14"/>
  <c r="I190" i="14"/>
  <c r="I191" i="14"/>
  <c r="I192" i="14"/>
  <c r="I193" i="14"/>
  <c r="I194" i="14"/>
  <c r="I195" i="14"/>
  <c r="I196" i="14"/>
  <c r="I197" i="14"/>
  <c r="I198" i="14"/>
  <c r="I199" i="14"/>
  <c r="I200" i="14"/>
  <c r="I201" i="14"/>
  <c r="I202" i="14"/>
  <c r="I203" i="14"/>
  <c r="I204" i="14"/>
  <c r="I205" i="14"/>
  <c r="I206" i="14"/>
  <c r="I207" i="14"/>
  <c r="I208" i="14"/>
  <c r="I209" i="14"/>
  <c r="I210" i="14"/>
  <c r="I211" i="14"/>
  <c r="I212" i="14"/>
  <c r="I213" i="14"/>
  <c r="I214" i="14"/>
  <c r="I215" i="14"/>
  <c r="I216" i="14"/>
  <c r="I217" i="14"/>
  <c r="I218" i="14"/>
  <c r="I219" i="14"/>
  <c r="I220" i="14"/>
  <c r="I221" i="14"/>
  <c r="I222" i="14"/>
  <c r="I223" i="14"/>
  <c r="I224" i="14"/>
  <c r="I225" i="14"/>
  <c r="I226" i="14"/>
  <c r="I227" i="14"/>
  <c r="I228" i="14"/>
  <c r="I229" i="14"/>
  <c r="I230" i="14"/>
  <c r="I231" i="14"/>
  <c r="I232" i="14"/>
  <c r="I233" i="14"/>
  <c r="I234" i="14"/>
  <c r="I235" i="14"/>
  <c r="I236" i="14"/>
  <c r="I237" i="14"/>
  <c r="I238" i="14"/>
  <c r="I239" i="14"/>
  <c r="I240" i="14"/>
  <c r="I241" i="14"/>
  <c r="I242" i="14"/>
  <c r="I243" i="14"/>
  <c r="I244" i="14"/>
  <c r="I245" i="14"/>
  <c r="I246" i="14"/>
  <c r="I247" i="14"/>
  <c r="I248" i="14"/>
  <c r="I249" i="14"/>
  <c r="I250" i="14"/>
  <c r="I251" i="14"/>
  <c r="I252" i="14"/>
  <c r="I253" i="14"/>
  <c r="I254" i="14"/>
  <c r="I255" i="14"/>
  <c r="I256" i="14"/>
  <c r="I257" i="14"/>
  <c r="I258" i="14"/>
  <c r="I259" i="14"/>
  <c r="I260" i="14"/>
  <c r="I261" i="14"/>
  <c r="I262" i="14"/>
  <c r="I263" i="14"/>
  <c r="I264" i="14"/>
  <c r="I265" i="14"/>
  <c r="I266" i="14"/>
  <c r="I267" i="14"/>
  <c r="I268" i="14"/>
  <c r="I269" i="14"/>
  <c r="I270" i="14"/>
  <c r="I271" i="14"/>
  <c r="I272" i="14"/>
  <c r="I273" i="14"/>
  <c r="I274" i="14"/>
  <c r="I275" i="14"/>
  <c r="I276" i="14"/>
  <c r="I277" i="14"/>
  <c r="I3" i="14"/>
  <c r="I2" i="14"/>
  <c r="F245" i="14" l="1"/>
  <c r="F246" i="14"/>
  <c r="F247" i="14"/>
  <c r="F248" i="14"/>
  <c r="F249" i="14"/>
  <c r="F250" i="14"/>
  <c r="F251" i="14"/>
  <c r="F252" i="14"/>
  <c r="F253" i="14"/>
  <c r="F254" i="14"/>
  <c r="F255" i="14"/>
  <c r="F256" i="14"/>
  <c r="F257" i="14"/>
  <c r="F258" i="14"/>
  <c r="F259" i="14"/>
  <c r="F260" i="14"/>
  <c r="F261" i="14"/>
  <c r="F262" i="14"/>
  <c r="F263" i="14"/>
  <c r="F264" i="14"/>
  <c r="F265" i="14"/>
  <c r="F266" i="14"/>
  <c r="F267" i="14"/>
  <c r="F268" i="14"/>
  <c r="F269" i="14"/>
  <c r="F270" i="14"/>
  <c r="F271" i="14"/>
  <c r="F272" i="14"/>
  <c r="F273" i="14"/>
  <c r="F274" i="14"/>
  <c r="F275" i="14"/>
  <c r="F276" i="14"/>
  <c r="F277" i="14"/>
  <c r="F244" i="14"/>
  <c r="F192" i="14"/>
  <c r="F193" i="14"/>
  <c r="F194" i="14"/>
  <c r="F195" i="14"/>
  <c r="F196" i="14"/>
  <c r="F197" i="14"/>
  <c r="F198" i="14"/>
  <c r="F199" i="14"/>
  <c r="F200" i="14"/>
  <c r="F201" i="14"/>
  <c r="F202" i="14"/>
  <c r="F203" i="14"/>
  <c r="F204" i="14"/>
  <c r="F205" i="14"/>
  <c r="F206" i="14"/>
  <c r="F207" i="14"/>
  <c r="F208" i="14"/>
  <c r="F209" i="14"/>
  <c r="F210" i="14"/>
  <c r="F211" i="14"/>
  <c r="F212" i="14"/>
  <c r="F213" i="14"/>
  <c r="F214" i="14"/>
  <c r="F215" i="14"/>
  <c r="F216" i="14"/>
  <c r="F217" i="14"/>
  <c r="F218" i="14"/>
  <c r="F219" i="14"/>
  <c r="F220" i="14"/>
  <c r="F221" i="14"/>
  <c r="F222" i="14"/>
  <c r="F223" i="14"/>
  <c r="F224" i="14"/>
  <c r="F225" i="14"/>
  <c r="F226" i="14"/>
  <c r="F227" i="14"/>
  <c r="F228" i="14"/>
  <c r="F229" i="14"/>
  <c r="F230" i="14"/>
  <c r="F231" i="14"/>
  <c r="F232" i="14"/>
  <c r="F233" i="14"/>
  <c r="F234" i="14"/>
  <c r="F235" i="14"/>
  <c r="F236" i="14"/>
  <c r="F237" i="14"/>
  <c r="F238" i="14"/>
  <c r="F239" i="14"/>
  <c r="F240" i="14"/>
  <c r="F241" i="14"/>
  <c r="F242" i="14"/>
  <c r="F243" i="14"/>
  <c r="F191" i="14"/>
  <c r="F190" i="14"/>
  <c r="F189" i="14"/>
  <c r="F188" i="14"/>
  <c r="F187" i="14"/>
  <c r="F186" i="14"/>
  <c r="F185" i="14"/>
  <c r="F184" i="14"/>
  <c r="F183" i="14"/>
  <c r="F182" i="14"/>
  <c r="F181" i="14"/>
  <c r="F180" i="14"/>
  <c r="F179" i="14"/>
  <c r="F178" i="14"/>
  <c r="F177" i="14"/>
  <c r="F176" i="14"/>
  <c r="F175" i="14"/>
  <c r="F174" i="14"/>
  <c r="F173" i="14"/>
  <c r="F172" i="14"/>
  <c r="F171" i="14"/>
  <c r="F170" i="14"/>
  <c r="F169" i="14"/>
  <c r="F168" i="14"/>
  <c r="F167" i="14"/>
  <c r="F166" i="14"/>
  <c r="F165" i="14"/>
  <c r="F164" i="14"/>
  <c r="F163" i="14"/>
  <c r="F162" i="14"/>
  <c r="F161" i="14"/>
  <c r="F160" i="14"/>
  <c r="F159" i="14"/>
  <c r="F158" i="14"/>
  <c r="F157" i="14"/>
  <c r="F156" i="14"/>
  <c r="F155" i="14"/>
  <c r="F154" i="14"/>
  <c r="F153" i="14"/>
  <c r="F152" i="14"/>
  <c r="F151" i="14"/>
  <c r="F150" i="14"/>
  <c r="F149" i="14"/>
  <c r="F148" i="14"/>
  <c r="F147" i="14"/>
  <c r="F146" i="14"/>
  <c r="F145" i="14"/>
  <c r="F144" i="14"/>
  <c r="F143" i="14"/>
  <c r="F142" i="14"/>
  <c r="F141" i="14"/>
  <c r="F140" i="14"/>
  <c r="F139" i="14"/>
  <c r="F138" i="14"/>
  <c r="F137" i="14"/>
  <c r="F136" i="14"/>
  <c r="F119" i="14"/>
  <c r="F120" i="14"/>
  <c r="F121" i="14"/>
  <c r="F122" i="14"/>
  <c r="F123" i="14"/>
  <c r="F124" i="14"/>
  <c r="F125" i="14"/>
  <c r="F126" i="14"/>
  <c r="F127" i="14"/>
  <c r="F128" i="14"/>
  <c r="F129" i="14"/>
  <c r="F130" i="14"/>
  <c r="F131" i="14"/>
  <c r="F132" i="14"/>
  <c r="F133" i="14"/>
  <c r="F134" i="14"/>
  <c r="F135" i="14"/>
  <c r="F118" i="14"/>
  <c r="F117" i="14"/>
  <c r="F116" i="14"/>
  <c r="F115" i="14"/>
  <c r="F114" i="14"/>
  <c r="F113" i="14"/>
  <c r="F112" i="14"/>
  <c r="F111" i="14"/>
  <c r="F110" i="14"/>
  <c r="F109" i="14"/>
  <c r="F108" i="14"/>
  <c r="F107" i="14"/>
  <c r="F106" i="14"/>
  <c r="F105" i="14"/>
  <c r="F104" i="14"/>
  <c r="F103" i="14"/>
  <c r="F102" i="14"/>
  <c r="F101" i="14"/>
  <c r="F100" i="14"/>
  <c r="F99" i="14"/>
  <c r="F98" i="14"/>
  <c r="F97" i="14"/>
  <c r="F96" i="14"/>
  <c r="F95" i="14"/>
  <c r="F94" i="14"/>
  <c r="F93" i="14"/>
  <c r="F92" i="14"/>
  <c r="F91" i="14"/>
  <c r="F90" i="14"/>
  <c r="F89" i="14"/>
  <c r="F88" i="14"/>
  <c r="F87" i="14"/>
  <c r="F86" i="14"/>
  <c r="F85" i="14"/>
  <c r="F84" i="14"/>
  <c r="F83" i="14"/>
  <c r="F82" i="14"/>
  <c r="F81" i="14"/>
  <c r="F80" i="14"/>
  <c r="F79" i="14"/>
  <c r="F58" i="14"/>
  <c r="F59" i="14"/>
  <c r="F60" i="14"/>
  <c r="F61" i="14"/>
  <c r="F62" i="14"/>
  <c r="F63" i="14"/>
  <c r="F64" i="14"/>
  <c r="F65" i="14"/>
  <c r="F66" i="14"/>
  <c r="F67" i="14"/>
  <c r="F68" i="14"/>
  <c r="F69" i="14"/>
  <c r="F70" i="14"/>
  <c r="F71" i="14"/>
  <c r="F72" i="14"/>
  <c r="F73" i="14"/>
  <c r="F74" i="14"/>
  <c r="F75" i="14"/>
  <c r="F76" i="14"/>
  <c r="F77" i="14"/>
  <c r="F78" i="14"/>
  <c r="F57" i="14"/>
  <c r="F56" i="14"/>
  <c r="F55" i="14"/>
  <c r="F54" i="14"/>
  <c r="F53" i="14"/>
  <c r="F52" i="14"/>
  <c r="F51" i="14"/>
  <c r="F50" i="14"/>
  <c r="F49" i="14"/>
  <c r="F48" i="14"/>
  <c r="F47" i="14"/>
  <c r="F46" i="14"/>
  <c r="F45" i="14"/>
  <c r="F44" i="14"/>
  <c r="F43" i="14"/>
  <c r="F42" i="14"/>
  <c r="F41" i="14"/>
  <c r="F40" i="14"/>
  <c r="F39" i="14"/>
  <c r="F32" i="14"/>
  <c r="F33" i="14"/>
  <c r="F34" i="14"/>
  <c r="F35" i="14"/>
  <c r="F36" i="14"/>
  <c r="F37" i="14"/>
  <c r="F38" i="14"/>
  <c r="F31" i="14"/>
  <c r="F30" i="14"/>
  <c r="F29" i="14"/>
  <c r="F28" i="14"/>
  <c r="F27" i="14"/>
  <c r="F26" i="14"/>
  <c r="F25" i="14"/>
  <c r="F24" i="14"/>
  <c r="F23" i="14"/>
  <c r="F22" i="14"/>
  <c r="F21" i="14"/>
  <c r="F20" i="14"/>
  <c r="F18" i="14"/>
  <c r="F19" i="14"/>
  <c r="F9" i="14"/>
  <c r="F10" i="14"/>
  <c r="F11" i="14"/>
  <c r="F12" i="14"/>
  <c r="F13" i="14"/>
  <c r="F14" i="14"/>
  <c r="F15" i="14"/>
  <c r="F16" i="14"/>
  <c r="F17" i="14"/>
  <c r="F8" i="14"/>
  <c r="F7" i="14"/>
  <c r="F6" i="14"/>
  <c r="F5" i="14"/>
  <c r="F4" i="14"/>
  <c r="F3" i="14"/>
  <c r="F2" i="14"/>
  <c r="E245" i="14"/>
  <c r="E246" i="14"/>
  <c r="E247" i="14"/>
  <c r="E248" i="14"/>
  <c r="E249" i="14"/>
  <c r="E250" i="14"/>
  <c r="E251" i="14"/>
  <c r="E252" i="14"/>
  <c r="E253" i="14"/>
  <c r="E254" i="14"/>
  <c r="E255" i="14"/>
  <c r="E256" i="14"/>
  <c r="E257" i="14"/>
  <c r="E258" i="14"/>
  <c r="E259" i="14"/>
  <c r="E260" i="14"/>
  <c r="E261" i="14"/>
  <c r="E262" i="14"/>
  <c r="E263" i="14"/>
  <c r="E264" i="14"/>
  <c r="E265" i="14"/>
  <c r="E266" i="14"/>
  <c r="E267" i="14"/>
  <c r="E268" i="14"/>
  <c r="E269" i="14"/>
  <c r="E270" i="14"/>
  <c r="E271" i="14"/>
  <c r="E272" i="14"/>
  <c r="E273" i="14"/>
  <c r="E274" i="14"/>
  <c r="E275" i="14"/>
  <c r="E276" i="14"/>
  <c r="E277" i="14"/>
  <c r="E244" i="14"/>
  <c r="E137" i="14"/>
  <c r="E138" i="14"/>
  <c r="E139" i="14"/>
  <c r="E140" i="14"/>
  <c r="E141" i="14"/>
  <c r="E142" i="14"/>
  <c r="E143" i="14"/>
  <c r="E144" i="14"/>
  <c r="E145" i="14"/>
  <c r="E146" i="14"/>
  <c r="E147" i="14"/>
  <c r="E148" i="14"/>
  <c r="E149" i="14"/>
  <c r="E150" i="14"/>
  <c r="E151" i="14"/>
  <c r="E152" i="14"/>
  <c r="E153" i="14"/>
  <c r="E154" i="14"/>
  <c r="E155" i="14"/>
  <c r="E156" i="14"/>
  <c r="E157" i="14"/>
  <c r="E158" i="14"/>
  <c r="E159" i="14"/>
  <c r="E160" i="14"/>
  <c r="E161" i="14"/>
  <c r="E162" i="14"/>
  <c r="E163" i="14"/>
  <c r="E164" i="14"/>
  <c r="E165" i="14"/>
  <c r="E166" i="14"/>
  <c r="E167" i="14"/>
  <c r="E168" i="14"/>
  <c r="E169" i="14"/>
  <c r="E170" i="14"/>
  <c r="E171" i="14"/>
  <c r="E172" i="14"/>
  <c r="E173" i="14"/>
  <c r="E174" i="14"/>
  <c r="E175" i="14"/>
  <c r="E176" i="14"/>
  <c r="E177" i="14"/>
  <c r="E178" i="14"/>
  <c r="E179" i="14"/>
  <c r="E180" i="14"/>
  <c r="E181" i="14"/>
  <c r="E182" i="14"/>
  <c r="E183" i="14"/>
  <c r="E184" i="14"/>
  <c r="E185" i="14"/>
  <c r="E186" i="14"/>
  <c r="E187" i="14"/>
  <c r="E188" i="14"/>
  <c r="E189" i="14"/>
  <c r="E190" i="14"/>
  <c r="E191" i="14"/>
  <c r="E192" i="14"/>
  <c r="E193" i="14"/>
  <c r="E194" i="14"/>
  <c r="E195" i="14"/>
  <c r="E196" i="14"/>
  <c r="E197" i="14"/>
  <c r="E198" i="14"/>
  <c r="E199" i="14"/>
  <c r="E200" i="14"/>
  <c r="E201" i="14"/>
  <c r="E202" i="14"/>
  <c r="E203" i="14"/>
  <c r="E204" i="14"/>
  <c r="E205" i="14"/>
  <c r="E206" i="14"/>
  <c r="E207" i="14"/>
  <c r="E208" i="14"/>
  <c r="E209" i="14"/>
  <c r="E210" i="14"/>
  <c r="E211" i="14"/>
  <c r="E212" i="14"/>
  <c r="E213" i="14"/>
  <c r="E214" i="14"/>
  <c r="E215" i="14"/>
  <c r="E216" i="14"/>
  <c r="E217" i="14"/>
  <c r="E218" i="14"/>
  <c r="E219" i="14"/>
  <c r="E220" i="14"/>
  <c r="E221" i="14"/>
  <c r="E222" i="14"/>
  <c r="E223" i="14"/>
  <c r="E224" i="14"/>
  <c r="E225" i="14"/>
  <c r="E226" i="14"/>
  <c r="E227" i="14"/>
  <c r="E228" i="14"/>
  <c r="E229" i="14"/>
  <c r="E230" i="14"/>
  <c r="E231" i="14"/>
  <c r="E232" i="14"/>
  <c r="E233" i="14"/>
  <c r="E234" i="14"/>
  <c r="E235" i="14"/>
  <c r="E236" i="14"/>
  <c r="E237" i="14"/>
  <c r="E238" i="14"/>
  <c r="E239" i="14"/>
  <c r="E240" i="14"/>
  <c r="E241" i="14"/>
  <c r="E242" i="14"/>
  <c r="E243" i="14"/>
  <c r="E136" i="14"/>
  <c r="E80" i="14"/>
  <c r="E81" i="14"/>
  <c r="E82" i="14"/>
  <c r="E83" i="14"/>
  <c r="E84" i="14"/>
  <c r="E85" i="14"/>
  <c r="E86" i="14"/>
  <c r="E87" i="14"/>
  <c r="E88" i="14"/>
  <c r="E89" i="14"/>
  <c r="E90" i="14"/>
  <c r="E91" i="14"/>
  <c r="E92" i="14"/>
  <c r="E93" i="14"/>
  <c r="E94" i="14"/>
  <c r="E95" i="14"/>
  <c r="E96" i="14"/>
  <c r="E97" i="14"/>
  <c r="E98" i="14"/>
  <c r="E99" i="14"/>
  <c r="E100" i="14"/>
  <c r="E101" i="14"/>
  <c r="E102" i="14"/>
  <c r="E103" i="14"/>
  <c r="E104" i="14"/>
  <c r="E105" i="14"/>
  <c r="E106" i="14"/>
  <c r="E107" i="14"/>
  <c r="E108" i="14"/>
  <c r="E109" i="14"/>
  <c r="E110" i="14"/>
  <c r="E111" i="14"/>
  <c r="E112" i="14"/>
  <c r="E113" i="14"/>
  <c r="E114" i="14"/>
  <c r="E115" i="14"/>
  <c r="E116" i="14"/>
  <c r="E117" i="14"/>
  <c r="E118" i="14"/>
  <c r="E119" i="14"/>
  <c r="E120" i="14"/>
  <c r="E121" i="14"/>
  <c r="E122" i="14"/>
  <c r="E123" i="14"/>
  <c r="E124" i="14"/>
  <c r="E125" i="14"/>
  <c r="E126" i="14"/>
  <c r="E127" i="14"/>
  <c r="E128" i="14"/>
  <c r="E129" i="14"/>
  <c r="E130" i="14"/>
  <c r="E131" i="14"/>
  <c r="E132" i="14"/>
  <c r="E133" i="14"/>
  <c r="E134" i="14"/>
  <c r="E135" i="14"/>
  <c r="E79" i="14"/>
  <c r="E40" i="14"/>
  <c r="E41" i="14"/>
  <c r="E42" i="14"/>
  <c r="E43" i="14"/>
  <c r="E44" i="14"/>
  <c r="E45" i="14"/>
  <c r="E46" i="14"/>
  <c r="E47" i="14"/>
  <c r="E48" i="14"/>
  <c r="E49" i="14"/>
  <c r="E50" i="14"/>
  <c r="E51" i="14"/>
  <c r="E52" i="14"/>
  <c r="E53" i="14"/>
  <c r="E54" i="14"/>
  <c r="E55" i="14"/>
  <c r="E56" i="14"/>
  <c r="E57" i="14"/>
  <c r="E58" i="14"/>
  <c r="E59" i="14"/>
  <c r="E60" i="14"/>
  <c r="E61" i="14"/>
  <c r="E62" i="14"/>
  <c r="E63" i="14"/>
  <c r="E64" i="14"/>
  <c r="E65" i="14"/>
  <c r="E66" i="14"/>
  <c r="E67" i="14"/>
  <c r="E68" i="14"/>
  <c r="E69" i="14"/>
  <c r="E70" i="14"/>
  <c r="E71" i="14"/>
  <c r="E72" i="14"/>
  <c r="E73" i="14"/>
  <c r="E74" i="14"/>
  <c r="E75" i="14"/>
  <c r="E76" i="14"/>
  <c r="E77" i="14"/>
  <c r="E78" i="14"/>
  <c r="E39" i="14"/>
  <c r="E21" i="14"/>
  <c r="E22" i="14"/>
  <c r="E23" i="14"/>
  <c r="E24" i="14"/>
  <c r="E25" i="14"/>
  <c r="E26" i="14"/>
  <c r="E27" i="14"/>
  <c r="E28" i="14"/>
  <c r="E29" i="14"/>
  <c r="E30" i="14"/>
  <c r="E31" i="14"/>
  <c r="E32" i="14"/>
  <c r="E33" i="14"/>
  <c r="E34" i="14"/>
  <c r="E35" i="14"/>
  <c r="E36" i="14"/>
  <c r="E37" i="14"/>
  <c r="E38" i="14"/>
  <c r="E20" i="14"/>
  <c r="E9" i="14"/>
  <c r="E10" i="14"/>
  <c r="E11" i="14"/>
  <c r="E12" i="14"/>
  <c r="E13" i="14"/>
  <c r="E14" i="14"/>
  <c r="E15" i="14"/>
  <c r="E16" i="14"/>
  <c r="E17" i="14"/>
  <c r="E18" i="14"/>
  <c r="E19" i="14"/>
  <c r="E8" i="14"/>
  <c r="E7" i="14"/>
  <c r="E6" i="14"/>
  <c r="E5" i="14"/>
  <c r="E4" i="14"/>
  <c r="E3" i="14"/>
  <c r="E2" i="14"/>
  <c r="A3" i="14"/>
  <c r="A4" i="14"/>
  <c r="A5" i="14"/>
  <c r="A6" i="14"/>
  <c r="A7" i="14"/>
  <c r="A8" i="14"/>
  <c r="A9" i="14"/>
  <c r="A10" i="14"/>
  <c r="A11" i="14"/>
  <c r="A12" i="14"/>
  <c r="A13" i="14"/>
  <c r="A14" i="14"/>
  <c r="A15" i="14"/>
  <c r="A16" i="14"/>
  <c r="A17" i="14"/>
  <c r="A18" i="14"/>
  <c r="A19" i="14"/>
  <c r="A20" i="14"/>
  <c r="A21" i="14"/>
  <c r="A22" i="14"/>
  <c r="A23" i="14"/>
  <c r="A24" i="14"/>
  <c r="A25" i="14"/>
  <c r="A26" i="14"/>
  <c r="A27" i="14"/>
  <c r="A28" i="14"/>
  <c r="A29" i="14"/>
  <c r="A30" i="14"/>
  <c r="A31" i="14"/>
  <c r="A32" i="14"/>
  <c r="A33" i="14"/>
  <c r="A34" i="14"/>
  <c r="A35" i="14"/>
  <c r="A36" i="14"/>
  <c r="A37" i="14"/>
  <c r="A38" i="14"/>
  <c r="A39" i="14"/>
  <c r="A40" i="14"/>
  <c r="A41" i="14"/>
  <c r="A42" i="14"/>
  <c r="A43" i="14"/>
  <c r="A44" i="14"/>
  <c r="A45" i="14"/>
  <c r="A46" i="14"/>
  <c r="A47" i="14"/>
  <c r="A48" i="14"/>
  <c r="A49" i="14"/>
  <c r="A50" i="14"/>
  <c r="A51" i="14"/>
  <c r="A52" i="14"/>
  <c r="A53" i="14"/>
  <c r="A54" i="14"/>
  <c r="A55" i="14"/>
  <c r="A56" i="14"/>
  <c r="A57" i="14"/>
  <c r="A58" i="14"/>
  <c r="A59" i="14"/>
  <c r="A60" i="14"/>
  <c r="A61" i="14"/>
  <c r="A62" i="14"/>
  <c r="A63" i="14"/>
  <c r="A64" i="14"/>
  <c r="A65" i="14"/>
  <c r="A66" i="14"/>
  <c r="A67" i="14"/>
  <c r="A68" i="14"/>
  <c r="A69" i="14"/>
  <c r="A70" i="14"/>
  <c r="A71" i="14"/>
  <c r="A72" i="14"/>
  <c r="A73" i="14"/>
  <c r="A74" i="14"/>
  <c r="A75" i="14"/>
  <c r="A76" i="14"/>
  <c r="A77" i="14"/>
  <c r="A78" i="14"/>
  <c r="A79" i="14"/>
  <c r="A80" i="14"/>
  <c r="A81" i="14"/>
  <c r="A82" i="14"/>
  <c r="A83" i="14"/>
  <c r="A84" i="14"/>
  <c r="A85" i="14"/>
  <c r="A86" i="14"/>
  <c r="A87" i="14"/>
  <c r="A88" i="14"/>
  <c r="A89" i="14"/>
  <c r="A90" i="14"/>
  <c r="A91" i="14"/>
  <c r="A92" i="14"/>
  <c r="A93" i="14"/>
  <c r="A94" i="14"/>
  <c r="A95" i="14"/>
  <c r="A96" i="14"/>
  <c r="A97" i="14"/>
  <c r="A98" i="14"/>
  <c r="A99" i="14"/>
  <c r="A100" i="14"/>
  <c r="A101" i="14"/>
  <c r="A102" i="14"/>
  <c r="A103" i="14"/>
  <c r="A104" i="14"/>
  <c r="A105" i="14"/>
  <c r="A106" i="14"/>
  <c r="A107" i="14"/>
  <c r="A108" i="14"/>
  <c r="A109" i="14"/>
  <c r="A110" i="14"/>
  <c r="A111" i="14"/>
  <c r="A112" i="14"/>
  <c r="A113" i="14"/>
  <c r="A114" i="14"/>
  <c r="A115" i="14"/>
  <c r="A116" i="14"/>
  <c r="A117" i="14"/>
  <c r="A118" i="14"/>
  <c r="A119" i="14"/>
  <c r="A120" i="14"/>
  <c r="A121" i="14"/>
  <c r="A122" i="14"/>
  <c r="A123" i="14"/>
  <c r="A124" i="14"/>
  <c r="A125" i="14"/>
  <c r="A126" i="14"/>
  <c r="A127" i="14"/>
  <c r="A128" i="14"/>
  <c r="A129" i="14"/>
  <c r="A130" i="14"/>
  <c r="A131" i="14"/>
  <c r="A132" i="14"/>
  <c r="A133" i="14"/>
  <c r="A134" i="14"/>
  <c r="A135" i="14"/>
  <c r="A136" i="14"/>
  <c r="A137" i="14"/>
  <c r="A138" i="14"/>
  <c r="A139" i="14"/>
  <c r="A140" i="14"/>
  <c r="A141" i="14"/>
  <c r="A142" i="14"/>
  <c r="A143" i="14"/>
  <c r="A144" i="14"/>
  <c r="A145" i="14"/>
  <c r="A146" i="14"/>
  <c r="A147" i="14"/>
  <c r="A148" i="14"/>
  <c r="A149" i="14"/>
  <c r="A150" i="14"/>
  <c r="A151" i="14"/>
  <c r="A152" i="14"/>
  <c r="A153" i="14"/>
  <c r="A154" i="14"/>
  <c r="A155" i="14"/>
  <c r="A156" i="14"/>
  <c r="A157" i="14"/>
  <c r="A158" i="14"/>
  <c r="A159" i="14"/>
  <c r="A160" i="14"/>
  <c r="A161" i="14"/>
  <c r="A162" i="14"/>
  <c r="A163" i="14"/>
  <c r="A164" i="14"/>
  <c r="A165" i="14"/>
  <c r="A166" i="14"/>
  <c r="A167" i="14"/>
  <c r="A168" i="14"/>
  <c r="A169" i="14"/>
  <c r="A170" i="14"/>
  <c r="A171" i="14"/>
  <c r="A172" i="14"/>
  <c r="A173" i="14"/>
  <c r="A174" i="14"/>
  <c r="A175" i="14"/>
  <c r="A176" i="14"/>
  <c r="A177" i="14"/>
  <c r="A178" i="14"/>
  <c r="A179" i="14"/>
  <c r="A180" i="14"/>
  <c r="A181" i="14"/>
  <c r="A182" i="14"/>
  <c r="A183" i="14"/>
  <c r="A184" i="14"/>
  <c r="A185" i="14"/>
  <c r="A186" i="14"/>
  <c r="A187" i="14"/>
  <c r="A188" i="14"/>
  <c r="A189" i="14"/>
  <c r="A190" i="14"/>
  <c r="A191" i="14"/>
  <c r="A192" i="14"/>
  <c r="A193" i="14"/>
  <c r="A194" i="14"/>
  <c r="A195" i="14"/>
  <c r="A196" i="14"/>
  <c r="A197" i="14"/>
  <c r="A198" i="14"/>
  <c r="A199" i="14"/>
  <c r="A200" i="14"/>
  <c r="A201" i="14"/>
  <c r="A202" i="14"/>
  <c r="A203" i="14"/>
  <c r="A204" i="14"/>
  <c r="A205" i="14"/>
  <c r="A206" i="14"/>
  <c r="A207" i="14"/>
  <c r="A208" i="14"/>
  <c r="A209" i="14"/>
  <c r="A210" i="14"/>
  <c r="A211" i="14"/>
  <c r="A212" i="14"/>
  <c r="A213" i="14"/>
  <c r="A214" i="14"/>
  <c r="A215" i="14"/>
  <c r="A216" i="14"/>
  <c r="A217" i="14"/>
  <c r="A218" i="14"/>
  <c r="A219" i="14"/>
  <c r="A220" i="14"/>
  <c r="A221" i="14"/>
  <c r="A222" i="14"/>
  <c r="A223" i="14"/>
  <c r="A224" i="14"/>
  <c r="A225" i="14"/>
  <c r="A226" i="14"/>
  <c r="A227" i="14"/>
  <c r="A228" i="14"/>
  <c r="A229" i="14"/>
  <c r="A230" i="14"/>
  <c r="A231" i="14"/>
  <c r="A232" i="14"/>
  <c r="A233" i="14"/>
  <c r="A234" i="14"/>
  <c r="A235" i="14"/>
  <c r="A236" i="14"/>
  <c r="A237" i="14"/>
  <c r="A238" i="14"/>
  <c r="A239" i="14"/>
  <c r="A240" i="14"/>
  <c r="A241" i="14"/>
  <c r="A242" i="14"/>
  <c r="A243" i="14"/>
  <c r="A244" i="14"/>
  <c r="A245" i="14"/>
  <c r="A246" i="14"/>
  <c r="A247" i="14"/>
  <c r="A248" i="14"/>
  <c r="A249" i="14"/>
  <c r="A250" i="14"/>
  <c r="A251" i="14"/>
  <c r="A252" i="14"/>
  <c r="A253" i="14"/>
  <c r="A254" i="14"/>
  <c r="A255" i="14"/>
  <c r="A256" i="14"/>
  <c r="A257" i="14"/>
  <c r="A258" i="14"/>
  <c r="A259" i="14"/>
  <c r="A260" i="14"/>
  <c r="A261" i="14"/>
  <c r="A262" i="14"/>
  <c r="A263" i="14"/>
  <c r="A264" i="14"/>
  <c r="A265" i="14"/>
  <c r="A266" i="14"/>
  <c r="A267" i="14"/>
  <c r="A268" i="14"/>
  <c r="A269" i="14"/>
  <c r="A270" i="14"/>
  <c r="A271" i="14"/>
  <c r="A272" i="14"/>
  <c r="A273" i="14"/>
  <c r="A274" i="14"/>
  <c r="A275" i="14"/>
  <c r="A276" i="14"/>
  <c r="A277" i="14"/>
  <c r="A2" i="14"/>
  <c r="B272" i="14"/>
  <c r="C272" i="14"/>
  <c r="D272" i="14"/>
  <c r="B273" i="14"/>
  <c r="C273" i="14"/>
  <c r="D273" i="14"/>
  <c r="B274" i="14"/>
  <c r="C274" i="14"/>
  <c r="D274" i="14"/>
  <c r="B275" i="14"/>
  <c r="C275" i="14"/>
  <c r="D275" i="14"/>
  <c r="B276" i="14"/>
  <c r="C276" i="14"/>
  <c r="D276" i="14"/>
  <c r="B277" i="14"/>
  <c r="C277" i="14"/>
  <c r="D277" i="14"/>
  <c r="B262" i="14"/>
  <c r="C262" i="14"/>
  <c r="D262" i="14"/>
  <c r="B263" i="14"/>
  <c r="C263" i="14"/>
  <c r="D263" i="14"/>
  <c r="B264" i="14"/>
  <c r="C264" i="14"/>
  <c r="D264" i="14"/>
  <c r="B265" i="14"/>
  <c r="C265" i="14"/>
  <c r="D265" i="14"/>
  <c r="B266" i="14"/>
  <c r="C266" i="14"/>
  <c r="D266" i="14"/>
  <c r="B267" i="14"/>
  <c r="C267" i="14"/>
  <c r="D267" i="14"/>
  <c r="B268" i="14"/>
  <c r="C268" i="14"/>
  <c r="D268" i="14"/>
  <c r="B269" i="14"/>
  <c r="C269" i="14"/>
  <c r="D269" i="14"/>
  <c r="B270" i="14"/>
  <c r="C270" i="14"/>
  <c r="D270" i="14"/>
  <c r="B271" i="14"/>
  <c r="C271" i="14"/>
  <c r="D271" i="14"/>
  <c r="B245" i="14"/>
  <c r="C245" i="14"/>
  <c r="D245" i="14"/>
  <c r="B246" i="14"/>
  <c r="C246" i="14"/>
  <c r="D246" i="14"/>
  <c r="B247" i="14"/>
  <c r="C247" i="14"/>
  <c r="D247" i="14"/>
  <c r="B248" i="14"/>
  <c r="C248" i="14"/>
  <c r="D248" i="14"/>
  <c r="B249" i="14"/>
  <c r="C249" i="14"/>
  <c r="D249" i="14"/>
  <c r="B250" i="14"/>
  <c r="C250" i="14"/>
  <c r="D250" i="14"/>
  <c r="B251" i="14"/>
  <c r="C251" i="14"/>
  <c r="D251" i="14"/>
  <c r="B252" i="14"/>
  <c r="C252" i="14"/>
  <c r="D252" i="14"/>
  <c r="B253" i="14"/>
  <c r="C253" i="14"/>
  <c r="D253" i="14"/>
  <c r="B254" i="14"/>
  <c r="C254" i="14"/>
  <c r="D254" i="14"/>
  <c r="B255" i="14"/>
  <c r="C255" i="14"/>
  <c r="D255" i="14"/>
  <c r="B256" i="14"/>
  <c r="C256" i="14"/>
  <c r="D256" i="14"/>
  <c r="B257" i="14"/>
  <c r="C257" i="14"/>
  <c r="D257" i="14"/>
  <c r="B258" i="14"/>
  <c r="C258" i="14"/>
  <c r="D258" i="14"/>
  <c r="B259" i="14"/>
  <c r="C259" i="14"/>
  <c r="D259" i="14"/>
  <c r="B260" i="14"/>
  <c r="C260" i="14"/>
  <c r="D260" i="14"/>
  <c r="B261" i="14"/>
  <c r="C261" i="14"/>
  <c r="D261" i="14"/>
  <c r="B3" i="14"/>
  <c r="C3" i="14"/>
  <c r="D3" i="14"/>
  <c r="B4" i="14"/>
  <c r="C4" i="14"/>
  <c r="D4" i="14"/>
  <c r="B5" i="14"/>
  <c r="C5" i="14"/>
  <c r="D5" i="14"/>
  <c r="B6" i="14"/>
  <c r="C6" i="14"/>
  <c r="D6" i="14"/>
  <c r="B7" i="14"/>
  <c r="C7" i="14"/>
  <c r="D7" i="14"/>
  <c r="B8" i="14"/>
  <c r="C8" i="14"/>
  <c r="D8" i="14"/>
  <c r="B9" i="14"/>
  <c r="C9" i="14"/>
  <c r="D9" i="14"/>
  <c r="B10" i="14"/>
  <c r="C10" i="14"/>
  <c r="D10" i="14"/>
  <c r="B11" i="14"/>
  <c r="C11" i="14"/>
  <c r="D11" i="14"/>
  <c r="B12" i="14"/>
  <c r="C12" i="14"/>
  <c r="D12" i="14"/>
  <c r="B13" i="14"/>
  <c r="C13" i="14"/>
  <c r="D13" i="14"/>
  <c r="B14" i="14"/>
  <c r="C14" i="14"/>
  <c r="D14" i="14"/>
  <c r="B15" i="14"/>
  <c r="C15" i="14"/>
  <c r="D15" i="14"/>
  <c r="B16" i="14"/>
  <c r="C16" i="14"/>
  <c r="D16" i="14"/>
  <c r="B17" i="14"/>
  <c r="C17" i="14"/>
  <c r="D17" i="14"/>
  <c r="B18" i="14"/>
  <c r="C18" i="14"/>
  <c r="D18" i="14"/>
  <c r="B19" i="14"/>
  <c r="C19" i="14"/>
  <c r="D19" i="14"/>
  <c r="B20" i="14"/>
  <c r="C20" i="14"/>
  <c r="D20" i="14"/>
  <c r="B21" i="14"/>
  <c r="C21" i="14"/>
  <c r="D21" i="14"/>
  <c r="B22" i="14"/>
  <c r="C22" i="14"/>
  <c r="D22" i="14"/>
  <c r="B23" i="14"/>
  <c r="C23" i="14"/>
  <c r="D23" i="14"/>
  <c r="B24" i="14"/>
  <c r="C24" i="14"/>
  <c r="D24" i="14"/>
  <c r="B25" i="14"/>
  <c r="C25" i="14"/>
  <c r="D25" i="14"/>
  <c r="B26" i="14"/>
  <c r="C26" i="14"/>
  <c r="D26" i="14"/>
  <c r="B27" i="14"/>
  <c r="C27" i="14"/>
  <c r="D27" i="14"/>
  <c r="B28" i="14"/>
  <c r="C28" i="14"/>
  <c r="D28" i="14"/>
  <c r="B29" i="14"/>
  <c r="C29" i="14"/>
  <c r="D29" i="14"/>
  <c r="B30" i="14"/>
  <c r="C30" i="14"/>
  <c r="D30" i="14"/>
  <c r="B31" i="14"/>
  <c r="C31" i="14"/>
  <c r="D31" i="14"/>
  <c r="B32" i="14"/>
  <c r="C32" i="14"/>
  <c r="D32" i="14"/>
  <c r="B33" i="14"/>
  <c r="C33" i="14"/>
  <c r="D33" i="14"/>
  <c r="B34" i="14"/>
  <c r="C34" i="14"/>
  <c r="D34" i="14"/>
  <c r="B35" i="14"/>
  <c r="C35" i="14"/>
  <c r="D35" i="14"/>
  <c r="B36" i="14"/>
  <c r="C36" i="14"/>
  <c r="D36" i="14"/>
  <c r="B37" i="14"/>
  <c r="C37" i="14"/>
  <c r="D37" i="14"/>
  <c r="B38" i="14"/>
  <c r="C38" i="14"/>
  <c r="D38" i="14"/>
  <c r="B39" i="14"/>
  <c r="C39" i="14"/>
  <c r="D39" i="14"/>
  <c r="B40" i="14"/>
  <c r="C40" i="14"/>
  <c r="D40" i="14"/>
  <c r="B41" i="14"/>
  <c r="C41" i="14"/>
  <c r="D41" i="14"/>
  <c r="B42" i="14"/>
  <c r="C42" i="14"/>
  <c r="D42" i="14"/>
  <c r="B43" i="14"/>
  <c r="C43" i="14"/>
  <c r="D43" i="14"/>
  <c r="B44" i="14"/>
  <c r="C44" i="14"/>
  <c r="D44" i="14"/>
  <c r="B45" i="14"/>
  <c r="C45" i="14"/>
  <c r="D45" i="14"/>
  <c r="B46" i="14"/>
  <c r="C46" i="14"/>
  <c r="D46" i="14"/>
  <c r="B47" i="14"/>
  <c r="C47" i="14"/>
  <c r="D47" i="14"/>
  <c r="B48" i="14"/>
  <c r="C48" i="14"/>
  <c r="D48" i="14"/>
  <c r="B49" i="14"/>
  <c r="C49" i="14"/>
  <c r="D49" i="14"/>
  <c r="B50" i="14"/>
  <c r="C50" i="14"/>
  <c r="D50" i="14"/>
  <c r="B51" i="14"/>
  <c r="C51" i="14"/>
  <c r="D51" i="14"/>
  <c r="B52" i="14"/>
  <c r="C52" i="14"/>
  <c r="D52" i="14"/>
  <c r="B53" i="14"/>
  <c r="C53" i="14"/>
  <c r="D53" i="14"/>
  <c r="B54" i="14"/>
  <c r="C54" i="14"/>
  <c r="D54" i="14"/>
  <c r="B55" i="14"/>
  <c r="C55" i="14"/>
  <c r="D55" i="14"/>
  <c r="B56" i="14"/>
  <c r="C56" i="14"/>
  <c r="D56" i="14"/>
  <c r="B57" i="14"/>
  <c r="C57" i="14"/>
  <c r="D57" i="14"/>
  <c r="B58" i="14"/>
  <c r="C58" i="14"/>
  <c r="D58" i="14"/>
  <c r="B59" i="14"/>
  <c r="C59" i="14"/>
  <c r="D59" i="14"/>
  <c r="B60" i="14"/>
  <c r="C60" i="14"/>
  <c r="D60" i="14"/>
  <c r="B61" i="14"/>
  <c r="C61" i="14"/>
  <c r="D61" i="14"/>
  <c r="B62" i="14"/>
  <c r="C62" i="14"/>
  <c r="D62" i="14"/>
  <c r="B63" i="14"/>
  <c r="C63" i="14"/>
  <c r="D63" i="14"/>
  <c r="B64" i="14"/>
  <c r="C64" i="14"/>
  <c r="D64" i="14"/>
  <c r="B65" i="14"/>
  <c r="C65" i="14"/>
  <c r="D65" i="14"/>
  <c r="B66" i="14"/>
  <c r="C66" i="14"/>
  <c r="D66" i="14"/>
  <c r="B67" i="14"/>
  <c r="C67" i="14"/>
  <c r="D67" i="14"/>
  <c r="B68" i="14"/>
  <c r="C68" i="14"/>
  <c r="D68" i="14"/>
  <c r="B69" i="14"/>
  <c r="C69" i="14"/>
  <c r="D69" i="14"/>
  <c r="B70" i="14"/>
  <c r="C70" i="14"/>
  <c r="D70" i="14"/>
  <c r="B71" i="14"/>
  <c r="C71" i="14"/>
  <c r="D71" i="14"/>
  <c r="B72" i="14"/>
  <c r="C72" i="14"/>
  <c r="D72" i="14"/>
  <c r="B73" i="14"/>
  <c r="C73" i="14"/>
  <c r="D73" i="14"/>
  <c r="B74" i="14"/>
  <c r="C74" i="14"/>
  <c r="D74" i="14"/>
  <c r="B75" i="14"/>
  <c r="C75" i="14"/>
  <c r="D75" i="14"/>
  <c r="B76" i="14"/>
  <c r="C76" i="14"/>
  <c r="D76" i="14"/>
  <c r="B77" i="14"/>
  <c r="C77" i="14"/>
  <c r="D77" i="14"/>
  <c r="B78" i="14"/>
  <c r="C78" i="14"/>
  <c r="D78" i="14"/>
  <c r="B79" i="14"/>
  <c r="C79" i="14"/>
  <c r="D79" i="14"/>
  <c r="B80" i="14"/>
  <c r="C80" i="14"/>
  <c r="D80" i="14"/>
  <c r="B81" i="14"/>
  <c r="C81" i="14"/>
  <c r="D81" i="14"/>
  <c r="B82" i="14"/>
  <c r="C82" i="14"/>
  <c r="D82" i="14"/>
  <c r="B83" i="14"/>
  <c r="C83" i="14"/>
  <c r="D83" i="14"/>
  <c r="B84" i="14"/>
  <c r="C84" i="14"/>
  <c r="D84" i="14"/>
  <c r="B85" i="14"/>
  <c r="C85" i="14"/>
  <c r="D85" i="14"/>
  <c r="B86" i="14"/>
  <c r="C86" i="14"/>
  <c r="D86" i="14"/>
  <c r="B87" i="14"/>
  <c r="C87" i="14"/>
  <c r="D87" i="14"/>
  <c r="B88" i="14"/>
  <c r="C88" i="14"/>
  <c r="D88" i="14"/>
  <c r="B89" i="14"/>
  <c r="C89" i="14"/>
  <c r="D89" i="14"/>
  <c r="B90" i="14"/>
  <c r="C90" i="14"/>
  <c r="D90" i="14"/>
  <c r="B91" i="14"/>
  <c r="C91" i="14"/>
  <c r="D91" i="14"/>
  <c r="B92" i="14"/>
  <c r="C92" i="14"/>
  <c r="D92" i="14"/>
  <c r="B93" i="14"/>
  <c r="C93" i="14"/>
  <c r="D93" i="14"/>
  <c r="B94" i="14"/>
  <c r="C94" i="14"/>
  <c r="D94" i="14"/>
  <c r="B95" i="14"/>
  <c r="C95" i="14"/>
  <c r="D95" i="14"/>
  <c r="B96" i="14"/>
  <c r="C96" i="14"/>
  <c r="D96" i="14"/>
  <c r="B97" i="14"/>
  <c r="C97" i="14"/>
  <c r="D97" i="14"/>
  <c r="B98" i="14"/>
  <c r="C98" i="14"/>
  <c r="D98" i="14"/>
  <c r="B99" i="14"/>
  <c r="C99" i="14"/>
  <c r="D99" i="14"/>
  <c r="B100" i="14"/>
  <c r="C100" i="14"/>
  <c r="D100" i="14"/>
  <c r="B101" i="14"/>
  <c r="C101" i="14"/>
  <c r="D101" i="14"/>
  <c r="B102" i="14"/>
  <c r="C102" i="14"/>
  <c r="D102" i="14"/>
  <c r="B103" i="14"/>
  <c r="C103" i="14"/>
  <c r="D103" i="14"/>
  <c r="B104" i="14"/>
  <c r="C104" i="14"/>
  <c r="D104" i="14"/>
  <c r="B105" i="14"/>
  <c r="C105" i="14"/>
  <c r="D105" i="14"/>
  <c r="B106" i="14"/>
  <c r="C106" i="14"/>
  <c r="D106" i="14"/>
  <c r="B107" i="14"/>
  <c r="C107" i="14"/>
  <c r="D107" i="14"/>
  <c r="B108" i="14"/>
  <c r="C108" i="14"/>
  <c r="D108" i="14"/>
  <c r="B109" i="14"/>
  <c r="C109" i="14"/>
  <c r="D109" i="14"/>
  <c r="B110" i="14"/>
  <c r="C110" i="14"/>
  <c r="D110" i="14"/>
  <c r="B111" i="14"/>
  <c r="C111" i="14"/>
  <c r="D111" i="14"/>
  <c r="B112" i="14"/>
  <c r="C112" i="14"/>
  <c r="D112" i="14"/>
  <c r="B113" i="14"/>
  <c r="C113" i="14"/>
  <c r="D113" i="14"/>
  <c r="B114" i="14"/>
  <c r="C114" i="14"/>
  <c r="D114" i="14"/>
  <c r="B115" i="14"/>
  <c r="C115" i="14"/>
  <c r="D115" i="14"/>
  <c r="B116" i="14"/>
  <c r="C116" i="14"/>
  <c r="D116" i="14"/>
  <c r="B117" i="14"/>
  <c r="C117" i="14"/>
  <c r="D117" i="14"/>
  <c r="B118" i="14"/>
  <c r="C118" i="14"/>
  <c r="D118" i="14"/>
  <c r="B119" i="14"/>
  <c r="C119" i="14"/>
  <c r="D119" i="14"/>
  <c r="B120" i="14"/>
  <c r="C120" i="14"/>
  <c r="D120" i="14"/>
  <c r="B121" i="14"/>
  <c r="C121" i="14"/>
  <c r="D121" i="14"/>
  <c r="B122" i="14"/>
  <c r="C122" i="14"/>
  <c r="D122" i="14"/>
  <c r="B123" i="14"/>
  <c r="C123" i="14"/>
  <c r="D123" i="14"/>
  <c r="B124" i="14"/>
  <c r="C124" i="14"/>
  <c r="D124" i="14"/>
  <c r="B125" i="14"/>
  <c r="C125" i="14"/>
  <c r="D125" i="14"/>
  <c r="B126" i="14"/>
  <c r="C126" i="14"/>
  <c r="D126" i="14"/>
  <c r="B127" i="14"/>
  <c r="C127" i="14"/>
  <c r="D127" i="14"/>
  <c r="B128" i="14"/>
  <c r="C128" i="14"/>
  <c r="D128" i="14"/>
  <c r="B129" i="14"/>
  <c r="C129" i="14"/>
  <c r="D129" i="14"/>
  <c r="B130" i="14"/>
  <c r="C130" i="14"/>
  <c r="D130" i="14"/>
  <c r="B131" i="14"/>
  <c r="C131" i="14"/>
  <c r="D131" i="14"/>
  <c r="B132" i="14"/>
  <c r="C132" i="14"/>
  <c r="D132" i="14"/>
  <c r="B133" i="14"/>
  <c r="C133" i="14"/>
  <c r="D133" i="14"/>
  <c r="B134" i="14"/>
  <c r="C134" i="14"/>
  <c r="D134" i="14"/>
  <c r="B135" i="14"/>
  <c r="C135" i="14"/>
  <c r="D135" i="14"/>
  <c r="B136" i="14"/>
  <c r="C136" i="14"/>
  <c r="D136" i="14"/>
  <c r="B137" i="14"/>
  <c r="C137" i="14"/>
  <c r="D137" i="14"/>
  <c r="B138" i="14"/>
  <c r="C138" i="14"/>
  <c r="D138" i="14"/>
  <c r="B139" i="14"/>
  <c r="C139" i="14"/>
  <c r="D139" i="14"/>
  <c r="B140" i="14"/>
  <c r="C140" i="14"/>
  <c r="D140" i="14"/>
  <c r="B141" i="14"/>
  <c r="C141" i="14"/>
  <c r="D141" i="14"/>
  <c r="B142" i="14"/>
  <c r="C142" i="14"/>
  <c r="D142" i="14"/>
  <c r="B143" i="14"/>
  <c r="C143" i="14"/>
  <c r="D143" i="14"/>
  <c r="B144" i="14"/>
  <c r="C144" i="14"/>
  <c r="D144" i="14"/>
  <c r="B145" i="14"/>
  <c r="C145" i="14"/>
  <c r="D145" i="14"/>
  <c r="B146" i="14"/>
  <c r="C146" i="14"/>
  <c r="D146" i="14"/>
  <c r="B147" i="14"/>
  <c r="C147" i="14"/>
  <c r="D147" i="14"/>
  <c r="B148" i="14"/>
  <c r="C148" i="14"/>
  <c r="D148" i="14"/>
  <c r="B149" i="14"/>
  <c r="C149" i="14"/>
  <c r="D149" i="14"/>
  <c r="B150" i="14"/>
  <c r="C150" i="14"/>
  <c r="D150" i="14"/>
  <c r="B151" i="14"/>
  <c r="C151" i="14"/>
  <c r="D151" i="14"/>
  <c r="B152" i="14"/>
  <c r="C152" i="14"/>
  <c r="D152" i="14"/>
  <c r="B153" i="14"/>
  <c r="C153" i="14"/>
  <c r="D153" i="14"/>
  <c r="B154" i="14"/>
  <c r="C154" i="14"/>
  <c r="D154" i="14"/>
  <c r="B155" i="14"/>
  <c r="C155" i="14"/>
  <c r="D155" i="14"/>
  <c r="B156" i="14"/>
  <c r="C156" i="14"/>
  <c r="D156" i="14"/>
  <c r="B157" i="14"/>
  <c r="C157" i="14"/>
  <c r="D157" i="14"/>
  <c r="B158" i="14"/>
  <c r="C158" i="14"/>
  <c r="D158" i="14"/>
  <c r="B159" i="14"/>
  <c r="C159" i="14"/>
  <c r="D159" i="14"/>
  <c r="B160" i="14"/>
  <c r="C160" i="14"/>
  <c r="D160" i="14"/>
  <c r="B161" i="14"/>
  <c r="C161" i="14"/>
  <c r="D161" i="14"/>
  <c r="B162" i="14"/>
  <c r="C162" i="14"/>
  <c r="D162" i="14"/>
  <c r="B163" i="14"/>
  <c r="C163" i="14"/>
  <c r="D163" i="14"/>
  <c r="B164" i="14"/>
  <c r="C164" i="14"/>
  <c r="D164" i="14"/>
  <c r="B165" i="14"/>
  <c r="C165" i="14"/>
  <c r="D165" i="14"/>
  <c r="B166" i="14"/>
  <c r="C166" i="14"/>
  <c r="D166" i="14"/>
  <c r="B167" i="14"/>
  <c r="C167" i="14"/>
  <c r="D167" i="14"/>
  <c r="B168" i="14"/>
  <c r="C168" i="14"/>
  <c r="D168" i="14"/>
  <c r="B169" i="14"/>
  <c r="C169" i="14"/>
  <c r="D169" i="14"/>
  <c r="B170" i="14"/>
  <c r="C170" i="14"/>
  <c r="D170" i="14"/>
  <c r="B171" i="14"/>
  <c r="C171" i="14"/>
  <c r="D171" i="14"/>
  <c r="B172" i="14"/>
  <c r="C172" i="14"/>
  <c r="D172" i="14"/>
  <c r="B173" i="14"/>
  <c r="C173" i="14"/>
  <c r="D173" i="14"/>
  <c r="B174" i="14"/>
  <c r="C174" i="14"/>
  <c r="D174" i="14"/>
  <c r="B175" i="14"/>
  <c r="C175" i="14"/>
  <c r="D175" i="14"/>
  <c r="B176" i="14"/>
  <c r="C176" i="14"/>
  <c r="D176" i="14"/>
  <c r="B177" i="14"/>
  <c r="C177" i="14"/>
  <c r="D177" i="14"/>
  <c r="B178" i="14"/>
  <c r="C178" i="14"/>
  <c r="D178" i="14"/>
  <c r="B179" i="14"/>
  <c r="C179" i="14"/>
  <c r="D179" i="14"/>
  <c r="B180" i="14"/>
  <c r="C180" i="14"/>
  <c r="D180" i="14"/>
  <c r="B181" i="14"/>
  <c r="C181" i="14"/>
  <c r="D181" i="14"/>
  <c r="B182" i="14"/>
  <c r="C182" i="14"/>
  <c r="D182" i="14"/>
  <c r="B183" i="14"/>
  <c r="C183" i="14"/>
  <c r="D183" i="14"/>
  <c r="B184" i="14"/>
  <c r="C184" i="14"/>
  <c r="D184" i="14"/>
  <c r="B185" i="14"/>
  <c r="C185" i="14"/>
  <c r="D185" i="14"/>
  <c r="B186" i="14"/>
  <c r="C186" i="14"/>
  <c r="D186" i="14"/>
  <c r="B187" i="14"/>
  <c r="C187" i="14"/>
  <c r="D187" i="14"/>
  <c r="B188" i="14"/>
  <c r="C188" i="14"/>
  <c r="D188" i="14"/>
  <c r="B189" i="14"/>
  <c r="C189" i="14"/>
  <c r="D189" i="14"/>
  <c r="B190" i="14"/>
  <c r="C190" i="14"/>
  <c r="D190" i="14"/>
  <c r="B191" i="14"/>
  <c r="C191" i="14"/>
  <c r="D191" i="14"/>
  <c r="B192" i="14"/>
  <c r="C192" i="14"/>
  <c r="D192" i="14"/>
  <c r="B193" i="14"/>
  <c r="C193" i="14"/>
  <c r="D193" i="14"/>
  <c r="B194" i="14"/>
  <c r="C194" i="14"/>
  <c r="D194" i="14"/>
  <c r="B195" i="14"/>
  <c r="C195" i="14"/>
  <c r="D195" i="14"/>
  <c r="B196" i="14"/>
  <c r="C196" i="14"/>
  <c r="D196" i="14"/>
  <c r="B197" i="14"/>
  <c r="C197" i="14"/>
  <c r="D197" i="14"/>
  <c r="B198" i="14"/>
  <c r="C198" i="14"/>
  <c r="D198" i="14"/>
  <c r="B199" i="14"/>
  <c r="C199" i="14"/>
  <c r="D199" i="14"/>
  <c r="B200" i="14"/>
  <c r="C200" i="14"/>
  <c r="D200" i="14"/>
  <c r="B201" i="14"/>
  <c r="C201" i="14"/>
  <c r="D201" i="14"/>
  <c r="B202" i="14"/>
  <c r="C202" i="14"/>
  <c r="D202" i="14"/>
  <c r="B203" i="14"/>
  <c r="C203" i="14"/>
  <c r="D203" i="14"/>
  <c r="B204" i="14"/>
  <c r="C204" i="14"/>
  <c r="D204" i="14"/>
  <c r="B205" i="14"/>
  <c r="C205" i="14"/>
  <c r="D205" i="14"/>
  <c r="B206" i="14"/>
  <c r="C206" i="14"/>
  <c r="D206" i="14"/>
  <c r="B207" i="14"/>
  <c r="C207" i="14"/>
  <c r="D207" i="14"/>
  <c r="B208" i="14"/>
  <c r="C208" i="14"/>
  <c r="D208" i="14"/>
  <c r="B209" i="14"/>
  <c r="C209" i="14"/>
  <c r="D209" i="14"/>
  <c r="B210" i="14"/>
  <c r="C210" i="14"/>
  <c r="D210" i="14"/>
  <c r="B211" i="14"/>
  <c r="C211" i="14"/>
  <c r="D211" i="14"/>
  <c r="B212" i="14"/>
  <c r="C212" i="14"/>
  <c r="D212" i="14"/>
  <c r="B213" i="14"/>
  <c r="C213" i="14"/>
  <c r="D213" i="14"/>
  <c r="B214" i="14"/>
  <c r="C214" i="14"/>
  <c r="D214" i="14"/>
  <c r="B215" i="14"/>
  <c r="C215" i="14"/>
  <c r="D215" i="14"/>
  <c r="B216" i="14"/>
  <c r="C216" i="14"/>
  <c r="D216" i="14"/>
  <c r="B217" i="14"/>
  <c r="C217" i="14"/>
  <c r="D217" i="14"/>
  <c r="B218" i="14"/>
  <c r="C218" i="14"/>
  <c r="D218" i="14"/>
  <c r="B219" i="14"/>
  <c r="C219" i="14"/>
  <c r="D219" i="14"/>
  <c r="B220" i="14"/>
  <c r="C220" i="14"/>
  <c r="D220" i="14"/>
  <c r="B221" i="14"/>
  <c r="C221" i="14"/>
  <c r="D221" i="14"/>
  <c r="B222" i="14"/>
  <c r="C222" i="14"/>
  <c r="D222" i="14"/>
  <c r="B223" i="14"/>
  <c r="C223" i="14"/>
  <c r="D223" i="14"/>
  <c r="B224" i="14"/>
  <c r="C224" i="14"/>
  <c r="D224" i="14"/>
  <c r="B225" i="14"/>
  <c r="C225" i="14"/>
  <c r="D225" i="14"/>
  <c r="B226" i="14"/>
  <c r="C226" i="14"/>
  <c r="D226" i="14"/>
  <c r="B227" i="14"/>
  <c r="C227" i="14"/>
  <c r="D227" i="14"/>
  <c r="B228" i="14"/>
  <c r="C228" i="14"/>
  <c r="D228" i="14"/>
  <c r="B229" i="14"/>
  <c r="C229" i="14"/>
  <c r="D229" i="14"/>
  <c r="B230" i="14"/>
  <c r="C230" i="14"/>
  <c r="D230" i="14"/>
  <c r="B231" i="14"/>
  <c r="C231" i="14"/>
  <c r="D231" i="14"/>
  <c r="B232" i="14"/>
  <c r="C232" i="14"/>
  <c r="D232" i="14"/>
  <c r="B233" i="14"/>
  <c r="C233" i="14"/>
  <c r="D233" i="14"/>
  <c r="B234" i="14"/>
  <c r="C234" i="14"/>
  <c r="D234" i="14"/>
  <c r="B235" i="14"/>
  <c r="C235" i="14"/>
  <c r="D235" i="14"/>
  <c r="B236" i="14"/>
  <c r="C236" i="14"/>
  <c r="D236" i="14"/>
  <c r="B237" i="14"/>
  <c r="C237" i="14"/>
  <c r="D237" i="14"/>
  <c r="B238" i="14"/>
  <c r="C238" i="14"/>
  <c r="D238" i="14"/>
  <c r="B239" i="14"/>
  <c r="C239" i="14"/>
  <c r="D239" i="14"/>
  <c r="B240" i="14"/>
  <c r="C240" i="14"/>
  <c r="D240" i="14"/>
  <c r="B241" i="14"/>
  <c r="C241" i="14"/>
  <c r="D241" i="14"/>
  <c r="B242" i="14"/>
  <c r="C242" i="14"/>
  <c r="D242" i="14"/>
  <c r="B243" i="14"/>
  <c r="C243" i="14"/>
  <c r="D243" i="14"/>
  <c r="B244" i="14"/>
  <c r="C244" i="14"/>
  <c r="D244" i="14"/>
  <c r="B2" i="14"/>
  <c r="C2" i="14"/>
  <c r="D2" i="14"/>
  <c r="F1" i="14"/>
  <c r="E1" i="14"/>
  <c r="D1" i="14"/>
  <c r="C1" i="14"/>
  <c r="B1" i="14"/>
  <c r="V14" i="8" l="1"/>
  <c r="AA16" i="8"/>
  <c r="AA18" i="8"/>
  <c r="AA21" i="8"/>
  <c r="AA23" i="8"/>
  <c r="AA56" i="8"/>
  <c r="AA97" i="8"/>
  <c r="AA155" i="8"/>
  <c r="AA265" i="8"/>
  <c r="P267" i="8"/>
  <c r="G245" i="14" s="1"/>
  <c r="Q267" i="8"/>
  <c r="R267" i="8"/>
  <c r="P268" i="8"/>
  <c r="G246" i="14" s="1"/>
  <c r="Q268" i="8"/>
  <c r="R268" i="8"/>
  <c r="P269" i="8"/>
  <c r="G247" i="14" s="1"/>
  <c r="Q269" i="8"/>
  <c r="R269" i="8"/>
  <c r="P270" i="8"/>
  <c r="Q270" i="8"/>
  <c r="R270" i="8"/>
  <c r="P271" i="8"/>
  <c r="Q271" i="8"/>
  <c r="R271" i="8"/>
  <c r="P272" i="8"/>
  <c r="Q272" i="8"/>
  <c r="R272" i="8"/>
  <c r="P273" i="8"/>
  <c r="Q273" i="8"/>
  <c r="R273" i="8"/>
  <c r="P274" i="8"/>
  <c r="Q274" i="8"/>
  <c r="R274" i="8"/>
  <c r="P275" i="8"/>
  <c r="Q275" i="8"/>
  <c r="R275" i="8"/>
  <c r="P276" i="8"/>
  <c r="Q276" i="8"/>
  <c r="R276" i="8"/>
  <c r="P277" i="8"/>
  <c r="Q277" i="8"/>
  <c r="R277" i="8"/>
  <c r="P278" i="8"/>
  <c r="Q278" i="8"/>
  <c r="R278" i="8"/>
  <c r="P279" i="8"/>
  <c r="Q279" i="8"/>
  <c r="R279" i="8"/>
  <c r="P280" i="8"/>
  <c r="Q280" i="8"/>
  <c r="R280" i="8"/>
  <c r="P281" i="8"/>
  <c r="Q281" i="8"/>
  <c r="R281" i="8"/>
  <c r="P282" i="8"/>
  <c r="Q282" i="8"/>
  <c r="R282" i="8"/>
  <c r="P283" i="8"/>
  <c r="Q283" i="8"/>
  <c r="R283" i="8"/>
  <c r="P284" i="8"/>
  <c r="G262" i="14" s="1"/>
  <c r="Q284" i="8"/>
  <c r="R284" i="8"/>
  <c r="P285" i="8"/>
  <c r="Q285" i="8"/>
  <c r="R285" i="8"/>
  <c r="P286" i="8"/>
  <c r="Q286" i="8"/>
  <c r="R286" i="8"/>
  <c r="P287" i="8"/>
  <c r="Q287" i="8"/>
  <c r="R287" i="8"/>
  <c r="P288" i="8"/>
  <c r="G266" i="14" s="1"/>
  <c r="Q288" i="8"/>
  <c r="R288" i="8"/>
  <c r="P289" i="8"/>
  <c r="Q289" i="8"/>
  <c r="R289" i="8"/>
  <c r="P290" i="8"/>
  <c r="Q290" i="8"/>
  <c r="R290" i="8"/>
  <c r="P291" i="8"/>
  <c r="G269" i="14" s="1"/>
  <c r="Q291" i="8"/>
  <c r="R291" i="8"/>
  <c r="P292" i="8"/>
  <c r="G270" i="14" s="1"/>
  <c r="Q292" i="8"/>
  <c r="R292" i="8"/>
  <c r="P293" i="8"/>
  <c r="Q293" i="8"/>
  <c r="R293" i="8"/>
  <c r="P294" i="8"/>
  <c r="Q294" i="8"/>
  <c r="R294" i="8"/>
  <c r="P295" i="8"/>
  <c r="G273" i="14" s="1"/>
  <c r="Q295" i="8"/>
  <c r="R295" i="8"/>
  <c r="P296" i="8"/>
  <c r="G274" i="14" s="1"/>
  <c r="Q296" i="8"/>
  <c r="R296" i="8"/>
  <c r="P297" i="8"/>
  <c r="Q297" i="8"/>
  <c r="R297" i="8"/>
  <c r="P298" i="8"/>
  <c r="G276" i="14" s="1"/>
  <c r="Q298" i="8"/>
  <c r="R298" i="8"/>
  <c r="P299" i="8"/>
  <c r="G277" i="14" s="1"/>
  <c r="Q299" i="8"/>
  <c r="R299" i="8"/>
  <c r="R266" i="8"/>
  <c r="Q266" i="8"/>
  <c r="P266" i="8"/>
  <c r="G244" i="14" s="1"/>
  <c r="P157" i="8"/>
  <c r="G137" i="14" s="1"/>
  <c r="Q157" i="8"/>
  <c r="R157" i="8"/>
  <c r="P158" i="8"/>
  <c r="Q158" i="8"/>
  <c r="R158" i="8"/>
  <c r="P159" i="8"/>
  <c r="Q159" i="8"/>
  <c r="R159" i="8"/>
  <c r="P160" i="8"/>
  <c r="Q160" i="8"/>
  <c r="R160" i="8"/>
  <c r="P161" i="8"/>
  <c r="Q161" i="8"/>
  <c r="R161" i="8"/>
  <c r="P162" i="8"/>
  <c r="Q162" i="8"/>
  <c r="R162" i="8"/>
  <c r="P163" i="8"/>
  <c r="G142" i="14" s="1"/>
  <c r="Q163" i="8"/>
  <c r="R163" i="8"/>
  <c r="P164" i="8"/>
  <c r="Q164" i="8"/>
  <c r="R164" i="8"/>
  <c r="P165" i="8"/>
  <c r="G144" i="14" s="1"/>
  <c r="Q165" i="8"/>
  <c r="R165" i="8"/>
  <c r="P166" i="8"/>
  <c r="G145" i="14" s="1"/>
  <c r="Q166" i="8"/>
  <c r="R166" i="8"/>
  <c r="P167" i="8"/>
  <c r="G146" i="14" s="1"/>
  <c r="Q167" i="8"/>
  <c r="R167" i="8"/>
  <c r="P168" i="8"/>
  <c r="G147" i="14" s="1"/>
  <c r="Q168" i="8"/>
  <c r="R168" i="8"/>
  <c r="P169" i="8"/>
  <c r="Q169" i="8"/>
  <c r="R169" i="8"/>
  <c r="P170" i="8"/>
  <c r="G149" i="14" s="1"/>
  <c r="Q170" i="8"/>
  <c r="R170" i="8"/>
  <c r="P171" i="8"/>
  <c r="Q171" i="8"/>
  <c r="R171" i="8"/>
  <c r="P172" i="8"/>
  <c r="G151" i="14" s="1"/>
  <c r="Q172" i="8"/>
  <c r="R172" i="8"/>
  <c r="P173" i="8"/>
  <c r="Q173" i="8"/>
  <c r="R173" i="8"/>
  <c r="P174" i="8"/>
  <c r="G153" i="14" s="1"/>
  <c r="Q174" i="8"/>
  <c r="R174" i="8"/>
  <c r="P175" i="8"/>
  <c r="Q175" i="8"/>
  <c r="R175" i="8"/>
  <c r="P176" i="8"/>
  <c r="Q176" i="8"/>
  <c r="R176" i="8"/>
  <c r="P177" i="8"/>
  <c r="Q177" i="8"/>
  <c r="R177" i="8"/>
  <c r="P178" i="8"/>
  <c r="G157" i="14" s="1"/>
  <c r="Q178" i="8"/>
  <c r="R178" i="8"/>
  <c r="P179" i="8"/>
  <c r="Q179" i="8"/>
  <c r="R179" i="8"/>
  <c r="P180" i="8"/>
  <c r="G159" i="14" s="1"/>
  <c r="Q180" i="8"/>
  <c r="R180" i="8"/>
  <c r="P181" i="8"/>
  <c r="G160" i="14" s="1"/>
  <c r="Q181" i="8"/>
  <c r="R181" i="8"/>
  <c r="P182" i="8"/>
  <c r="G161" i="14" s="1"/>
  <c r="Q182" i="8"/>
  <c r="R182" i="8"/>
  <c r="P183" i="8"/>
  <c r="Q183" i="8"/>
  <c r="R183" i="8"/>
  <c r="P184" i="8"/>
  <c r="Q184" i="8"/>
  <c r="R184" i="8"/>
  <c r="P185" i="8"/>
  <c r="G164" i="14" s="1"/>
  <c r="Q185" i="8"/>
  <c r="R185" i="8"/>
  <c r="P186" i="8"/>
  <c r="Q186" i="8"/>
  <c r="R186" i="8"/>
  <c r="P187" i="8"/>
  <c r="Q187" i="8"/>
  <c r="R187" i="8"/>
  <c r="P188" i="8"/>
  <c r="Q188" i="8"/>
  <c r="R188" i="8"/>
  <c r="P189" i="8"/>
  <c r="G168" i="14" s="1"/>
  <c r="Q189" i="8"/>
  <c r="R189" i="8"/>
  <c r="P190" i="8"/>
  <c r="Q190" i="8"/>
  <c r="R190" i="8"/>
  <c r="P191" i="8"/>
  <c r="G170" i="14" s="1"/>
  <c r="Q191" i="8"/>
  <c r="R191" i="8"/>
  <c r="P192" i="8"/>
  <c r="G171" i="14" s="1"/>
  <c r="Q192" i="8"/>
  <c r="R192" i="8"/>
  <c r="P193" i="8"/>
  <c r="G172" i="14" s="1"/>
  <c r="Q193" i="8"/>
  <c r="R193" i="8"/>
  <c r="P194" i="8"/>
  <c r="Q194" i="8"/>
  <c r="R194" i="8"/>
  <c r="P195" i="8"/>
  <c r="G174" i="14" s="1"/>
  <c r="Q195" i="8"/>
  <c r="R195" i="8"/>
  <c r="P196" i="8"/>
  <c r="Q196" i="8"/>
  <c r="R196" i="8"/>
  <c r="P197" i="8"/>
  <c r="Q197" i="8"/>
  <c r="R197" i="8"/>
  <c r="P198" i="8"/>
  <c r="G177" i="14" s="1"/>
  <c r="Q198" i="8"/>
  <c r="R198" i="8"/>
  <c r="P199" i="8"/>
  <c r="G178" i="14" s="1"/>
  <c r="Q199" i="8"/>
  <c r="R199" i="8"/>
  <c r="P200" i="8"/>
  <c r="G179" i="14" s="1"/>
  <c r="Q200" i="8"/>
  <c r="R200" i="8"/>
  <c r="P201" i="8"/>
  <c r="G180" i="14" s="1"/>
  <c r="Q201" i="8"/>
  <c r="R201" i="8"/>
  <c r="P202" i="8"/>
  <c r="G181" i="14" s="1"/>
  <c r="Q202" i="8"/>
  <c r="R202" i="8"/>
  <c r="P203" i="8"/>
  <c r="G182" i="14" s="1"/>
  <c r="Q203" i="8"/>
  <c r="R203" i="8"/>
  <c r="P204" i="8"/>
  <c r="Q204" i="8"/>
  <c r="R204" i="8"/>
  <c r="P205" i="8"/>
  <c r="G184" i="14" s="1"/>
  <c r="Q205" i="8"/>
  <c r="R205" i="8"/>
  <c r="P206" i="8"/>
  <c r="G185" i="14" s="1"/>
  <c r="Q206" i="8"/>
  <c r="R206" i="8"/>
  <c r="P207" i="8"/>
  <c r="G186" i="14" s="1"/>
  <c r="Q207" i="8"/>
  <c r="R207" i="8"/>
  <c r="P208" i="8"/>
  <c r="G187" i="14" s="1"/>
  <c r="Q208" i="8"/>
  <c r="R208" i="8"/>
  <c r="P209" i="8"/>
  <c r="Q209" i="8"/>
  <c r="R209" i="8"/>
  <c r="P210" i="8"/>
  <c r="Q210" i="8"/>
  <c r="R210" i="8"/>
  <c r="P211" i="8"/>
  <c r="Q211" i="8"/>
  <c r="R211" i="8"/>
  <c r="P212" i="8"/>
  <c r="G191" i="14" s="1"/>
  <c r="Q212" i="8"/>
  <c r="R212" i="8"/>
  <c r="P213" i="8"/>
  <c r="Q213" i="8"/>
  <c r="R213" i="8"/>
  <c r="P214" i="8"/>
  <c r="Q214" i="8"/>
  <c r="R214" i="8"/>
  <c r="P215" i="8"/>
  <c r="G194" i="14" s="1"/>
  <c r="Q215" i="8"/>
  <c r="R215" i="8"/>
  <c r="P216" i="8"/>
  <c r="G195" i="14" s="1"/>
  <c r="Q216" i="8"/>
  <c r="R216" i="8"/>
  <c r="P217" i="8"/>
  <c r="G196" i="14" s="1"/>
  <c r="Q217" i="8"/>
  <c r="R217" i="8"/>
  <c r="P218" i="8"/>
  <c r="Q218" i="8"/>
  <c r="R218" i="8"/>
  <c r="P219" i="8"/>
  <c r="Q219" i="8"/>
  <c r="R219" i="8"/>
  <c r="P220" i="8"/>
  <c r="G199" i="14" s="1"/>
  <c r="Q220" i="8"/>
  <c r="R220" i="8"/>
  <c r="P221" i="8"/>
  <c r="G200" i="14" s="1"/>
  <c r="Q221" i="8"/>
  <c r="R221" i="8"/>
  <c r="P222" i="8"/>
  <c r="G201" i="14" s="1"/>
  <c r="Q222" i="8"/>
  <c r="R222" i="8"/>
  <c r="P223" i="8"/>
  <c r="Q223" i="8"/>
  <c r="R223" i="8"/>
  <c r="P224" i="8"/>
  <c r="G203" i="14" s="1"/>
  <c r="Q224" i="8"/>
  <c r="R224" i="8"/>
  <c r="P225" i="8"/>
  <c r="G204" i="14" s="1"/>
  <c r="Q225" i="8"/>
  <c r="R225" i="8"/>
  <c r="P226" i="8"/>
  <c r="G205" i="14" s="1"/>
  <c r="Q226" i="8"/>
  <c r="R226" i="8"/>
  <c r="P227" i="8"/>
  <c r="G206" i="14" s="1"/>
  <c r="Q227" i="8"/>
  <c r="R227" i="8"/>
  <c r="P228" i="8"/>
  <c r="Q228" i="8"/>
  <c r="R228" i="8"/>
  <c r="P229" i="8"/>
  <c r="G208" i="14" s="1"/>
  <c r="Q229" i="8"/>
  <c r="R229" i="8"/>
  <c r="P230" i="8"/>
  <c r="G209" i="14" s="1"/>
  <c r="Q230" i="8"/>
  <c r="R230" i="8"/>
  <c r="P231" i="8"/>
  <c r="G210" i="14" s="1"/>
  <c r="Q231" i="8"/>
  <c r="R231" i="8"/>
  <c r="P232" i="8"/>
  <c r="Q232" i="8"/>
  <c r="R232" i="8"/>
  <c r="P233" i="8"/>
  <c r="G212" i="14" s="1"/>
  <c r="Q233" i="8"/>
  <c r="R233" i="8"/>
  <c r="P234" i="8"/>
  <c r="G213" i="14" s="1"/>
  <c r="Q234" i="8"/>
  <c r="R234" i="8"/>
  <c r="P235" i="8"/>
  <c r="G214" i="14" s="1"/>
  <c r="Q235" i="8"/>
  <c r="R235" i="8"/>
  <c r="P236" i="8"/>
  <c r="Q236" i="8"/>
  <c r="R236" i="8"/>
  <c r="P237" i="8"/>
  <c r="Q237" i="8"/>
  <c r="R237" i="8"/>
  <c r="P238" i="8"/>
  <c r="Q238" i="8"/>
  <c r="R238" i="8"/>
  <c r="P239" i="8"/>
  <c r="G218" i="14" s="1"/>
  <c r="Q239" i="8"/>
  <c r="R239" i="8"/>
  <c r="P240" i="8"/>
  <c r="Q240" i="8"/>
  <c r="R240" i="8"/>
  <c r="P241" i="8"/>
  <c r="Q241" i="8"/>
  <c r="R241" i="8"/>
  <c r="P242" i="8"/>
  <c r="Q242" i="8"/>
  <c r="R242" i="8"/>
  <c r="P243" i="8"/>
  <c r="Q243" i="8"/>
  <c r="R243" i="8"/>
  <c r="P244" i="8"/>
  <c r="G223" i="14" s="1"/>
  <c r="Q244" i="8"/>
  <c r="R244" i="8"/>
  <c r="P245" i="8"/>
  <c r="Q245" i="8"/>
  <c r="R245" i="8"/>
  <c r="P246" i="8"/>
  <c r="Q246" i="8"/>
  <c r="R246" i="8"/>
  <c r="P247" i="8"/>
  <c r="G226" i="14" s="1"/>
  <c r="Q247" i="8"/>
  <c r="R247" i="8"/>
  <c r="P248" i="8"/>
  <c r="Q248" i="8"/>
  <c r="R248" i="8"/>
  <c r="P249" i="8"/>
  <c r="Q249" i="8"/>
  <c r="R249" i="8"/>
  <c r="P250" i="8"/>
  <c r="G229" i="14" s="1"/>
  <c r="Q250" i="8"/>
  <c r="R250" i="8"/>
  <c r="P251" i="8"/>
  <c r="Q251" i="8"/>
  <c r="R251" i="8"/>
  <c r="P252" i="8"/>
  <c r="G231" i="14" s="1"/>
  <c r="Q252" i="8"/>
  <c r="R252" i="8"/>
  <c r="P253" i="8"/>
  <c r="G232" i="14" s="1"/>
  <c r="Q253" i="8"/>
  <c r="R253" i="8"/>
  <c r="P254" i="8"/>
  <c r="G233" i="14" s="1"/>
  <c r="Q254" i="8"/>
  <c r="R254" i="8"/>
  <c r="P255" i="8"/>
  <c r="G234" i="14" s="1"/>
  <c r="Q255" i="8"/>
  <c r="R255" i="8"/>
  <c r="P256" i="8"/>
  <c r="Q256" i="8"/>
  <c r="R256" i="8"/>
  <c r="P257" i="8"/>
  <c r="Q257" i="8"/>
  <c r="R257" i="8"/>
  <c r="P258" i="8"/>
  <c r="Q258" i="8"/>
  <c r="R258" i="8"/>
  <c r="P259" i="8"/>
  <c r="Q259" i="8"/>
  <c r="R259" i="8"/>
  <c r="P260" i="8"/>
  <c r="G239" i="14" s="1"/>
  <c r="Q260" i="8"/>
  <c r="R260" i="8"/>
  <c r="P261" i="8"/>
  <c r="Q261" i="8"/>
  <c r="R261" i="8"/>
  <c r="P262" i="8"/>
  <c r="Q262" i="8"/>
  <c r="R262" i="8"/>
  <c r="P263" i="8"/>
  <c r="G242" i="14" s="1"/>
  <c r="Q263" i="8"/>
  <c r="R263" i="8"/>
  <c r="P264" i="8"/>
  <c r="G243" i="14" s="1"/>
  <c r="Q264" i="8"/>
  <c r="R264" i="8"/>
  <c r="R156" i="8"/>
  <c r="Q156" i="8"/>
  <c r="P156" i="8"/>
  <c r="P138" i="8"/>
  <c r="G119" i="14" s="1"/>
  <c r="Q138" i="8"/>
  <c r="R138" i="8"/>
  <c r="P139" i="8"/>
  <c r="G120" i="14" s="1"/>
  <c r="Q139" i="8"/>
  <c r="R139" i="8"/>
  <c r="P140" i="8"/>
  <c r="G121" i="14" s="1"/>
  <c r="Q140" i="8"/>
  <c r="R140" i="8"/>
  <c r="P141" i="8"/>
  <c r="G122" i="14" s="1"/>
  <c r="Q141" i="8"/>
  <c r="R141" i="8"/>
  <c r="P142" i="8"/>
  <c r="Q142" i="8"/>
  <c r="R142" i="8"/>
  <c r="P143" i="8"/>
  <c r="Q143" i="8"/>
  <c r="R143" i="8"/>
  <c r="P144" i="8"/>
  <c r="Q144" i="8"/>
  <c r="R144" i="8"/>
  <c r="P145" i="8"/>
  <c r="Q145" i="8"/>
  <c r="R145" i="8"/>
  <c r="P146" i="8"/>
  <c r="G127" i="14" s="1"/>
  <c r="Q146" i="8"/>
  <c r="R146" i="8"/>
  <c r="P147" i="8"/>
  <c r="Q147" i="8"/>
  <c r="R147" i="8"/>
  <c r="P148" i="8"/>
  <c r="Q148" i="8"/>
  <c r="R148" i="8"/>
  <c r="P149" i="8"/>
  <c r="Q149" i="8"/>
  <c r="R149" i="8"/>
  <c r="P150" i="8"/>
  <c r="G131" i="14" s="1"/>
  <c r="Q150" i="8"/>
  <c r="R150" i="8"/>
  <c r="P151" i="8"/>
  <c r="G132" i="14" s="1"/>
  <c r="Q151" i="8"/>
  <c r="R151" i="8"/>
  <c r="P152" i="8"/>
  <c r="Q152" i="8"/>
  <c r="R152" i="8"/>
  <c r="P153" i="8"/>
  <c r="Q153" i="8"/>
  <c r="R153" i="8"/>
  <c r="P154" i="8"/>
  <c r="G135" i="14" s="1"/>
  <c r="Q154" i="8"/>
  <c r="R154" i="8"/>
  <c r="R137" i="8"/>
  <c r="Q137" i="8"/>
  <c r="P137" i="8"/>
  <c r="R136" i="8"/>
  <c r="Q136" i="8"/>
  <c r="P136" i="8"/>
  <c r="R135" i="8"/>
  <c r="Q135" i="8"/>
  <c r="P135" i="8"/>
  <c r="R134" i="8"/>
  <c r="Q134" i="8"/>
  <c r="P134" i="8"/>
  <c r="R133" i="8"/>
  <c r="Q133" i="8"/>
  <c r="P133" i="8"/>
  <c r="R132" i="8"/>
  <c r="Q132" i="8"/>
  <c r="P132" i="8"/>
  <c r="R131" i="8"/>
  <c r="Q131" i="8"/>
  <c r="P131" i="8"/>
  <c r="G112" i="14" s="1"/>
  <c r="R130" i="8"/>
  <c r="Q130" i="8"/>
  <c r="P130" i="8"/>
  <c r="R129" i="8"/>
  <c r="Q129" i="8"/>
  <c r="P129" i="8"/>
  <c r="R128" i="8"/>
  <c r="Q128" i="8"/>
  <c r="P128" i="8"/>
  <c r="R127" i="8"/>
  <c r="Q127" i="8"/>
  <c r="P127" i="8"/>
  <c r="G108" i="14" s="1"/>
  <c r="R126" i="8"/>
  <c r="Q126" i="8"/>
  <c r="P126" i="8"/>
  <c r="G107" i="14" s="1"/>
  <c r="R125" i="8"/>
  <c r="Q125" i="8"/>
  <c r="P125" i="8"/>
  <c r="R124" i="8"/>
  <c r="Q124" i="8"/>
  <c r="P124" i="8"/>
  <c r="G105" i="14" s="1"/>
  <c r="R123" i="8"/>
  <c r="Q123" i="8"/>
  <c r="P123" i="8"/>
  <c r="G104" i="14" s="1"/>
  <c r="R122" i="8"/>
  <c r="Q122" i="8"/>
  <c r="P122" i="8"/>
  <c r="R121" i="8"/>
  <c r="Q121" i="8"/>
  <c r="P121" i="8"/>
  <c r="R120" i="8"/>
  <c r="Q120" i="8"/>
  <c r="P120" i="8"/>
  <c r="G101" i="14" s="1"/>
  <c r="R119" i="8"/>
  <c r="Q119" i="8"/>
  <c r="P119" i="8"/>
  <c r="R118" i="8"/>
  <c r="Q118" i="8"/>
  <c r="P118" i="8"/>
  <c r="G99" i="14" s="1"/>
  <c r="R117" i="8"/>
  <c r="Q117" i="8"/>
  <c r="P117" i="8"/>
  <c r="R116" i="8"/>
  <c r="Q116" i="8"/>
  <c r="P116" i="8"/>
  <c r="R115" i="8"/>
  <c r="Q115" i="8"/>
  <c r="P115" i="8"/>
  <c r="R114" i="8"/>
  <c r="Q114" i="8"/>
  <c r="P114" i="8"/>
  <c r="R113" i="8"/>
  <c r="Q113" i="8"/>
  <c r="P113" i="8"/>
  <c r="R112" i="8"/>
  <c r="Q112" i="8"/>
  <c r="P112" i="8"/>
  <c r="G93" i="14" s="1"/>
  <c r="R111" i="8"/>
  <c r="Q111" i="8"/>
  <c r="P111" i="8"/>
  <c r="R110" i="8"/>
  <c r="Q110" i="8"/>
  <c r="P110" i="8"/>
  <c r="R109" i="8"/>
  <c r="Q109" i="8"/>
  <c r="P109" i="8"/>
  <c r="G90" i="14" s="1"/>
  <c r="R108" i="8"/>
  <c r="Q108" i="8"/>
  <c r="P108" i="8"/>
  <c r="G89" i="14" s="1"/>
  <c r="R107" i="8"/>
  <c r="Q107" i="8"/>
  <c r="P107" i="8"/>
  <c r="G88" i="14" s="1"/>
  <c r="R106" i="8"/>
  <c r="Q106" i="8"/>
  <c r="P106" i="8"/>
  <c r="G87" i="14" s="1"/>
  <c r="R105" i="8"/>
  <c r="Q105" i="8"/>
  <c r="P105" i="8"/>
  <c r="R104" i="8"/>
  <c r="Q104" i="8"/>
  <c r="P104" i="8"/>
  <c r="R103" i="8"/>
  <c r="Q103" i="8"/>
  <c r="P103" i="8"/>
  <c r="R102" i="8"/>
  <c r="Q102" i="8"/>
  <c r="P102" i="8"/>
  <c r="R101" i="8"/>
  <c r="Q101" i="8"/>
  <c r="P101" i="8"/>
  <c r="G82" i="14" s="1"/>
  <c r="R100" i="8"/>
  <c r="Q100" i="8"/>
  <c r="P100" i="8"/>
  <c r="R99" i="8"/>
  <c r="Q99" i="8"/>
  <c r="P99" i="8"/>
  <c r="G80" i="14" s="1"/>
  <c r="R98" i="8"/>
  <c r="Q98" i="8"/>
  <c r="P98" i="8"/>
  <c r="P76" i="8"/>
  <c r="G58" i="14" s="1"/>
  <c r="Q76" i="8"/>
  <c r="R76" i="8"/>
  <c r="P77" i="8"/>
  <c r="Q77" i="8"/>
  <c r="R77" i="8"/>
  <c r="P78" i="8"/>
  <c r="Q78" i="8"/>
  <c r="R78" i="8"/>
  <c r="P79" i="8"/>
  <c r="Q79" i="8"/>
  <c r="R79" i="8"/>
  <c r="P80" i="8"/>
  <c r="G62" i="14" s="1"/>
  <c r="Q80" i="8"/>
  <c r="R80" i="8"/>
  <c r="P81" i="8"/>
  <c r="Q81" i="8"/>
  <c r="R81" i="8"/>
  <c r="P82" i="8"/>
  <c r="Q82" i="8"/>
  <c r="R82" i="8"/>
  <c r="P83" i="8"/>
  <c r="Q83" i="8"/>
  <c r="R83" i="8"/>
  <c r="P84" i="8"/>
  <c r="Q84" i="8"/>
  <c r="R84" i="8"/>
  <c r="P85" i="8"/>
  <c r="Q85" i="8"/>
  <c r="R85" i="8"/>
  <c r="P86" i="8"/>
  <c r="Q86" i="8"/>
  <c r="R86" i="8"/>
  <c r="P87" i="8"/>
  <c r="Q87" i="8"/>
  <c r="R87" i="8"/>
  <c r="P88" i="8"/>
  <c r="Q88" i="8"/>
  <c r="R88" i="8"/>
  <c r="P89" i="8"/>
  <c r="Q89" i="8"/>
  <c r="R89" i="8"/>
  <c r="P90" i="8"/>
  <c r="G72" i="14" s="1"/>
  <c r="Q90" i="8"/>
  <c r="R90" i="8"/>
  <c r="P91" i="8"/>
  <c r="G73" i="14" s="1"/>
  <c r="Q91" i="8"/>
  <c r="R91" i="8"/>
  <c r="P92" i="8"/>
  <c r="G74" i="14" s="1"/>
  <c r="Q92" i="8"/>
  <c r="R92" i="8"/>
  <c r="P93" i="8"/>
  <c r="G75" i="14" s="1"/>
  <c r="Q93" i="8"/>
  <c r="R93" i="8"/>
  <c r="P94" i="8"/>
  <c r="G76" i="14" s="1"/>
  <c r="Q94" i="8"/>
  <c r="R94" i="8"/>
  <c r="P95" i="8"/>
  <c r="G77" i="14" s="1"/>
  <c r="Q95" i="8"/>
  <c r="R95" i="8"/>
  <c r="P96" i="8"/>
  <c r="G78" i="14" s="1"/>
  <c r="Q96" i="8"/>
  <c r="R96" i="8"/>
  <c r="R75" i="8"/>
  <c r="Q75" i="8"/>
  <c r="P75" i="8"/>
  <c r="G57" i="14" s="1"/>
  <c r="R74" i="8"/>
  <c r="Q74" i="8"/>
  <c r="P74" i="8"/>
  <c r="G56" i="14" s="1"/>
  <c r="R73" i="8"/>
  <c r="Q73" i="8"/>
  <c r="P73" i="8"/>
  <c r="R72" i="8"/>
  <c r="Q72" i="8"/>
  <c r="P72" i="8"/>
  <c r="R71" i="8"/>
  <c r="Q71" i="8"/>
  <c r="P71" i="8"/>
  <c r="G53" i="14" s="1"/>
  <c r="R70" i="8"/>
  <c r="Q70" i="8"/>
  <c r="P70" i="8"/>
  <c r="G52" i="14" s="1"/>
  <c r="R69" i="8"/>
  <c r="Q69" i="8"/>
  <c r="P69" i="8"/>
  <c r="G51" i="14" s="1"/>
  <c r="R68" i="8"/>
  <c r="Q68" i="8"/>
  <c r="P68" i="8"/>
  <c r="G50" i="14" s="1"/>
  <c r="R67" i="8"/>
  <c r="Q67" i="8"/>
  <c r="P67" i="8"/>
  <c r="G49" i="14" s="1"/>
  <c r="R66" i="8"/>
  <c r="Q66" i="8"/>
  <c r="P66" i="8"/>
  <c r="R65" i="8"/>
  <c r="Q65" i="8"/>
  <c r="P65" i="8"/>
  <c r="R64" i="8"/>
  <c r="Q64" i="8"/>
  <c r="P64" i="8"/>
  <c r="R63" i="8"/>
  <c r="Q63" i="8"/>
  <c r="P63" i="8"/>
  <c r="R62" i="8"/>
  <c r="Q62" i="8"/>
  <c r="P62" i="8"/>
  <c r="R61" i="8"/>
  <c r="Q61" i="8"/>
  <c r="P61" i="8"/>
  <c r="R60" i="8"/>
  <c r="Q60" i="8"/>
  <c r="P60" i="8"/>
  <c r="R59" i="8"/>
  <c r="Q59" i="8"/>
  <c r="P59" i="8"/>
  <c r="R58" i="8"/>
  <c r="Q58" i="8"/>
  <c r="P58" i="8"/>
  <c r="R57" i="8"/>
  <c r="Q57" i="8"/>
  <c r="P57" i="8"/>
  <c r="P49" i="8"/>
  <c r="Q49" i="8"/>
  <c r="R49" i="8"/>
  <c r="P50" i="8"/>
  <c r="G33" i="14" s="1"/>
  <c r="Q50" i="8"/>
  <c r="R50" i="8"/>
  <c r="P51" i="8"/>
  <c r="Q51" i="8"/>
  <c r="R51" i="8"/>
  <c r="P52" i="8"/>
  <c r="G35" i="14" s="1"/>
  <c r="Q52" i="8"/>
  <c r="R52" i="8"/>
  <c r="P53" i="8"/>
  <c r="Q53" i="8"/>
  <c r="R53" i="8"/>
  <c r="P54" i="8"/>
  <c r="Q54" i="8"/>
  <c r="R54" i="8"/>
  <c r="P55" i="8"/>
  <c r="G38" i="14" s="1"/>
  <c r="Q55" i="8"/>
  <c r="R55" i="8"/>
  <c r="R48" i="8"/>
  <c r="Q48" i="8"/>
  <c r="P48" i="8"/>
  <c r="G31" i="14" s="1"/>
  <c r="R47" i="8"/>
  <c r="Q47" i="8"/>
  <c r="P47" i="8"/>
  <c r="G30" i="14" s="1"/>
  <c r="R46" i="8"/>
  <c r="Q46" i="8"/>
  <c r="P46" i="8"/>
  <c r="R45" i="8"/>
  <c r="Q45" i="8"/>
  <c r="P45" i="8"/>
  <c r="G28" i="14" s="1"/>
  <c r="R44" i="8"/>
  <c r="Q44" i="8"/>
  <c r="P44" i="8"/>
  <c r="G27" i="14" s="1"/>
  <c r="R43" i="8"/>
  <c r="Q43" i="8"/>
  <c r="P43" i="8"/>
  <c r="G26" i="14" s="1"/>
  <c r="R42" i="8"/>
  <c r="Q42" i="8"/>
  <c r="P42" i="8"/>
  <c r="G25" i="14" s="1"/>
  <c r="R41" i="8"/>
  <c r="Q41" i="8"/>
  <c r="P41" i="8"/>
  <c r="R40" i="8"/>
  <c r="Q40" i="8"/>
  <c r="P40" i="8"/>
  <c r="R39" i="8"/>
  <c r="Q39" i="8"/>
  <c r="P39" i="8"/>
  <c r="G22" i="14" s="1"/>
  <c r="R38" i="8"/>
  <c r="Q38" i="8"/>
  <c r="P38" i="8"/>
  <c r="R37" i="8"/>
  <c r="Q37" i="8"/>
  <c r="P37" i="8"/>
  <c r="G20" i="14" s="1"/>
  <c r="P25" i="8"/>
  <c r="G9" i="14" s="1"/>
  <c r="Q25" i="8"/>
  <c r="R25" i="8"/>
  <c r="P26" i="8"/>
  <c r="Q26" i="8"/>
  <c r="R26" i="8"/>
  <c r="P27" i="8"/>
  <c r="G11" i="14" s="1"/>
  <c r="Q27" i="8"/>
  <c r="R27" i="8"/>
  <c r="P28" i="8"/>
  <c r="G12" i="14" s="1"/>
  <c r="Q28" i="8"/>
  <c r="R28" i="8"/>
  <c r="P29" i="8"/>
  <c r="Q29" i="8"/>
  <c r="R29" i="8"/>
  <c r="P30" i="8"/>
  <c r="Q30" i="8"/>
  <c r="R30" i="8"/>
  <c r="P31" i="8"/>
  <c r="Q31" i="8"/>
  <c r="R31" i="8"/>
  <c r="P32" i="8"/>
  <c r="Q32" i="8"/>
  <c r="R32" i="8"/>
  <c r="P33" i="8"/>
  <c r="G17" i="14" s="1"/>
  <c r="Q33" i="8"/>
  <c r="R33" i="8"/>
  <c r="P34" i="8"/>
  <c r="Q34" i="8"/>
  <c r="R34" i="8"/>
  <c r="P35" i="8"/>
  <c r="G19" i="14" s="1"/>
  <c r="Q35" i="8"/>
  <c r="R35" i="8"/>
  <c r="R24" i="8"/>
  <c r="Q24" i="8"/>
  <c r="P24" i="8"/>
  <c r="G8" i="14" s="1"/>
  <c r="R22" i="8"/>
  <c r="Q22" i="8"/>
  <c r="P22" i="8"/>
  <c r="G7" i="14" s="1"/>
  <c r="R20" i="8"/>
  <c r="Q20" i="8"/>
  <c r="P20" i="8"/>
  <c r="R19" i="8"/>
  <c r="Q19" i="8"/>
  <c r="P19" i="8"/>
  <c r="G5" i="14" s="1"/>
  <c r="R17" i="8"/>
  <c r="Q17" i="8"/>
  <c r="P17" i="8"/>
  <c r="P15" i="8"/>
  <c r="Q15" i="8"/>
  <c r="R15" i="8"/>
  <c r="W268" i="8"/>
  <c r="X268" i="8"/>
  <c r="W269" i="8"/>
  <c r="X269" i="8"/>
  <c r="W270" i="8"/>
  <c r="X270" i="8"/>
  <c r="W271" i="8"/>
  <c r="X271" i="8"/>
  <c r="W272" i="8"/>
  <c r="X272" i="8"/>
  <c r="W273" i="8"/>
  <c r="X273" i="8"/>
  <c r="W274" i="8"/>
  <c r="X274" i="8"/>
  <c r="W275" i="8"/>
  <c r="X275" i="8"/>
  <c r="W276" i="8"/>
  <c r="X276" i="8"/>
  <c r="W277" i="8"/>
  <c r="X277" i="8"/>
  <c r="W278" i="8"/>
  <c r="X278" i="8"/>
  <c r="W279" i="8"/>
  <c r="X279" i="8"/>
  <c r="W280" i="8"/>
  <c r="X280" i="8"/>
  <c r="W281" i="8"/>
  <c r="X281" i="8"/>
  <c r="W282" i="8"/>
  <c r="X282" i="8"/>
  <c r="W283" i="8"/>
  <c r="X283" i="8"/>
  <c r="W284" i="8"/>
  <c r="X284" i="8"/>
  <c r="W285" i="8"/>
  <c r="X285" i="8"/>
  <c r="W286" i="8"/>
  <c r="X286" i="8"/>
  <c r="W287" i="8"/>
  <c r="X287" i="8"/>
  <c r="W288" i="8"/>
  <c r="X288" i="8"/>
  <c r="W289" i="8"/>
  <c r="X289" i="8"/>
  <c r="W290" i="8"/>
  <c r="X290" i="8"/>
  <c r="W291" i="8"/>
  <c r="X291" i="8"/>
  <c r="W292" i="8"/>
  <c r="X292" i="8"/>
  <c r="W293" i="8"/>
  <c r="X293" i="8"/>
  <c r="W294" i="8"/>
  <c r="X294" i="8"/>
  <c r="W295" i="8"/>
  <c r="X295" i="8"/>
  <c r="W296" i="8"/>
  <c r="X296" i="8"/>
  <c r="W297" i="8"/>
  <c r="X297" i="8"/>
  <c r="W298" i="8"/>
  <c r="X298" i="8"/>
  <c r="W299" i="8"/>
  <c r="X299" i="8"/>
  <c r="X267" i="8"/>
  <c r="W267" i="8"/>
  <c r="X266" i="8"/>
  <c r="W266" i="8"/>
  <c r="W213" i="8"/>
  <c r="X213" i="8"/>
  <c r="W214" i="8"/>
  <c r="X214" i="8"/>
  <c r="W215" i="8"/>
  <c r="X215" i="8"/>
  <c r="W216" i="8"/>
  <c r="X216" i="8"/>
  <c r="W217" i="8"/>
  <c r="X217" i="8"/>
  <c r="W218" i="8"/>
  <c r="X218" i="8"/>
  <c r="W219" i="8"/>
  <c r="X219" i="8"/>
  <c r="W220" i="8"/>
  <c r="X220" i="8"/>
  <c r="W221" i="8"/>
  <c r="X221" i="8"/>
  <c r="W222" i="8"/>
  <c r="X222" i="8"/>
  <c r="W223" i="8"/>
  <c r="X223" i="8"/>
  <c r="W224" i="8"/>
  <c r="X224" i="8"/>
  <c r="W225" i="8"/>
  <c r="X225" i="8"/>
  <c r="W226" i="8"/>
  <c r="X226" i="8"/>
  <c r="W227" i="8"/>
  <c r="X227" i="8"/>
  <c r="W228" i="8"/>
  <c r="X228" i="8"/>
  <c r="W229" i="8"/>
  <c r="X229" i="8"/>
  <c r="W230" i="8"/>
  <c r="X230" i="8"/>
  <c r="W231" i="8"/>
  <c r="X231" i="8"/>
  <c r="W232" i="8"/>
  <c r="X232" i="8"/>
  <c r="W233" i="8"/>
  <c r="X233" i="8"/>
  <c r="W234" i="8"/>
  <c r="X234" i="8"/>
  <c r="W235" i="8"/>
  <c r="X235" i="8"/>
  <c r="W236" i="8"/>
  <c r="X236" i="8"/>
  <c r="W237" i="8"/>
  <c r="X237" i="8"/>
  <c r="W238" i="8"/>
  <c r="X238" i="8"/>
  <c r="W239" i="8"/>
  <c r="X239" i="8"/>
  <c r="W240" i="8"/>
  <c r="X240" i="8"/>
  <c r="W241" i="8"/>
  <c r="X241" i="8"/>
  <c r="W242" i="8"/>
  <c r="X242" i="8"/>
  <c r="W243" i="8"/>
  <c r="X243" i="8"/>
  <c r="W244" i="8"/>
  <c r="X244" i="8"/>
  <c r="W245" i="8"/>
  <c r="X245" i="8"/>
  <c r="W246" i="8"/>
  <c r="X246" i="8"/>
  <c r="W247" i="8"/>
  <c r="X247" i="8"/>
  <c r="W248" i="8"/>
  <c r="X248" i="8"/>
  <c r="W249" i="8"/>
  <c r="X249" i="8"/>
  <c r="W250" i="8"/>
  <c r="X250" i="8"/>
  <c r="W251" i="8"/>
  <c r="X251" i="8"/>
  <c r="W252" i="8"/>
  <c r="X252" i="8"/>
  <c r="W253" i="8"/>
  <c r="X253" i="8"/>
  <c r="W254" i="8"/>
  <c r="X254" i="8"/>
  <c r="W255" i="8"/>
  <c r="X255" i="8"/>
  <c r="W256" i="8"/>
  <c r="X256" i="8"/>
  <c r="W257" i="8"/>
  <c r="X257" i="8"/>
  <c r="W258" i="8"/>
  <c r="X258" i="8"/>
  <c r="W259" i="8"/>
  <c r="X259" i="8"/>
  <c r="W260" i="8"/>
  <c r="X260" i="8"/>
  <c r="W261" i="8"/>
  <c r="X261" i="8"/>
  <c r="W262" i="8"/>
  <c r="X262" i="8"/>
  <c r="W263" i="8"/>
  <c r="X263" i="8"/>
  <c r="W264" i="8"/>
  <c r="X264" i="8"/>
  <c r="X212" i="8"/>
  <c r="W212" i="8"/>
  <c r="X211" i="8"/>
  <c r="W211" i="8"/>
  <c r="X210" i="8"/>
  <c r="W210" i="8"/>
  <c r="X209" i="8"/>
  <c r="W209" i="8"/>
  <c r="X208" i="8"/>
  <c r="W208" i="8"/>
  <c r="X207" i="8"/>
  <c r="W207" i="8"/>
  <c r="X206" i="8"/>
  <c r="W206" i="8"/>
  <c r="X205" i="8"/>
  <c r="W205" i="8"/>
  <c r="X204" i="8"/>
  <c r="W204" i="8"/>
  <c r="X203" i="8"/>
  <c r="W203" i="8"/>
  <c r="X202" i="8"/>
  <c r="W202" i="8"/>
  <c r="X201" i="8"/>
  <c r="W201" i="8"/>
  <c r="X200" i="8"/>
  <c r="W200" i="8"/>
  <c r="X199" i="8"/>
  <c r="W199" i="8"/>
  <c r="X198" i="8"/>
  <c r="W198" i="8"/>
  <c r="X197" i="8"/>
  <c r="W197" i="8"/>
  <c r="X196" i="8"/>
  <c r="W196" i="8"/>
  <c r="X195" i="8"/>
  <c r="W195" i="8"/>
  <c r="X194" i="8"/>
  <c r="W194" i="8"/>
  <c r="X193" i="8"/>
  <c r="W193" i="8"/>
  <c r="X192" i="8"/>
  <c r="W192" i="8"/>
  <c r="X191" i="8"/>
  <c r="W191" i="8"/>
  <c r="X190" i="8"/>
  <c r="W190" i="8"/>
  <c r="X189" i="8"/>
  <c r="W189" i="8"/>
  <c r="X188" i="8"/>
  <c r="W188" i="8"/>
  <c r="X187" i="8"/>
  <c r="W187" i="8"/>
  <c r="X186" i="8"/>
  <c r="W186" i="8"/>
  <c r="X185" i="8"/>
  <c r="W185" i="8"/>
  <c r="X184" i="8"/>
  <c r="W184" i="8"/>
  <c r="X183" i="8"/>
  <c r="W183" i="8"/>
  <c r="X182" i="8"/>
  <c r="W182" i="8"/>
  <c r="X181" i="8"/>
  <c r="W181" i="8"/>
  <c r="X180" i="8"/>
  <c r="W180" i="8"/>
  <c r="X179" i="8"/>
  <c r="W179" i="8"/>
  <c r="X178" i="8"/>
  <c r="W178" i="8"/>
  <c r="X177" i="8"/>
  <c r="W177" i="8"/>
  <c r="X176" i="8"/>
  <c r="W176" i="8"/>
  <c r="X175" i="8"/>
  <c r="W175" i="8"/>
  <c r="X174" i="8"/>
  <c r="W174" i="8"/>
  <c r="X173" i="8"/>
  <c r="W173" i="8"/>
  <c r="X172" i="8"/>
  <c r="W172" i="8"/>
  <c r="X171" i="8"/>
  <c r="W171" i="8"/>
  <c r="X170" i="8"/>
  <c r="W170" i="8"/>
  <c r="X169" i="8"/>
  <c r="W169" i="8"/>
  <c r="X168" i="8"/>
  <c r="W168" i="8"/>
  <c r="X167" i="8"/>
  <c r="W167" i="8"/>
  <c r="X166" i="8"/>
  <c r="W166" i="8"/>
  <c r="X165" i="8"/>
  <c r="W165" i="8"/>
  <c r="X164" i="8"/>
  <c r="W164" i="8"/>
  <c r="X163" i="8"/>
  <c r="W163" i="8"/>
  <c r="X162" i="8"/>
  <c r="W162" i="8"/>
  <c r="X161" i="8"/>
  <c r="W161" i="8"/>
  <c r="X160" i="8"/>
  <c r="W160" i="8"/>
  <c r="X159" i="8"/>
  <c r="W159" i="8"/>
  <c r="X158" i="8"/>
  <c r="W158" i="8"/>
  <c r="X157" i="8"/>
  <c r="W157" i="8"/>
  <c r="X156" i="8"/>
  <c r="W156" i="8"/>
  <c r="W138" i="8"/>
  <c r="X138" i="8"/>
  <c r="W139" i="8"/>
  <c r="X139" i="8"/>
  <c r="W140" i="8"/>
  <c r="X140" i="8"/>
  <c r="W141" i="8"/>
  <c r="X141" i="8"/>
  <c r="W142" i="8"/>
  <c r="X142" i="8"/>
  <c r="W143" i="8"/>
  <c r="X143" i="8"/>
  <c r="W144" i="8"/>
  <c r="X144" i="8"/>
  <c r="W145" i="8"/>
  <c r="X145" i="8"/>
  <c r="W146" i="8"/>
  <c r="X146" i="8"/>
  <c r="W147" i="8"/>
  <c r="X147" i="8"/>
  <c r="W148" i="8"/>
  <c r="X148" i="8"/>
  <c r="W149" i="8"/>
  <c r="X149" i="8"/>
  <c r="W150" i="8"/>
  <c r="X150" i="8"/>
  <c r="W151" i="8"/>
  <c r="X151" i="8"/>
  <c r="W152" i="8"/>
  <c r="X152" i="8"/>
  <c r="W153" i="8"/>
  <c r="X153" i="8"/>
  <c r="W154" i="8"/>
  <c r="X154" i="8"/>
  <c r="X137" i="8"/>
  <c r="W137" i="8"/>
  <c r="X136" i="8"/>
  <c r="W136" i="8"/>
  <c r="X135" i="8"/>
  <c r="W135" i="8"/>
  <c r="X134" i="8"/>
  <c r="W134" i="8"/>
  <c r="X133" i="8"/>
  <c r="W133" i="8"/>
  <c r="X132" i="8"/>
  <c r="W132" i="8"/>
  <c r="X131" i="8"/>
  <c r="W131" i="8"/>
  <c r="X130" i="8"/>
  <c r="W130" i="8"/>
  <c r="X129" i="8"/>
  <c r="W129" i="8"/>
  <c r="X128" i="8"/>
  <c r="W128" i="8"/>
  <c r="X127" i="8"/>
  <c r="W127" i="8"/>
  <c r="X126" i="8"/>
  <c r="W126" i="8"/>
  <c r="X125" i="8"/>
  <c r="W125" i="8"/>
  <c r="X124" i="8"/>
  <c r="W124" i="8"/>
  <c r="X123" i="8"/>
  <c r="W123" i="8"/>
  <c r="X122" i="8"/>
  <c r="W122" i="8"/>
  <c r="X121" i="8"/>
  <c r="W121" i="8"/>
  <c r="X120" i="8"/>
  <c r="W120" i="8"/>
  <c r="X119" i="8"/>
  <c r="W119" i="8"/>
  <c r="X118" i="8"/>
  <c r="W118" i="8"/>
  <c r="X117" i="8"/>
  <c r="W117" i="8"/>
  <c r="X116" i="8"/>
  <c r="W116" i="8"/>
  <c r="X115" i="8"/>
  <c r="W115" i="8"/>
  <c r="X114" i="8"/>
  <c r="W114" i="8"/>
  <c r="X113" i="8"/>
  <c r="W113" i="8"/>
  <c r="X112" i="8"/>
  <c r="W112" i="8"/>
  <c r="X111" i="8"/>
  <c r="W111" i="8"/>
  <c r="X110" i="8"/>
  <c r="W110" i="8"/>
  <c r="X109" i="8"/>
  <c r="W109" i="8"/>
  <c r="X108" i="8"/>
  <c r="W108" i="8"/>
  <c r="X107" i="8"/>
  <c r="W107" i="8"/>
  <c r="X106" i="8"/>
  <c r="W106" i="8"/>
  <c r="X105" i="8"/>
  <c r="W105" i="8"/>
  <c r="X104" i="8"/>
  <c r="W104" i="8"/>
  <c r="X103" i="8"/>
  <c r="W103" i="8"/>
  <c r="X102" i="8"/>
  <c r="W102" i="8"/>
  <c r="X101" i="8"/>
  <c r="W101" i="8"/>
  <c r="X100" i="8"/>
  <c r="W100" i="8"/>
  <c r="X99" i="8"/>
  <c r="W99" i="8"/>
  <c r="X98" i="8"/>
  <c r="W98" i="8"/>
  <c r="W76" i="8"/>
  <c r="X76" i="8"/>
  <c r="W77" i="8"/>
  <c r="X77" i="8"/>
  <c r="W78" i="8"/>
  <c r="X78" i="8"/>
  <c r="W79" i="8"/>
  <c r="X79" i="8"/>
  <c r="W80" i="8"/>
  <c r="X80" i="8"/>
  <c r="W81" i="8"/>
  <c r="X81" i="8"/>
  <c r="W82" i="8"/>
  <c r="X82" i="8"/>
  <c r="W83" i="8"/>
  <c r="X83" i="8"/>
  <c r="W84" i="8"/>
  <c r="X84" i="8"/>
  <c r="W85" i="8"/>
  <c r="X85" i="8"/>
  <c r="W86" i="8"/>
  <c r="X86" i="8"/>
  <c r="W87" i="8"/>
  <c r="X87" i="8"/>
  <c r="W88" i="8"/>
  <c r="X88" i="8"/>
  <c r="W89" i="8"/>
  <c r="X89" i="8"/>
  <c r="W90" i="8"/>
  <c r="X90" i="8"/>
  <c r="W91" i="8"/>
  <c r="X91" i="8"/>
  <c r="W92" i="8"/>
  <c r="X92" i="8"/>
  <c r="W93" i="8"/>
  <c r="X93" i="8"/>
  <c r="W94" i="8"/>
  <c r="X94" i="8"/>
  <c r="W95" i="8"/>
  <c r="X95" i="8"/>
  <c r="W96" i="8"/>
  <c r="X96" i="8"/>
  <c r="X75" i="8"/>
  <c r="W75" i="8"/>
  <c r="X74" i="8"/>
  <c r="W74" i="8"/>
  <c r="X73" i="8"/>
  <c r="W73" i="8"/>
  <c r="X72" i="8"/>
  <c r="W72" i="8"/>
  <c r="X71" i="8"/>
  <c r="W71" i="8"/>
  <c r="X70" i="8"/>
  <c r="W70" i="8"/>
  <c r="X69" i="8"/>
  <c r="W69" i="8"/>
  <c r="X68" i="8"/>
  <c r="W68" i="8"/>
  <c r="X67" i="8"/>
  <c r="W67" i="8"/>
  <c r="X66" i="8"/>
  <c r="W66" i="8"/>
  <c r="X65" i="8"/>
  <c r="W65" i="8"/>
  <c r="X64" i="8"/>
  <c r="W64" i="8"/>
  <c r="X63" i="8"/>
  <c r="W63" i="8"/>
  <c r="X62" i="8"/>
  <c r="W62" i="8"/>
  <c r="X61" i="8"/>
  <c r="W61" i="8"/>
  <c r="X60" i="8"/>
  <c r="W60" i="8"/>
  <c r="X59" i="8"/>
  <c r="W59" i="8"/>
  <c r="X58" i="8"/>
  <c r="W58" i="8"/>
  <c r="X57" i="8"/>
  <c r="W57" i="8"/>
  <c r="W49" i="8"/>
  <c r="X49" i="8"/>
  <c r="W50" i="8"/>
  <c r="X50" i="8"/>
  <c r="W51" i="8"/>
  <c r="X51" i="8"/>
  <c r="W52" i="8"/>
  <c r="X52" i="8"/>
  <c r="W53" i="8"/>
  <c r="X53" i="8"/>
  <c r="W54" i="8"/>
  <c r="X54" i="8"/>
  <c r="W55" i="8"/>
  <c r="X55" i="8"/>
  <c r="X48" i="8"/>
  <c r="W48" i="8"/>
  <c r="X47" i="8"/>
  <c r="W47" i="8"/>
  <c r="X46" i="8"/>
  <c r="W46" i="8"/>
  <c r="X45" i="8"/>
  <c r="W45" i="8"/>
  <c r="X44" i="8"/>
  <c r="W44" i="8"/>
  <c r="X43" i="8"/>
  <c r="W43" i="8"/>
  <c r="X42" i="8"/>
  <c r="W42" i="8"/>
  <c r="X41" i="8"/>
  <c r="W41" i="8"/>
  <c r="X40" i="8"/>
  <c r="W40" i="8"/>
  <c r="X39" i="8"/>
  <c r="W39" i="8"/>
  <c r="X38" i="8"/>
  <c r="W38" i="8"/>
  <c r="X37" i="8"/>
  <c r="W37" i="8"/>
  <c r="W25" i="8"/>
  <c r="X25" i="8"/>
  <c r="W26" i="8"/>
  <c r="X26" i="8"/>
  <c r="W27" i="8"/>
  <c r="X27" i="8"/>
  <c r="W28" i="8"/>
  <c r="X28" i="8"/>
  <c r="W29" i="8"/>
  <c r="X29" i="8"/>
  <c r="W30" i="8"/>
  <c r="X30" i="8"/>
  <c r="W31" i="8"/>
  <c r="X31" i="8"/>
  <c r="W32" i="8"/>
  <c r="X32" i="8"/>
  <c r="W33" i="8"/>
  <c r="X33" i="8"/>
  <c r="W34" i="8"/>
  <c r="X34" i="8"/>
  <c r="W35" i="8"/>
  <c r="X35" i="8"/>
  <c r="X24" i="8"/>
  <c r="W24" i="8"/>
  <c r="X22" i="8"/>
  <c r="W22" i="8"/>
  <c r="X20" i="8"/>
  <c r="W20" i="8"/>
  <c r="X19" i="8"/>
  <c r="W19" i="8"/>
  <c r="X17" i="8"/>
  <c r="W17" i="8"/>
  <c r="W15" i="8"/>
  <c r="X15" i="8"/>
  <c r="X14" i="8"/>
  <c r="W14" i="8"/>
  <c r="V15" i="8"/>
  <c r="V16" i="8"/>
  <c r="V17" i="8"/>
  <c r="V18" i="8"/>
  <c r="V19" i="8"/>
  <c r="V20" i="8"/>
  <c r="V21" i="8"/>
  <c r="V22" i="8"/>
  <c r="V23" i="8"/>
  <c r="V24" i="8"/>
  <c r="V25" i="8"/>
  <c r="V26" i="8"/>
  <c r="V27" i="8"/>
  <c r="V28" i="8"/>
  <c r="V29" i="8"/>
  <c r="V30" i="8"/>
  <c r="V31" i="8"/>
  <c r="V32" i="8"/>
  <c r="V33" i="8"/>
  <c r="V34" i="8"/>
  <c r="V35" i="8"/>
  <c r="V36" i="8"/>
  <c r="V37" i="8"/>
  <c r="V38" i="8"/>
  <c r="V39" i="8"/>
  <c r="V40" i="8"/>
  <c r="V41" i="8"/>
  <c r="V42" i="8"/>
  <c r="V43" i="8"/>
  <c r="V44" i="8"/>
  <c r="V45" i="8"/>
  <c r="V46" i="8"/>
  <c r="V47" i="8"/>
  <c r="V48" i="8"/>
  <c r="V49" i="8"/>
  <c r="V50" i="8"/>
  <c r="V51" i="8"/>
  <c r="V52" i="8"/>
  <c r="V53" i="8"/>
  <c r="V54" i="8"/>
  <c r="V55" i="8"/>
  <c r="V56" i="8"/>
  <c r="V57" i="8"/>
  <c r="V58" i="8"/>
  <c r="V59" i="8"/>
  <c r="V60" i="8"/>
  <c r="V61" i="8"/>
  <c r="V62" i="8"/>
  <c r="V63" i="8"/>
  <c r="V64" i="8"/>
  <c r="V65" i="8"/>
  <c r="V66" i="8"/>
  <c r="V67" i="8"/>
  <c r="V68" i="8"/>
  <c r="V69" i="8"/>
  <c r="V70" i="8"/>
  <c r="V71" i="8"/>
  <c r="V72" i="8"/>
  <c r="V73" i="8"/>
  <c r="V74" i="8"/>
  <c r="V75" i="8"/>
  <c r="V76" i="8"/>
  <c r="V77" i="8"/>
  <c r="V78" i="8"/>
  <c r="V79" i="8"/>
  <c r="V80" i="8"/>
  <c r="V81" i="8"/>
  <c r="V82" i="8"/>
  <c r="V83" i="8"/>
  <c r="V84" i="8"/>
  <c r="V85" i="8"/>
  <c r="V86" i="8"/>
  <c r="V87" i="8"/>
  <c r="V88" i="8"/>
  <c r="V89" i="8"/>
  <c r="V90" i="8"/>
  <c r="V91" i="8"/>
  <c r="V92" i="8"/>
  <c r="V93" i="8"/>
  <c r="V94" i="8"/>
  <c r="V95" i="8"/>
  <c r="V96" i="8"/>
  <c r="V97" i="8"/>
  <c r="V98" i="8"/>
  <c r="V99" i="8"/>
  <c r="V100" i="8"/>
  <c r="V101" i="8"/>
  <c r="V102" i="8"/>
  <c r="V103" i="8"/>
  <c r="V104" i="8"/>
  <c r="V105" i="8"/>
  <c r="V106" i="8"/>
  <c r="V107" i="8"/>
  <c r="V108" i="8"/>
  <c r="V109" i="8"/>
  <c r="V110" i="8"/>
  <c r="V111" i="8"/>
  <c r="V112" i="8"/>
  <c r="V113" i="8"/>
  <c r="V114" i="8"/>
  <c r="V115" i="8"/>
  <c r="V116" i="8"/>
  <c r="V117" i="8"/>
  <c r="V118" i="8"/>
  <c r="V119" i="8"/>
  <c r="V120" i="8"/>
  <c r="V121" i="8"/>
  <c r="V122" i="8"/>
  <c r="V123" i="8"/>
  <c r="V124" i="8"/>
  <c r="V125" i="8"/>
  <c r="V126" i="8"/>
  <c r="V127" i="8"/>
  <c r="V128" i="8"/>
  <c r="V129" i="8"/>
  <c r="V130" i="8"/>
  <c r="V131" i="8"/>
  <c r="V132" i="8"/>
  <c r="V133" i="8"/>
  <c r="V134" i="8"/>
  <c r="V135" i="8"/>
  <c r="V136" i="8"/>
  <c r="V137" i="8"/>
  <c r="V138" i="8"/>
  <c r="V139" i="8"/>
  <c r="V140" i="8"/>
  <c r="V141" i="8"/>
  <c r="V142" i="8"/>
  <c r="V143" i="8"/>
  <c r="V144" i="8"/>
  <c r="V145" i="8"/>
  <c r="V146" i="8"/>
  <c r="V147" i="8"/>
  <c r="V148" i="8"/>
  <c r="V149" i="8"/>
  <c r="V150" i="8"/>
  <c r="V151" i="8"/>
  <c r="V152" i="8"/>
  <c r="V153" i="8"/>
  <c r="V154" i="8"/>
  <c r="V286" i="8"/>
  <c r="S270" i="8"/>
  <c r="T270" i="8"/>
  <c r="U270" i="8"/>
  <c r="V270" i="8"/>
  <c r="S182" i="8"/>
  <c r="T182" i="8"/>
  <c r="U182" i="8"/>
  <c r="V182" i="8"/>
  <c r="S282" i="8"/>
  <c r="T282" i="8"/>
  <c r="U282" i="8"/>
  <c r="V282" i="8"/>
  <c r="G113" i="14" l="1"/>
  <c r="G193" i="14"/>
  <c r="G169" i="14"/>
  <c r="G264" i="14"/>
  <c r="G256" i="14"/>
  <c r="G81" i="14"/>
  <c r="G3" i="14"/>
  <c r="G13" i="14"/>
  <c r="G65" i="14"/>
  <c r="G237" i="14"/>
  <c r="G252" i="14"/>
  <c r="G16" i="14"/>
  <c r="G34" i="14"/>
  <c r="G42" i="14"/>
  <c r="G68" i="14"/>
  <c r="G60" i="14"/>
  <c r="G98" i="14"/>
  <c r="G106" i="14"/>
  <c r="G114" i="14"/>
  <c r="G130" i="14"/>
  <c r="G240" i="14"/>
  <c r="G192" i="14"/>
  <c r="G176" i="14"/>
  <c r="G271" i="14"/>
  <c r="G255" i="14"/>
  <c r="G21" i="14"/>
  <c r="G29" i="14"/>
  <c r="G45" i="14"/>
  <c r="G85" i="14"/>
  <c r="G117" i="14"/>
  <c r="G260" i="14"/>
  <c r="G18" i="14"/>
  <c r="G10" i="14"/>
  <c r="G24" i="14"/>
  <c r="G36" i="14"/>
  <c r="G40" i="14"/>
  <c r="G48" i="14"/>
  <c r="G70" i="14"/>
  <c r="G96" i="14"/>
  <c r="G124" i="14"/>
  <c r="G136" i="14"/>
  <c r="G202" i="14"/>
  <c r="G265" i="14"/>
  <c r="G15" i="14"/>
  <c r="G43" i="14"/>
  <c r="G67" i="14"/>
  <c r="G59" i="14"/>
  <c r="G83" i="14"/>
  <c r="G91" i="14"/>
  <c r="G115" i="14"/>
  <c r="G129" i="14"/>
  <c r="G167" i="14"/>
  <c r="G143" i="14"/>
  <c r="G254" i="14"/>
  <c r="G6" i="14"/>
  <c r="G46" i="14"/>
  <c r="G54" i="14"/>
  <c r="G64" i="14"/>
  <c r="G86" i="14"/>
  <c r="G94" i="14"/>
  <c r="G102" i="14"/>
  <c r="G110" i="14"/>
  <c r="G118" i="14"/>
  <c r="G134" i="14"/>
  <c r="G126" i="14"/>
  <c r="G259" i="14"/>
  <c r="G251" i="14"/>
  <c r="G41" i="14"/>
  <c r="G69" i="14"/>
  <c r="G61" i="14"/>
  <c r="G97" i="14"/>
  <c r="G123" i="14"/>
  <c r="G248" i="14"/>
  <c r="G4" i="14"/>
  <c r="G14" i="14"/>
  <c r="G32" i="14"/>
  <c r="G44" i="14"/>
  <c r="G66" i="14"/>
  <c r="G84" i="14"/>
  <c r="G92" i="14"/>
  <c r="G100" i="14"/>
  <c r="G116" i="14"/>
  <c r="G128" i="14"/>
  <c r="G166" i="14"/>
  <c r="G261" i="14"/>
  <c r="G23" i="14"/>
  <c r="G37" i="14"/>
  <c r="G39" i="14"/>
  <c r="G47" i="14"/>
  <c r="G55" i="14"/>
  <c r="G71" i="14"/>
  <c r="G63" i="14"/>
  <c r="G79" i="14"/>
  <c r="G95" i="14"/>
  <c r="G103" i="14"/>
  <c r="G111" i="14"/>
  <c r="G133" i="14"/>
  <c r="G125" i="14"/>
  <c r="G250" i="14"/>
  <c r="G109" i="14"/>
  <c r="Z182" i="8"/>
  <c r="Z282" i="8"/>
  <c r="Y282" i="8"/>
  <c r="Y270" i="8"/>
  <c r="Y182" i="8"/>
  <c r="Y227" i="8"/>
  <c r="Z270" i="8"/>
  <c r="Z227" i="8"/>
  <c r="V299" i="8"/>
  <c r="U299" i="8"/>
  <c r="T299" i="8"/>
  <c r="S299" i="8"/>
  <c r="V298" i="8"/>
  <c r="U298" i="8"/>
  <c r="T298" i="8"/>
  <c r="S298" i="8"/>
  <c r="V297" i="8"/>
  <c r="G275" i="14" s="1"/>
  <c r="U297" i="8"/>
  <c r="T297" i="8"/>
  <c r="S297" i="8"/>
  <c r="V296" i="8"/>
  <c r="U296" i="8"/>
  <c r="T296" i="8"/>
  <c r="S296" i="8"/>
  <c r="V295" i="8"/>
  <c r="U295" i="8"/>
  <c r="T295" i="8"/>
  <c r="S295" i="8"/>
  <c r="V294" i="8"/>
  <c r="G272" i="14" s="1"/>
  <c r="U294" i="8"/>
  <c r="T294" i="8"/>
  <c r="S294" i="8"/>
  <c r="V293" i="8"/>
  <c r="U293" i="8"/>
  <c r="T293" i="8"/>
  <c r="S293" i="8"/>
  <c r="V292" i="8"/>
  <c r="U292" i="8"/>
  <c r="T292" i="8"/>
  <c r="S292" i="8"/>
  <c r="V291" i="8"/>
  <c r="U291" i="8"/>
  <c r="T291" i="8"/>
  <c r="S291" i="8"/>
  <c r="V290" i="8"/>
  <c r="G268" i="14" s="1"/>
  <c r="U290" i="8"/>
  <c r="T290" i="8"/>
  <c r="S290" i="8"/>
  <c r="V289" i="8"/>
  <c r="G267" i="14" s="1"/>
  <c r="U289" i="8"/>
  <c r="T289" i="8"/>
  <c r="S289" i="8"/>
  <c r="V288" i="8"/>
  <c r="U288" i="8"/>
  <c r="T288" i="8"/>
  <c r="S288" i="8"/>
  <c r="V287" i="8"/>
  <c r="U287" i="8"/>
  <c r="T287" i="8"/>
  <c r="S287" i="8"/>
  <c r="U286" i="8"/>
  <c r="T286" i="8"/>
  <c r="S286" i="8"/>
  <c r="V285" i="8"/>
  <c r="G263" i="14" s="1"/>
  <c r="U285" i="8"/>
  <c r="T285" i="8"/>
  <c r="S285" i="8"/>
  <c r="V284" i="8"/>
  <c r="U284" i="8"/>
  <c r="T284" i="8"/>
  <c r="S284" i="8"/>
  <c r="V283" i="8"/>
  <c r="U283" i="8"/>
  <c r="T283" i="8"/>
  <c r="S283" i="8"/>
  <c r="V281" i="8"/>
  <c r="U281" i="8"/>
  <c r="T281" i="8"/>
  <c r="S281" i="8"/>
  <c r="V280" i="8"/>
  <c r="G258" i="14" s="1"/>
  <c r="U280" i="8"/>
  <c r="T280" i="8"/>
  <c r="S280" i="8"/>
  <c r="V279" i="8"/>
  <c r="G257" i="14" s="1"/>
  <c r="U279" i="8"/>
  <c r="T279" i="8"/>
  <c r="S279" i="8"/>
  <c r="V278" i="8"/>
  <c r="U278" i="8"/>
  <c r="T278" i="8"/>
  <c r="S278" i="8"/>
  <c r="V277" i="8"/>
  <c r="U277" i="8"/>
  <c r="T277" i="8"/>
  <c r="S277" i="8"/>
  <c r="V276" i="8"/>
  <c r="U276" i="8"/>
  <c r="T276" i="8"/>
  <c r="S276" i="8"/>
  <c r="V275" i="8"/>
  <c r="G253" i="14" s="1"/>
  <c r="U275" i="8"/>
  <c r="Z275" i="8" s="1"/>
  <c r="T275" i="8"/>
  <c r="S275" i="8"/>
  <c r="V274" i="8"/>
  <c r="U274" i="8"/>
  <c r="T274" i="8"/>
  <c r="S274" i="8"/>
  <c r="V273" i="8"/>
  <c r="U273" i="8"/>
  <c r="T273" i="8"/>
  <c r="S273" i="8"/>
  <c r="V272" i="8"/>
  <c r="U272" i="8"/>
  <c r="T272" i="8"/>
  <c r="S272" i="8"/>
  <c r="V271" i="8"/>
  <c r="G249" i="14" s="1"/>
  <c r="U271" i="8"/>
  <c r="T271" i="8"/>
  <c r="S271" i="8"/>
  <c r="V269" i="8"/>
  <c r="U269" i="8"/>
  <c r="T269" i="8"/>
  <c r="S269" i="8"/>
  <c r="V268" i="8"/>
  <c r="U268" i="8"/>
  <c r="T268" i="8"/>
  <c r="S268" i="8"/>
  <c r="V267" i="8"/>
  <c r="U267" i="8"/>
  <c r="T267" i="8"/>
  <c r="S267" i="8"/>
  <c r="V266" i="8"/>
  <c r="U266" i="8"/>
  <c r="T266" i="8"/>
  <c r="S266" i="8"/>
  <c r="V264" i="8"/>
  <c r="U264" i="8"/>
  <c r="T264" i="8"/>
  <c r="S264" i="8"/>
  <c r="V263" i="8"/>
  <c r="U263" i="8"/>
  <c r="T263" i="8"/>
  <c r="S263" i="8"/>
  <c r="V262" i="8"/>
  <c r="G241" i="14" s="1"/>
  <c r="U262" i="8"/>
  <c r="T262" i="8"/>
  <c r="S262" i="8"/>
  <c r="V261" i="8"/>
  <c r="U261" i="8"/>
  <c r="T261" i="8"/>
  <c r="S261" i="8"/>
  <c r="V260" i="8"/>
  <c r="U260" i="8"/>
  <c r="T260" i="8"/>
  <c r="S260" i="8"/>
  <c r="V259" i="8"/>
  <c r="G238" i="14" s="1"/>
  <c r="U259" i="8"/>
  <c r="T259" i="8"/>
  <c r="S259" i="8"/>
  <c r="V258" i="8"/>
  <c r="U258" i="8"/>
  <c r="T258" i="8"/>
  <c r="S258" i="8"/>
  <c r="V257" i="8"/>
  <c r="G236" i="14" s="1"/>
  <c r="U257" i="8"/>
  <c r="T257" i="8"/>
  <c r="S257" i="8"/>
  <c r="V256" i="8"/>
  <c r="G235" i="14" s="1"/>
  <c r="U256" i="8"/>
  <c r="T256" i="8"/>
  <c r="S256" i="8"/>
  <c r="V255" i="8"/>
  <c r="U255" i="8"/>
  <c r="T255" i="8"/>
  <c r="S255" i="8"/>
  <c r="V254" i="8"/>
  <c r="U254" i="8"/>
  <c r="T254" i="8"/>
  <c r="S254" i="8"/>
  <c r="V253" i="8"/>
  <c r="U253" i="8"/>
  <c r="T253" i="8"/>
  <c r="S253" i="8"/>
  <c r="V252" i="8"/>
  <c r="U252" i="8"/>
  <c r="T252" i="8"/>
  <c r="S252" i="8"/>
  <c r="V251" i="8"/>
  <c r="G230" i="14" s="1"/>
  <c r="U251" i="8"/>
  <c r="T251" i="8"/>
  <c r="S251" i="8"/>
  <c r="V250" i="8"/>
  <c r="U250" i="8"/>
  <c r="T250" i="8"/>
  <c r="S250" i="8"/>
  <c r="V249" i="8"/>
  <c r="G228" i="14" s="1"/>
  <c r="U249" i="8"/>
  <c r="T249" i="8"/>
  <c r="S249" i="8"/>
  <c r="V248" i="8"/>
  <c r="G227" i="14" s="1"/>
  <c r="U248" i="8"/>
  <c r="T248" i="8"/>
  <c r="S248" i="8"/>
  <c r="V247" i="8"/>
  <c r="U247" i="8"/>
  <c r="T247" i="8"/>
  <c r="S247" i="8"/>
  <c r="V246" i="8"/>
  <c r="G225" i="14" s="1"/>
  <c r="U246" i="8"/>
  <c r="T246" i="8"/>
  <c r="S246" i="8"/>
  <c r="V245" i="8"/>
  <c r="G224" i="14" s="1"/>
  <c r="U245" i="8"/>
  <c r="T245" i="8"/>
  <c r="S245" i="8"/>
  <c r="V244" i="8"/>
  <c r="U244" i="8"/>
  <c r="T244" i="8"/>
  <c r="S244" i="8"/>
  <c r="V243" i="8"/>
  <c r="G222" i="14" s="1"/>
  <c r="U243" i="8"/>
  <c r="T243" i="8"/>
  <c r="S243" i="8"/>
  <c r="V242" i="8"/>
  <c r="G221" i="14" s="1"/>
  <c r="U242" i="8"/>
  <c r="T242" i="8"/>
  <c r="S242" i="8"/>
  <c r="V241" i="8"/>
  <c r="G220" i="14" s="1"/>
  <c r="U241" i="8"/>
  <c r="T241" i="8"/>
  <c r="S241" i="8"/>
  <c r="V240" i="8"/>
  <c r="G219" i="14" s="1"/>
  <c r="U240" i="8"/>
  <c r="T240" i="8"/>
  <c r="S240" i="8"/>
  <c r="V239" i="8"/>
  <c r="U239" i="8"/>
  <c r="T239" i="8"/>
  <c r="S239" i="8"/>
  <c r="V238" i="8"/>
  <c r="G217" i="14" s="1"/>
  <c r="U238" i="8"/>
  <c r="T238" i="8"/>
  <c r="S238" i="8"/>
  <c r="V237" i="8"/>
  <c r="G216" i="14" s="1"/>
  <c r="U237" i="8"/>
  <c r="T237" i="8"/>
  <c r="S237" i="8"/>
  <c r="V236" i="8"/>
  <c r="G215" i="14" s="1"/>
  <c r="U236" i="8"/>
  <c r="T236" i="8"/>
  <c r="S236" i="8"/>
  <c r="V235" i="8"/>
  <c r="U235" i="8"/>
  <c r="T235" i="8"/>
  <c r="S235" i="8"/>
  <c r="V234" i="8"/>
  <c r="U234" i="8"/>
  <c r="T234" i="8"/>
  <c r="S234" i="8"/>
  <c r="V233" i="8"/>
  <c r="U233" i="8"/>
  <c r="T233" i="8"/>
  <c r="S233" i="8"/>
  <c r="V232" i="8"/>
  <c r="G211" i="14" s="1"/>
  <c r="U232" i="8"/>
  <c r="T232" i="8"/>
  <c r="S232" i="8"/>
  <c r="V231" i="8"/>
  <c r="U231" i="8"/>
  <c r="T231" i="8"/>
  <c r="S231" i="8"/>
  <c r="V230" i="8"/>
  <c r="U230" i="8"/>
  <c r="T230" i="8"/>
  <c r="S230" i="8"/>
  <c r="V229" i="8"/>
  <c r="U229" i="8"/>
  <c r="T229" i="8"/>
  <c r="S229" i="8"/>
  <c r="V228" i="8"/>
  <c r="G207" i="14" s="1"/>
  <c r="U228" i="8"/>
  <c r="T228" i="8"/>
  <c r="S228" i="8"/>
  <c r="V226" i="8"/>
  <c r="U226" i="8"/>
  <c r="T226" i="8"/>
  <c r="S226" i="8"/>
  <c r="V225" i="8"/>
  <c r="U225" i="8"/>
  <c r="T225" i="8"/>
  <c r="S225" i="8"/>
  <c r="V224" i="8"/>
  <c r="U224" i="8"/>
  <c r="T224" i="8"/>
  <c r="S224" i="8"/>
  <c r="V223" i="8"/>
  <c r="U223" i="8"/>
  <c r="T223" i="8"/>
  <c r="S223" i="8"/>
  <c r="V222" i="8"/>
  <c r="U222" i="8"/>
  <c r="T222" i="8"/>
  <c r="S222" i="8"/>
  <c r="V221" i="8"/>
  <c r="U221" i="8"/>
  <c r="T221" i="8"/>
  <c r="S221" i="8"/>
  <c r="V220" i="8"/>
  <c r="U220" i="8"/>
  <c r="T220" i="8"/>
  <c r="S220" i="8"/>
  <c r="V219" i="8"/>
  <c r="G198" i="14" s="1"/>
  <c r="U219" i="8"/>
  <c r="T219" i="8"/>
  <c r="S219" i="8"/>
  <c r="V218" i="8"/>
  <c r="G197" i="14" s="1"/>
  <c r="U218" i="8"/>
  <c r="T218" i="8"/>
  <c r="S218" i="8"/>
  <c r="V217" i="8"/>
  <c r="U217" i="8"/>
  <c r="T217" i="8"/>
  <c r="S217" i="8"/>
  <c r="V216" i="8"/>
  <c r="U216" i="8"/>
  <c r="T216" i="8"/>
  <c r="S216" i="8"/>
  <c r="V215" i="8"/>
  <c r="U215" i="8"/>
  <c r="T215" i="8"/>
  <c r="S215" i="8"/>
  <c r="V214" i="8"/>
  <c r="U214" i="8"/>
  <c r="T214" i="8"/>
  <c r="S214" i="8"/>
  <c r="V213" i="8"/>
  <c r="U213" i="8"/>
  <c r="T213" i="8"/>
  <c r="S213" i="8"/>
  <c r="V212" i="8"/>
  <c r="U212" i="8"/>
  <c r="T212" i="8"/>
  <c r="S212" i="8"/>
  <c r="V211" i="8"/>
  <c r="G190" i="14" s="1"/>
  <c r="U211" i="8"/>
  <c r="T211" i="8"/>
  <c r="S211" i="8"/>
  <c r="V210" i="8"/>
  <c r="G189" i="14" s="1"/>
  <c r="U210" i="8"/>
  <c r="T210" i="8"/>
  <c r="S210" i="8"/>
  <c r="V209" i="8"/>
  <c r="G188" i="14" s="1"/>
  <c r="U209" i="8"/>
  <c r="T209" i="8"/>
  <c r="S209" i="8"/>
  <c r="V208" i="8"/>
  <c r="U208" i="8"/>
  <c r="T208" i="8"/>
  <c r="S208" i="8"/>
  <c r="V207" i="8"/>
  <c r="U207" i="8"/>
  <c r="T207" i="8"/>
  <c r="S207" i="8"/>
  <c r="V206" i="8"/>
  <c r="U206" i="8"/>
  <c r="T206" i="8"/>
  <c r="S206" i="8"/>
  <c r="V205" i="8"/>
  <c r="U205" i="8"/>
  <c r="T205" i="8"/>
  <c r="S205" i="8"/>
  <c r="V204" i="8"/>
  <c r="G183" i="14" s="1"/>
  <c r="U204" i="8"/>
  <c r="T204" i="8"/>
  <c r="S204" i="8"/>
  <c r="V203" i="8"/>
  <c r="U203" i="8"/>
  <c r="T203" i="8"/>
  <c r="S203" i="8"/>
  <c r="V202" i="8"/>
  <c r="U202" i="8"/>
  <c r="T202" i="8"/>
  <c r="S202" i="8"/>
  <c r="V201" i="8"/>
  <c r="U201" i="8"/>
  <c r="T201" i="8"/>
  <c r="S201" i="8"/>
  <c r="V200" i="8"/>
  <c r="U200" i="8"/>
  <c r="T200" i="8"/>
  <c r="S200" i="8"/>
  <c r="V199" i="8"/>
  <c r="U199" i="8"/>
  <c r="T199" i="8"/>
  <c r="S199" i="8"/>
  <c r="V198" i="8"/>
  <c r="U198" i="8"/>
  <c r="T198" i="8"/>
  <c r="S198" i="8"/>
  <c r="V197" i="8"/>
  <c r="U197" i="8"/>
  <c r="T197" i="8"/>
  <c r="S197" i="8"/>
  <c r="V196" i="8"/>
  <c r="G175" i="14" s="1"/>
  <c r="U196" i="8"/>
  <c r="Z196" i="8" s="1"/>
  <c r="T196" i="8"/>
  <c r="S196" i="8"/>
  <c r="V195" i="8"/>
  <c r="U195" i="8"/>
  <c r="T195" i="8"/>
  <c r="S195" i="8"/>
  <c r="V194" i="8"/>
  <c r="G173" i="14" s="1"/>
  <c r="U194" i="8"/>
  <c r="T194" i="8"/>
  <c r="S194" i="8"/>
  <c r="V193" i="8"/>
  <c r="U193" i="8"/>
  <c r="T193" i="8"/>
  <c r="S193" i="8"/>
  <c r="V192" i="8"/>
  <c r="U192" i="8"/>
  <c r="T192" i="8"/>
  <c r="S192" i="8"/>
  <c r="V191" i="8"/>
  <c r="U191" i="8"/>
  <c r="T191" i="8"/>
  <c r="S191" i="8"/>
  <c r="V190" i="8"/>
  <c r="U190" i="8"/>
  <c r="T190" i="8"/>
  <c r="S190" i="8"/>
  <c r="V189" i="8"/>
  <c r="U189" i="8"/>
  <c r="T189" i="8"/>
  <c r="S189" i="8"/>
  <c r="V188" i="8"/>
  <c r="U188" i="8"/>
  <c r="T188" i="8"/>
  <c r="S188" i="8"/>
  <c r="V187" i="8"/>
  <c r="U187" i="8"/>
  <c r="T187" i="8"/>
  <c r="S187" i="8"/>
  <c r="V186" i="8"/>
  <c r="G165" i="14" s="1"/>
  <c r="U186" i="8"/>
  <c r="T186" i="8"/>
  <c r="S186" i="8"/>
  <c r="V185" i="8"/>
  <c r="U185" i="8"/>
  <c r="T185" i="8"/>
  <c r="S185" i="8"/>
  <c r="V184" i="8"/>
  <c r="G163" i="14" s="1"/>
  <c r="U184" i="8"/>
  <c r="T184" i="8"/>
  <c r="S184" i="8"/>
  <c r="V183" i="8"/>
  <c r="G162" i="14" s="1"/>
  <c r="U183" i="8"/>
  <c r="T183" i="8"/>
  <c r="S183" i="8"/>
  <c r="V181" i="8"/>
  <c r="U181" i="8"/>
  <c r="T181" i="8"/>
  <c r="S181" i="8"/>
  <c r="V180" i="8"/>
  <c r="U180" i="8"/>
  <c r="T180" i="8"/>
  <c r="S180" i="8"/>
  <c r="V179" i="8"/>
  <c r="G158" i="14" s="1"/>
  <c r="U179" i="8"/>
  <c r="T179" i="8"/>
  <c r="S179" i="8"/>
  <c r="V178" i="8"/>
  <c r="U178" i="8"/>
  <c r="T178" i="8"/>
  <c r="S178" i="8"/>
  <c r="V177" i="8"/>
  <c r="G156" i="14" s="1"/>
  <c r="U177" i="8"/>
  <c r="T177" i="8"/>
  <c r="S177" i="8"/>
  <c r="V176" i="8"/>
  <c r="G155" i="14" s="1"/>
  <c r="U176" i="8"/>
  <c r="T176" i="8"/>
  <c r="S176" i="8"/>
  <c r="V175" i="8"/>
  <c r="G154" i="14" s="1"/>
  <c r="U175" i="8"/>
  <c r="T175" i="8"/>
  <c r="S175" i="8"/>
  <c r="V174" i="8"/>
  <c r="U174" i="8"/>
  <c r="T174" i="8"/>
  <c r="S174" i="8"/>
  <c r="V173" i="8"/>
  <c r="G152" i="14" s="1"/>
  <c r="U173" i="8"/>
  <c r="T173" i="8"/>
  <c r="S173" i="8"/>
  <c r="V172" i="8"/>
  <c r="U172" i="8"/>
  <c r="T172" i="8"/>
  <c r="S172" i="8"/>
  <c r="V171" i="8"/>
  <c r="G150" i="14" s="1"/>
  <c r="U171" i="8"/>
  <c r="T171" i="8"/>
  <c r="S171" i="8"/>
  <c r="V170" i="8"/>
  <c r="U170" i="8"/>
  <c r="T170" i="8"/>
  <c r="S170" i="8"/>
  <c r="V169" i="8"/>
  <c r="G148" i="14" s="1"/>
  <c r="U169" i="8"/>
  <c r="T169" i="8"/>
  <c r="S169" i="8"/>
  <c r="V168" i="8"/>
  <c r="U168" i="8"/>
  <c r="T168" i="8"/>
  <c r="S168" i="8"/>
  <c r="V167" i="8"/>
  <c r="U167" i="8"/>
  <c r="T167" i="8"/>
  <c r="S167" i="8"/>
  <c r="V166" i="8"/>
  <c r="U166" i="8"/>
  <c r="T166" i="8"/>
  <c r="S166" i="8"/>
  <c r="V165" i="8"/>
  <c r="U165" i="8"/>
  <c r="T165" i="8"/>
  <c r="S165" i="8"/>
  <c r="V164" i="8"/>
  <c r="U164" i="8"/>
  <c r="T164" i="8"/>
  <c r="S164" i="8"/>
  <c r="V163" i="8"/>
  <c r="U163" i="8"/>
  <c r="T163" i="8"/>
  <c r="S163" i="8"/>
  <c r="V162" i="8"/>
  <c r="G141" i="14" s="1"/>
  <c r="U162" i="8"/>
  <c r="T162" i="8"/>
  <c r="S162" i="8"/>
  <c r="V161" i="8"/>
  <c r="G140" i="14" s="1"/>
  <c r="U161" i="8"/>
  <c r="T161" i="8"/>
  <c r="S161" i="8"/>
  <c r="V160" i="8"/>
  <c r="G139" i="14" s="1"/>
  <c r="U160" i="8"/>
  <c r="T160" i="8"/>
  <c r="S160" i="8"/>
  <c r="V159" i="8"/>
  <c r="G138" i="14" s="1"/>
  <c r="U159" i="8"/>
  <c r="T159" i="8"/>
  <c r="S159" i="8"/>
  <c r="V158" i="8"/>
  <c r="U158" i="8"/>
  <c r="T158" i="8"/>
  <c r="S158" i="8"/>
  <c r="V157" i="8"/>
  <c r="U157" i="8"/>
  <c r="T157" i="8"/>
  <c r="S157" i="8"/>
  <c r="V156" i="8"/>
  <c r="U156" i="8"/>
  <c r="T156" i="8"/>
  <c r="S156" i="8"/>
  <c r="B155" i="8"/>
  <c r="U154" i="8"/>
  <c r="T154" i="8"/>
  <c r="S154" i="8"/>
  <c r="U153" i="8"/>
  <c r="T153" i="8"/>
  <c r="S153" i="8"/>
  <c r="U152" i="8"/>
  <c r="T152" i="8"/>
  <c r="S152" i="8"/>
  <c r="U151" i="8"/>
  <c r="T151" i="8"/>
  <c r="S151" i="8"/>
  <c r="U150" i="8"/>
  <c r="T150" i="8"/>
  <c r="S150" i="8"/>
  <c r="U149" i="8"/>
  <c r="T149" i="8"/>
  <c r="S149" i="8"/>
  <c r="U148" i="8"/>
  <c r="T148" i="8"/>
  <c r="S148" i="8"/>
  <c r="U147" i="8"/>
  <c r="T147" i="8"/>
  <c r="S147" i="8"/>
  <c r="U146" i="8"/>
  <c r="T146" i="8"/>
  <c r="S146" i="8"/>
  <c r="U145" i="8"/>
  <c r="T145" i="8"/>
  <c r="S145" i="8"/>
  <c r="U144" i="8"/>
  <c r="T144" i="8"/>
  <c r="S144" i="8"/>
  <c r="U143" i="8"/>
  <c r="T143" i="8"/>
  <c r="S143" i="8"/>
  <c r="U142" i="8"/>
  <c r="T142" i="8"/>
  <c r="S142" i="8"/>
  <c r="U141" i="8"/>
  <c r="T141" i="8"/>
  <c r="S141" i="8"/>
  <c r="U140" i="8"/>
  <c r="T140" i="8"/>
  <c r="S140" i="8"/>
  <c r="U139" i="8"/>
  <c r="T139" i="8"/>
  <c r="S139" i="8"/>
  <c r="U138" i="8"/>
  <c r="T138" i="8"/>
  <c r="S138" i="8"/>
  <c r="U137" i="8"/>
  <c r="T137" i="8"/>
  <c r="S137" i="8"/>
  <c r="U136" i="8"/>
  <c r="T136" i="8"/>
  <c r="S136" i="8"/>
  <c r="U135" i="8"/>
  <c r="T135" i="8"/>
  <c r="S135" i="8"/>
  <c r="U134" i="8"/>
  <c r="T134" i="8"/>
  <c r="S134" i="8"/>
  <c r="U133" i="8"/>
  <c r="T133" i="8"/>
  <c r="S133" i="8"/>
  <c r="U132" i="8"/>
  <c r="T132" i="8"/>
  <c r="S132" i="8"/>
  <c r="U131" i="8"/>
  <c r="T131" i="8"/>
  <c r="S131" i="8"/>
  <c r="U130" i="8"/>
  <c r="T130" i="8"/>
  <c r="S130" i="8"/>
  <c r="U129" i="8"/>
  <c r="T129" i="8"/>
  <c r="S129" i="8"/>
  <c r="U128" i="8"/>
  <c r="T128" i="8"/>
  <c r="S128" i="8"/>
  <c r="U127" i="8"/>
  <c r="T127" i="8"/>
  <c r="S127" i="8"/>
  <c r="U126" i="8"/>
  <c r="T126" i="8"/>
  <c r="S126" i="8"/>
  <c r="U125" i="8"/>
  <c r="T125" i="8"/>
  <c r="S125" i="8"/>
  <c r="U124" i="8"/>
  <c r="T124" i="8"/>
  <c r="S124" i="8"/>
  <c r="U123" i="8"/>
  <c r="T123" i="8"/>
  <c r="S123" i="8"/>
  <c r="U122" i="8"/>
  <c r="T122" i="8"/>
  <c r="S122" i="8"/>
  <c r="U121" i="8"/>
  <c r="T121" i="8"/>
  <c r="S121" i="8"/>
  <c r="U120" i="8"/>
  <c r="T120" i="8"/>
  <c r="S120" i="8"/>
  <c r="U119" i="8"/>
  <c r="T119" i="8"/>
  <c r="S119" i="8"/>
  <c r="U118" i="8"/>
  <c r="T118" i="8"/>
  <c r="S118" i="8"/>
  <c r="U117" i="8"/>
  <c r="T117" i="8"/>
  <c r="S117" i="8"/>
  <c r="U116" i="8"/>
  <c r="T116" i="8"/>
  <c r="S116" i="8"/>
  <c r="U115" i="8"/>
  <c r="T115" i="8"/>
  <c r="S115" i="8"/>
  <c r="U114" i="8"/>
  <c r="T114" i="8"/>
  <c r="S114" i="8"/>
  <c r="U113" i="8"/>
  <c r="T113" i="8"/>
  <c r="S113" i="8"/>
  <c r="U112" i="8"/>
  <c r="T112" i="8"/>
  <c r="S112" i="8"/>
  <c r="U111" i="8"/>
  <c r="T111" i="8"/>
  <c r="S111" i="8"/>
  <c r="U110" i="8"/>
  <c r="T110" i="8"/>
  <c r="S110" i="8"/>
  <c r="U109" i="8"/>
  <c r="T109" i="8"/>
  <c r="S109" i="8"/>
  <c r="U108" i="8"/>
  <c r="T108" i="8"/>
  <c r="S108" i="8"/>
  <c r="U107" i="8"/>
  <c r="T107" i="8"/>
  <c r="S107" i="8"/>
  <c r="U106" i="8"/>
  <c r="T106" i="8"/>
  <c r="S106" i="8"/>
  <c r="U105" i="8"/>
  <c r="T105" i="8"/>
  <c r="S105" i="8"/>
  <c r="U104" i="8"/>
  <c r="T104" i="8"/>
  <c r="S104" i="8"/>
  <c r="U103" i="8"/>
  <c r="T103" i="8"/>
  <c r="S103" i="8"/>
  <c r="U102" i="8"/>
  <c r="T102" i="8"/>
  <c r="S102" i="8"/>
  <c r="U101" i="8"/>
  <c r="T101" i="8"/>
  <c r="S101" i="8"/>
  <c r="U100" i="8"/>
  <c r="T100" i="8"/>
  <c r="S100" i="8"/>
  <c r="U99" i="8"/>
  <c r="T99" i="8"/>
  <c r="S99" i="8"/>
  <c r="U98" i="8"/>
  <c r="T98" i="8"/>
  <c r="S98" i="8"/>
  <c r="U96" i="8"/>
  <c r="T96" i="8"/>
  <c r="S96" i="8"/>
  <c r="U95" i="8"/>
  <c r="T95" i="8"/>
  <c r="S95" i="8"/>
  <c r="U94" i="8"/>
  <c r="T94" i="8"/>
  <c r="S94" i="8"/>
  <c r="U93" i="8"/>
  <c r="T93" i="8"/>
  <c r="S93" i="8"/>
  <c r="U92" i="8"/>
  <c r="T92" i="8"/>
  <c r="S92" i="8"/>
  <c r="U91" i="8"/>
  <c r="T91" i="8"/>
  <c r="S91" i="8"/>
  <c r="U90" i="8"/>
  <c r="T90" i="8"/>
  <c r="S90" i="8"/>
  <c r="U89" i="8"/>
  <c r="T89" i="8"/>
  <c r="S89" i="8"/>
  <c r="U88" i="8"/>
  <c r="T88" i="8"/>
  <c r="S88" i="8"/>
  <c r="U87" i="8"/>
  <c r="T87" i="8"/>
  <c r="S87" i="8"/>
  <c r="U86" i="8"/>
  <c r="T86" i="8"/>
  <c r="S86" i="8"/>
  <c r="U85" i="8"/>
  <c r="T85" i="8"/>
  <c r="S85" i="8"/>
  <c r="U84" i="8"/>
  <c r="T84" i="8"/>
  <c r="S84" i="8"/>
  <c r="U83" i="8"/>
  <c r="T83" i="8"/>
  <c r="S83" i="8"/>
  <c r="U82" i="8"/>
  <c r="T82" i="8"/>
  <c r="S82" i="8"/>
  <c r="U81" i="8"/>
  <c r="T81" i="8"/>
  <c r="S81" i="8"/>
  <c r="U80" i="8"/>
  <c r="T80" i="8"/>
  <c r="S80" i="8"/>
  <c r="U79" i="8"/>
  <c r="T79" i="8"/>
  <c r="S79" i="8"/>
  <c r="U78" i="8"/>
  <c r="T78" i="8"/>
  <c r="S78" i="8"/>
  <c r="U77" i="8"/>
  <c r="T77" i="8"/>
  <c r="S77" i="8"/>
  <c r="U76" i="8"/>
  <c r="T76" i="8"/>
  <c r="S76" i="8"/>
  <c r="U75" i="8"/>
  <c r="T75" i="8"/>
  <c r="S75" i="8"/>
  <c r="U74" i="8"/>
  <c r="T74" i="8"/>
  <c r="S74" i="8"/>
  <c r="U73" i="8"/>
  <c r="T73" i="8"/>
  <c r="S73" i="8"/>
  <c r="U72" i="8"/>
  <c r="T72" i="8"/>
  <c r="S72" i="8"/>
  <c r="U71" i="8"/>
  <c r="T71" i="8"/>
  <c r="S71" i="8"/>
  <c r="U70" i="8"/>
  <c r="T70" i="8"/>
  <c r="S70" i="8"/>
  <c r="U69" i="8"/>
  <c r="T69" i="8"/>
  <c r="S69" i="8"/>
  <c r="U68" i="8"/>
  <c r="T68" i="8"/>
  <c r="S68" i="8"/>
  <c r="U67" i="8"/>
  <c r="T67" i="8"/>
  <c r="S67" i="8"/>
  <c r="U66" i="8"/>
  <c r="T66" i="8"/>
  <c r="S66" i="8"/>
  <c r="U65" i="8"/>
  <c r="T65" i="8"/>
  <c r="S65" i="8"/>
  <c r="U64" i="8"/>
  <c r="T64" i="8"/>
  <c r="S64" i="8"/>
  <c r="U63" i="8"/>
  <c r="T63" i="8"/>
  <c r="S63" i="8"/>
  <c r="U62" i="8"/>
  <c r="T62" i="8"/>
  <c r="S62" i="8"/>
  <c r="U61" i="8"/>
  <c r="T61" i="8"/>
  <c r="S61" i="8"/>
  <c r="U60" i="8"/>
  <c r="T60" i="8"/>
  <c r="S60" i="8"/>
  <c r="U59" i="8"/>
  <c r="T59" i="8"/>
  <c r="S59" i="8"/>
  <c r="U58" i="8"/>
  <c r="T58" i="8"/>
  <c r="S58" i="8"/>
  <c r="U57" i="8"/>
  <c r="T57" i="8"/>
  <c r="S57" i="8"/>
  <c r="U55" i="8"/>
  <c r="T55" i="8"/>
  <c r="S55" i="8"/>
  <c r="U54" i="8"/>
  <c r="T54" i="8"/>
  <c r="S54" i="8"/>
  <c r="U53" i="8"/>
  <c r="T53" i="8"/>
  <c r="S53" i="8"/>
  <c r="U52" i="8"/>
  <c r="T52" i="8"/>
  <c r="S52" i="8"/>
  <c r="U51" i="8"/>
  <c r="T51" i="8"/>
  <c r="S51" i="8"/>
  <c r="U50" i="8"/>
  <c r="T50" i="8"/>
  <c r="S50" i="8"/>
  <c r="U49" i="8"/>
  <c r="T49" i="8"/>
  <c r="S49" i="8"/>
  <c r="U48" i="8"/>
  <c r="T48" i="8"/>
  <c r="S48" i="8"/>
  <c r="U47" i="8"/>
  <c r="T47" i="8"/>
  <c r="S47" i="8"/>
  <c r="U46" i="8"/>
  <c r="T46" i="8"/>
  <c r="S46" i="8"/>
  <c r="U45" i="8"/>
  <c r="T45" i="8"/>
  <c r="S45" i="8"/>
  <c r="U44" i="8"/>
  <c r="T44" i="8"/>
  <c r="S44" i="8"/>
  <c r="U43" i="8"/>
  <c r="T43" i="8"/>
  <c r="S43" i="8"/>
  <c r="U42" i="8"/>
  <c r="T42" i="8"/>
  <c r="S42" i="8"/>
  <c r="U41" i="8"/>
  <c r="T41" i="8"/>
  <c r="S41" i="8"/>
  <c r="U40" i="8"/>
  <c r="T40" i="8"/>
  <c r="S40" i="8"/>
  <c r="U39" i="8"/>
  <c r="T39" i="8"/>
  <c r="S39" i="8"/>
  <c r="U38" i="8"/>
  <c r="T38" i="8"/>
  <c r="S38" i="8"/>
  <c r="U37" i="8"/>
  <c r="T37" i="8"/>
  <c r="S37" i="8"/>
  <c r="U35" i="8"/>
  <c r="T35" i="8"/>
  <c r="S35" i="8"/>
  <c r="U34" i="8"/>
  <c r="T34" i="8"/>
  <c r="S34" i="8"/>
  <c r="U33" i="8"/>
  <c r="T33" i="8"/>
  <c r="S33" i="8"/>
  <c r="U32" i="8"/>
  <c r="T32" i="8"/>
  <c r="S32" i="8"/>
  <c r="U31" i="8"/>
  <c r="T31" i="8"/>
  <c r="S31" i="8"/>
  <c r="U30" i="8"/>
  <c r="T30" i="8"/>
  <c r="S30" i="8"/>
  <c r="U29" i="8"/>
  <c r="T29" i="8"/>
  <c r="S29" i="8"/>
  <c r="U28" i="8"/>
  <c r="T28" i="8"/>
  <c r="S28" i="8"/>
  <c r="U27" i="8"/>
  <c r="T27" i="8"/>
  <c r="S27" i="8"/>
  <c r="U26" i="8"/>
  <c r="T26" i="8"/>
  <c r="S26" i="8"/>
  <c r="U25" i="8"/>
  <c r="T25" i="8"/>
  <c r="S25" i="8"/>
  <c r="U24" i="8"/>
  <c r="T24" i="8"/>
  <c r="S24" i="8"/>
  <c r="U22" i="8"/>
  <c r="T22" i="8"/>
  <c r="S22" i="8"/>
  <c r="R23" i="8"/>
  <c r="Q23" i="8"/>
  <c r="P23" i="8"/>
  <c r="U20" i="8"/>
  <c r="T20" i="8"/>
  <c r="S20" i="8"/>
  <c r="U19" i="8"/>
  <c r="T19" i="8"/>
  <c r="S19" i="8"/>
  <c r="U17" i="8"/>
  <c r="T17" i="8"/>
  <c r="S17" i="8"/>
  <c r="R18" i="8"/>
  <c r="Q18" i="8"/>
  <c r="P18" i="8"/>
  <c r="U15" i="8"/>
  <c r="T15" i="8"/>
  <c r="S15" i="8"/>
  <c r="U14" i="8"/>
  <c r="T14" i="8"/>
  <c r="S14" i="8"/>
  <c r="R14" i="8"/>
  <c r="Q14" i="8"/>
  <c r="P14" i="8"/>
  <c r="Y116" i="8" l="1"/>
  <c r="Y132" i="8"/>
  <c r="Y140" i="8"/>
  <c r="Y25" i="8"/>
  <c r="Y67" i="8"/>
  <c r="Y100" i="8"/>
  <c r="Y50" i="8"/>
  <c r="Y59" i="8"/>
  <c r="Y75" i="8"/>
  <c r="Y91" i="8"/>
  <c r="Y108" i="8"/>
  <c r="Y33" i="8"/>
  <c r="Y83" i="8"/>
  <c r="Y54" i="8"/>
  <c r="Y104" i="8"/>
  <c r="AA104" i="8" s="1"/>
  <c r="Y112" i="8"/>
  <c r="Y120" i="8"/>
  <c r="Y136" i="8"/>
  <c r="Y144" i="8"/>
  <c r="Y152" i="8"/>
  <c r="Y20" i="8"/>
  <c r="Y46" i="8"/>
  <c r="Y63" i="8"/>
  <c r="Y79" i="8"/>
  <c r="Y87" i="8"/>
  <c r="Y38" i="8"/>
  <c r="Y71" i="8"/>
  <c r="Y95" i="8"/>
  <c r="G2" i="14"/>
  <c r="Y143" i="8"/>
  <c r="Y89" i="8"/>
  <c r="Y106" i="8"/>
  <c r="Y138" i="8"/>
  <c r="Y26" i="8"/>
  <c r="Y34" i="8"/>
  <c r="Y43" i="8"/>
  <c r="Y51" i="8"/>
  <c r="Y60" i="8"/>
  <c r="Y68" i="8"/>
  <c r="Y76" i="8"/>
  <c r="Y84" i="8"/>
  <c r="Y92" i="8"/>
  <c r="Y101" i="8"/>
  <c r="Y109" i="8"/>
  <c r="Y117" i="8"/>
  <c r="Y125" i="8"/>
  <c r="Y133" i="8"/>
  <c r="Y141" i="8"/>
  <c r="Y149" i="8"/>
  <c r="Y27" i="8"/>
  <c r="Y44" i="8"/>
  <c r="Y52" i="8"/>
  <c r="Y69" i="8"/>
  <c r="Y85" i="8"/>
  <c r="Y93" i="8"/>
  <c r="Y102" i="8"/>
  <c r="Y118" i="8"/>
  <c r="Y134" i="8"/>
  <c r="Y107" i="8"/>
  <c r="Y17" i="8"/>
  <c r="Y35" i="8"/>
  <c r="Y61" i="8"/>
  <c r="Y77" i="8"/>
  <c r="Y110" i="8"/>
  <c r="Y126" i="8"/>
  <c r="Y142" i="8"/>
  <c r="Y150" i="8"/>
  <c r="Y30" i="8"/>
  <c r="Y39" i="8"/>
  <c r="Y47" i="8"/>
  <c r="Y55" i="8"/>
  <c r="Y64" i="8"/>
  <c r="Y72" i="8"/>
  <c r="Y80" i="8"/>
  <c r="Y88" i="8"/>
  <c r="Y96" i="8"/>
  <c r="Y105" i="8"/>
  <c r="Y113" i="8"/>
  <c r="Y121" i="8"/>
  <c r="Y129" i="8"/>
  <c r="Y137" i="8"/>
  <c r="Y145" i="8"/>
  <c r="Y153" i="8"/>
  <c r="Y62" i="8"/>
  <c r="Y81" i="8"/>
  <c r="Y286" i="8"/>
  <c r="Y128" i="8"/>
  <c r="Y70" i="8"/>
  <c r="AA70" i="8" s="1"/>
  <c r="Y78" i="8"/>
  <c r="Y86" i="8"/>
  <c r="Y94" i="8"/>
  <c r="Y103" i="8"/>
  <c r="Y111" i="8"/>
  <c r="Y119" i="8"/>
  <c r="Y127" i="8"/>
  <c r="Y135" i="8"/>
  <c r="Y151" i="8"/>
  <c r="Z260" i="8"/>
  <c r="Z25" i="8"/>
  <c r="Y19" i="8"/>
  <c r="Y28" i="8"/>
  <c r="Y22" i="8"/>
  <c r="Y31" i="8"/>
  <c r="Y40" i="8"/>
  <c r="Y48" i="8"/>
  <c r="Y57" i="8"/>
  <c r="Y65" i="8"/>
  <c r="Y73" i="8"/>
  <c r="Y98" i="8"/>
  <c r="Y114" i="8"/>
  <c r="Y122" i="8"/>
  <c r="Y130" i="8"/>
  <c r="Y146" i="8"/>
  <c r="Y154" i="8"/>
  <c r="Z240" i="8"/>
  <c r="Z91" i="8"/>
  <c r="Z53" i="8"/>
  <c r="Z219" i="8"/>
  <c r="Z137" i="8"/>
  <c r="Z68" i="8"/>
  <c r="AA68" i="8" s="1"/>
  <c r="Z24" i="8"/>
  <c r="Y24" i="8"/>
  <c r="Y32" i="8"/>
  <c r="Y41" i="8"/>
  <c r="Y49" i="8"/>
  <c r="Y58" i="8"/>
  <c r="Y66" i="8"/>
  <c r="Y74" i="8"/>
  <c r="Y82" i="8"/>
  <c r="Y90" i="8"/>
  <c r="Y99" i="8"/>
  <c r="Y115" i="8"/>
  <c r="Y123" i="8"/>
  <c r="Y131" i="8"/>
  <c r="Y139" i="8"/>
  <c r="Y147" i="8"/>
  <c r="Z289" i="8"/>
  <c r="Z116" i="8"/>
  <c r="Z190" i="8"/>
  <c r="Z222" i="8"/>
  <c r="Z234" i="8"/>
  <c r="Z285" i="8"/>
  <c r="Z63" i="8"/>
  <c r="Z173" i="8"/>
  <c r="Z221" i="8"/>
  <c r="Z42" i="8"/>
  <c r="Y148" i="8"/>
  <c r="Y42" i="8"/>
  <c r="Z297" i="8"/>
  <c r="Z99" i="8"/>
  <c r="Z124" i="8"/>
  <c r="Z283" i="8"/>
  <c r="Z204" i="8"/>
  <c r="Z141" i="8"/>
  <c r="Z229" i="8"/>
  <c r="Z126" i="8"/>
  <c r="Z33" i="8"/>
  <c r="Z181" i="8"/>
  <c r="Z104" i="8"/>
  <c r="Z71" i="8"/>
  <c r="Z248" i="8"/>
  <c r="Z145" i="8"/>
  <c r="AA227" i="8"/>
  <c r="Z202" i="8"/>
  <c r="Z48" i="8"/>
  <c r="Z138" i="8"/>
  <c r="Z166" i="8"/>
  <c r="Z230" i="8"/>
  <c r="Z29" i="8"/>
  <c r="Z58" i="8"/>
  <c r="Z271" i="8"/>
  <c r="Z170" i="8"/>
  <c r="Z186" i="8"/>
  <c r="Z215" i="8"/>
  <c r="Z247" i="8"/>
  <c r="Z151" i="8"/>
  <c r="Z96" i="8"/>
  <c r="Z17" i="8"/>
  <c r="Y15" i="8"/>
  <c r="Y37" i="8"/>
  <c r="Y45" i="8"/>
  <c r="Y53" i="8"/>
  <c r="Z156" i="8"/>
  <c r="Z160" i="8"/>
  <c r="Z164" i="8"/>
  <c r="Z168" i="8"/>
  <c r="Z172" i="8"/>
  <c r="Z176" i="8"/>
  <c r="Z180" i="8"/>
  <c r="Z201" i="8"/>
  <c r="Z209" i="8"/>
  <c r="Z217" i="8"/>
  <c r="Z225" i="8"/>
  <c r="Z272" i="8"/>
  <c r="Z276" i="8"/>
  <c r="Z280" i="8"/>
  <c r="Z161" i="8"/>
  <c r="Z107" i="8"/>
  <c r="Z235" i="8"/>
  <c r="Z132" i="8"/>
  <c r="AA132" i="8" s="1"/>
  <c r="Z291" i="8"/>
  <c r="Z212" i="8"/>
  <c r="Z149" i="8"/>
  <c r="Z237" i="8"/>
  <c r="Z134" i="8"/>
  <c r="AA134" i="8" s="1"/>
  <c r="Z15" i="8"/>
  <c r="Z269" i="8"/>
  <c r="Z189" i="8"/>
  <c r="Z112" i="8"/>
  <c r="AA112" i="8" s="1"/>
  <c r="Z79" i="8"/>
  <c r="Z256" i="8"/>
  <c r="Z153" i="8"/>
  <c r="Z210" i="8"/>
  <c r="Z40" i="8"/>
  <c r="Z70" i="8"/>
  <c r="Z75" i="8"/>
  <c r="Z147" i="8"/>
  <c r="Z174" i="8"/>
  <c r="Z238" i="8"/>
  <c r="Z131" i="8"/>
  <c r="Z55" i="8"/>
  <c r="Z117" i="8"/>
  <c r="Z34" i="8"/>
  <c r="Z287" i="8"/>
  <c r="Z266" i="8"/>
  <c r="Y284" i="8"/>
  <c r="Y296" i="8"/>
  <c r="Z118" i="8"/>
  <c r="Z61" i="8"/>
  <c r="Y124" i="8"/>
  <c r="Z14" i="8"/>
  <c r="Z45" i="8"/>
  <c r="Y156" i="8"/>
  <c r="AA156" i="8" s="1"/>
  <c r="Y158" i="8"/>
  <c r="Y160" i="8"/>
  <c r="Y162" i="8"/>
  <c r="Y164" i="8"/>
  <c r="Y166" i="8"/>
  <c r="Y168" i="8"/>
  <c r="AA168" i="8" s="1"/>
  <c r="Y170" i="8"/>
  <c r="Y172" i="8"/>
  <c r="Y174" i="8"/>
  <c r="AA174" i="8" s="1"/>
  <c r="Y176" i="8"/>
  <c r="Y178" i="8"/>
  <c r="Y180" i="8"/>
  <c r="Y183" i="8"/>
  <c r="Y185" i="8"/>
  <c r="Y187" i="8"/>
  <c r="Y189" i="8"/>
  <c r="Y191" i="8"/>
  <c r="Y193" i="8"/>
  <c r="Y195" i="8"/>
  <c r="Y197" i="8"/>
  <c r="Y199" i="8"/>
  <c r="Y201" i="8"/>
  <c r="Y203" i="8"/>
  <c r="Y205" i="8"/>
  <c r="Y207" i="8"/>
  <c r="Y209" i="8"/>
  <c r="Y211" i="8"/>
  <c r="Y213" i="8"/>
  <c r="Y215" i="8"/>
  <c r="Y217" i="8"/>
  <c r="AA217" i="8" s="1"/>
  <c r="Y219" i="8"/>
  <c r="Y221" i="8"/>
  <c r="AA221" i="8" s="1"/>
  <c r="Y223" i="8"/>
  <c r="Y225" i="8"/>
  <c r="Y228" i="8"/>
  <c r="Y230" i="8"/>
  <c r="Y232" i="8"/>
  <c r="Y234" i="8"/>
  <c r="Y236" i="8"/>
  <c r="Y238" i="8"/>
  <c r="Y240" i="8"/>
  <c r="Y242" i="8"/>
  <c r="Y244" i="8"/>
  <c r="Y246" i="8"/>
  <c r="Y248" i="8"/>
  <c r="Y250" i="8"/>
  <c r="Y252" i="8"/>
  <c r="Y254" i="8"/>
  <c r="Y256" i="8"/>
  <c r="Y258" i="8"/>
  <c r="Y260" i="8"/>
  <c r="Y262" i="8"/>
  <c r="Y264" i="8"/>
  <c r="Y267" i="8"/>
  <c r="Y269" i="8"/>
  <c r="Y272" i="8"/>
  <c r="Y274" i="8"/>
  <c r="Y276" i="8"/>
  <c r="Y278" i="8"/>
  <c r="Y280" i="8"/>
  <c r="Y283" i="8"/>
  <c r="Y287" i="8"/>
  <c r="Y289" i="8"/>
  <c r="Y291" i="8"/>
  <c r="Y293" i="8"/>
  <c r="Y295" i="8"/>
  <c r="Z169" i="8"/>
  <c r="Z139" i="8"/>
  <c r="Z243" i="8"/>
  <c r="Z140" i="8"/>
  <c r="Z299" i="8"/>
  <c r="Z220" i="8"/>
  <c r="Z76" i="8"/>
  <c r="Z245" i="8"/>
  <c r="Z142" i="8"/>
  <c r="Z277" i="8"/>
  <c r="Z111" i="8"/>
  <c r="Z120" i="8"/>
  <c r="Z95" i="8"/>
  <c r="Z200" i="8"/>
  <c r="Z264" i="8"/>
  <c r="Z64" i="8"/>
  <c r="Z218" i="8"/>
  <c r="Z62" i="8"/>
  <c r="Z135" i="8"/>
  <c r="Z54" i="8"/>
  <c r="Z49" i="8"/>
  <c r="Z246" i="8"/>
  <c r="Z123" i="8"/>
  <c r="Z41" i="8"/>
  <c r="Z274" i="8"/>
  <c r="Z290" i="8"/>
  <c r="Z159" i="8"/>
  <c r="Z175" i="8"/>
  <c r="Z191" i="8"/>
  <c r="Z223" i="8"/>
  <c r="Z255" i="8"/>
  <c r="Z133" i="8"/>
  <c r="Z60" i="8"/>
  <c r="Y298" i="8"/>
  <c r="Z57" i="8"/>
  <c r="AA57" i="8" s="1"/>
  <c r="Z65" i="8"/>
  <c r="Z73" i="8"/>
  <c r="Z81" i="8"/>
  <c r="Z89" i="8"/>
  <c r="Z98" i="8"/>
  <c r="Z106" i="8"/>
  <c r="Z114" i="8"/>
  <c r="Z122" i="8"/>
  <c r="Z130" i="8"/>
  <c r="Y285" i="8"/>
  <c r="Y297" i="8"/>
  <c r="Y299" i="8"/>
  <c r="Z177" i="8"/>
  <c r="Z82" i="8"/>
  <c r="Z251" i="8"/>
  <c r="Z148" i="8"/>
  <c r="Z163" i="8"/>
  <c r="Z228" i="8"/>
  <c r="Z84" i="8"/>
  <c r="Z253" i="8"/>
  <c r="Z150" i="8"/>
  <c r="Z119" i="8"/>
  <c r="Z278" i="8"/>
  <c r="Z128" i="8"/>
  <c r="Z51" i="8"/>
  <c r="Z208" i="8"/>
  <c r="Z105" i="8"/>
  <c r="Z72" i="8"/>
  <c r="Z242" i="8"/>
  <c r="Z127" i="8"/>
  <c r="Z47" i="8"/>
  <c r="Z254" i="8"/>
  <c r="Z115" i="8"/>
  <c r="Z109" i="8"/>
  <c r="AA182" i="8"/>
  <c r="Z194" i="8"/>
  <c r="Z185" i="8"/>
  <c r="Z90" i="8"/>
  <c r="Z195" i="8"/>
  <c r="Z259" i="8"/>
  <c r="Z59" i="8"/>
  <c r="Z171" i="8"/>
  <c r="Z236" i="8"/>
  <c r="Z92" i="8"/>
  <c r="AA92" i="8" s="1"/>
  <c r="Z197" i="8"/>
  <c r="Z261" i="8"/>
  <c r="Z77" i="8"/>
  <c r="AA77" i="8" s="1"/>
  <c r="Z293" i="8"/>
  <c r="Z78" i="8"/>
  <c r="Z286" i="8"/>
  <c r="Z136" i="8"/>
  <c r="Z27" i="8"/>
  <c r="AA27" i="8" s="1"/>
  <c r="Z216" i="8"/>
  <c r="Z113" i="8"/>
  <c r="Z44" i="8"/>
  <c r="Z250" i="8"/>
  <c r="Z103" i="8"/>
  <c r="Z39" i="8"/>
  <c r="Z198" i="8"/>
  <c r="Z262" i="8"/>
  <c r="Z74" i="8"/>
  <c r="Z279" i="8"/>
  <c r="Z295" i="8"/>
  <c r="Z162" i="8"/>
  <c r="Z178" i="8"/>
  <c r="Z199" i="8"/>
  <c r="Z231" i="8"/>
  <c r="Z263" i="8"/>
  <c r="Z101" i="8"/>
  <c r="Z43" i="8"/>
  <c r="Z22" i="8"/>
  <c r="Y29" i="8"/>
  <c r="Y14" i="8"/>
  <c r="Z184" i="8"/>
  <c r="Z188" i="8"/>
  <c r="Z192" i="8"/>
  <c r="Z233" i="8"/>
  <c r="Z241" i="8"/>
  <c r="Z249" i="8"/>
  <c r="Z257" i="8"/>
  <c r="Z268" i="8"/>
  <c r="Z273" i="8"/>
  <c r="Z281" i="8"/>
  <c r="Z288" i="8"/>
  <c r="Z292" i="8"/>
  <c r="AA270" i="8"/>
  <c r="Z193" i="8"/>
  <c r="Z38" i="8"/>
  <c r="AA38" i="8" s="1"/>
  <c r="Z203" i="8"/>
  <c r="Z100" i="8"/>
  <c r="Z67" i="8"/>
  <c r="AA67" i="8" s="1"/>
  <c r="Z179" i="8"/>
  <c r="Z244" i="8"/>
  <c r="Z205" i="8"/>
  <c r="Z102" i="8"/>
  <c r="Z85" i="8"/>
  <c r="Z157" i="8"/>
  <c r="Z86" i="8"/>
  <c r="Z294" i="8"/>
  <c r="Z144" i="8"/>
  <c r="Z35" i="8"/>
  <c r="Z224" i="8"/>
  <c r="Z121" i="8"/>
  <c r="Z52" i="8"/>
  <c r="Z258" i="8"/>
  <c r="Z37" i="8"/>
  <c r="Z30" i="8"/>
  <c r="Z125" i="8"/>
  <c r="Z206" i="8"/>
  <c r="Z87" i="8"/>
  <c r="Z69" i="8"/>
  <c r="AA69" i="8" s="1"/>
  <c r="Z88" i="8"/>
  <c r="Z50" i="8"/>
  <c r="Y157" i="8"/>
  <c r="Y159" i="8"/>
  <c r="Y161" i="8"/>
  <c r="Y163" i="8"/>
  <c r="Y165" i="8"/>
  <c r="Y167" i="8"/>
  <c r="Y169" i="8"/>
  <c r="Y171" i="8"/>
  <c r="Y173" i="8"/>
  <c r="AA173" i="8" s="1"/>
  <c r="Y175" i="8"/>
  <c r="Y177" i="8"/>
  <c r="Y179" i="8"/>
  <c r="Y181" i="8"/>
  <c r="Y184" i="8"/>
  <c r="Y186" i="8"/>
  <c r="Y188" i="8"/>
  <c r="Y190" i="8"/>
  <c r="Y192" i="8"/>
  <c r="Y196" i="8"/>
  <c r="Y198" i="8"/>
  <c r="Y200" i="8"/>
  <c r="Y202" i="8"/>
  <c r="Y204" i="8"/>
  <c r="Y206" i="8"/>
  <c r="Y208" i="8"/>
  <c r="Y210" i="8"/>
  <c r="Y212" i="8"/>
  <c r="Y214" i="8"/>
  <c r="Y216" i="8"/>
  <c r="Y218" i="8"/>
  <c r="Y220" i="8"/>
  <c r="Y222" i="8"/>
  <c r="Y224" i="8"/>
  <c r="Y226" i="8"/>
  <c r="Y229" i="8"/>
  <c r="Y231" i="8"/>
  <c r="Y233" i="8"/>
  <c r="Y235" i="8"/>
  <c r="Y237" i="8"/>
  <c r="Y239" i="8"/>
  <c r="Y241" i="8"/>
  <c r="Y243" i="8"/>
  <c r="Y245" i="8"/>
  <c r="Y247" i="8"/>
  <c r="Y249" i="8"/>
  <c r="Y251" i="8"/>
  <c r="Y253" i="8"/>
  <c r="Y255" i="8"/>
  <c r="Y257" i="8"/>
  <c r="Y259" i="8"/>
  <c r="Y261" i="8"/>
  <c r="Y263" i="8"/>
  <c r="Y266" i="8"/>
  <c r="Y268" i="8"/>
  <c r="Y271" i="8"/>
  <c r="Y273" i="8"/>
  <c r="Y275" i="8"/>
  <c r="Y277" i="8"/>
  <c r="Y279" i="8"/>
  <c r="Y281" i="8"/>
  <c r="Z284" i="8"/>
  <c r="Y288" i="8"/>
  <c r="Y290" i="8"/>
  <c r="Y292" i="8"/>
  <c r="Y294" i="8"/>
  <c r="Z296" i="8"/>
  <c r="Z226" i="8"/>
  <c r="Z46" i="8"/>
  <c r="Z211" i="8"/>
  <c r="Z108" i="8"/>
  <c r="Z19" i="8"/>
  <c r="Z267" i="8"/>
  <c r="Z187" i="8"/>
  <c r="Z252" i="8"/>
  <c r="Z213" i="8"/>
  <c r="Z110" i="8"/>
  <c r="Z93" i="8"/>
  <c r="AA93" i="8" s="1"/>
  <c r="Z165" i="8"/>
  <c r="Z94" i="8"/>
  <c r="Z158" i="8"/>
  <c r="Z152" i="8"/>
  <c r="Z232" i="8"/>
  <c r="Z129" i="8"/>
  <c r="Z28" i="8"/>
  <c r="Z83" i="8"/>
  <c r="Z32" i="8"/>
  <c r="Z20" i="8"/>
  <c r="Z146" i="8"/>
  <c r="Z214" i="8"/>
  <c r="Z66" i="8"/>
  <c r="Z31" i="8"/>
  <c r="AA31" i="8" s="1"/>
  <c r="Z298" i="8"/>
  <c r="Z167" i="8"/>
  <c r="Z183" i="8"/>
  <c r="Z207" i="8"/>
  <c r="Z239" i="8"/>
  <c r="AA239" i="8" s="1"/>
  <c r="Z143" i="8"/>
  <c r="Z80" i="8"/>
  <c r="Z26" i="8"/>
  <c r="AA26" i="8" s="1"/>
  <c r="Z154" i="8"/>
  <c r="Y194" i="8"/>
  <c r="AA282" i="8"/>
  <c r="Q16" i="8"/>
  <c r="P16" i="8"/>
  <c r="P21" i="8"/>
  <c r="Q97" i="8"/>
  <c r="R97" i="8"/>
  <c r="Q36" i="8"/>
  <c r="P97" i="8"/>
  <c r="Q21" i="8"/>
  <c r="R21" i="8"/>
  <c r="P36" i="8"/>
  <c r="R16" i="8"/>
  <c r="R36" i="8"/>
  <c r="Y36" i="8" s="1"/>
  <c r="AA36" i="8" s="1"/>
  <c r="AA208" i="8" l="1"/>
  <c r="AA63" i="8"/>
  <c r="AA135" i="8"/>
  <c r="AA211" i="8"/>
  <c r="AA121" i="8"/>
  <c r="AA180" i="8"/>
  <c r="AA127" i="8"/>
  <c r="AA242" i="8"/>
  <c r="AA235" i="8"/>
  <c r="AA89" i="8"/>
  <c r="AA55" i="8"/>
  <c r="AA140" i="8"/>
  <c r="AA201" i="8"/>
  <c r="AA58" i="8"/>
  <c r="AA30" i="8"/>
  <c r="AA143" i="8"/>
  <c r="AA100" i="8"/>
  <c r="AA243" i="8"/>
  <c r="AA114" i="8"/>
  <c r="AA116" i="8"/>
  <c r="AA181" i="8"/>
  <c r="AA119" i="8"/>
  <c r="AA106" i="8"/>
  <c r="AA60" i="8"/>
  <c r="AA129" i="8"/>
  <c r="AA125" i="8"/>
  <c r="AA76" i="8"/>
  <c r="AA79" i="8"/>
  <c r="AA169" i="8"/>
  <c r="AA164" i="8"/>
  <c r="AA33" i="8"/>
  <c r="AA233" i="8"/>
  <c r="AA172" i="8"/>
  <c r="AA25" i="8"/>
  <c r="AA88" i="8"/>
  <c r="AA107" i="8"/>
  <c r="AA34" i="8"/>
  <c r="AA159" i="8"/>
  <c r="AA103" i="8"/>
  <c r="AA59" i="8"/>
  <c r="AA54" i="8"/>
  <c r="AA83" i="8"/>
  <c r="AA142" i="8"/>
  <c r="AA231" i="8"/>
  <c r="AA238" i="8"/>
  <c r="AA149" i="8"/>
  <c r="AA138" i="8"/>
  <c r="AA120" i="8"/>
  <c r="AA71" i="8"/>
  <c r="AA65" i="8"/>
  <c r="AA199" i="8"/>
  <c r="AA32" i="8"/>
  <c r="AA108" i="8"/>
  <c r="AA167" i="8"/>
  <c r="AA246" i="8"/>
  <c r="AA111" i="8"/>
  <c r="AA81" i="8"/>
  <c r="AA216" i="8"/>
  <c r="AA194" i="8"/>
  <c r="AA90" i="8"/>
  <c r="AA260" i="8"/>
  <c r="AA91" i="8"/>
  <c r="AA154" i="8"/>
  <c r="AA24" i="8"/>
  <c r="AA126" i="8"/>
  <c r="AA257" i="8"/>
  <c r="AA241" i="8"/>
  <c r="AA224" i="8"/>
  <c r="AA86" i="8"/>
  <c r="AA228" i="8"/>
  <c r="AA95" i="8"/>
  <c r="AA219" i="8"/>
  <c r="AA170" i="8"/>
  <c r="AA75" i="8"/>
  <c r="AA207" i="8"/>
  <c r="AA161" i="8"/>
  <c r="AA274" i="8"/>
  <c r="AA178" i="8"/>
  <c r="AA162" i="8"/>
  <c r="AA115" i="8"/>
  <c r="AA96" i="8"/>
  <c r="AA17" i="8"/>
  <c r="AA263" i="8"/>
  <c r="AA209" i="8"/>
  <c r="AA78" i="8"/>
  <c r="AA137" i="8"/>
  <c r="AA84" i="8"/>
  <c r="AA210" i="8"/>
  <c r="AA157" i="8"/>
  <c r="AA40" i="8"/>
  <c r="AA122" i="8"/>
  <c r="AA124" i="8"/>
  <c r="AA266" i="8"/>
  <c r="AA200" i="8"/>
  <c r="AA165" i="8"/>
  <c r="AA205" i="8"/>
  <c r="AA118" i="8"/>
  <c r="AA163" i="8"/>
  <c r="AA35" i="8"/>
  <c r="AA225" i="8"/>
  <c r="AA87" i="8"/>
  <c r="AA82" i="8"/>
  <c r="AA218" i="8"/>
  <c r="AA202" i="8"/>
  <c r="AA73" i="8"/>
  <c r="AA28" i="8"/>
  <c r="AA226" i="8"/>
  <c r="AA261" i="8"/>
  <c r="AA262" i="8"/>
  <c r="AA72" i="8"/>
  <c r="AA123" i="8"/>
  <c r="AA240" i="8"/>
  <c r="AA289" i="8"/>
  <c r="AA147" i="8"/>
  <c r="AA39" i="8"/>
  <c r="AA234" i="8"/>
  <c r="AA252" i="8"/>
  <c r="AA146" i="8"/>
  <c r="AA20" i="8"/>
  <c r="AA94" i="8"/>
  <c r="AA19" i="8"/>
  <c r="AA237" i="8"/>
  <c r="AA220" i="8"/>
  <c r="AA204" i="8"/>
  <c r="AA186" i="8"/>
  <c r="AA254" i="8"/>
  <c r="AA248" i="8"/>
  <c r="AA117" i="8"/>
  <c r="AA15" i="8"/>
  <c r="AA99" i="8"/>
  <c r="AA113" i="8"/>
  <c r="AA85" i="8"/>
  <c r="AA102" i="8"/>
  <c r="AA22" i="8"/>
  <c r="AA195" i="8"/>
  <c r="AA62" i="8"/>
  <c r="AA61" i="8"/>
  <c r="AA244" i="8"/>
  <c r="AA258" i="8"/>
  <c r="AA176" i="8"/>
  <c r="AA160" i="8"/>
  <c r="AA80" i="8"/>
  <c r="AA259" i="8"/>
  <c r="AA175" i="8"/>
  <c r="AA236" i="8"/>
  <c r="AA29" i="8"/>
  <c r="AA267" i="8"/>
  <c r="AA250" i="8"/>
  <c r="AA249" i="8"/>
  <c r="AA255" i="8"/>
  <c r="AA214" i="8"/>
  <c r="AA179" i="8"/>
  <c r="AA278" i="8"/>
  <c r="AA213" i="8"/>
  <c r="AA288" i="8"/>
  <c r="AA193" i="8"/>
  <c r="AA148" i="8"/>
  <c r="AA144" i="8"/>
  <c r="AA141" i="8"/>
  <c r="AA198" i="8"/>
  <c r="AA196" i="8"/>
  <c r="AA187" i="8"/>
  <c r="AA105" i="8"/>
  <c r="AA223" i="8"/>
  <c r="AA184" i="8"/>
  <c r="AA229" i="8"/>
  <c r="AA183" i="8"/>
  <c r="AA101" i="8"/>
  <c r="AA130" i="8"/>
  <c r="AA197" i="8"/>
  <c r="AA74" i="8"/>
  <c r="AA203" i="8"/>
  <c r="AA253" i="8"/>
  <c r="AA177" i="8"/>
  <c r="AA37" i="8"/>
  <c r="AA136" i="8"/>
  <c r="AA222" i="8"/>
  <c r="AA212" i="8"/>
  <c r="AA128" i="8"/>
  <c r="AA14" i="8"/>
  <c r="AA264" i="8"/>
  <c r="AA232" i="8"/>
  <c r="AA185" i="8"/>
  <c r="AA133" i="8"/>
  <c r="AA139" i="8"/>
  <c r="AA166" i="8"/>
  <c r="AA110" i="8"/>
  <c r="AA291" i="8"/>
  <c r="AA256" i="8"/>
  <c r="AA171" i="8"/>
  <c r="AA247" i="8"/>
  <c r="AA245" i="8"/>
  <c r="AA206" i="8"/>
  <c r="AA251" i="8"/>
  <c r="AA215" i="8"/>
  <c r="AA131" i="8"/>
  <c r="AA145" i="8"/>
  <c r="AA98" i="8"/>
  <c r="AA64" i="8"/>
  <c r="AA153" i="8"/>
  <c r="AA158" i="8"/>
  <c r="AA66" i="8"/>
  <c r="AA109" i="8"/>
  <c r="AA230" i="8"/>
  <c r="AA192" i="8"/>
  <c r="AA271" i="8"/>
  <c r="AA294" i="8"/>
  <c r="AA273" i="8"/>
  <c r="AA281" i="8"/>
  <c r="AA287" i="8"/>
  <c r="AA296" i="8"/>
  <c r="AA285" i="8"/>
  <c r="AA295" i="8"/>
  <c r="AA279" i="8"/>
  <c r="AA275" i="8"/>
  <c r="AA290" i="8"/>
  <c r="AA299" i="8"/>
  <c r="AA286" i="8"/>
  <c r="AA268" i="8"/>
  <c r="AA283" i="8"/>
  <c r="AA297" i="8"/>
  <c r="AA284" i="8"/>
  <c r="AA280" i="8"/>
  <c r="AA277" i="8"/>
  <c r="AA293" i="8"/>
  <c r="AA298" i="8"/>
  <c r="AA272" i="8"/>
  <c r="AA292" i="8"/>
  <c r="AA269" i="8"/>
  <c r="AA276" i="8"/>
  <c r="AA191" i="8" l="1"/>
  <c r="AA189" i="8"/>
  <c r="AA190" i="8"/>
  <c r="AA188" i="8"/>
  <c r="AA150" i="8"/>
  <c r="AA152" i="8"/>
  <c r="AA151" i="8"/>
  <c r="AA52" i="8"/>
  <c r="AA42" i="8"/>
  <c r="AA43" i="8"/>
  <c r="AA51" i="8"/>
  <c r="AA46" i="8"/>
  <c r="AA45" i="8"/>
  <c r="AA49" i="8"/>
  <c r="AA47" i="8"/>
  <c r="AA44" i="8"/>
  <c r="AA53" i="8"/>
  <c r="AA48" i="8"/>
  <c r="AA41" i="8"/>
  <c r="AA50" i="8"/>
  <c r="R56" i="8"/>
  <c r="P56" i="8"/>
  <c r="Q56" i="8"/>
  <c r="D302" i="8"/>
  <c r="B300" i="8"/>
  <c r="R265" i="8"/>
  <c r="Q265" i="8"/>
  <c r="P265" i="8"/>
  <c r="B265" i="8"/>
  <c r="B97" i="8"/>
  <c r="B56" i="8"/>
  <c r="B36" i="8"/>
  <c r="B23" i="8"/>
  <c r="B21" i="8"/>
  <c r="B18" i="8"/>
  <c r="B16" i="8"/>
  <c r="B304" i="8" l="1"/>
  <c r="P155" i="8"/>
  <c r="P300" i="8"/>
  <c r="Q155" i="8"/>
  <c r="Q300" i="8"/>
  <c r="R300" i="8"/>
  <c r="R155" i="8"/>
  <c r="B302"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Julia Le Noe</author>
  </authors>
  <commentList>
    <comment ref="AC11" authorId="0" shapeId="0" xr:uid="{C938292E-034F-49C0-B17A-99BAE51D7DD8}">
      <text>
        <r>
          <rPr>
            <sz val="10"/>
            <color rgb="FF000000"/>
            <rFont val="Arial"/>
            <family val="2"/>
          </rPr>
          <t>is calibration considered model evaluation? I mean, models that are calibrated by fitting to data points, are 'evaluated' in the sense of 'compared to data', but not against independent data
	-Stefano Manzoni</t>
        </r>
      </text>
    </comment>
    <comment ref="B13" authorId="0" shapeId="0" xr:uid="{70FBDBF6-A44B-4FEE-9A7F-E0E77E166900}">
      <text>
        <r>
          <rPr>
            <sz val="10"/>
            <color rgb="FF000000"/>
            <rFont val="Arial"/>
            <family val="2"/>
          </rPr>
          <t>0 for model variants in the same paper
	-Stefano Manzoni</t>
        </r>
      </text>
    </comment>
    <comment ref="AX35" authorId="0" shapeId="0" xr:uid="{0532C012-D9E8-4B13-B898-B2C152CEB905}">
      <text>
        <r>
          <rPr>
            <sz val="10"/>
            <color rgb="FF000000"/>
            <rFont val="Calibri"/>
            <family val="2"/>
            <scheme val="minor"/>
          </rPr>
          <t>======
ID#AAAAXIO-sn0
    (2022-03-24 22:10:33)
what shall we do with models that are only presented in these papers, but evaluated in others?
	-Stefano Manzoni</t>
        </r>
      </text>
    </comment>
    <comment ref="L51" authorId="0" shapeId="0" xr:uid="{AF9DEAAB-CB6E-4897-BD91-DF9E51F72698}">
      <text>
        <r>
          <rPr>
            <sz val="10"/>
            <color rgb="FF000000"/>
            <rFont val="Calibri"/>
            <family val="2"/>
            <scheme val="minor"/>
          </rPr>
          <t>======
ID#AAAAXIO-sBQ
    (2022-03-24 22:10:32)
temperature is an external stochastic variable
	-Pratt User</t>
        </r>
      </text>
    </comment>
    <comment ref="C60" authorId="0" shapeId="0" xr:uid="{9DE9C3A6-5A29-456E-B2E4-DED5A8CD826A}">
      <text>
        <r>
          <rPr>
            <sz val="10"/>
            <color rgb="FF000000"/>
            <rFont val="Arial"/>
            <family val="2"/>
          </rPr>
          <t>the two submodels do not interact, either one or the other are activated as a function of soil moisture
	-Pratt User</t>
        </r>
      </text>
    </comment>
    <comment ref="C64" authorId="0" shapeId="0" xr:uid="{DFC08CBC-F7C5-4D22-A6D6-A2D1A6E8870A}">
      <text>
        <r>
          <rPr>
            <sz val="10"/>
            <color rgb="FF000000"/>
            <rFont val="Arial"/>
            <family val="2"/>
          </rPr>
          <t>number of variables is approximated
	-Pratt User</t>
        </r>
      </text>
    </comment>
    <comment ref="N73" authorId="0" shapeId="0" xr:uid="{BA585BDA-ACF7-4B96-BFA3-0ADB6972C144}">
      <text>
        <r>
          <rPr>
            <sz val="10"/>
            <color rgb="FF000000"/>
            <rFont val="Calibri"/>
            <family val="2"/>
            <scheme val="minor"/>
          </rPr>
          <t>======
ID#AAAAXIO-sCI
Julia Le Noe    (2022-03-24 22:10:32)
(management scenario comparison)</t>
        </r>
      </text>
    </comment>
    <comment ref="C98" authorId="0" shapeId="0" xr:uid="{54FF5D97-81D8-4B55-93BC-1CB10C07631A}">
      <text>
        <r>
          <rPr>
            <sz val="10"/>
            <color rgb="FF000000"/>
            <rFont val="Arial"/>
            <family val="2"/>
          </rPr>
          <t>see Verberne model for details
	-Pratt User</t>
        </r>
      </text>
    </comment>
    <comment ref="E100" authorId="0" shapeId="0" xr:uid="{A02DDE94-31CE-49AA-AA31-8CF4DA7B06DF}">
      <text>
        <r>
          <rPr>
            <sz val="10"/>
            <color rgb="FF000000"/>
            <rFont val="Arial"/>
            <family val="2"/>
          </rPr>
          <t>in: Shaffer et al. (2001) Modeling C and N dynamics for soil management
	-Pratt User
I can't find the PDF online
	-Julia Le Noé
@stefano.manzoni@natgeo.su.se unfortunately the pages 311-315 where model validation seems to be presented in laking in the pdf :(. If you have the complete scanned pdf of this paper I am very much interested!
	-Julia Le Noé</t>
        </r>
      </text>
    </comment>
    <comment ref="AG102" authorId="0" shapeId="0" xr:uid="{E9D6B22A-DD88-48DA-BEB4-B861A8EB744C}">
      <text>
        <r>
          <rPr>
            <sz val="10"/>
            <color rgb="FF000000"/>
            <rFont val="Calibri"/>
            <family val="2"/>
            <scheme val="minor"/>
          </rPr>
          <t>======
ID#AAAAXIO-sSs
    (2022-03-24 22:10:32)
Actually "Remaing carbon" for one of the two evaluation
	-Julia Le Noé</t>
        </r>
      </text>
    </comment>
    <comment ref="E103" authorId="0" shapeId="0" xr:uid="{92884A7E-0091-4454-9621-2589516B909C}">
      <text>
        <r>
          <rPr>
            <sz val="10"/>
            <color rgb="FF000000"/>
            <rFont val="Arial"/>
            <family val="2"/>
          </rPr>
          <t>in: Shaffer et al. (2001) Modeling C and N dynamics for soil management
	-Pratt User
I can't find the PDF of this ref online
	-Julia Le Noé</t>
        </r>
      </text>
    </comment>
    <comment ref="AG114" authorId="0" shapeId="0" xr:uid="{3B02D02F-ADC0-4895-B6AF-3CF6E5BAAE0B}">
      <text>
        <r>
          <rPr>
            <sz val="10"/>
            <color rgb="FF000000"/>
            <rFont val="Calibri"/>
            <family val="2"/>
            <scheme val="minor"/>
          </rPr>
          <t>======
ID#AAAAXIO-sho
    (2022-03-24 22:10:33)
Not shown in the paper but we guess it is the case as the model was calibrated agianst observation data and using 14C long-term experiment
	-Julia Le Noé</t>
        </r>
      </text>
    </comment>
    <comment ref="AI116" authorId="0" shapeId="0" xr:uid="{8A0353C8-4B90-461F-83DB-0F7C05F5045F}">
      <text>
        <r>
          <rPr>
            <sz val="10"/>
            <color rgb="FF000000"/>
            <rFont val="Calibri"/>
            <family val="2"/>
            <scheme val="minor"/>
          </rPr>
          <t>======
ID#AAAAXIO-rnU
    (2022-03-24 22:10:31)
diachromic evaluation of DOC fluxes (see citation from the text in cell AL167).
	-Julia Le Noé</t>
        </r>
      </text>
    </comment>
    <comment ref="AM117" authorId="0" shapeId="0" xr:uid="{CC89AC6A-7594-494C-965F-9D8904ADE252}">
      <text>
        <r>
          <rPr>
            <sz val="10"/>
            <color rgb="FF000000"/>
            <rFont val="Calibri"/>
            <family val="2"/>
            <scheme val="minor"/>
          </rPr>
          <t>======
ID#AAAAXIO-sH0
    (2022-03-24 22:10:32)
Maybe pseudo-independant as it looks like the added organic matter, soil incubation and soil model all came from the two same previous studies from Thuriès et al. 2001, 2002
	-Julia Le Noé</t>
        </r>
      </text>
    </comment>
    <comment ref="AI121" authorId="0" shapeId="0" xr:uid="{E5633415-E754-4A05-9A81-BB4CF2CB3161}">
      <text>
        <r>
          <rPr>
            <sz val="10"/>
            <color rgb="FF000000"/>
            <rFont val="Calibri"/>
            <family val="2"/>
            <scheme val="minor"/>
          </rPr>
          <t>======
ID#AAAAXIO-sBo
    (2022-03-24 22:10:32)
Warning: Diachronic evaluation are not Soil C fluxes but the Net Ecosystem Exchange (i.e., aggregating C fluxes from vegetation and soil fluxes )
	-Julia Le Noé</t>
        </r>
      </text>
    </comment>
    <comment ref="AH125" authorId="0" shapeId="0" xr:uid="{833E65F4-45C5-4CA4-9545-5C870D60B733}">
      <text>
        <r>
          <rPr>
            <sz val="10"/>
            <color rgb="FF000000"/>
            <rFont val="Calibri"/>
            <family val="2"/>
            <scheme val="minor"/>
          </rPr>
          <t>======
ID#AAAAXIO-rhc
    (2022-03-24 22:10:31)
See comment AL179and AL179
	-Julia Le Noé</t>
        </r>
      </text>
    </comment>
    <comment ref="L126" authorId="0" shapeId="0" xr:uid="{BCA5C44B-CEE0-4C01-85D3-D6F6E638A8D6}">
      <text>
        <r>
          <rPr>
            <sz val="10"/>
            <color rgb="FF000000"/>
            <rFont val="Calibri"/>
            <family val="2"/>
            <scheme val="minor"/>
          </rPr>
          <t>======
ID#AAAAXIO-rlE
    (2022-03-24 22:10:31)
random maximum number of particles assimilated from surronding cells
	-Pratt User</t>
        </r>
      </text>
    </comment>
    <comment ref="AE129" authorId="0" shapeId="0" xr:uid="{285CE9BB-5E78-43B4-BE10-A748A0EC9F3C}">
      <text>
        <r>
          <rPr>
            <sz val="10"/>
            <color rgb="FF000000"/>
            <rFont val="Calibri"/>
            <family val="2"/>
            <scheme val="minor"/>
          </rPr>
          <t>======
ID#AAAAXIO-syw
    (2022-03-24 22:10:33)
6 sites, 30 SOC stock measurements
	-Julia Le Noé</t>
        </r>
      </text>
    </comment>
    <comment ref="L131" authorId="0" shapeId="0" xr:uid="{D17864BE-6C07-428C-906A-574D445AACEC}">
      <text>
        <r>
          <rPr>
            <sz val="10"/>
            <color rgb="FF000000"/>
            <rFont val="Calibri"/>
            <family val="2"/>
            <scheme val="minor"/>
          </rPr>
          <t>======
ID#AAAAXIO-sEQ
    (2022-03-24 22:10:32)
random direction (uniform angle distribution) of movement for the active walkers
	-Pratt User</t>
        </r>
      </text>
    </comment>
    <comment ref="AX132" authorId="0" shapeId="0" xr:uid="{7B117558-F076-4A4F-86B2-B9BD6E02F90C}">
      <text>
        <r>
          <rPr>
            <sz val="10"/>
            <color rgb="FF000000"/>
            <rFont val="Calibri"/>
            <family val="2"/>
            <scheme val="minor"/>
          </rPr>
          <t>======
ID#AAAAXIO-saw
    (2022-03-24 22:10:32)
Is cross-validation an independent validation?
	-Julia Le Noé</t>
        </r>
      </text>
    </comment>
    <comment ref="AX133" authorId="0" shapeId="0" xr:uid="{09BA6411-85E2-4C5A-8840-BA92C8438C0A}">
      <text>
        <r>
          <rPr>
            <sz val="10"/>
            <color rgb="FF000000"/>
            <rFont val="Calibri"/>
            <family val="2"/>
            <scheme val="minor"/>
          </rPr>
          <t>======
ID#AAAAXIO-sUc
    (2022-03-24 22:10:32)
Is cross-validation an independent validation?
	-Julia Le Noé</t>
        </r>
      </text>
    </comment>
    <comment ref="AH135" authorId="0" shapeId="0" xr:uid="{0C5E84E2-B214-4137-B105-BAEE4205603F}">
      <text>
        <r>
          <rPr>
            <sz val="10"/>
            <color rgb="FF000000"/>
            <rFont val="Calibri"/>
            <family val="2"/>
            <scheme val="minor"/>
          </rPr>
          <t>======
ID#AAAAXIO-sd4
    (2022-03-24 22:10:33)
Various micro-organism communities (microgC/soilcm3)
	-Julia Le Noé</t>
        </r>
      </text>
    </comment>
    <comment ref="AM135" authorId="0" shapeId="0" xr:uid="{4F0C71AF-3037-4440-9821-1A4D0C7F8A0F}">
      <text>
        <r>
          <rPr>
            <sz val="10"/>
            <color rgb="FF000000"/>
            <rFont val="Calibri"/>
            <family val="2"/>
            <scheme val="minor"/>
          </rPr>
          <t>======
ID#AAAAXIO-r5k
    (2022-03-24 22:10:32)
Actually almost independant evaluation: "Parameter values were taken as much as possible from the literature (Table 2). If parameter values could not be found in the literature, they were optimized. Optimization was done manually."
	-Julia Le Noé</t>
        </r>
      </text>
    </comment>
    <comment ref="E137" authorId="0" shapeId="0" xr:uid="{E856B363-2855-44CA-BD0E-FDCB15635063}">
      <text>
        <r>
          <rPr>
            <sz val="10"/>
            <color rgb="FF000000"/>
            <rFont val="Arial"/>
            <family val="2"/>
          </rPr>
          <t>I cannot find the PDF for this ref
	-Julia Le Noé</t>
        </r>
      </text>
    </comment>
    <comment ref="AG137" authorId="0" shapeId="0" xr:uid="{E6392854-0668-42C7-8910-1BADEFBFE569}">
      <text>
        <r>
          <rPr>
            <sz val="10"/>
            <color rgb="FF000000"/>
            <rFont val="Calibri"/>
            <family val="2"/>
            <scheme val="minor"/>
          </rPr>
          <t>======
ID#AAAAXIO-ryk
    (2022-03-24 22:10:32)
Actually C content (%) !
	-Julia Le Noé</t>
        </r>
      </text>
    </comment>
    <comment ref="AH139" authorId="0" shapeId="0" xr:uid="{6158BB3F-A287-43C2-A7B3-AC74ADF17C8B}">
      <text>
        <r>
          <rPr>
            <sz val="10"/>
            <color rgb="FF000000"/>
            <rFont val="Calibri"/>
            <family val="2"/>
            <scheme val="minor"/>
          </rPr>
          <t>======
ID#AAAAXIO-sBY
    (2022-03-24 22:10:32)
microbial biomass concentration
	-Julia Le Noé</t>
        </r>
      </text>
    </comment>
    <comment ref="L140" authorId="0" shapeId="0" xr:uid="{9ACCD988-DE59-4932-B62A-C8E7C0C5CF64}">
      <text>
        <r>
          <rPr>
            <sz val="10"/>
            <color rgb="FF000000"/>
            <rFont val="Calibri"/>
            <family val="2"/>
            <scheme val="minor"/>
          </rPr>
          <t>======
ID#AAAAXIO-rq4
    (2022-03-24 22:10:31)
random location of substrates and decomposers
	-Pratt User</t>
        </r>
      </text>
    </comment>
    <comment ref="AE142" authorId="0" shapeId="0" xr:uid="{415DF85B-A177-4718-936E-51D4A267376F}">
      <text>
        <r>
          <rPr>
            <sz val="10"/>
            <color rgb="FF000000"/>
            <rFont val="Calibri"/>
            <family val="2"/>
            <scheme val="minor"/>
          </rPr>
          <t>======
ID#AAAAXIO-r-M
    (2022-03-24 22:10:32)
Soil organic C content (Mg C ha_x0002_1) expressed as a
function of C input levels (Mg C ha_x0002_1 year_x0002_1) for 14 longterm
agroecosystem experiments (all pooled together...)
	-Julia Le Noé</t>
        </r>
      </text>
    </comment>
    <comment ref="AG142" authorId="0" shapeId="0" xr:uid="{34D937B4-A910-4B8F-9D6F-AB9A149BFA89}">
      <text>
        <r>
          <rPr>
            <sz val="10"/>
            <color rgb="FF000000"/>
            <rFont val="Calibri"/>
            <family val="2"/>
            <scheme val="minor"/>
          </rPr>
          <t>======
ID#AAAAXIO-s6o
    (2022-03-24 22:10:33)
Figure shown for one experiment only. But instead of plotting SOC stock against time it is plotted against Cinputs. However Different Cinputs occurred at different point in time so in a way this is a diachronic evaluation
	-Julia Le Noé</t>
        </r>
      </text>
    </comment>
    <comment ref="AE143" authorId="0" shapeId="0" xr:uid="{D9F8FD19-4FDE-41CF-BA05-37FD81932994}">
      <text>
        <r>
          <rPr>
            <sz val="10"/>
            <color rgb="FF000000"/>
            <rFont val="Calibri"/>
            <family val="2"/>
            <scheme val="minor"/>
          </rPr>
          <t>======
ID#AAAAXIO-spA
    (2022-03-24 22:10:33)
Soil organic C content (Mg C ha_x0002_1) expressed as a
function of C input levels (Mg C ha_x0002_1 year_x0002_1) for 14 longterm
agroecosystem experiments (all pooled together...)
	-Julia Le Noé</t>
        </r>
      </text>
    </comment>
    <comment ref="AG143" authorId="0" shapeId="0" xr:uid="{EFD8B248-788D-4B7E-AC97-B60883C3BE4C}">
      <text>
        <r>
          <rPr>
            <sz val="10"/>
            <color rgb="FF000000"/>
            <rFont val="Calibri"/>
            <family val="2"/>
            <scheme val="minor"/>
          </rPr>
          <t>======
ID#AAAAXIO-sLM
    (2022-03-24 22:10:32)
Figure shown for one experiment only. But instead of plotting SOC stock against time it is plotted against Cinputs. However Different Cinputs occurred at different point in time so in a way this is a diachronic evaluation
	-Julia Le Noé</t>
        </r>
      </text>
    </comment>
    <comment ref="C145" authorId="0" shapeId="0" xr:uid="{6CBB8E4D-E429-486E-93D5-1042079080FA}">
      <text>
        <r>
          <rPr>
            <sz val="10"/>
            <color rgb="FF000000"/>
            <rFont val="Arial"/>
            <family val="2"/>
          </rPr>
          <t>A bit out of the scope for our purpose
	-Julia Le Noé</t>
        </r>
      </text>
    </comment>
    <comment ref="AG147" authorId="0" shapeId="0" xr:uid="{2D73FCB6-DB3B-49E4-9ACD-FA42800B5F10}">
      <text>
        <r>
          <rPr>
            <sz val="10"/>
            <color rgb="FF000000"/>
            <rFont val="Calibri"/>
            <family val="2"/>
            <scheme val="minor"/>
          </rPr>
          <t>======
ID#AAAAXIO-sr8
    (2022-03-24 22:10:33)
Rothamsted only
	-Julia Le Noé</t>
        </r>
      </text>
    </comment>
    <comment ref="AH147" authorId="0" shapeId="0" xr:uid="{6D3F51B2-0B6E-4D1E-8D89-3FEC8C86D993}">
      <text>
        <r>
          <rPr>
            <sz val="10"/>
            <color rgb="FF000000"/>
            <rFont val="Calibri"/>
            <family val="2"/>
            <scheme val="minor"/>
          </rPr>
          <t>======
ID#AAAAXIO-rrY
    (2022-03-24 22:10:31)
vertical 14C in the soil profile for 2 dates at two sites + Rothamsted
	-Julia Le Noé</t>
        </r>
      </text>
    </comment>
    <comment ref="AJ147" authorId="0" shapeId="0" xr:uid="{7858B36E-796A-4996-952E-8A26CD6C125D}">
      <text>
        <r>
          <rPr>
            <sz val="10"/>
            <color rgb="FF000000"/>
            <rFont val="Calibri"/>
            <family val="2"/>
            <scheme val="minor"/>
          </rPr>
          <t>======
ID#AAAAXIO-sbg
    (2022-03-24 22:10:32)
Vertical SOC stock 1 point in time for a Chernozem soil in Russia and annual grassland soi in California
	-Julia Le Noé</t>
        </r>
      </text>
    </comment>
    <comment ref="AN147" authorId="0" shapeId="0" xr:uid="{15EB6BB6-1019-4836-BD39-91586CB6AEE9}">
      <text>
        <r>
          <rPr>
            <sz val="10"/>
            <color rgb="FF000000"/>
            <rFont val="Calibri"/>
            <family val="2"/>
            <scheme val="minor"/>
          </rPr>
          <t>======
ID#AAAAXIO-rgQ
    (2022-03-24 22:10:31)
Two pseudo-independant validation. I say pseudo because the p and s parameters were tuned at those two sites see comment 'scope of the model'
	-Julia Le Noé</t>
        </r>
      </text>
    </comment>
    <comment ref="M149" authorId="0" shapeId="0" xr:uid="{DDE72947-4C3A-483F-BA95-2813C64EC156}">
      <text>
        <r>
          <rPr>
            <sz val="10"/>
            <color rgb="FF000000"/>
            <rFont val="Calibri"/>
            <family val="2"/>
            <scheme val="minor"/>
          </rPr>
          <t>======
ID#AAAAXIO-r4I
    (2022-03-24 22:10:32)
role of clay on humification, etc
	-Fabien Ferchaud</t>
        </r>
      </text>
    </comment>
    <comment ref="AM149" authorId="0" shapeId="0" xr:uid="{E8C5EC57-E5E9-4A95-999E-EEA2445480E4}">
      <text>
        <r>
          <rPr>
            <sz val="10"/>
            <color rgb="FF000000"/>
            <rFont val="Calibri"/>
            <family val="2"/>
            <scheme val="minor"/>
          </rPr>
          <t>======
ID#AAAAXIO-sJw
    (2022-03-24 22:10:32)
2 independent sites for validation
	-Fabien Ferchaud</t>
        </r>
      </text>
    </comment>
    <comment ref="AH198" authorId="0" shapeId="0" xr:uid="{6A4788BF-0318-4AC2-A5E1-DF7AED1F3F81}">
      <text>
        <r>
          <rPr>
            <sz val="10"/>
            <color rgb="FF000000"/>
            <rFont val="Calibri"/>
            <family val="2"/>
            <scheme val="minor"/>
          </rPr>
          <t>======
ID#AAAAXIO-shs
    (2022-03-24 22:10:33)
Microbial biomass and substrate
	-Rose Abramoff</t>
        </r>
      </text>
    </comment>
    <comment ref="AP198" authorId="0" shapeId="0" xr:uid="{95CEE0D1-8860-4E9E-94C1-B6045C9F6CFD}">
      <text>
        <r>
          <rPr>
            <sz val="10"/>
            <color rgb="FF000000"/>
            <rFont val="Calibri"/>
            <family val="2"/>
            <scheme val="minor"/>
          </rPr>
          <t>======
ID#AAAAXIO-sXU
    (2022-03-24 22:10:32)
Time series was split into two parts to see which part was best for fitting parameters, but not evaluated on the other part.
	-Rose Abramoff</t>
        </r>
      </text>
    </comment>
    <comment ref="AH201" authorId="0" shapeId="0" xr:uid="{570C760F-7083-45B0-89C9-F7F0BE2BDA92}">
      <text>
        <r>
          <rPr>
            <sz val="10"/>
            <color rgb="FF000000"/>
            <rFont val="Calibri"/>
            <family val="2"/>
            <scheme val="minor"/>
          </rPr>
          <t>======
ID#AAAAXIO-saU
    (2022-03-24 22:10:32)
Not several, but there was diachronic evaluation of specifically the litter decomposition.
	-Rose Abramoff</t>
        </r>
      </text>
    </comment>
    <comment ref="AH208" authorId="0" shapeId="0" xr:uid="{173AF2BD-CF6A-4F3C-AD84-DFA095D2787E}">
      <text>
        <r>
          <rPr>
            <sz val="10"/>
            <color rgb="FF000000"/>
            <rFont val="Calibri"/>
            <family val="2"/>
            <scheme val="minor"/>
          </rPr>
          <t>======
ID#AAAAXIO-r2I
    (2022-03-24 22:10:32)
Microbial biomass C and DOC over time in an incubation
	-Rose Abramoff</t>
        </r>
      </text>
    </comment>
    <comment ref="AH210" authorId="0" shapeId="0" xr:uid="{E1060593-DC62-4349-A189-0350ABBE9B67}">
      <text>
        <r>
          <rPr>
            <sz val="10"/>
            <color rgb="FF000000"/>
            <rFont val="Calibri"/>
            <family val="2"/>
            <scheme val="minor"/>
          </rPr>
          <t>======
ID#AAAAXIO-ryo
    (2022-03-24 22:10:32)
DOC, litter mass loss
	-Rose Abramoff</t>
        </r>
      </text>
    </comment>
    <comment ref="AF211" authorId="0" shapeId="0" xr:uid="{4647A0B7-81F4-4C38-9B67-B63015094D7D}">
      <text>
        <r>
          <rPr>
            <sz val="10"/>
            <color rgb="FF000000"/>
            <rFont val="Calibri"/>
            <family val="2"/>
            <scheme val="minor"/>
          </rPr>
          <t>======
ID#AAAAXIO-sy4
    (2022-03-24 22:10:33)
evaluated against SOC erosion
	-Rose Abramoff</t>
        </r>
      </text>
    </comment>
    <comment ref="AM211" authorId="0" shapeId="0" xr:uid="{D3AE7546-9406-41BF-8E1C-F9B2859413E9}">
      <text>
        <r>
          <rPr>
            <sz val="10"/>
            <color rgb="FF000000"/>
            <rFont val="Calibri"/>
            <family val="2"/>
            <scheme val="minor"/>
          </rPr>
          <t>======
ID#AAAAXIO-skc
    (2022-03-24 22:10:33)
Calibrated on Australian sites, validated globally
	-Rose Abramoff</t>
        </r>
      </text>
    </comment>
    <comment ref="AI213" authorId="0" shapeId="0" xr:uid="{8FD75EF2-E145-43D7-BB54-96F6E41CB148}">
      <text>
        <r>
          <rPr>
            <sz val="10"/>
            <color rgb="FF000000"/>
            <rFont val="Calibri"/>
            <family val="2"/>
            <scheme val="minor"/>
          </rPr>
          <t>======
ID#AAAAXIO-sBA
    (2022-03-24 22:10:32)
Evaluated as 'cumulative CO2 fluxes'
	-Julia Le Noé</t>
        </r>
      </text>
    </comment>
    <comment ref="AI214" authorId="0" shapeId="0" xr:uid="{9FD4A00F-67BF-441B-81D9-D2F2EF3EF980}">
      <text>
        <r>
          <rPr>
            <sz val="10"/>
            <color rgb="FF000000"/>
            <rFont val="Calibri"/>
            <family val="2"/>
            <scheme val="minor"/>
          </rPr>
          <t>======
ID#AAAAXIO-sa4
    (2022-03-24 22:10:32)
Evaluated as 'cumulative CO2 fluxes'
	-Julia Le Noé</t>
        </r>
      </text>
    </comment>
    <comment ref="AH215" authorId="0" shapeId="0" xr:uid="{CDCD553A-2F31-41D4-9002-32F27E0EE8A9}">
      <text>
        <r>
          <rPr>
            <sz val="10"/>
            <color rgb="FF000000"/>
            <rFont val="Calibri"/>
            <family val="2"/>
            <scheme val="minor"/>
          </rPr>
          <t>======
ID#AAAAXIO-rjY
    (2022-03-24 22:10:31)
14C is also evaluated
	-Julia Le Noé</t>
        </r>
      </text>
    </comment>
    <comment ref="AG224" authorId="0" shapeId="0" xr:uid="{52829EE9-C486-425B-90A7-84CA285CD494}">
      <text>
        <r>
          <rPr>
            <sz val="10"/>
            <color rgb="FF000000"/>
            <rFont val="Calibri"/>
            <family val="2"/>
            <scheme val="minor"/>
          </rPr>
          <t>======
ID#AAAAXIO-sz4
    (2022-03-24 22:10:33)
Strange figure comparing Delta C stocks observed (one point) against a simulated line of SOC by the model
	-Julia Le Noé</t>
        </r>
      </text>
    </comment>
    <comment ref="AH228" authorId="0" shapeId="0" xr:uid="{1608A881-C295-4CA4-9F32-326E2A2D6A20}">
      <text>
        <r>
          <rPr>
            <sz val="10"/>
            <color rgb="FF000000"/>
            <rFont val="Calibri"/>
            <family val="2"/>
            <scheme val="minor"/>
          </rPr>
          <t>======
ID#AAAAXIO-sX4
    (2022-03-24 22:10:32)
DOC only
	-Rose Abramoff</t>
        </r>
      </text>
    </comment>
    <comment ref="AI228" authorId="0" shapeId="0" xr:uid="{E02E6C81-ECCC-4F57-82C1-A8383547BDEA}">
      <text>
        <r>
          <rPr>
            <sz val="10"/>
            <color rgb="FF000000"/>
            <rFont val="Calibri"/>
            <family val="2"/>
            <scheme val="minor"/>
          </rPr>
          <t>======
ID#AAAAXIO-s2M
    (2022-03-24 22:10:33)
Yes if you count GPP but this was mainly to constrain the plant inputs to the soil part
	-Rose Abramoff</t>
        </r>
      </text>
    </comment>
    <comment ref="AP229" authorId="0" shapeId="0" xr:uid="{20E101E5-C4BF-4473-ADF1-3F97BD351ED1}">
      <text>
        <r>
          <rPr>
            <sz val="10"/>
            <color rgb="FF000000"/>
            <rFont val="Calibri"/>
            <family val="2"/>
            <scheme val="minor"/>
          </rPr>
          <t>======
ID#AAAAXIO-sXQ
    (2022-03-24 22:10:32)
Not a time series, but the control plots were used for calibration and the other plots for validation
	-Rose Abramoff</t>
        </r>
      </text>
    </comment>
    <comment ref="C234" authorId="0" shapeId="0" xr:uid="{ED3B3D73-C4C4-49CD-8E0D-7E02B0846FAB}">
      <text>
        <r>
          <rPr>
            <sz val="10"/>
            <color rgb="FF000000"/>
            <rFont val="Arial"/>
            <family val="2"/>
          </rPr>
          <t>Individual-based LBM for
biodegradation affected by soil structure and competition
	-Julia Le Noé</t>
        </r>
      </text>
    </comment>
    <comment ref="AM243" authorId="0" shapeId="0" xr:uid="{830738C8-C971-47A0-AF93-DBFA3456D89A}">
      <text>
        <r>
          <rPr>
            <sz val="10"/>
            <color rgb="FF000000"/>
            <rFont val="Calibri"/>
            <family val="2"/>
            <scheme val="minor"/>
          </rPr>
          <t>======
ID#AAAAXIO-r3c
    (2022-03-24 22:10:32)
They first ran the original model, then the model with parameters fitted to a synthesis of 14C data, then a model with a new diffusion component. It is not clear if there was further tuning of any parameters but they don't mention it, so I'm not sure if it is independent or not.
	-Rose Abramoff</t>
        </r>
      </text>
    </comment>
    <comment ref="AN248" authorId="0" shapeId="0" xr:uid="{E81EBF01-89C0-44D0-AE8E-38229EB33B0E}">
      <text>
        <r>
          <rPr>
            <sz val="10"/>
            <color rgb="FF000000"/>
            <rFont val="Calibri"/>
            <family val="2"/>
            <scheme val="minor"/>
          </rPr>
          <t>======
ID#AAAAXIO-sdg
    (2022-03-24 22:10:33)
T me it looks like there validation isnot independent because IndiMeSH is compared with COMETS experiments and COMETS Model but it also seems that the model parameter are derived from the COMET model which it calibrated from the COMET experiment. Some variable of IndiMeSH are also initialized using the COMET experiment. Therefore, it seems that the model validation is not independent, even though IndiMeSH include new features compared to COMETS
	-Julia Le Noé</t>
        </r>
      </text>
    </comment>
    <comment ref="AM249" authorId="1" shapeId="0" xr:uid="{64AE2DE4-1860-4145-A352-09A575A17B8B}">
      <text>
        <r>
          <rPr>
            <b/>
            <sz val="9"/>
            <color indexed="81"/>
            <rFont val="Tahoma"/>
            <family val="2"/>
          </rPr>
          <t>Julia Le Noe:</t>
        </r>
        <r>
          <rPr>
            <sz val="9"/>
            <color indexed="81"/>
            <rFont val="Tahoma"/>
            <family val="2"/>
          </rPr>
          <t xml:space="preserve">
leave-on-site-out cross-validation</t>
        </r>
      </text>
    </comment>
    <comment ref="AN251" authorId="0" shapeId="0" xr:uid="{2F7C9AF3-F0DC-472B-9868-C22CBBC2D573}">
      <text>
        <r>
          <rPr>
            <sz val="10"/>
            <color rgb="FF000000"/>
            <rFont val="Calibri"/>
            <family val="2"/>
            <scheme val="minor"/>
          </rPr>
          <t>======
ID#AAAAXIO-r_Y
    (2022-03-24 22:10:32)
The parameters kd and CsatLTS were fitted to the observed SOC concentrations of all four treatments using the downhill simplex method of Nelder and Mead (1965) to minimize root mean square error (RMSE).
	-Julia Le Noé</t>
        </r>
      </text>
    </comment>
    <comment ref="AS258" authorId="0" shapeId="0" xr:uid="{6A5394CB-4EFB-4BCF-94DE-1B9C12809EA6}">
      <text>
        <r>
          <rPr>
            <sz val="10"/>
            <color rgb="FF000000"/>
            <rFont val="Calibri"/>
            <family val="2"/>
            <scheme val="minor"/>
          </rPr>
          <t>======
ID#AAAAXIO-r4Y
    (2022-03-24 22:10:32)
101 forest sites from the RENECOFOR network
	-Julia Le Noé</t>
        </r>
      </text>
    </comment>
    <comment ref="AS260" authorId="0" shapeId="0" xr:uid="{483A6D52-C299-462B-9634-9552FFEADDD9}">
      <text>
        <r>
          <rPr>
            <sz val="10"/>
            <color rgb="FF000000"/>
            <rFont val="Calibri"/>
            <family val="2"/>
            <scheme val="minor"/>
          </rPr>
          <t>======
ID#AAAAXIO-r4o
    (2022-03-24 22:10:32)
Independant evaluation on 8192 sites (3487 grasslands, 1713 coniferous forests, 1590 broadleaved forests and 1402 mixed forests)
	-Julia Le Noé</t>
        </r>
      </text>
    </comment>
    <comment ref="AR263" authorId="0" shapeId="0" xr:uid="{7D229EF4-E41A-4618-BFDE-225826BDF8BD}">
      <text>
        <r>
          <rPr>
            <sz val="10"/>
            <color rgb="FF000000"/>
            <rFont val="Calibri"/>
            <family val="2"/>
            <scheme val="minor"/>
          </rPr>
          <t>======
ID#AAAAXIO-srY
    (2022-03-24 22:10:33)
11 long-term experiment sites for diachronic validation over 150 years period and 11 long-term experiment sites for calibration.
	-Julia Le Noé</t>
        </r>
      </text>
    </comment>
    <comment ref="AT263" authorId="0" shapeId="0" xr:uid="{6017D38D-5CD9-45BF-BB5D-8A0A4DE6E836}">
      <text>
        <r>
          <rPr>
            <sz val="10"/>
            <color rgb="FF000000"/>
            <rFont val="Calibri"/>
            <family val="2"/>
            <scheme val="minor"/>
          </rPr>
          <t>======
ID#AAAAXIO-sMc
    (2022-03-24 22:10:32)
Global spatially eplcit estimates of the SOMic model are compared against the spatially interpolated estimatesof global SOC distribution of the Global Soil Partnership's Globa Soil Organic Carbon (GSOC) map.
	-Julia Le Noé</t>
        </r>
      </text>
    </comment>
    <comment ref="AQ264" authorId="0" shapeId="0" xr:uid="{26E1E06D-3CF1-40B7-B20B-8F99CC82E4F0}">
      <text>
        <r>
          <rPr>
            <sz val="10"/>
            <color rgb="FF000000"/>
            <rFont val="Calibri"/>
            <family val="2"/>
            <scheme val="minor"/>
          </rPr>
          <t>======
ID#AAAAXIO-sWE
    (2022-03-24 22:10:32)
Incuation experiments measuring microbial heterotrophic respiration in soils from 110 global drylands
	-Julia Le Noé</t>
        </r>
      </text>
    </comment>
    <comment ref="AN270" authorId="0" shapeId="0" xr:uid="{20526E54-0914-4933-A878-5214299EB56D}">
      <text>
        <r>
          <rPr>
            <sz val="10"/>
            <color rgb="FF000000"/>
            <rFont val="Calibri"/>
            <family val="2"/>
            <scheme val="minor"/>
          </rPr>
          <t>======
ID#AAAAXIO-rls
    (2022-03-24 22:10:31)
There is a calibration of model parameters
	-Julia Le Noé</t>
        </r>
      </text>
    </comment>
    <comment ref="AF272" authorId="0" shapeId="0" xr:uid="{60DF7F06-A6BD-4E44-A095-185039CBE9B3}">
      <text>
        <r>
          <rPr>
            <sz val="10"/>
            <color rgb="FF000000"/>
            <rFont val="Calibri"/>
            <family val="2"/>
            <scheme val="minor"/>
          </rPr>
          <t>======
ID#AAAAXIO-sN8
    (2022-03-24 22:10:32)
Heterotrophic Respiration flux (C fluxes) (actually different from soil respiration)
	-Julia Le Noé</t>
        </r>
      </text>
    </comment>
    <comment ref="AI272" authorId="0" shapeId="0" xr:uid="{BF962645-67E8-40AE-B1E4-46C826C3F5C7}">
      <text>
        <r>
          <rPr>
            <sz val="10"/>
            <color rgb="FF000000"/>
            <rFont val="Calibri"/>
            <family val="2"/>
            <scheme val="minor"/>
          </rPr>
          <t>======
ID#AAAAXIO-rqc
    (2022-03-24 22:10:31)
Heterotrophic Respiration flux (C fluxes) (actually different from soil respiration)
	-Julia Le Noé</t>
        </r>
      </text>
    </comment>
    <comment ref="AR272" authorId="0" shapeId="0" xr:uid="{06D8AE36-2F80-44CB-BFD2-313D442B251E}">
      <text>
        <r>
          <rPr>
            <sz val="10"/>
            <color rgb="FF000000"/>
            <rFont val="Calibri"/>
            <family val="2"/>
            <scheme val="minor"/>
          </rPr>
          <t>======
ID#AAAAXIO-rlQ
    (2022-03-24 22:10:31)
Daily Heterotrophic respiration measurements at the site scale were collected to evaluate
the seasonal performance of microbially explicit models at finer
time and spatial scales. 
In total 7821 daily RH observations from 254 studies were obtained. We used latitude, longitude, year, and day of year to link these DGRsD data with the models’ RH outputs and
thus obtain modeled RH for all the observational sites and sampling times.
	-Julia Le Noé</t>
        </r>
      </text>
    </comment>
    <comment ref="AT272" authorId="0" shapeId="0" xr:uid="{70797621-1421-46F5-9A97-CC9D28C20885}">
      <text>
        <r>
          <rPr>
            <sz val="10"/>
            <color rgb="FF000000"/>
            <rFont val="Calibri"/>
            <family val="2"/>
            <scheme val="minor"/>
          </rPr>
          <t>======
ID#AAAAXIO-sNM
    (2022-03-24 22:10:32)
Global Heterotrophic Respiration
data products were used to evaluate the performance of microbially explicit models. There are three global field measurements-driven
statistical RH data products available, and all these RH data products were developed based on the same Soil Respiration global database but used different modeling approaches.
	-Julia Le Noé</t>
        </r>
      </text>
    </comment>
    <comment ref="AF273" authorId="0" shapeId="0" xr:uid="{322E02D8-D49E-4C0C-8E54-815EFBD55C0E}">
      <text>
        <r>
          <rPr>
            <sz val="10"/>
            <color rgb="FF000000"/>
            <rFont val="Calibri"/>
            <family val="2"/>
            <scheme val="minor"/>
          </rPr>
          <t>======
ID#AAAAXIO-s10
    (2022-03-24 22:10:33)
Heterotrophic Respiration flux (C fluxes) (actually different from soil respiration)
	-Julia Le Noé</t>
        </r>
      </text>
    </comment>
    <comment ref="AI273" authorId="0" shapeId="0" xr:uid="{FAE2B6F3-4BCD-46A0-8EBD-18EBD8F21B1F}">
      <text>
        <r>
          <rPr>
            <sz val="10"/>
            <color rgb="FF000000"/>
            <rFont val="Calibri"/>
            <family val="2"/>
            <scheme val="minor"/>
          </rPr>
          <t>======
ID#AAAAXIO-sBE
    (2022-03-24 22:10:32)
Heterotrophic Respiration flux (C fluxes) (actually different from soil respiration)
	-Julia Le Noé</t>
        </r>
      </text>
    </comment>
    <comment ref="AF274" authorId="0" shapeId="0" xr:uid="{B532EA94-B565-4D81-8F66-8A23775396C3}">
      <text>
        <r>
          <rPr>
            <sz val="10"/>
            <color rgb="FF000000"/>
            <rFont val="Calibri"/>
            <family val="2"/>
            <scheme val="minor"/>
          </rPr>
          <t>======
ID#AAAAXIO-rxs
    (2022-03-24 22:10:32)
Heterotrophic Respiration flux (C fluxes) (actually different from soil respiration)
	-Julia Le Noé</t>
        </r>
      </text>
    </comment>
    <comment ref="AI274" authorId="0" shapeId="0" xr:uid="{A5606E9F-04D3-45C2-9B68-A47703592EDF}">
      <text>
        <r>
          <rPr>
            <sz val="10"/>
            <color rgb="FF000000"/>
            <rFont val="Calibri"/>
            <family val="2"/>
            <scheme val="minor"/>
          </rPr>
          <t>======
ID#AAAAXIO-sik
    (2022-03-24 22:10:33)
Heterotrophic Respiration flux (C fluxes) (actually different from soil respiration)
	-Julia Le Noé</t>
        </r>
      </text>
    </comment>
    <comment ref="AG275" authorId="0" shapeId="0" xr:uid="{8D39A08D-2646-412E-A8AF-1531809A6A04}">
      <text>
        <r>
          <rPr>
            <sz val="10"/>
            <color rgb="FF000000"/>
            <rFont val="Calibri"/>
            <family val="2"/>
            <scheme val="minor"/>
          </rPr>
          <t>======
ID#AAAAXIO-s7M
    (2022-03-24 22:10:33)
Change in SOC content (%)
	-Julia Le Noé</t>
        </r>
      </text>
    </comment>
    <comment ref="AQ275" authorId="0" shapeId="0" xr:uid="{395C18FE-E358-4651-A83B-CE35B69EDA8F}">
      <text>
        <r>
          <rPr>
            <sz val="10"/>
            <color rgb="FF000000"/>
            <rFont val="Calibri"/>
            <family val="2"/>
            <scheme val="minor"/>
          </rPr>
          <t>======
ID#AAAAXIO-sro
    (2022-03-24 22:10:33)
7 short term incubation experiments + 18 long term incubation experiments are used to calibrate various set of model parameters
	-Julia Le Noé</t>
        </r>
      </text>
    </comment>
    <comment ref="AR275" authorId="0" shapeId="0" xr:uid="{B9CAF6D1-F1D3-43B3-A7A2-7A0C6F29CCC0}">
      <text>
        <r>
          <rPr>
            <sz val="10"/>
            <color rgb="FF000000"/>
            <rFont val="Calibri"/>
            <family val="2"/>
            <scheme val="minor"/>
          </rPr>
          <t>======
ID#AAAAXIO-rvQ
    (2022-03-24 22:10:32)
Meta-analysis of field data study
	-Julia Le Noé</t>
        </r>
      </text>
    </comment>
    <comment ref="AG276" authorId="0" shapeId="0" xr:uid="{EB420AC3-22F4-4E7F-A5E6-EE82DBFEEF6E}">
      <text>
        <r>
          <rPr>
            <sz val="10"/>
            <color rgb="FF000000"/>
            <rFont val="Calibri"/>
            <family val="2"/>
            <scheme val="minor"/>
          </rPr>
          <t>======
ID#AAAAXIO-rik
    (2022-03-24 22:10:31)
But this wa not an independent evaluation but an evaluation after paramterization based on several litter bag experiments
	-Julia Le Noé</t>
        </r>
      </text>
    </comment>
    <comment ref="AM276" authorId="0" shapeId="0" xr:uid="{D6015261-10DF-4913-972A-CB0AA73A7EEF}">
      <text>
        <r>
          <rPr>
            <sz val="10"/>
            <color rgb="FF000000"/>
            <rFont val="Calibri"/>
            <family val="2"/>
            <scheme val="minor"/>
          </rPr>
          <t>======
ID#AAAAXIO-sS0
    (2022-03-24 22:10:32)
Independant for one point in time comparison
	-Julia Le Noé</t>
        </r>
      </text>
    </comment>
    <comment ref="AN276" authorId="0" shapeId="0" xr:uid="{EA50D73D-37A3-4C5B-B55B-58FC606AFB76}">
      <text>
        <r>
          <rPr>
            <sz val="10"/>
            <color rgb="FF000000"/>
            <rFont val="Calibri"/>
            <family val="2"/>
            <scheme val="minor"/>
          </rPr>
          <t>======
ID#AAAAXIO-sSY
    (2022-03-24 22:10:32)
Not tndependant for diachronic evaluation
	-Julia Le Noé</t>
        </r>
      </text>
    </comment>
    <comment ref="AM278" authorId="0" shapeId="0" xr:uid="{D4405532-0F48-475D-B0A2-B77AD7F92CF6}">
      <text>
        <r>
          <rPr>
            <sz val="10"/>
            <color rgb="FF000000"/>
            <rFont val="Calibri"/>
            <family val="2"/>
            <scheme val="minor"/>
          </rPr>
          <t>======
ID#AAAAXIO-sAw
    (2022-03-24 22:10:32)
Standard model parameters are applied but various initialization approach are also implementend
	-Julia Le Noé</t>
        </r>
      </text>
    </comment>
    <comment ref="C279" authorId="0" shapeId="0" xr:uid="{EC30B2C2-DD81-4441-95FA-D8B27630F0A8}">
      <text>
        <r>
          <rPr>
            <sz val="10"/>
            <color rgb="FF000000"/>
            <rFont val="Arial"/>
            <family val="2"/>
          </rPr>
          <t>Individual-based LBM for
biodegradation affected by soil structure and competition
	-Julia Le Noé</t>
        </r>
      </text>
    </comment>
    <comment ref="M279" authorId="0" shapeId="0" xr:uid="{EA04D8A4-775C-4F7B-A034-D0BFBA0AB801}">
      <text>
        <r>
          <rPr>
            <sz val="10"/>
            <color rgb="FF000000"/>
            <rFont val="Calibri"/>
            <family val="2"/>
            <scheme val="minor"/>
          </rPr>
          <t>======
ID#AAAAXIO-s5A
    (2022-03-24 22:10:33)
Can IROC indicator be used as a proxy for humification coefficient of EOM?
	-Fabien Ferchaud</t>
        </r>
      </text>
    </comment>
    <comment ref="AG279" authorId="0" shapeId="0" xr:uid="{6574749E-66E0-4913-874E-C5EAD79B00C6}">
      <text>
        <r>
          <rPr>
            <sz val="10"/>
            <color rgb="FF000000"/>
            <rFont val="Calibri"/>
            <family val="2"/>
            <scheme val="minor"/>
          </rPr>
          <t>======
ID#AAAAXIO-sCk
    (2022-03-24 22:10:32)
actually, not on SOC stocks (except for control treatment) but on SOC stock minus control SOC stock
	-Fabien Ferchaud</t>
        </r>
      </text>
    </comment>
    <comment ref="AM279" authorId="0" shapeId="0" xr:uid="{B06626A6-FCBE-4521-B994-73B2089D89ED}">
      <text>
        <r>
          <rPr>
            <sz val="10"/>
            <color rgb="FF000000"/>
            <rFont val="Calibri"/>
            <family val="2"/>
            <scheme val="minor"/>
          </rPr>
          <t>======
ID#AAAAXIO-sUQ
    (2022-03-24 22:10:32)
Warning: authors said 'independent validation' but actually the validation is performed from a different experiments from the same calibration sites (Ultuna experiments are used for calibration and then an Ultuna experiment with a different treatment is used for validation).
	-Julia Le Noé</t>
        </r>
      </text>
    </comment>
    <comment ref="M280" authorId="0" shapeId="0" xr:uid="{521E19AB-34A7-4B52-881D-435477DA8883}">
      <text>
        <r>
          <rPr>
            <sz val="10"/>
            <color rgb="FF000000"/>
            <rFont val="Calibri"/>
            <family val="2"/>
            <scheme val="minor"/>
          </rPr>
          <t>======
ID#AAAAXIO-sbw
    (2022-03-24 22:10:32)
Effect of C inputs on mineralisation rate?
	-Fabien Ferchaud</t>
        </r>
      </text>
    </comment>
    <comment ref="AP280" authorId="0" shapeId="0" xr:uid="{64708DD6-E4EA-4224-AEB1-3E517718D036}">
      <text>
        <r>
          <rPr>
            <sz val="10"/>
            <color rgb="FF000000"/>
            <rFont val="Calibri"/>
            <family val="2"/>
            <scheme val="minor"/>
          </rPr>
          <t>======
ID#AAAAXIO-rkQ
    (2022-03-24 22:10:31)
calibration on C4-SOC stocks 1998-2017
evaluation on total SOC stocks 1970-2017
	-Fabien Ferchaud</t>
        </r>
      </text>
    </comment>
    <comment ref="AP283" authorId="0" shapeId="0" xr:uid="{08F036E2-4D4A-44CC-8621-87204CAC8526}">
      <text>
        <r>
          <rPr>
            <sz val="10"/>
            <color rgb="FF000000"/>
            <rFont val="Calibri"/>
            <family val="2"/>
            <scheme val="minor"/>
          </rPr>
          <t>======
ID#AAAAXIO-sDQ
    (2022-03-24 22:10:32)
A State Data Assimulation method is used to assimilate the first few
observations to improve long-term
SOC projections when compared to later measurements.
"The results here show that there are benefits in implementing
SDA methods in SOC research as assimilating the first few
observations was generally sufficient in improving long-term
SOC projections when compared to later measurements."
	-Julia Le Noé</t>
        </r>
      </text>
    </comment>
    <comment ref="AM286" authorId="0" shapeId="0" xr:uid="{36820374-48EA-4982-82D0-DB7D568FCA77}">
      <text>
        <r>
          <rPr>
            <sz val="10"/>
            <color rgb="FF000000"/>
            <rFont val="Calibri"/>
            <family val="2"/>
            <scheme val="minor"/>
          </rPr>
          <t>======
ID#AAAAXIO-st0
    (2022-03-24 22:10:33)
Warning: Independant evaluation was only performed as follow:
"We evaluated the simulated proportions of the different SOC pools using observations from sites that are independent of the European and Chinese forest sites, for which the model parameters were calibrated. The simulated ratios of microbial biomass to total SOC were validated against 655 observations from forest sites around the world (Xu, Thornton, &amp; Post, 2013). The simulated SOC composition from CENTURY and MIMICS was compared to measurements of SOC composition
from 505 sites under native forests and grasslands in Australia (Viscarra Rossel &amp; Hicks, 2015; Viscarra Rossel et al., 2019).
	-Julia Le Noé</t>
        </r>
      </text>
    </comment>
    <comment ref="AN286" authorId="0" shapeId="0" xr:uid="{064FC89B-885A-449B-BB93-61126D6A21E5}">
      <text>
        <r>
          <rPr>
            <sz val="10"/>
            <color rgb="FF000000"/>
            <rFont val="Calibri"/>
            <family val="2"/>
            <scheme val="minor"/>
          </rPr>
          <t>======
ID#AAAAXIO-rtM
    (2022-03-24 22:10:32)
Space for time validation was performed on the same sites as those used for model parameter optimizations
	-Julia Le Noé</t>
        </r>
      </text>
    </comment>
    <comment ref="AR286" authorId="0" shapeId="0" xr:uid="{769E6C62-4141-4575-A718-47AC776E3A37}">
      <text>
        <r>
          <rPr>
            <sz val="10"/>
            <color rgb="FF000000"/>
            <rFont val="Calibri"/>
            <family val="2"/>
            <scheme val="minor"/>
          </rPr>
          <t>======
ID#AAAAXIO-r-s
    (2022-03-24 22:10:32)
"In this study, we compiled a large set of in situ observations of
SOC concentrations for northern forests, as well as related soil property measurements (e.g. texture, bulk density and pH), annual litter input and climate from 206 forest sites distributed across different climate zones of Europe and China."
	-Julia Le Noé</t>
        </r>
      </text>
    </comment>
    <comment ref="AG287" authorId="0" shapeId="0" xr:uid="{07CDF09C-908A-44E8-A9C9-13248A434624}">
      <text>
        <r>
          <rPr>
            <sz val="10"/>
            <color rgb="FF000000"/>
            <rFont val="Calibri"/>
            <family val="2"/>
            <scheme val="minor"/>
          </rPr>
          <t>======
ID#AAAAXIO-r8g
    (2022-03-24 22:10:32)
I think these were space for time and not diachronic
	-Rose Abramoff</t>
        </r>
      </text>
    </comment>
    <comment ref="AM287" authorId="0" shapeId="0" xr:uid="{820BA11B-DE2B-4D8D-9C00-79F2DFF62BD5}">
      <text>
        <r>
          <rPr>
            <sz val="10"/>
            <color rgb="FF000000"/>
            <rFont val="Calibri"/>
            <family val="2"/>
            <scheme val="minor"/>
          </rPr>
          <t>======
ID#AAAAXIO-r-w
    (2022-03-24 22:10:32)
Warning: Independant evaluation was only performed as follow:
"We evaluated the simulated proportions of the different SOC pools using observations from sites that are independent of the European and Chinese forest sites, for which the model parameters were calibrated. The simulated ratios of microbial biomass to total SOC were validated against 655 observations from forest sites around the world (Xu, Thornton, &amp; Post, 2013). The simulated SOC composition from CENTURY and MIMICS was compared to measurements of SOC composition
from 505 sites under native forests and grasslands in Australia (Viscarra Rossel &amp; Hicks, 2015; Viscarra Rossel et al., 2019).
	-Julia Le Noé</t>
        </r>
      </text>
    </comment>
    <comment ref="AN287" authorId="0" shapeId="0" xr:uid="{7A1BD622-173F-41A1-8BDB-7A8BAAEBDB3D}">
      <text>
        <r>
          <rPr>
            <sz val="10"/>
            <color rgb="FF000000"/>
            <rFont val="Calibri"/>
            <family val="2"/>
            <scheme val="minor"/>
          </rPr>
          <t>======
ID#AAAAXIO-r6o
    (2022-03-24 22:10:32)
Space for time validation was performed on the same sites as those used for model parameter optimizations
	-Julia Le Noé</t>
        </r>
      </text>
    </comment>
    <comment ref="AR287" authorId="0" shapeId="0" xr:uid="{66A9F714-E8AE-4FAA-873C-E092CF12F12A}">
      <text>
        <r>
          <rPr>
            <sz val="10"/>
            <color rgb="FF000000"/>
            <rFont val="Calibri"/>
            <family val="2"/>
            <scheme val="minor"/>
          </rPr>
          <t>======
ID#AAAAXIO-r5U
    (2022-03-24 22:10:32)
"In this study, we compiled a large set of in situ observations of
SOC concentrations for northern forests, as well as related soil property measurements (e.g. texture, bulk density and pH), annual litter input and climate from 206 forest sites distributed across different climate zones of Europe and China."
	-Julia Le Noé</t>
        </r>
      </text>
    </comment>
    <comment ref="AN291" authorId="0" shapeId="0" xr:uid="{8CCAB09B-F309-4027-80BC-45B957D67969}">
      <text>
        <r>
          <rPr>
            <sz val="10"/>
            <color rgb="FF000000"/>
            <rFont val="Calibri"/>
            <family val="2"/>
            <scheme val="minor"/>
          </rPr>
          <t>======
ID#AAAAXIO-sYY
CROSS-VALIDATION    (2022-03-24 22:10:32)
We used the leave-one-out cross-validation (LOOCV), which is for model validation of small sample size like our data. The learning algorithm was applied once for each instance, using all other instances as a training set and then the selected instance was used as a single-item test set. This step continued until each sample was treated as a validation.
	-Julia Le Noé</t>
        </r>
      </text>
    </comment>
    <comment ref="AN292" authorId="0" shapeId="0" xr:uid="{0FF165BA-95E3-42A1-A15E-6BF5E323E43B}">
      <text>
        <r>
          <rPr>
            <sz val="10"/>
            <color rgb="FF000000"/>
            <rFont val="Calibri"/>
            <family val="2"/>
            <scheme val="minor"/>
          </rPr>
          <t>======
ID#AAAAXIO-r6U
CROSS-VALIDATION    (2022-03-24 22:10:32)
We used the leave-one-out cross-validation (LOOCV), which is for model validation of small sample size like our data. The learning algorithm was applied once for each instance, using all other instances as a training set and then the selected instance was used as a single-item test set. This step continued until each sample was treated as a validation.
	-Julia Le Noé</t>
        </r>
      </text>
    </comment>
    <comment ref="AT293" authorId="0" shapeId="0" xr:uid="{3C2EC596-0D2C-47F5-BFFD-992608FD3145}">
      <text>
        <r>
          <rPr>
            <sz val="10"/>
            <color rgb="FF000000"/>
            <rFont val="Calibri"/>
            <family val="2"/>
            <scheme val="minor"/>
          </rPr>
          <t>======
ID#AAAAXIO-r18
    (2022-03-24 22:10:32)
Global microbial biomass C and microbial biomass C/N ratio for the top 1 m soil were compared with the product from Xu et al. (2013) using multiple linear regression models based on 3,422 observations.
To evaluate the soil carbon
modeled by ORCHIMIC v2.0, we used the soil carbon data for the top 1 m soil from World Inventory of Soil Emission Potentials (WISE) (Batjes, 2015) and gridded Global Soil Data set for use in Earth System Models (GSDE) (Wei et al., 2014). Model outputs from boreal regions were also compared with Northern Circumpolar Soil Carbon Database version 2 (NCSCD v2) (Hugelius et al., 2013), a data set of SOC storage in the northern circumpolar permafrost region. The soil C/N ratios (defined as ratio of SOC to total nitrogen) from
GSDE was used to evaluate the modeled soil C/N ratios by ORCHIMIC.
	-Julia Le Noé</t>
        </r>
      </text>
    </comment>
    <comment ref="AQ294" authorId="0" shapeId="0" xr:uid="{103FAC64-5A59-436A-B42D-B615AC7E5A81}">
      <text>
        <r>
          <rPr>
            <sz val="10"/>
            <color rgb="FF000000"/>
            <rFont val="Calibri"/>
            <family val="2"/>
            <scheme val="minor"/>
          </rPr>
          <t>======
ID#AAAAXIO-shw
    (2022-03-24 22:10:33)
To infer and test pool specific TS for SOC models under a range of
different conditions and draw general conclusions, five different experiments were combined, including new and already published data. These were bare fallow plots (Exp. 1) and cropped plots (Exp. 2) of an agricultural field of medium duration; a crop-litter decomposition study using litterbags in fields (Exp. 3); as well as laboratory incubations of crop-litter in soil at two different temperatures (Exp. 4); and of soils from long-term bare fallow plots at four different temperatures (Exp. 5).
Several variables were measured in the different experiments including
soil microbial biomass (SMB), SOC and CO2 evolution.
	-Julia Le Noé</t>
        </r>
      </text>
    </comment>
    <comment ref="AR294" authorId="0" shapeId="0" xr:uid="{12C8BC60-FD35-405F-869F-61833D0A367F}">
      <text>
        <r>
          <rPr>
            <sz val="10"/>
            <color rgb="FF000000"/>
            <rFont val="Calibri"/>
            <family val="2"/>
            <scheme val="minor"/>
          </rPr>
          <t>======
ID#AAAAXIO-s8s
    (2022-03-24 22:10:33)
To infer and test pool specific TS for SOC models under a range of
different conditions and draw general conclusions, five different experiments were combined, including new and already published data. These were bare fallow plots (Exp. 1) and cropped plots (Exp. 2) of an agricultural field of medium duration; a crop-litter decomposition study using litterbags in fields (Exp. 3); as well as laboratory incubations of crop-litter in soil at two different temperatures (Exp. 4); and of soils from long-term bare fallow plots at four different temperatures (Exp. 5).
Several variables were measured in the different experiments including
soil microbial biomass (SMB), SOC and CO2 evolution.
	-Julia Le Noé</t>
        </r>
      </text>
    </comment>
    <comment ref="AL299" authorId="0" shapeId="0" xr:uid="{6DB3B2B7-803B-43F6-AC1D-125FF0C63DBA}">
      <text>
        <r>
          <rPr>
            <sz val="10"/>
            <color rgb="FF000000"/>
            <rFont val="Calibri"/>
            <family val="2"/>
            <scheme val="minor"/>
          </rPr>
          <t>======
ID#AAAAXIO-rgo
    (2022-03-24 22:10:31)
POM and MAOM
	-Julia Le Noé</t>
        </r>
      </text>
    </comment>
  </commentList>
</comments>
</file>

<file path=xl/sharedStrings.xml><?xml version="1.0" encoding="utf-8"?>
<sst xmlns="http://schemas.openxmlformats.org/spreadsheetml/2006/main" count="1447" uniqueCount="1002">
  <si>
    <t>SOIL 1</t>
  </si>
  <si>
    <t>LUMPED 1</t>
  </si>
  <si>
    <t>MICRO 1</t>
  </si>
  <si>
    <t>HOUR 1</t>
  </si>
  <si>
    <t>ZERO 1</t>
  </si>
  <si>
    <t>ECOS 2</t>
  </si>
  <si>
    <t>VERT DISCR 2</t>
  </si>
  <si>
    <t>CORE 2</t>
  </si>
  <si>
    <t>DAY 2</t>
  </si>
  <si>
    <t>LIN 2</t>
  </si>
  <si>
    <t>RM 1</t>
  </si>
  <si>
    <t xml:space="preserve"> </t>
  </si>
  <si>
    <t>FIELD 3</t>
  </si>
  <si>
    <t>MONTH 3</t>
  </si>
  <si>
    <t>NL3</t>
  </si>
  <si>
    <t>PHYS 2</t>
  </si>
  <si>
    <t>LAND 4</t>
  </si>
  <si>
    <t>YEAR 4</t>
  </si>
  <si>
    <t>REG 5</t>
  </si>
  <si>
    <t>DECAD 5</t>
  </si>
  <si>
    <t>CULT 6</t>
  </si>
  <si>
    <t>GLOB 7</t>
  </si>
  <si>
    <t>Microbial Dynamics - Organic</t>
  </si>
  <si>
    <t>Is the model affected by environmental modifiers ?</t>
  </si>
  <si>
    <t>Scope of the model</t>
  </si>
  <si>
    <t>Evaluation against obsevation data (Yes/No)</t>
  </si>
  <si>
    <t>If yes then what type of evaluation</t>
  </si>
  <si>
    <t>Descriptive</t>
  </si>
  <si>
    <t>Model</t>
  </si>
  <si>
    <t>Year</t>
  </si>
  <si>
    <t>Reference</t>
  </si>
  <si>
    <t>LEVEL</t>
  </si>
  <si>
    <t>SPACE</t>
  </si>
  <si>
    <t>spatial scale of interest</t>
  </si>
  <si>
    <t>temporal scale of interpr.</t>
  </si>
  <si>
    <t>Notes</t>
  </si>
  <si>
    <t>Hypothesis-testing (Understanding)</t>
  </si>
  <si>
    <t>Diagnostic models used to get information from a dataset, e.g., estimate microbial traits from time series data or model used to understand empirical observation</t>
  </si>
  <si>
    <t>Prediction/ prognostic</t>
  </si>
  <si>
    <t>Other, specify ?/ comments on the scope</t>
  </si>
  <si>
    <t>Yes</t>
  </si>
  <si>
    <t>No</t>
  </si>
  <si>
    <t>Space for time evaluation of SOC stocks</t>
  </si>
  <si>
    <t>Space for time evaluation of SOC fluxes</t>
  </si>
  <si>
    <t>Diachronic evaluation of SOC stocks</t>
  </si>
  <si>
    <t>Diachronic evaluation of several SOC compartments</t>
  </si>
  <si>
    <t>Diachronic evaluation of SOC fluxes</t>
  </si>
  <si>
    <t>One point in time evaluation of SOC stocks</t>
  </si>
  <si>
    <t>One point in time evaluation of C fluxes</t>
  </si>
  <si>
    <t>One point in time evaluation of several SOC compartments</t>
  </si>
  <si>
    <r>
      <rPr>
        <b/>
        <sz val="11"/>
        <color theme="1"/>
        <rFont val="Arial"/>
        <family val="2"/>
      </rPr>
      <t xml:space="preserve">Independant validation </t>
    </r>
    <r>
      <rPr>
        <sz val="11"/>
        <color theme="1"/>
        <rFont val="Arial"/>
        <family val="2"/>
      </rPr>
      <t>(sites used for validation are different from the sites used for calibration)</t>
    </r>
  </si>
  <si>
    <r>
      <rPr>
        <b/>
        <sz val="11"/>
        <color theme="1"/>
        <rFont val="Arial"/>
        <family val="2"/>
      </rPr>
      <t>NO Independant validation</t>
    </r>
    <r>
      <rPr>
        <sz val="11"/>
        <color theme="1"/>
        <rFont val="Arial"/>
        <family val="2"/>
      </rPr>
      <t>(sites used for validation are the same or partly the same as the sites used for calibration)</t>
    </r>
  </si>
  <si>
    <t>Accounting model describing C fluxes/stocks in Soil (fitting data/ calibration)</t>
  </si>
  <si>
    <r>
      <rPr>
        <b/>
        <sz val="11"/>
        <color theme="1"/>
        <rFont val="Arial"/>
        <family val="2"/>
      </rPr>
      <t>Partially independant</t>
    </r>
    <r>
      <rPr>
        <sz val="11"/>
        <color theme="1"/>
        <rFont val="Arial"/>
        <family val="2"/>
      </rPr>
      <t xml:space="preserve">: </t>
    </r>
    <r>
      <rPr>
        <b/>
        <sz val="11"/>
        <color theme="1"/>
        <rFont val="Arial"/>
        <family val="2"/>
      </rPr>
      <t>Split-sample</t>
    </r>
    <r>
      <rPr>
        <sz val="11"/>
        <color theme="1"/>
        <rFont val="Arial"/>
        <family val="2"/>
      </rPr>
      <t xml:space="preserve"> (the sample (=time series) is split into two parts, one for calibration  and one for validation) </t>
    </r>
  </si>
  <si>
    <t>Evaluation in laboratory experiment</t>
  </si>
  <si>
    <t>Evaluation in field experiement/ observation</t>
  </si>
  <si>
    <t>Evaluation at the territorial/national level (based on network measurement)</t>
  </si>
  <si>
    <t>Evaluation against reconstructed dataset</t>
  </si>
  <si>
    <t>Specify pedoclimatic conditions of models evaluation (e.g., boreal Canada; Mediterranean France; temperate China)</t>
  </si>
  <si>
    <t>Specify land-use type use for model evaluation (e.g., cropland)</t>
  </si>
  <si>
    <t>Other (specify)</t>
  </si>
  <si>
    <t>Comments on type of evaluation</t>
  </si>
  <si>
    <t>Salter  and Green</t>
  </si>
  <si>
    <t>Organic C and N loss under different agricultural practices</t>
  </si>
  <si>
    <t>temperate climate (Ohio, USA)</t>
  </si>
  <si>
    <t>cropland</t>
  </si>
  <si>
    <t>calibration on organic C data, visual (qualitative) validation with organic N data</t>
  </si>
  <si>
    <t>Nikiforoff</t>
  </si>
  <si>
    <t>Humus accumulation; first to discuss the role of climate on the decomposition rate</t>
  </si>
  <si>
    <t>temperate climate (Russia)</t>
  </si>
  <si>
    <t>Henin and Dupuis</t>
  </si>
  <si>
    <t>Northern France</t>
  </si>
  <si>
    <t>The evaluation consist in checking that the order of magnitudee of C content/ fluxes estimated by the model are approximatiely consistent with data/ observations reported in the litterature. One of the conclusion of the paper is that long-term field experiment are needed to better assess SOM dynamic</t>
  </si>
  <si>
    <t>Eriksson and Welander</t>
  </si>
  <si>
    <t>spatially lumped model for global C stocks</t>
  </si>
  <si>
    <t>global terrestrial biomes</t>
  </si>
  <si>
    <t>Craig</t>
  </si>
  <si>
    <t>Global scale isotopic C model</t>
  </si>
  <si>
    <t>Russell</t>
  </si>
  <si>
    <t>Time-changing input and decomposition rates</t>
  </si>
  <si>
    <t>generic</t>
  </si>
  <si>
    <t>theoretical work without evaluation</t>
  </si>
  <si>
    <t>PWNEE</t>
  </si>
  <si>
    <t>Patten</t>
  </si>
  <si>
    <t>Complex food web model included</t>
  </si>
  <si>
    <t>temperate climate</t>
  </si>
  <si>
    <t>grassland</t>
  </si>
  <si>
    <t>calibration of some parameters using available data for producers and consumers; tuning of remaining parameters by trial and error</t>
  </si>
  <si>
    <t>ABISKO</t>
  </si>
  <si>
    <t>Bunnell and Dowling</t>
  </si>
  <si>
    <t>C-only</t>
  </si>
  <si>
    <t>arctic</t>
  </si>
  <si>
    <t>tundra</t>
  </si>
  <si>
    <t>only model presentation; no simulations</t>
  </si>
  <si>
    <t>ABISKO II</t>
  </si>
  <si>
    <t>Bunnell and Scoullar</t>
  </si>
  <si>
    <t>C-only; age classes of litter are considered</t>
  </si>
  <si>
    <t>parameters estimated partly to allow reasonable fitting of respiration time series</t>
  </si>
  <si>
    <t>Harte and Levy</t>
  </si>
  <si>
    <t>C model only</t>
  </si>
  <si>
    <t>Parnas</t>
  </si>
  <si>
    <t>Mineral N control of DEC (Eq. (9)); constant microbial biomass</t>
  </si>
  <si>
    <t>Time-changing input and decomposition rates; includes a feedback from plant biomass; N only</t>
  </si>
  <si>
    <t>temperate climate (Illinois and Missouri, USA)</t>
  </si>
  <si>
    <t>model constructed for soil N or C, but tested on organic N data</t>
  </si>
  <si>
    <t>incubation of microbial isolate</t>
  </si>
  <si>
    <t>theoretical work used to formulate hypotheses; proof-of-concept empirical evidence presented and interpreted with the model (diagnostic)</t>
  </si>
  <si>
    <t>ELM</t>
  </si>
  <si>
    <t>Hunt; Reuss and Innis</t>
  </si>
  <si>
    <t>(qualitative) validation using litter mass data, ATP data (proxy for biomass; poor fit), respiration rates; calibration by tuning parameters to reasonably fit literature data</t>
  </si>
  <si>
    <t>Rothamsted</t>
  </si>
  <si>
    <t>Jenkinson</t>
  </si>
  <si>
    <t>C only model</t>
  </si>
  <si>
    <t>(qualitative) validation using organic C data; calibration using decomposition data; comparisons with non independent radiocarbon and organic C and N data (P304, bottom left column)</t>
  </si>
  <si>
    <t>Holland</t>
  </si>
  <si>
    <t>exploration of scenarios for CO2 emissions and consequences on global C cycling</t>
  </si>
  <si>
    <t>O'Brien and Stout</t>
  </si>
  <si>
    <t>C model only; C tracer study</t>
  </si>
  <si>
    <t>pasture</t>
  </si>
  <si>
    <t>trial and error calibration against C isotope data (conceptually C stock?), no validation with independent data</t>
  </si>
  <si>
    <t>Smith</t>
  </si>
  <si>
    <t>Focus on dynamics of polysaccharides; includes P, K, N</t>
  </si>
  <si>
    <t>model evaluation not in the paper where the model is presented (shall I dig into that?)</t>
  </si>
  <si>
    <t>Bolin</t>
  </si>
  <si>
    <t>13C model</t>
  </si>
  <si>
    <t>Carpenter</t>
  </si>
  <si>
    <t>Continuum quality model</t>
  </si>
  <si>
    <t>decomposition model for soil organic matter in both soil and sediments</t>
  </si>
  <si>
    <t>calibration of model parameters with litter decomposition data; calibrated parameters used to discuss general model properties, not for prediction</t>
  </si>
  <si>
    <t>Emanuel</t>
  </si>
  <si>
    <t>PHOENIX</t>
  </si>
  <si>
    <t>McGill</t>
  </si>
  <si>
    <t>DEC changes with substrate type</t>
  </si>
  <si>
    <t>Qualitative evaluation against literature data on respiration rate, inorganic N, various plant processes; measurements generally not in the same year of simulations, but qualitative agreement is presented as validation; perturbation experiments also show consistency with evidence from the literature</t>
  </si>
  <si>
    <t>PAPRAN</t>
  </si>
  <si>
    <t>Seligman and van Keulen</t>
  </si>
  <si>
    <t>C+N model</t>
  </si>
  <si>
    <t>Evaluation of crop yield and N uptake; no evaluation of soil compartments</t>
  </si>
  <si>
    <t>Svirezhev</t>
  </si>
  <si>
    <t>grassland and forest</t>
  </si>
  <si>
    <t>Van Veen and Paul</t>
  </si>
  <si>
    <t>Decomposition of physically protected substrates; C only model</t>
  </si>
  <si>
    <t>lab incubation</t>
  </si>
  <si>
    <t>grassland and cropland</t>
  </si>
  <si>
    <t>Trial and error calibration against laboratory data of stabilized aminoacids</t>
  </si>
  <si>
    <t>Long term C turnover; C only model</t>
  </si>
  <si>
    <t>only discussion of how reasonable predicted trends in soil organic C are</t>
  </si>
  <si>
    <t>Knapp</t>
  </si>
  <si>
    <t>C and N storage explicitly modeled</t>
  </si>
  <si>
    <t>Incubation study</t>
  </si>
  <si>
    <t>NA</t>
  </si>
  <si>
    <t>NCSOIL</t>
  </si>
  <si>
    <t>Molina</t>
  </si>
  <si>
    <t>Nonsymbiontic N fixation contrast N limitation + RF</t>
  </si>
  <si>
    <t>Bosatta and Berendse</t>
  </si>
  <si>
    <t>Mineral N never limiting; organic N control</t>
  </si>
  <si>
    <t xml:space="preserve">Van Veen </t>
  </si>
  <si>
    <t>MB decay depends on clay content</t>
  </si>
  <si>
    <t>Incubation experiments</t>
  </si>
  <si>
    <t>Q-Model</t>
  </si>
  <si>
    <t>Bosatta and Agren</t>
  </si>
  <si>
    <t>Continuum quality model; single cohort</t>
  </si>
  <si>
    <t>Not directly evaluated on SOC but on other soil related variables.</t>
  </si>
  <si>
    <t>Chapman and Gray</t>
  </si>
  <si>
    <t>JABOWA</t>
  </si>
  <si>
    <t>Pastor and Post</t>
  </si>
  <si>
    <t>Cohort model. N mineralization/immobilization controlled by regression equations</t>
  </si>
  <si>
    <t>This paper is able to give SOC dynamic but it is more an ecosystem model and it is evaluated against other variables (leaf litter, N availability). Moreover I put that the evaluation was independent. I am not 100% sure since some of the parameters values are not clearly associated with a reference.</t>
  </si>
  <si>
    <t>In this paper they evaluate against some parameters of the model like the N mineralization rate. Not fully a C model.</t>
  </si>
  <si>
    <t>Balesdent</t>
  </si>
  <si>
    <t>14C model</t>
  </si>
  <si>
    <t>Hadas</t>
  </si>
  <si>
    <t>food web model</t>
  </si>
  <si>
    <t>CENTURY</t>
  </si>
  <si>
    <t>Parton</t>
  </si>
  <si>
    <t>24 sites great plains</t>
  </si>
  <si>
    <t>Cropland</t>
  </si>
  <si>
    <t>Hurley</t>
  </si>
  <si>
    <t>Thornley and Verberne</t>
  </si>
  <si>
    <t>Only theoretical</t>
  </si>
  <si>
    <t xml:space="preserve">UK Rothamsted </t>
  </si>
  <si>
    <t>Arable, different fertilisation</t>
  </si>
  <si>
    <t>Verberne</t>
  </si>
  <si>
    <t>Explicit effect of physical protection by clyey soils</t>
  </si>
  <si>
    <t xml:space="preserve">Temperate </t>
  </si>
  <si>
    <t>Grassland, arable, forest</t>
  </si>
  <si>
    <t>Very broad comparison to few points in literature (6?)</t>
  </si>
  <si>
    <t>DAISY</t>
  </si>
  <si>
    <t>MBL-GEM</t>
  </si>
  <si>
    <t>Rastetter</t>
  </si>
  <si>
    <t>Boreal and Temperate (US)</t>
  </si>
  <si>
    <t xml:space="preserve">Forest  </t>
  </si>
  <si>
    <t>Arable</t>
  </si>
  <si>
    <t>DNDC</t>
  </si>
  <si>
    <t>Li</t>
  </si>
  <si>
    <t>Decomposition submodel (aerobic conditions)</t>
  </si>
  <si>
    <t>Loamy soil, Iowa</t>
  </si>
  <si>
    <t>Mainly N</t>
  </si>
  <si>
    <t>SUNDIAL</t>
  </si>
  <si>
    <t>Bradbury</t>
  </si>
  <si>
    <t>wheat</t>
  </si>
  <si>
    <t>G'DAY</t>
  </si>
  <si>
    <t>Comins and McMurtrie</t>
  </si>
  <si>
    <t>Modified CENTURY decomposition submodel</t>
  </si>
  <si>
    <t>limited nutrient systems, CO2 increase effect</t>
  </si>
  <si>
    <t>De Ruiter</t>
  </si>
  <si>
    <t>US, Netherlands, Sweden</t>
  </si>
  <si>
    <t>arable</t>
  </si>
  <si>
    <t>food webs</t>
  </si>
  <si>
    <t>ecosys</t>
  </si>
  <si>
    <t>Grant</t>
  </si>
  <si>
    <t>later embedded in ecosys</t>
  </si>
  <si>
    <t xml:space="preserve">8 soils fron US and Europe </t>
  </si>
  <si>
    <t>Presented as validation but rather calibration ? At least I cant see the calibration</t>
  </si>
  <si>
    <t>FBM</t>
  </si>
  <si>
    <t>Kindermann</t>
  </si>
  <si>
    <t>Cold temperate</t>
  </si>
  <si>
    <t>Forest</t>
  </si>
  <si>
    <t>Aims to go global, but shown only for 1 ecosystem</t>
  </si>
  <si>
    <t>Evolution from Parton 1987; the article only describes C and N equations, although also P and S are modeled</t>
  </si>
  <si>
    <t>Large range of conditons (temperate, tropical, "artic"), well described, 11 locations</t>
  </si>
  <si>
    <t>Grassland</t>
  </si>
  <si>
    <t>CASA</t>
  </si>
  <si>
    <t>Potter</t>
  </si>
  <si>
    <t>SOM submodel derived from CENTURY</t>
  </si>
  <si>
    <t>US, Europe, Africa (11 sites)</t>
  </si>
  <si>
    <t>Desert, Grassland, Forest</t>
  </si>
  <si>
    <t>Not sure about the calibration / validation procedure</t>
  </si>
  <si>
    <t>Ryzhova</t>
  </si>
  <si>
    <t>Russian plain</t>
  </si>
  <si>
    <t>Continuum quality model; cohort formalism; C only model</t>
  </si>
  <si>
    <t>Temperate</t>
  </si>
  <si>
    <t>Forest, arable</t>
  </si>
  <si>
    <t>Only reported as fraction of C biomass</t>
  </si>
  <si>
    <t>Kersebaum and Richter</t>
  </si>
  <si>
    <t>Elzein and Balesdent</t>
  </si>
  <si>
    <t>C only model (Generalized Compact Model)</t>
  </si>
  <si>
    <t>Temperate, Tropical</t>
  </si>
  <si>
    <t>forest</t>
  </si>
  <si>
    <t>DEMETER</t>
  </si>
  <si>
    <t>Foley</t>
  </si>
  <si>
    <t>Global</t>
  </si>
  <si>
    <t>Global, natural</t>
  </si>
  <si>
    <t>Thornley</t>
  </si>
  <si>
    <t>Mineralization as pipe delay process</t>
  </si>
  <si>
    <t>Na</t>
  </si>
  <si>
    <t>Agren and Bosatta</t>
  </si>
  <si>
    <t>?</t>
  </si>
  <si>
    <t>Forests (only oaks and only qualitative evaluation)</t>
  </si>
  <si>
    <t>Diachronic evaluation of C content and delta C13. Calibration of one parameter only, such that curve passes through C content at one year. Then, fitting of a delta C13 series with no more adjustments</t>
  </si>
  <si>
    <t>Explicit dynamics of SOM C, N, P and S along the soil profile</t>
  </si>
  <si>
    <t>Humid Subtropical (Australia) and humid continental (Iowa)</t>
  </si>
  <si>
    <t>Cropland and Forests</t>
  </si>
  <si>
    <t>*at different soil depths, for N, S and P too</t>
  </si>
  <si>
    <t>SCM</t>
  </si>
  <si>
    <t>Panikov and Sizova</t>
  </si>
  <si>
    <t>General kinetic model for MB characteristic assessment</t>
  </si>
  <si>
    <t>Laboratory</t>
  </si>
  <si>
    <t>Amdended soils</t>
  </si>
  <si>
    <t>*time scale: hours</t>
  </si>
  <si>
    <t>Saggar</t>
  </si>
  <si>
    <t>8SV</t>
  </si>
  <si>
    <t>Schwinning and Parsons</t>
  </si>
  <si>
    <t>Simplified version of Thornley 1995 model</t>
  </si>
  <si>
    <t>Whitmore</t>
  </si>
  <si>
    <t>Lab soils: sand, silty clay loam and caly soils</t>
  </si>
  <si>
    <t>crop residues</t>
  </si>
  <si>
    <t>*time scale: 1 year</t>
  </si>
  <si>
    <t>Model for a generic microbial mass</t>
  </si>
  <si>
    <t>sugaribeet residues</t>
  </si>
  <si>
    <t>Diachronic evalutation of C and N content (48 weeks time-scale)</t>
  </si>
  <si>
    <t>ICBM</t>
  </si>
  <si>
    <t>Andren and Katterer</t>
  </si>
  <si>
    <t>Cold temperate and semi-humid (Sweden), clay soil</t>
  </si>
  <si>
    <t>*short-term predictions (30 years)</t>
  </si>
  <si>
    <t>SOMM</t>
  </si>
  <si>
    <t>Chertov</t>
  </si>
  <si>
    <t>Includes P, K, Mg, Ca</t>
  </si>
  <si>
    <t>Parametrization on lab soils (forest and agricultural soils from cold temperate Russia), evaluation at large scale (different pedo-climatic conditions)</t>
  </si>
  <si>
    <t>Natural ecosystems</t>
  </si>
  <si>
    <t>*Parametrization on short-term laboratory experiments and evaluation through large scale simulations of humus formation for many soil types in different natural zones</t>
  </si>
  <si>
    <t>DocMod</t>
  </si>
  <si>
    <t>Currie and Aber</t>
  </si>
  <si>
    <t>Cold temperate of the White Mountains Region (USA)</t>
  </si>
  <si>
    <t>Forests</t>
  </si>
  <si>
    <t>*Landscape-scale effects of gradients in forest cover type, litter chemistry, rates of litter inputs, T˚ and W on forest-floor pools and I/O fluxes of C and N (applied at an experimental forest measurment network)</t>
  </si>
  <si>
    <t>Hybrid</t>
  </si>
  <si>
    <t>Friend</t>
  </si>
  <si>
    <t>Derived from CENTURY (Parton 1993)</t>
  </si>
  <si>
    <t>The authors say they will test the model, but without altering the internal parameterization. i.e. they will test and improve the model performance without fitting data</t>
  </si>
  <si>
    <t>Hassink</t>
  </si>
  <si>
    <t>Nonlinear adsorption kinetics, C-only</t>
  </si>
  <si>
    <t>Laboratory, soils taken from temperate Netherlands</t>
  </si>
  <si>
    <t>Arable (9 sites) and grassland (1 site)</t>
  </si>
  <si>
    <t>* Diachronic evaluation of SOC content for 20 years (either no addition of OM all along, or 10 yrs addition of grass residues, then 10 yrs without any OM addition)</t>
  </si>
  <si>
    <t>Tateno and Chapin</t>
  </si>
  <si>
    <t>Data from Vitousek et al (1982)</t>
  </si>
  <si>
    <t>*Qualitative analysis (against data in the literature) of the litter C and litter N relationship with different N supplies at steady state</t>
  </si>
  <si>
    <t>van Wensen</t>
  </si>
  <si>
    <t>Data from: Van Wensem et al., 1991; Van Wensem et al.,
 1992; Van Wensem et al., 1993) and Van Wensem
 and Adema (1991)</t>
  </si>
  <si>
    <t>poplar litter</t>
  </si>
  <si>
    <t>*Qualitative evaluation (the only possible one) of : the available
 N pool, total mineral N; the available C pool
 and dissolved OC; the amount of
 respired C and the total CO2
 production of the system (minus isopod respiration).</t>
  </si>
  <si>
    <t>Zheng</t>
  </si>
  <si>
    <t>Soil food web C-only model</t>
  </si>
  <si>
    <t>Show how populations and food web structure affect decomposition</t>
  </si>
  <si>
    <t>*They discuss their results in relation to the literature, but no empirical work available to evaluate the model</t>
  </si>
  <si>
    <t>Soil food web C-only Lotka-Volterra model</t>
  </si>
  <si>
    <t>NICA</t>
  </si>
  <si>
    <t>Blagodatsky and Richter</t>
  </si>
  <si>
    <t>Includes a variable for the physiological state; includes a variable for the physiological state</t>
  </si>
  <si>
    <t>Presentation of the Nica model theoritacal ground, equations and behavior.</t>
  </si>
  <si>
    <t>Blagodatsky et al.</t>
  </si>
  <si>
    <t>Calibration of the Nica model</t>
  </si>
  <si>
    <t>An arable Light-Gray Forest silty loam soil (Luvisol) from an experimental plot of the Institute of Soil Science and Photosynthesis (Pushchino, Moscow region) was used in the incubation experiment</t>
  </si>
  <si>
    <t xml:space="preserve">Calibration is based on observation of various SOC pools: soluble C, CO2 production, microbial biomass C. Evaluation is only a calibration of model parameter so that simulation best reproduces observation data from laboratory soil incubation experiment   </t>
  </si>
  <si>
    <t>CO with polysaccharides</t>
  </si>
  <si>
    <t>NCSOIL is modified in order to account for the effect of N limitation on CO2 release. To do so, a polysaccharide pool is added and the effect of the decomposer biomass variation is considered by the inclusion of a Monod-type equation. The pools and parameters of the model are initialized and calibrated against observation data. the fact that mode better reproduce observation fluxes is also a way to test hypothesis.</t>
  </si>
  <si>
    <t>NA (laboratory experiment)</t>
  </si>
  <si>
    <t>Tall-grass prairie soil never cultivated. Laboratory experiment assess the effect of various wheat straw inputs.</t>
  </si>
  <si>
    <t>The calibration serves as an evaluation of the inclusion of two hypotheses. Yes but evaluation is only a calibration</t>
  </si>
  <si>
    <t>Loreau</t>
  </si>
  <si>
    <t>TRACE</t>
  </si>
  <si>
    <t>Currie</t>
  </si>
  <si>
    <t>Henriksen</t>
  </si>
  <si>
    <t>An agricultural sand was sampled from a ley near Elverum in Norway in May, and air dried until sieving through a 1 mm mesh was feasible.</t>
  </si>
  <si>
    <t>NOT SURE! It was not a fully clear if the evaluation was only a calibration or if it included a split-sample calibration/ evaluation approach. See key passage "of variance. We used a split-plot model with time of sampling as the main factor and treatment as the split- plot factor because the treatments were established independently for each sampling day. Correlations between the microbial biomass and the enzyme activities were tested statistically by linear regression. Differences in the C mineralization rates, microbial biomass and enzyme activities were tested by analysis</t>
  </si>
  <si>
    <t>TCS</t>
  </si>
  <si>
    <t>Luo and Reynolds</t>
  </si>
  <si>
    <t>The paper tests the sentistivity of the Terrestrial C sequestration (TCS) model to the effect of gradual versus step increase in CO2 (currently used in FACE experiments and show that the velocity of CO2 release into the atmosphere has an impact on the ecosystem response to CO2 sequetration</t>
  </si>
  <si>
    <t>There is kind of an evaluation not against observation data but an evaluation of model sensitivity to the velocity of increasing CO2</t>
  </si>
  <si>
    <t>Donor controlled system. Steady state, two-trophic level, soil food web model</t>
  </si>
  <si>
    <t>Theoretical model</t>
  </si>
  <si>
    <t>Lotka-Volterra system. Steady state, two-trophic level, soil food web model</t>
  </si>
  <si>
    <t>IBIS</t>
  </si>
  <si>
    <t>Kucharik</t>
  </si>
  <si>
    <t>Details on N cycling discussed in Verberne 1990</t>
  </si>
  <si>
    <t>All</t>
  </si>
  <si>
    <t>The is a contiental surface model. The model is aimed at prediction. Yet in the present publication, the  model is applied over an historical period (1860-1995) and the  validation is performed by using average measurement/data from global database reporting data for the 1965-1994 period. The SOC module is evaluated against observation data of SOC stocks and CO2 flux. For the SOC stocks, the obesrvation data comes from a global compilation of more than a thousand soil profiles with organic carbon content measurements which was used to construcat map of soil carbon density to a 1 m depth [Scholese t al., 1995,'I GBP-DIS, 1999]. The soil carbon densities simulated were compared to these data. Biome averages and standar deviations for the IGBP-DIS data werec onstructeb dy assigning each grid cell in the dataset to the corresponding IBIS vegetation classification for that grid cell. For the CO2 fluxes, authors used the data set of soil carbon flux measurements compiled by Raich and Schlesinger (1992). Measurement locations were correlated with the specific IBIS simulated vegetatiocnl asss ot hatb iomea verageasn ds tandarde viations of the measurement data could be compared with IBIS results.</t>
  </si>
  <si>
    <t>Daufresne and Loreau</t>
  </si>
  <si>
    <t>C-N model rewritten as N-only model with constant CN ratios</t>
  </si>
  <si>
    <t>DAYCENT</t>
  </si>
  <si>
    <t>Del Grosso</t>
  </si>
  <si>
    <t>Evolution from Parton 1987</t>
  </si>
  <si>
    <t>PDM</t>
  </si>
  <si>
    <t>Frolking</t>
  </si>
  <si>
    <t>Peat mass accumulation model; cohort formalism. Note that the model outputs are actually the peat mass (and not C stocks) and the decomposability for each age peat layer.</t>
  </si>
  <si>
    <t>The model is not calibrated (no parameter fitted in order to reproduce observation, all parameters are taken from the litterature. The model aim at testing the sensitivity of peat accumulation in bogs and fens to various factors. Yet the model is not purey theoretical as model output are compared against observation field data</t>
  </si>
  <si>
    <t>Bogs and Fen in various high latitudes of Canada</t>
  </si>
  <si>
    <t>Bogs and Fen</t>
  </si>
  <si>
    <t>One point in time observation peat profile to reconstruct the age-profile of peat and compare with the age-profile estimation by the model</t>
  </si>
  <si>
    <t>"Simulations were compared to age–depth profiles from cores collected in four peatlands in eastern Canada, selected because of their various past and present environmental conditions and because  we have firsthand information about their developmental history." "For comparison with the PDM results, we selected peat cores for which an adequate chronology of peat accumulation was available. All dates reported are calibrated radiocarbon dates (Stuiver and others 1998) or dates obtained through pollen correlation with well-dated events in pollen diagrams from neighboring sites."</t>
  </si>
  <si>
    <t>CANTIS</t>
  </si>
  <si>
    <t>SOMKO</t>
  </si>
  <si>
    <t>Gignoux</t>
  </si>
  <si>
    <t>Cohort model. Number of variable should be multiplied by the number of cohorts, which varies among applications.</t>
  </si>
  <si>
    <t>Dry tropical soil in senegal</t>
  </si>
  <si>
    <t>2 evalutions: one short-term (3 years) and the other long-term (35 years). For the long-term evaluation the size of C pools were adjusted so that simulation best reproduce observations. Short-term evaluaiton: "Data from a litter bag experiment in a dry tropical soil from Sénégal (D. Masse, unpublished data) were used to test the ability of SOMKO to reproduce observed trends (Fig. 6)." 
Long-term evaluation: "The simulations with SOMKO were tested against data from the Ultuna long-term experiment (Kirchmann et al., 1994). The ‘no N — no crop’ treatment was selected for direct comparison with simulations (Fig. 7). An initializing soil building simulation was run over 300 years, from which an average old SOM composition of carbon and nitrogen pools was estimated. The Ultuna experiment was then simulated by removing litter inputs and letting the SOM evolve freely, with a climatic factor simulating cold temperate conditions. Because of the numerous unknown parameters, these simulations should be considered as an illustration of the ability of the model to produce reasonable long-term soil carbon dynamics, as in the SOMNET model comparison exercise (Smith et al., 1997), rather than as a true model validation. Good agreement with data (Fig. 7) was obtained only when SOM comprised at least 90% of the least decomposable (i.e. pool 7) carbon. A lower size of this pool resulted in faster decomposition at the beginning of the simulation, the C decrease becoming exponential instead of linear (e.g. Figure 8)."</t>
  </si>
  <si>
    <t>includes detailed nitrification and methanogenesis, and P</t>
  </si>
  <si>
    <t>ICBM/N</t>
  </si>
  <si>
    <t>Katterer and Andren</t>
  </si>
  <si>
    <t>England (Rothamsted)</t>
  </si>
  <si>
    <t>Fitting parameter to best reproduce the observed SOC stocks at the Hoosfield Continuous Barley experiment where farmyard manure was applied annually (Jenkinson and Johnston, 1977). N.B.: The paper present calibration of 3 models of the ICBM family. Yet at the end of the papers, authors stated that: "Calibrated from long-term field experiments, predictions regarding management implications on long-term soil fertility can be made, and, calibrated from decomposition experiments, predictions regarding carbon and nitrogen balances can be performed. Thus, the models can be used for analysing laboratory experiments (see e.g. Kätterer et al., 1998; Lomander et al., 1998) as well as being included in management-related software, e.g. to estimate fertiliser inputs and regional carbon balance- and land use change modelling."</t>
  </si>
  <si>
    <t>ICBM/2BN</t>
  </si>
  <si>
    <t>Sandy clay loam in central Swenden</t>
  </si>
  <si>
    <t>Fitting parameter to best reproduce the observed C-CO2 evolution of the Nantuna soils incubated at 20°C. N.B.: The paper present calibration of 3 models of the ICBM family. Yet at the end of the papers, authors stated that: "Calibrated from long-term field experiments, predictions regarding management implications on long-term soil fertility can be made, and, calibrated from decomposition experiments, predictions regarding carbon and nitrogen balances can be performed. Thus, the models can be used for analysing laboratory experiments (see e.g. Kätterer et al., 1998; Lomander et al., 1998) as well as being included in management-related software, e.g. to estimate fertiliser inputs and regional carbon balance- and land use change modelling."</t>
  </si>
  <si>
    <t>Generic limiting nutrient model only (linear model)</t>
  </si>
  <si>
    <t>A fully theoretical model aiming at understanding the role of ole of microbial diversity on ecosystem process. A kind of evaluation of the model is provided by comparing the behavior of the model with the general behavior of two experiments.</t>
  </si>
  <si>
    <t>Generic limiting nutrient model only (multiplicative model)</t>
  </si>
  <si>
    <t>McMurtrie</t>
  </si>
  <si>
    <t>Modified CENTURY (1993) decomposition submodel</t>
  </si>
  <si>
    <t xml:space="preserve">The paper test the sensitivity of the G' Day model to various Clmate change scenario with  new representation of C:N ration dynamic nd N immobilization and soils. These simulations allow for an environmental diagnosis that under elevated CO2 conc and T the C sink in ecosystem should not be discontinued </t>
  </si>
  <si>
    <t>TerraFlux</t>
  </si>
  <si>
    <t>Neff and Asner</t>
  </si>
  <si>
    <t>Based on Parton et al., 1987; C-only; includes sorption/desorption and DOC movement</t>
  </si>
  <si>
    <t>The paper focusses on the incorporation of DOC fluxes in SOC model. It is a Century like model with new equations but no sensitivity tests are performed</t>
  </si>
  <si>
    <t>Nicolardot</t>
  </si>
  <si>
    <r>
      <rPr>
        <sz val="11"/>
        <color theme="1"/>
        <rFont val="Arial"/>
        <family val="2"/>
      </rPr>
      <t>Despite an independant evaluation procedure the scope of the paper is more the development of a new model aiming at prediction. Yet the predictive value of the model remains questionnable for the authors of this study as: "This simple model has been incorporated into the crop model STICS (Brisson et al., 1998) and</t>
    </r>
    <r>
      <rPr>
        <b/>
        <sz val="11"/>
        <color theme="1"/>
        <rFont val="Arial"/>
        <family val="2"/>
      </rPr>
      <t xml:space="preserve"> now needs further testing under field conditions.</t>
    </r>
    <r>
      <rPr>
        <sz val="11"/>
        <color theme="1"/>
        <rFont val="Arial"/>
        <family val="2"/>
      </rPr>
      <t>"</t>
    </r>
  </si>
  <si>
    <t>Three soils were used. They were sampled from the Ap horizon, sieved through a 4-mm mesh and stored fresh at 4 _x000E_C before incubation. Soil 1 was a Highly Calcareous Rendosol with the following characteristics: CaCO3 = 78.3%, clay = 9.9%, silt = 11.0% and sand = 0.8%; organic C = 1.81%, organic N = 0.17%, pH = 8.3. Soil 2 was an Orthic Luvisol containing: CaCO3 = 1.0%, clay = 16%, silt = 78% and sand = 5.0%; organic C = 0.91%, organic N = 0.10%, pH = 7.6. Soil 3 was a Calcisol containing 25.6% clay, 65.6% silt and 8.8% sand, 1.09% organic C, 0.11% organic N and with a pH of 6.1.</t>
  </si>
  <si>
    <t>Model development is based on incubation experiments with 48 different residue input while the 3 soils used remained the same. The model was calibrated against the 27th fisrt residue inputs. The model thus parameterised was then evaluated with the 21 remaining data sets (#28–48), which included different plant species, three different soils and was carried out at different temperatures (15–28 _x000E_C°).</t>
  </si>
  <si>
    <t>CREEP</t>
  </si>
  <si>
    <t>Rosenbloom</t>
  </si>
  <si>
    <t>The model is aimed as becoming predictive or at integrating new module within ecosystem model to better predict the effect of geomorphic evolution of soil texture on SOC dynamic</t>
  </si>
  <si>
    <t>We use field observations from three well-characterized catena sequenceisn Grant County,N orth Dakota to evaluate the CREEP model.</t>
  </si>
  <si>
    <t>C model only designed to assess the contrasting role of temperature on biological and physico-chemical activity</t>
  </si>
  <si>
    <t>The aim of the model is to test a new hypothesis to explain the mechanism that play a role in preserving the ecosystem C sink under temperature elevation</t>
  </si>
  <si>
    <t>CenW</t>
  </si>
  <si>
    <t>Kirschbaum</t>
  </si>
  <si>
    <t xml:space="preserve">The model is a modified version of Century. Although it include SOC dynamics, the main focus is N so most evaluation are performed from the perspective of N dynamic </t>
  </si>
  <si>
    <t>16 forest soils</t>
  </si>
  <si>
    <t>The only evaluation including C is _x000F__x0006_the percent of C remaining versus N concentration in contrasting litter types with different initial lignin and N concentration is plotted (see Fig. 4, with both simulations and observations plotted within an y-axis 'C remaining % and a x-axis 'N concentration %)</t>
  </si>
  <si>
    <t>Baisden and Amundson</t>
  </si>
  <si>
    <t>Microbes implicitly included in the more active SOM pool</t>
  </si>
  <si>
    <t>Calibration + Environmental Diagnosis of the effect of introduction of tillage, emergence of synthetic N fertilizer and reduced tillage practices.</t>
  </si>
  <si>
    <t xml:space="preserve">Eastern San Joaquin Valley of California (USA) </t>
  </si>
  <si>
    <t>Annual-grassland</t>
  </si>
  <si>
    <t>The model provides a summary of mathematical properties of ecosystem (understanding). It is calibrated upon observation field experiment data with 14C tracers (fitting data). "The model also allows the examination of an ecosystem response to disturbance. Following a disturbance, soil–plant systems respond on time scales given by the inverse of the eigenvalues. Finally, the model qualitatively describes three major events in the history of agroecosystems: the initiation of tillage, the emergence of industrially fixed N fertilizer, and the introduction of reduced-tillage practices." (Environmental diagnosis)</t>
  </si>
  <si>
    <t>Also tracer model; includes energy content of the OM pools (fixed values) and energy transfer (respiration + change in energy content from one pool to another)</t>
  </si>
  <si>
    <t>"By structuring and üarametrizing a decomposition model to include both C and rnergy fluxes explicitly, I sought to examine the relationship between the rate of energy dissipiation and the rate of C turnover and storage."</t>
  </si>
  <si>
    <t>Harvard Forest, Central Massachussets, USA</t>
  </si>
  <si>
    <t>Comieferous and Deciduous forests</t>
  </si>
  <si>
    <t xml:space="preserve">Calibration is performed on average annual fluxes </t>
  </si>
  <si>
    <t>Evaluation = calibration. No independant validation</t>
  </si>
  <si>
    <t>DyDOC</t>
  </si>
  <si>
    <t>Michalzik</t>
  </si>
  <si>
    <t>DOC model, parameters estimated from 14C data</t>
  </si>
  <si>
    <t>"Dy-DOC is designed to use a variety of observational data, including soil carbon pool sizes, DOC concentrations and fluxes in different soil horizons, 14C data, and the results of laboratory studies of DOC sorption reactions. It is hoped that DyDOC will be useful in exploring the implications for soil carbon – and DOC in particular – of changes in environmental variables such as temperature, litter and water inputs, and soil chemical conditions." (Hypothesis testing + fitting data). "Given present understanding and measurement techniques, we believe that Dy- DOC is at an appropriate level of complexity to conceptualise and analyse the production and transport of DOC in soils, and to relate these processes to the turnover of other long-term soil C pools." (Data analysis, environmental diagnosis). Prediction is mentionned as a perspective for model capability enhancement in the future</t>
  </si>
  <si>
    <t>Birkenes (58°22_x0002_ N, 08°13_x0002_ E) Norway and Waldstein catchement catchment (50°08_x0002_ N, 11°52_x0002_ E) Germany</t>
  </si>
  <si>
    <t>The site at Birkenes (58°22_x0002_ N, 08°13_x0002_ E) is  dominated by a 60–80 year-old stand of Norway spruce (Picea abies (L.) Karst.). The Waldstein catchement catchment (50°08_x0002_ N, 11°52_x0002_ E), has an area of 400 ha and is dominated by a 140 year-old stand of Norway spruce (Picea abies)</t>
  </si>
  <si>
    <t>Average observation values for the 1995-1997 period</t>
  </si>
  <si>
    <t>Calibration is performed for two field experiment, measuring Totoal SOC and using 14C analysis to calibrate most parameters of the model. The model once calibrated was used to simulate long-term development of SOC pools. The model was also used to  estimate the contributions of DOC and roots to mineral soil carbon. Authors yet assert that a validation of the model is provided providing that "The model has been optimised (calibrated) by minimising residuals in average concentrations and pool sizes, annual DOC fluxes and annual average 14C signals, for an assumed steady state. In performing the optimisations, temporal variations in the concentrations and fluxes of DOC in soil water were necessarily simulated, but they were not used in the fitting procedure. Therefore, comparison of observed and simulated temporal variations (Figure 5) can be regarded as a test of the model."</t>
  </si>
  <si>
    <t>TAO</t>
  </si>
  <si>
    <t>Pansu and Thuries</t>
  </si>
  <si>
    <t>Although the model include C dynamic the focus is on N and all evalutation are performed with regards to N</t>
  </si>
  <si>
    <t>All evaluation are performed against nitrogen mineralization</t>
  </si>
  <si>
    <t>Focus is on nitrogen</t>
  </si>
  <si>
    <t>Porporato</t>
  </si>
  <si>
    <t>stochastic soil moisture forcing</t>
  </si>
  <si>
    <t>"The model presented in this paper addresses the role of hydrological processes on the soil carbon and nitrogen cycles from the mathematical modeling point of view. The resulting scheme is a system of eight nonlinear ordinary differential equations for the carbon and nitrogen dynamics in the soil, driven by a nonlinear stochastic differential equation that describes the water balance at a point. The influence of rainfall, vegetation, and soil characteristics is directly incorporated, through soil moisture dynamics, into the process of mineralization and immobilization, plant nitrogen uptake, and leaching." Note however that that in a companion paper the model "is calibrated to simulate the soil nutrient dynamics in the broad-leafed savanna at Nylsvley. The model is thought of as a means to better  understand the physics of the problem rather than as an instrument to  fit the observed data."</t>
  </si>
  <si>
    <t>Sanderman</t>
  </si>
  <si>
    <t>Heterotrophic respiration from eddy covariance method</t>
  </si>
  <si>
    <t>Using Eddy Covariance fluxes measurement from c. 30 sites, this study aim at investigating the influence of MAT of C turnover rate. The relationship fitted with Eddy Covirance flux measurement is compared with other measurement method. The purpose of the study is not not to test a SOC mode but rather to investigate a relationship. Relationship between k (decomposition rate) and Temperature are inferred from data (quite the opposite of fitting data against a pre-estalished model)</t>
  </si>
  <si>
    <t>NOT SURE! Help not really clear for me what was the purpose of the model in this study and how the SOC decomposition rate was estimated</t>
  </si>
  <si>
    <t>Schimel and Weintraub</t>
  </si>
  <si>
    <t>Note that mode parameters were however estimated based on a previous published study. Fitting measured data are however not shown. The parametrization was more about having realistic parameter values than about accurately reproducing observations.</t>
  </si>
  <si>
    <t>LPJ</t>
  </si>
  <si>
    <t>Sitch</t>
  </si>
  <si>
    <t>C only model for dynamic global vegetation moels</t>
  </si>
  <si>
    <t xml:space="preserve">Monthly field measurements during 3 years of NEE at six EUROFLY sites: Gunnarsholt (64°N, 20°W), Flakaliden (64°N, 20°E), Aberfeldy (57°N, 4°E), Soro (55°N, 12°E), Loobos (25°N, 6°E), Hesse (49°N, 7°E). </t>
  </si>
  <si>
    <t>Boreal, Temperate and Mediterranean Forests</t>
  </si>
  <si>
    <t xml:space="preserve">Diachronic evaluation at site specific location of the Net Ecosystem Exchange (aggregate vegetation and soil fluxes ) + Diachronic evaluation against reconstructed interannual NEE averaged at the globe scale over the 1960-2000 period + Intercomparison with model global average estimates of SOC stocks in pre-industria era and in the present (c. 2000)
</t>
  </si>
  <si>
    <t>Walter</t>
  </si>
  <si>
    <t>C model only; stochastic SOM-C initial distribution</t>
  </si>
  <si>
    <t>Using the Hénin Dupuis model with a defaul parameters and assuming that decomposition depends only on humidity and C inputs to the soil on land-use, the model simulate over at 50 yers period of time the spatio-temporal evolution of SOC stoks at embedded scales over a small territory witin Brittany. At the end, the authors say that a validation of the model would be practically impossible</t>
  </si>
  <si>
    <t>Bruun</t>
  </si>
  <si>
    <t>C only age distribution model; continuum cohort formalism</t>
  </si>
  <si>
    <t>The influence 3 different SOC model formalisms on  the estimates of SOC age distribution are tested. The parameters of the 3 models are estimated based on 14C field experiment data- The aime of the paper is not to decide which formalism is the better but juste to highlight the sensitivity of age distribution to model formalism</t>
  </si>
  <si>
    <t>Jornada Basin in New Mexico</t>
  </si>
  <si>
    <t xml:space="preserve">Replacement of native black grama grass communities by scrubland </t>
  </si>
  <si>
    <t>Simulated Mean residence time of different SOC pool are compared against the MRT estimated for the light and the heavy fraction in a field eyperiment study ba Connin et al. (1997) based 14C measurements</t>
  </si>
  <si>
    <t>Moore</t>
  </si>
  <si>
    <t xml:space="preserve">Detritus and decomposer mass food-web model </t>
  </si>
  <si>
    <t>Developing an integrative framework of ecosystem functionning including trophic relation, biodiversity and nutrient fluxes</t>
  </si>
  <si>
    <t>MOMOS-2</t>
  </si>
  <si>
    <t>Pansu</t>
  </si>
  <si>
    <t>Original model</t>
  </si>
  <si>
    <t>High Andean Paramo of Venezuela</t>
  </si>
  <si>
    <t>Fallow soils</t>
  </si>
  <si>
    <t>Evaluation is performed by comparing simulated (by the 5 versions of the MOMOS model) versus measured on field fallow experiment the total soil 14C, 15N, microbial 14C, microbial 15N.</t>
  </si>
  <si>
    <r>
      <rPr>
        <sz val="11"/>
        <color theme="1"/>
        <rFont val="Arial"/>
        <family val="2"/>
      </rPr>
      <t xml:space="preserve">Data from a </t>
    </r>
    <r>
      <rPr>
        <b/>
        <sz val="11"/>
        <color theme="1"/>
        <rFont val="Arial"/>
        <family val="2"/>
      </rPr>
      <t xml:space="preserve">former 14C and 15N labeling experiment performed under controlled laboratory conditions </t>
    </r>
    <r>
      <rPr>
        <sz val="11"/>
        <color theme="1"/>
        <rFont val="Arial"/>
        <family val="2"/>
      </rPr>
      <t xml:space="preserve">enabled construction of an initial MOMOS-C [Sallih and Pansu, 1993] and MOMOS-N [Pansu et al., 1998] models. </t>
    </r>
    <r>
      <rPr>
        <b/>
        <sz val="11"/>
        <color theme="1"/>
        <rFont val="Arial"/>
        <family val="2"/>
      </rPr>
      <t>The aim of the present work was to validate and improve the initial MOMOS model</t>
    </r>
    <r>
      <rPr>
        <sz val="11"/>
        <color theme="1"/>
        <rFont val="Arial"/>
        <family val="2"/>
      </rPr>
      <t xml:space="preserve"> with </t>
    </r>
    <r>
      <rPr>
        <b/>
        <sz val="11"/>
        <color rgb="FFFF0000"/>
        <rFont val="Arial"/>
        <family val="2"/>
      </rPr>
      <t>data from a new 14C and 15N experiment performed under natural field conditions.</t>
    </r>
    <r>
      <rPr>
        <sz val="11"/>
        <color theme="1"/>
        <rFont val="Arial"/>
        <family val="2"/>
      </rPr>
      <t xml:space="preserve"> This paper compares the predictive quality and analyzes the sensitivity of five new versions (Momos-2 to -6) derived from the initial proposal</t>
    </r>
  </si>
  <si>
    <t>MOMOS-6</t>
  </si>
  <si>
    <t>EnzModel</t>
  </si>
  <si>
    <t>Allison</t>
  </si>
  <si>
    <t>Individual based, C-N-P model</t>
  </si>
  <si>
    <t>Fontaine and Barot</t>
  </si>
  <si>
    <t>INDISIM-SOM</t>
  </si>
  <si>
    <t>Ginovart</t>
  </si>
  <si>
    <t>Individual based, C-N model</t>
  </si>
  <si>
    <t>Cataonian soil</t>
  </si>
  <si>
    <t>Incubated soils</t>
  </si>
  <si>
    <t>Evaluation = calibration. Evalution included comparison between simulated C fluxes (soil respiration) and microbial C content in 2 incubatation soil experiment</t>
  </si>
  <si>
    <t>Yasso</t>
  </si>
  <si>
    <t>Liski</t>
  </si>
  <si>
    <t>C-only model for forestry applications</t>
  </si>
  <si>
    <t>Southern Finland</t>
  </si>
  <si>
    <t>Hyytiälä forestry field station</t>
  </si>
  <si>
    <t>"When linked to the forest stand simulators MOTTI (Hynynen et al., 2005) or CO2FIX (Masera et al., 2003) to estimate litter production, the soil carbon estimates were similar to the means of measurements for forest types with different tree species, site productivity and soil properties in southern Finland (Fig. 6, Kaipainen et al., 2004).We conclude thatYasso is suitable for estimating the average amount of soil carbon in these types of forests, but not necessarily at particular sites where the conditions for decomposition and humus formation deviate from the average." "These and other tests conducted so far suggest that Yasso is applicable to forests in a wide range of environments. Further tests will increase confidence in using it for different soils."</t>
  </si>
  <si>
    <t>Liu</t>
  </si>
  <si>
    <t>Details on N cycling discussed in Verberne 1990; N limitation functions derived from Parton 1993</t>
  </si>
  <si>
    <t>Sasketchan, Canada</t>
  </si>
  <si>
    <t>all</t>
  </si>
  <si>
    <t>Evaluation of the modified IBIS model is performed on NPP only: "Modelled estimates of NPP were also compared with the NPP output of the boreal ecosystem productivity simulator (BEPS) of Liu et al. (1997, 2002) for the year 1994. The BEPS result was derived from advanced very high-resolution radiometer (AVHRR) remote sensing imagery at 1 km×1 km resolution, and validated against eddy-covariance measurements made at flux towers operated during the BOREAS experiment (Sellers et al., 1996). BEPS output reveals clear NPP spatial patterns within and beyond the Saskatchewan study region, with a pronounced north–south gradient in NPP (Fig. 5a). The objective was to determine whether IBIS could reproduce the broad spatial patterns in NPP distribution generated by BEPS while maintaining soil C densities (kgCm−2) close to the levels reported in the SLC data set (recognizing that these are highly aggregated and idealized data).2</t>
  </si>
  <si>
    <t>Long and Or</t>
  </si>
  <si>
    <t>Individual-based model for bacteria, continuous approach for nutrients</t>
  </si>
  <si>
    <t>The primary objective of this study was to model the explicit role of liquid-induced spatial isolation of microbial niches on coexistence of two microbial species on a hypothetical unsaturated porous surface. Fundamental aspects of liquidvapor interfacial configuration, soil water potential and pore space geometry leading to microbial confinement will be discussed. Subsequently, a modeling framework for coupling spatially variable diffusion pathways with microbial growth and nutrient consumption will be presented focusing on the role of heterogeneity on potential coexistence of two competing microbial species.</t>
  </si>
  <si>
    <t>CN-SIM</t>
  </si>
  <si>
    <t>Petersen</t>
  </si>
  <si>
    <t>C-N model for short-term simulations; derived from DAISY</t>
  </si>
  <si>
    <t>long-term field carbon and radiocarbon data from United Kingdom, Sweden and Denmark</t>
  </si>
  <si>
    <t>"In general, an optimisation by minimisation of residuals only yields information on how well the model performs on known data. As a very important aspect of the current model is the ability to make general predictions, a cross-validation was performed. This was performed as a ‘leave one-out’ cross-validation, where data from each of the three countries were excluded from the calibration data in turn. The parameters were then re-estimated according to Fig. 4. Thereby an assessment of how the model may perform on data not used for parameterisation is achieved, as well as an assessment of the consequences for parameter estimates of excluding parts of the data." + "Note though that only the Risø data (RISO-C14) represent an independent validation, as Eq. (6) was originally developed amongst others on the basis of the Rothamsted experiments with 14C labelled material". Evaluation includes C stocks, %14C in C stock, microbial biomass (for MB, this is the space for time evaluation)</t>
  </si>
  <si>
    <t>C only model for long-term simulations; derived from DAISY</t>
  </si>
  <si>
    <t>9 experiments of soil incubations</t>
  </si>
  <si>
    <t>Cross-validation based on 9 incubation experiments (1 experiments excluded in turn). Evaluation on C-CC2 evolution 13C-CO2 evolution, C microbial biomass (mgC/kgsoil)</t>
  </si>
  <si>
    <t>Botter</t>
  </si>
  <si>
    <t>Neill and Gignoux</t>
  </si>
  <si>
    <t>the model can be generalized to n MB groups and m substrates</t>
  </si>
  <si>
    <t>The paper does not present evaluation, yet the growth microbial model is aimed at becoming a kernel in predictive decomposition model. Authors mentionned in the conclusion that a forthcoming paper shall provide a parametrization/validation of the model: "As such, the model can be applied as a kernel in any decomposition model which provides some implementation of other aspects not addressed here such as organic matter compartmentalization, fate of microbial turnover, change in quality as decomposition proceeds. In a forthcoming paper, we test the model against data from cellulose continuous cultures (Neill and Gignoux, 2005). Current work is being carried on to parameterize and test the model on data from priming effects experiments."</t>
  </si>
  <si>
    <t>BACWAVE-WEB</t>
  </si>
  <si>
    <t>Zelenev</t>
  </si>
  <si>
    <t>Includes an exoenzyme pool; food web model</t>
  </si>
  <si>
    <t>Predictions correspond here to some 'what if scenarios': What would be the oscillating dynamics of bacterials population in the absence of xxx/ with changing conditions of yyy</t>
  </si>
  <si>
    <t>Continuous incubation of sandy soil amended with a fresh clover–grass mixture in pot experiments in Spring 2000 and Fall 2001</t>
  </si>
  <si>
    <t>Actually almost independant evaluation: "Parameter values were taken as much as possible from the literature (Table 2). If parameter values could not be found in the literature, they were optimized. Optimization was done manually."</t>
  </si>
  <si>
    <t>Cherif</t>
  </si>
  <si>
    <r>
      <rPr>
        <sz val="11"/>
        <color theme="1"/>
        <rFont val="Arial"/>
        <family val="2"/>
      </rPr>
      <t>Qualitative predictions. e.g., "Based on resource-ratio and ecological stoichiometry theories, our model yields interesting new predictions and perspectives on important aspects of community structure and ecosystem functioning related to microbial decomposers. M</t>
    </r>
    <r>
      <rPr>
        <i/>
        <sz val="11"/>
        <color theme="1"/>
        <rFont val="Arial"/>
        <family val="2"/>
      </rPr>
      <t>ost of these new predictions result from the stoichiometric constraints that act on the elemental composition of decomposer demand and their organic resources.</t>
    </r>
    <r>
      <rPr>
        <sz val="11"/>
        <color theme="1"/>
        <rFont val="Arial"/>
        <family val="2"/>
      </rPr>
      <t xml:space="preserve"> First, stoichiometric constraints generate a trade-off between the abilities of decomposers to utilize an inorganic element and an organic resource containing this same element. As a consequence of this trade-off, coexistence is facilitated between decomposer types that have different elemental demand ratios, even though, in the long run, they should evolve toward the demand ratio that results in colimitation of growth by the organic resource and the inorganic element. Because of the diversity of elemental compositions of inorganic resources, organic resources, and decomposers, we expect this stoichiometry-related trade-off to be an important mechanism in explaining the diversity of decomposer communities. </t>
    </r>
    <r>
      <rPr>
        <b/>
        <sz val="11"/>
        <color theme="1"/>
        <rFont val="Arial"/>
        <family val="2"/>
      </rPr>
      <t>Second, we predict that decomposers will be mineralizers only in ecosystems that are rich enough to provide the quantity of organic resources needed by mineralizing decomposers, which are more demanding of carbon.</t>
    </r>
  </si>
  <si>
    <t>CIPS</t>
  </si>
  <si>
    <t>Kuka</t>
  </si>
  <si>
    <t>C-only; evolution of CANDY, with pore space dependent C dynamics</t>
  </si>
  <si>
    <t>Experimental agronomic station Prague-Ruzyne</t>
  </si>
  <si>
    <t>Fully independant validation (parametrization on incubation studies and field study from a german experimental station) + statistical tests of model evaluation against the independant observations</t>
  </si>
  <si>
    <t>Maggi and Porporato</t>
  </si>
  <si>
    <t>Feedbacks of MB in unsaturated media on percolation dynamics</t>
  </si>
  <si>
    <t>Evaluation = calibratio, performed with data from experiment studies</t>
  </si>
  <si>
    <t>Manzoni and Porporato</t>
  </si>
  <si>
    <t>Previous laboratory experiment</t>
  </si>
  <si>
    <t>Although the paper provides a theoretical investigation, various mathematical representations of microbial degradation are compared against observation data from  a previous experiment (Zelenev et al. 2000). This evaluation enables to shed light on model equations that best reproduce the behavior of microbial trend in this well documented experiment :"The performance of this specifically designed model is compared in Fig. 4 with the simpler multiplicative and linear models of Eqs. (3) and (5). The nonlinear decay function used by Zelenev et al. (2000) introduces a further feedback between biological activity and its substrate, resulting in enhanced oscillation amplitudes (Fig. 4) and good fit of the measured oscillations (correlation coefficient R ¼ 0.66). The multiplicative model (Eq. (5)), although maintaining its original linear expression for microbial decay, is able to simulate the oscillatory behavior, but the resulting trajectories appear to be over-damped (R ¼ 0.43). On the contrary, the linear model (Eq. (3)) only captures the general trend of microbial biomass, but it cannot describe its fluctuations (R ¼ 0.23). Thus, nonlinearity seems to be necessary to explain these oscillations."</t>
  </si>
  <si>
    <t>MIOR</t>
  </si>
  <si>
    <t>Masse</t>
  </si>
  <si>
    <t>Individual-based model</t>
  </si>
  <si>
    <t xml:space="preserve">Pansu </t>
  </si>
  <si>
    <t>Texture-dependent respiration rate</t>
  </si>
  <si>
    <t>Incubation of 14C and 15N labelled straw in soils of the dry puna (Bolivian altiplano, semi-arid shrubland at 3789 m above sea level) and the humid paramo (Venezuelan tropical alpine vegetation at 3400 m).</t>
  </si>
  <si>
    <t>Soils collected from fallow soils</t>
  </si>
  <si>
    <t>Evaluation = calibration. Evaluation is based on the comparison between simulated 14C fluxes, transfer from one pool to another and 14C in Microbial Biomass in incubated soil experiment versus simulations by the MOMOS-6 model.</t>
  </si>
  <si>
    <t>Stewart</t>
  </si>
  <si>
    <t>C-only, models C saturation in agricultural soils</t>
  </si>
  <si>
    <t>Aim of the modelling approach is to determin: which model best explain observtions from long-term field experiments? "we use the models not to simulate the dynamic behavior of SOM pool(s) over time, but rather to evaluate the fundamental relationship between C addition levels and soil C levels at steady-state"</t>
  </si>
  <si>
    <t>USA and Canade</t>
  </si>
  <si>
    <t>"We used hypothesis-based model testing to assess the relative support in long-term agroecosystem data for C saturating (asymptotic) versus non-saturating (linear) behavior between C input level and SOC content at steady state. The C saturation model was the best approximation of the data pooled across all sites, suggesting that across a wide range of C input levels, C stabilization efficiency decreased in soils with high SOC content. Given our data, there was less than 1% ‘‘probability’’ that the linear model was the best. However, within individual sites, only Sanborn showed a C saturation best-fit, whereas four sites had a linear model best-fit."</t>
  </si>
  <si>
    <t>Wang</t>
  </si>
  <si>
    <t>C-N-P model</t>
  </si>
  <si>
    <t>Looks like most of the paper is a theoretical exploration of model predictions under various scenarios. Yet the predictive power of the model is tested against one long-term field expriment (oservation data nt shown, comparison between simulation/observationnot shown also). The model is parametrized to set up the size of the various Organic carbon pools of the model withobservation data while the other paramter are kept to their standard values (i.e., no re-calibration of the other parameters)</t>
  </si>
  <si>
    <t>Hawai (Long Sbstrate Age Gradient field well-documented experiment)</t>
  </si>
  <si>
    <t>Rainforest</t>
  </si>
  <si>
    <t>No detail on the evaluation (which model output is compared to the observation is not mentionned). Yet we knoe that calibration is performermed to set up the size of the model pools based on experimental data (no independant validation). In its presented stage, the model is mainly theoretical (exploring scenarios) but in the conclusion authors state that model prediction will require further validation: "Much future work in the area of nutrient cycling and limitation will be necessary to validate model predictions and the strength of interactions between C, N and P cycles."</t>
  </si>
  <si>
    <t>SPACSYS</t>
  </si>
  <si>
    <t>Wu</t>
  </si>
  <si>
    <t>Complex root architecture model linked to lower-resolution water, heat and SOM variables</t>
  </si>
  <si>
    <t>Scope of the model is to 'understand/ become a predictive tool and account for C and N fluxes in ecosystem. However, the focus is on the plant system rather than the soil, and particularly the root system. "The development of a single model that fully integrates these detailed root models with established models of nutrient cycling processes is vital if we are to understand properly the interactions between plant and environment. This paper outlines a novel mechanistic model (SPACSYS) capable of simulating C and N cycling in managed and natural ecosystems, which incorporates a three-dimensional root system submodel. Here wemainly describe root system architecture and linkage to the simulation of C and N cycling components. Preliminary validation of the model with experimental data is also presented."</t>
  </si>
  <si>
    <t xml:space="preserve">Edimbourg </t>
  </si>
  <si>
    <t>Evaluation does not include SOC stocks or fluxes but only root architectures, crop yields and nitrate leaching</t>
  </si>
  <si>
    <t>Stochastic soil moisture + nitrate model</t>
  </si>
  <si>
    <t xml:space="preserve">A bit out of the scope, althoug SOC is part of the models, the main focus is on soil moistur and nitrate leaching. </t>
  </si>
  <si>
    <t>Roth PC-1</t>
  </si>
  <si>
    <t>C only model, after Jenkinson 1990; vertical movement regulated by first order "advection"</t>
  </si>
  <si>
    <t>Actually it looks like the aim of the paper was rather to estimate the best p (downward movement) and s (depth-dependancy of the decomposition factor) paraemters to predict SOC dynamic in a discretized vertical profile</t>
  </si>
  <si>
    <t>Cropland, woodland, annual grassland, Chernozom</t>
  </si>
  <si>
    <t>UK, California, Russia (Kamennaya Steppe National Park)</t>
  </si>
  <si>
    <t>Manzoni et al.</t>
  </si>
  <si>
    <t>Lumped model depending on microscale features; no dynamic component</t>
  </si>
  <si>
    <t>I would say environmental diagnosis as the paper establishes the conditions of certain parameter values (e.g., parameter values for N limitation/ no limitation)</t>
  </si>
  <si>
    <t>Not mentionned</t>
  </si>
  <si>
    <t>Evaluation is based on nitogen mineralization only (no evaluation on C dynamic, even though the model includes C dynamic in soils). It is a space for time evaluation</t>
  </si>
  <si>
    <t>For me the evaluaiton is not 'independant' as it looks like parameters were calibrated based on observation data from the same experiment as the one used for evalution (here 'model testing'): "Here we test the generalized PAR model against published mineralization data by Luxhøi et al. (2006) in the absence of N limiting conditions. Both net and gross mineralization data are compared with flux estimates obtained from Eqs. (11) and (14), respectively, where the w and Z parameters are computed following Table A2 from micro-scale characteristics known at the beginning of the experiment."</t>
  </si>
  <si>
    <t>AMGv1</t>
  </si>
  <si>
    <t>Saffih-Adadi &amp; Mary</t>
  </si>
  <si>
    <t>C only</t>
  </si>
  <si>
    <t>9 Long-term-field experiments from Sweden, Denmark, Thailand, France</t>
  </si>
  <si>
    <t>only 1 parameter calibrated (k0): k0 was calibrated from 7 long-term field experiments. The model was then validated on two independant dataset from two other field experiments. Model intercomparisons and sensitivity analyses were also performed as part of model evaluation. "AMG model was evaluated by fitting the model on experiments 1–7 simultaneously. Only the potential mineralization rate k0 was optimized (a single value for all experiments); the stable pool was fixed at 65% of the initial SOC content, the humification coefficient h0 was 0.21 and the two clay related parameters were a ¼ 2.72 and b ¼ 0. The last two experiments were used for model validation." "The simulations at Khon Kaen and Askov 2 are satisfactory and validate the model. The optimized value of the potential mineralization rate (k0) is 109 yr 1."</t>
  </si>
  <si>
    <t>Cherif and Loreau</t>
  </si>
  <si>
    <t>Struc-C</t>
  </si>
  <si>
    <t>Malamoud</t>
  </si>
  <si>
    <t>The decomposition is linear but the C must be available before and this is controlled by other equations that maybe we can considered the entire C decomposition process as non linear</t>
  </si>
  <si>
    <t>Monga et al</t>
  </si>
  <si>
    <t>Embedded into a soil physic model-C only</t>
  </si>
  <si>
    <t>not clear in the paper</t>
  </si>
  <si>
    <t xml:space="preserve">Juston et al., </t>
  </si>
  <si>
    <t>Not named</t>
  </si>
  <si>
    <t>Bruun et al</t>
  </si>
  <si>
    <t>This is q-like model so no pools</t>
  </si>
  <si>
    <t>Enzyme model</t>
  </si>
  <si>
    <t>Davidson et al.</t>
  </si>
  <si>
    <t>I wrote the number of pools for the carbon12 but there is also isotopes so myabe we can consider that all te pools must be doubled?</t>
  </si>
  <si>
    <t>Not Name</t>
  </si>
  <si>
    <t>Yoo et al.</t>
  </si>
  <si>
    <t>SOMPROF</t>
  </si>
  <si>
    <t>Braakhekke et al.</t>
  </si>
  <si>
    <t>Resat et al.</t>
  </si>
  <si>
    <t>Typical hypothesis testing model not supported by data</t>
  </si>
  <si>
    <t>SOIL-CO2/RothC</t>
  </si>
  <si>
    <t>Bauer et al.</t>
  </si>
  <si>
    <t>DEMENT</t>
  </si>
  <si>
    <t>Herbert Model</t>
  </si>
  <si>
    <t>Wang and Post</t>
  </si>
  <si>
    <t>German et al.</t>
  </si>
  <si>
    <t>EEZY</t>
  </si>
  <si>
    <t>Moorhead et al.</t>
  </si>
  <si>
    <t>A theoretical model to understand the effect of C:N on soil C dynamic</t>
  </si>
  <si>
    <t>Pirt Model</t>
  </si>
  <si>
    <t>ICBM with erosion added</t>
  </si>
  <si>
    <t>Sanderman and Chappel</t>
  </si>
  <si>
    <t>Runyan</t>
  </si>
  <si>
    <t>Maybe out of scope since it is more an ecosystem models aiming at understanding the interaction of C and P on the NPP</t>
  </si>
  <si>
    <t>Braakhekke et al.,</t>
  </si>
  <si>
    <t>Actually the data are more used to parametrize the model and then the parameter values are discussed.</t>
  </si>
  <si>
    <t>CAST</t>
  </si>
  <si>
    <t>Stamati et al.,</t>
  </si>
  <si>
    <t>Evalauted using the C:N ratio dynamic</t>
  </si>
  <si>
    <t>MIN1-TA</t>
  </si>
  <si>
    <t>Guenet et al</t>
  </si>
  <si>
    <t>ICBM - AssimEplicit</t>
  </si>
  <si>
    <t>Wutzler and Reichstein</t>
  </si>
  <si>
    <t>CLM4cn</t>
  </si>
  <si>
    <t>Wieder et al</t>
  </si>
  <si>
    <t>This model might have been described in another paper two mainly based on century</t>
  </si>
  <si>
    <t>Daycent</t>
  </si>
  <si>
    <t>CLM microbial model</t>
  </si>
  <si>
    <t>Roth-C</t>
  </si>
  <si>
    <t>Farina et al.</t>
  </si>
  <si>
    <t>THis paper modified the rate modifer of RothC and test several options</t>
  </si>
  <si>
    <t>dry areas</t>
  </si>
  <si>
    <t>MEND</t>
  </si>
  <si>
    <t>Wang et al.</t>
  </si>
  <si>
    <t>There is also 2 pools of enzymes so at the end the model has 6 C pools</t>
  </si>
  <si>
    <t>This paper is more a sensitivity analysis, this model might have been evaluated elsewhere</t>
  </si>
  <si>
    <t>CLM-CN</t>
  </si>
  <si>
    <t>Koven et al.</t>
  </si>
  <si>
    <t>Over the 8 org pools there is 4 litter pools and 4 soil pools</t>
  </si>
  <si>
    <t>Li et al.</t>
  </si>
  <si>
    <t>AggModel</t>
  </si>
  <si>
    <t>Segoli et al</t>
  </si>
  <si>
    <t>There is 2 pools stricto sensu but they can be within aggregates and with different dynamics</t>
  </si>
  <si>
    <t>Statistics used to evalaute is MSD</t>
  </si>
  <si>
    <t>Kaiser et al.</t>
  </si>
  <si>
    <t>Even though it can do some predictions it is mainly an hypothesis testing assumptions</t>
  </si>
  <si>
    <t>Revised GDM</t>
  </si>
  <si>
    <t>It seems the model is daily but not cristal clear.</t>
  </si>
  <si>
    <t>This a modified version of DEMENT to test assumptions around CUE and its temperature sensitivity</t>
  </si>
  <si>
    <t>EnzMax</t>
  </si>
  <si>
    <t>Averill</t>
  </si>
  <si>
    <t>In the paper it is compared to the EEZY model already presented so I only add the EnzMax model</t>
  </si>
  <si>
    <t>The model even though it has been described and develloped in the conext of soil it is tested over enzymatic activites measured in freshwater systems.</t>
  </si>
  <si>
    <t>I14CBM</t>
  </si>
  <si>
    <t>Ahrens et al.,</t>
  </si>
  <si>
    <t>The model is derived from ICBM and use 14Cas an additive constraint to calibrate the model. Thus we have actually 2*2 pools one couple for 12C and one couple for 14C?</t>
  </si>
  <si>
    <t>This is mainly a model presenting a nice framework for parameters optimization based on bulk and on 14C data.</t>
  </si>
  <si>
    <t>Iqbal et al.</t>
  </si>
  <si>
    <t>I am not fully sure about the # of pools muight be good to double check with the original CANTIS paper</t>
  </si>
  <si>
    <t>This is an attempt to better represent the conctact between soil and plant residue</t>
  </si>
  <si>
    <t>SYMPHONY</t>
  </si>
  <si>
    <t>Perveen et al</t>
  </si>
  <si>
    <t>This is purely an hypothesis testing model so even though develloped initially for grasslands since it is theory it should work everywhere</t>
  </si>
  <si>
    <t>BAMS1</t>
  </si>
  <si>
    <t>Riley et al.</t>
  </si>
  <si>
    <t>SCAMPS</t>
  </si>
  <si>
    <t>Sistla et al.,</t>
  </si>
  <si>
    <t>There is also 3 pools of enzymes so at the end the model has 6 C pools</t>
  </si>
  <si>
    <t>This is an ecosystem model develloped initially to test assumption on ecosystem response</t>
  </si>
  <si>
    <t>DAMM</t>
  </si>
  <si>
    <t>The number of pools is not super clear in the paper</t>
  </si>
  <si>
    <t>MOSAIC</t>
  </si>
  <si>
    <t>for the C part it is a simplified version of the model of Monga et al 2008</t>
  </si>
  <si>
    <t>CORPSE</t>
  </si>
  <si>
    <t>Sulman et al.</t>
  </si>
  <si>
    <t>The timestep appears to be yearly from the parameter units but is not explicitly mentioned.</t>
  </si>
  <si>
    <t>temperate mid-latitude USA</t>
  </si>
  <si>
    <t>Diachronic evaluation of fluxes was SOM mineralization from an incubation experiment</t>
  </si>
  <si>
    <t>C-TOOL</t>
  </si>
  <si>
    <t>Taghizadeh-Toosi et al.</t>
  </si>
  <si>
    <t>6 pools with 3 in topsoil and 3 in subsoil</t>
  </si>
  <si>
    <t>Presumably develop to predict in future but not used for prediction here, only fitted to existing data</t>
  </si>
  <si>
    <t>temperate/boreal EU</t>
  </si>
  <si>
    <t>well-drained long-term agricultural manipulations: Askov, Rothamsted, Ultuna</t>
  </si>
  <si>
    <t>Statistics used to evaluate are MBE, RMSE, R2, and EF (model efficiency)</t>
  </si>
  <si>
    <t>CMIP-5</t>
  </si>
  <si>
    <t>Todd-Brown</t>
  </si>
  <si>
    <t>ESM comparisons within the CMIP5 framework</t>
  </si>
  <si>
    <t>we aimed to (1) compare SOC changes over the 21st century across ESMs, (2) identify the drivers of SOC change within and between ESMs, and (3) assess the reliability of ESM projections by evaluating these drivers and SOC
changes in the context of global data sets and empirical findings available from global change studies</t>
  </si>
  <si>
    <t>Gloal average of SOC stocks</t>
  </si>
  <si>
    <t>No statistitics: two global average benchbarks of SOC stocks are compared against various ESM estimates of "modern" SOC stocks</t>
  </si>
  <si>
    <t>Wieder et al.</t>
  </si>
  <si>
    <t>Comes up with a prediction of SOC spatially, but not sure if that is what we mean by prediction/prognostic</t>
  </si>
  <si>
    <t>various</t>
  </si>
  <si>
    <t>Basically model was run using different estimations of litter input and evaluated against HWSD, but no tuning occured so I would call this independent</t>
  </si>
  <si>
    <t xml:space="preserve">This is not the original model description paper however. </t>
  </si>
  <si>
    <t>not reported</t>
  </si>
  <si>
    <t>Incubations are from a different paper (Colores et al. 2013) which I cannot access.</t>
  </si>
  <si>
    <t>Wieder model (2013)</t>
  </si>
  <si>
    <t xml:space="preserve">Not the original model description paper </t>
  </si>
  <si>
    <t>Various papers in the litterature</t>
  </si>
  <si>
    <t>Discussion regarding which models are more consistent with empirical evidence from field and laboratory studies ==&gt; comparisons of model behaviours versus observed patterns</t>
  </si>
  <si>
    <t>German model (2012)</t>
  </si>
  <si>
    <t>MIMICS</t>
  </si>
  <si>
    <t>Hourly input but daily soil climatology. Parameter time units are hourly.</t>
  </si>
  <si>
    <t>temperate and boreal forest</t>
  </si>
  <si>
    <t>Fitted to one site's litter decomposition, evaluated at another site for litter decomposition, and also evaluated at the first site for warming response.</t>
  </si>
  <si>
    <t>Xu et al.</t>
  </si>
  <si>
    <t>Two C pools in conceptual diagram but no differential equation for SOC (only microbial biomass) so not clear to me that the amount of SOC is updated over time - it may be static, like an input.</t>
  </si>
  <si>
    <t>4C_NOSM</t>
  </si>
  <si>
    <t>Zhang et al.</t>
  </si>
  <si>
    <t>Arizona, Tucson</t>
  </si>
  <si>
    <t>Savanah</t>
  </si>
  <si>
    <t>Not clear wheter the model was calibrated in a previous paper from observation data in the same site as the one used for evaluation</t>
  </si>
  <si>
    <t>COMISSION</t>
  </si>
  <si>
    <t>Ahrens et al.</t>
  </si>
  <si>
    <t>temperate Norway</t>
  </si>
  <si>
    <t>spruce forest</t>
  </si>
  <si>
    <t>Fitted vertically-resolved profiles of 14C, SOC, DOC, MAOM, microbial biomass C</t>
  </si>
  <si>
    <t>Cardinael et al.</t>
  </si>
  <si>
    <t>temperate France</t>
  </si>
  <si>
    <t>Parameters chosen using ancillary measurements, then evaluated on diachronic bare fallow SOC stock changes.</t>
  </si>
  <si>
    <t>Cheaters and Enzyme producers</t>
  </si>
  <si>
    <t>LBios</t>
  </si>
  <si>
    <t>Vogel et al.</t>
  </si>
  <si>
    <t>four sites: arctic, sub-arctic, temperate and tropical</t>
  </si>
  <si>
    <t>not specified</t>
  </si>
  <si>
    <t>It is still called MIMICS, but adds one SOM pool from the original 2014 paper.</t>
  </si>
  <si>
    <t>continental US and global</t>
  </si>
  <si>
    <t>natural sites for continental US, and global</t>
  </si>
  <si>
    <t>3 types of evaluation in this paper: 1) litter decomposition experiments, 2) C response to N enrichment, 3) global SOC map</t>
  </si>
  <si>
    <t>LIDEL</t>
  </si>
  <si>
    <t>Campbell et al.</t>
  </si>
  <si>
    <t>doesn't say where collected, but used tree and grass litter, from the species it seems like temperate</t>
  </si>
  <si>
    <t>RothCE</t>
  </si>
  <si>
    <t>Chappell et al.</t>
  </si>
  <si>
    <t>Australia and global</t>
  </si>
  <si>
    <t>1-group model (producer)</t>
  </si>
  <si>
    <t>Evans et al.</t>
  </si>
  <si>
    <t>Based on Cheaters and Enzyme producers by Kaiser et al. 2015</t>
  </si>
  <si>
    <t>PRIM</t>
  </si>
  <si>
    <t>Guenet et al.</t>
  </si>
  <si>
    <t>Incubation soils</t>
  </si>
  <si>
    <t>ORCHIDEE-PRIM</t>
  </si>
  <si>
    <t>Field experiments</t>
  </si>
  <si>
    <t>Menichetti et al.</t>
  </si>
  <si>
    <t>Switzerland</t>
  </si>
  <si>
    <t>FWD</t>
  </si>
  <si>
    <t>Sihi et al.</t>
  </si>
  <si>
    <t>2 explicit pools, but 3 more implicit pools</t>
  </si>
  <si>
    <t>FOD</t>
  </si>
  <si>
    <t>No name</t>
  </si>
  <si>
    <t>Yan et al.</t>
  </si>
  <si>
    <t>This paper reports a pore-scale modeling study to establish the relationship between HR rate and moisture content in soils with heterogeneous pore structures, and evaluate the effects of various soil properties, including soil structure and texture as well as microbial drought resistivity, on this relationship.</t>
  </si>
  <si>
    <t>DAMM-MCNiP</t>
  </si>
  <si>
    <t>Abramoff et al.</t>
  </si>
  <si>
    <t>3 C pools, 3 N pools, and 1 C&amp;N pool (enzymes)</t>
  </si>
  <si>
    <t>CAMP</t>
  </si>
  <si>
    <t>Averill and Waring</t>
  </si>
  <si>
    <t>Baskaran</t>
  </si>
  <si>
    <t>Organic soil; boreal climate</t>
  </si>
  <si>
    <t>Boreal forest</t>
  </si>
  <si>
    <t>Different levels of N input</t>
  </si>
  <si>
    <t>Georgiou et al.</t>
  </si>
  <si>
    <t>Although it is aid that the results are discussed in the context of applying SOC models at large spatial scales and make recommendations on model features that are suitable for sclaing up ESM</t>
  </si>
  <si>
    <t>18 sites from various long-term field experiments</t>
  </si>
  <si>
    <t>ROTHC</t>
  </si>
  <si>
    <t>Mondini et al.</t>
  </si>
  <si>
    <t>Model optimization to improve prediction</t>
  </si>
  <si>
    <t>Inubation of Soils from Southern Spain and Northern Italy</t>
  </si>
  <si>
    <t>SEAM</t>
  </si>
  <si>
    <t>Wutzler et al.</t>
  </si>
  <si>
    <t>Prediction is stated as a long-term goal, requiring inclusion of the SEAM model within ESM after further model evaluation</t>
  </si>
  <si>
    <t>Intensive Pasture</t>
  </si>
  <si>
    <t>Dwivedi et al.</t>
  </si>
  <si>
    <t>Mediterreanean terrace, Russian steppe prairie</t>
  </si>
  <si>
    <t>Vertical soil profile SOC and 14C were fitted for each chronosequence site.</t>
  </si>
  <si>
    <t>Millennial</t>
  </si>
  <si>
    <t>Evaluation against Century but not data in this paper</t>
  </si>
  <si>
    <t>SMMARTS</t>
  </si>
  <si>
    <t>ORCHIDEE-SOM</t>
  </si>
  <si>
    <t>Camino-Serrano et al.</t>
  </si>
  <si>
    <t>9 is considering the soil and litter pools only but the ecosystem model has many more pools for vegetation compartments</t>
  </si>
  <si>
    <t>forest, grassland, cropland</t>
  </si>
  <si>
    <t>four sites: 2 forest, 1 grass, and 1 crop</t>
  </si>
  <si>
    <t>DOC turnover and CUE were adjusted for each site</t>
  </si>
  <si>
    <t>CARBOSAF</t>
  </si>
  <si>
    <t>Had 2 and 3 pool model versions, with and without priming effect.</t>
  </si>
  <si>
    <t>subhumid Mediterranean climate</t>
  </si>
  <si>
    <t>agroforestry</t>
  </si>
  <si>
    <t>Caruso et al.</t>
  </si>
  <si>
    <t>1 pool soc model, the simplest possible model</t>
  </si>
  <si>
    <t>diverse</t>
  </si>
  <si>
    <t>mostly agricultural</t>
  </si>
  <si>
    <t>sites are varied but the ones shown in the main text are mostly agriculture</t>
  </si>
  <si>
    <t>Soilgen2.15</t>
  </si>
  <si>
    <t>Finke et al.</t>
  </si>
  <si>
    <t>There are two versions tested, 4 pool and 5 pool.</t>
  </si>
  <si>
    <t>cool semi arid (Merced, CA)</t>
  </si>
  <si>
    <t>Chronosequences from Merced CA terraces</t>
  </si>
  <si>
    <t>Three SOM pools, but many more litter and plant pools as it is an ecosystem model.</t>
  </si>
  <si>
    <t>global</t>
  </si>
  <si>
    <t>ORCHIDEE-MICT</t>
  </si>
  <si>
    <t>Huang et al.</t>
  </si>
  <si>
    <t>Ib-LBioS-Comp</t>
  </si>
  <si>
    <t>Portell et al.</t>
  </si>
  <si>
    <t>Hypothesis testing only, model parameters are taken from the litterature in order to be realistic but there is no calibration/ validation procedure of the model</t>
  </si>
  <si>
    <t>ORCHIMIC</t>
  </si>
  <si>
    <t>4 microbial functional types, and also 2 enzyme pools</t>
  </si>
  <si>
    <t>Incubation conditions/land use etc not described, but taken from Blagodatskaya et al. (2014), so the information may be there</t>
  </si>
  <si>
    <t>I put 0 for Diachronic evaluation of several SOC compartments, but microbial biomass (a SOC compartment) was evaluated but not SOC stock itself (only microbial biomass and C flux)</t>
  </si>
  <si>
    <t>Century</t>
  </si>
  <si>
    <t>Shi et al.</t>
  </si>
  <si>
    <t>did a Bayesian parameter fitting to HWSD, NCSCD</t>
  </si>
  <si>
    <t>CLM4.5bgc</t>
  </si>
  <si>
    <t>Not sure if they used the two litter pools, hence 5 instead of 7 (Figure 1 only shows the 5 soil pools and omits the 2 litter pools from previous papers).</t>
  </si>
  <si>
    <t>DAMM-FoBAAR</t>
  </si>
  <si>
    <t>Implicit simulation of enzyme activity</t>
  </si>
  <si>
    <t>temperate forest</t>
  </si>
  <si>
    <t>North America, Europe, Asia, and Antarctica</t>
  </si>
  <si>
    <t>Evaluated against a synthesis of warming and litter addition experiments</t>
  </si>
  <si>
    <t>Tifafi et al.</t>
  </si>
  <si>
    <t>This could be considered a new version of the model as it now has 14C.</t>
  </si>
  <si>
    <t>France (temperate broad-leaved and grassland), Congo (savanna), Argenina (tropical broad-leaved evergreen)</t>
  </si>
  <si>
    <t>CENTURY-CUE</t>
  </si>
  <si>
    <t>Corn and wheat straw litter incubation experiments (Recous et al. (1995) (five experiments) and Guenet et al. (2010) (nine experiments)</t>
  </si>
  <si>
    <t>CASA-CNP</t>
  </si>
  <si>
    <t>Used HWSD to look at spatial pattern of C stocks</t>
  </si>
  <si>
    <t>Q model</t>
  </si>
  <si>
    <t>Bartsev et al.</t>
  </si>
  <si>
    <t>This is a theoretical continuous SOM model, I'm not sure if it is in scope for us since it is not pool based.</t>
  </si>
  <si>
    <t>IndiMeSH</t>
  </si>
  <si>
    <t>Borer et al.</t>
  </si>
  <si>
    <t>No soil organic C pool: the focus is on microial dynamic and shifts in bacterial community in different conditions</t>
  </si>
  <si>
    <t>"IndiMeSH was compared to a well established population-based spatiotemporal metabolic network model (COMETS) and to experimental data of bacterial spatial organization in pore networks mimicking soil aggregates." (abstract). Fig. 3 also plots simulations versus observations of number of cells per node</t>
  </si>
  <si>
    <t>AMGv2</t>
  </si>
  <si>
    <t>Clivot et al.</t>
  </si>
  <si>
    <t>France</t>
  </si>
  <si>
    <t>only 1 parameter calibrated (k0)</t>
  </si>
  <si>
    <t>T&amp;C-BG</t>
  </si>
  <si>
    <t>Fatichi et al.</t>
  </si>
  <si>
    <t>CANDY CCB</t>
  </si>
  <si>
    <t>Franko &amp; Schulz</t>
  </si>
  <si>
    <t>The paper applies the CANDY CCB model to test an hypothesis regarding model behaviour and the necessity to account or saturation effect</t>
  </si>
  <si>
    <t>In this case the aim is not to predict, althoug CAND CBD can also be used for prediction</t>
  </si>
  <si>
    <t>Germany, sily soils</t>
  </si>
  <si>
    <t>Ghezzehei et al.</t>
  </si>
  <si>
    <t>In this case, not operationnal for prediction but presented as tool to test hypothesis on empirical experiment</t>
  </si>
  <si>
    <t>Four incubation experiment with various pedologic property and soil water content</t>
  </si>
  <si>
    <t>Labile C content and maximum decomposition rate were fitted against empirical data. Decomposition rate as a function of wter content were established based on the litterature.</t>
  </si>
  <si>
    <t>OC-VGEN</t>
  </si>
  <si>
    <t>Keyvanshokouhi et al.</t>
  </si>
  <si>
    <t>Different foramlisms tested but not ready dor operationnal prediction</t>
  </si>
  <si>
    <t>Loess soil Paris Basin</t>
  </si>
  <si>
    <t>cropland and Pasture</t>
  </si>
  <si>
    <t>Michaelis Menten and Monod kinetics Biomass-based competition</t>
  </si>
  <si>
    <t>La Cecilia et al.</t>
  </si>
  <si>
    <t>The paper aims at testing the effects of different decomposition kintetics on substrate decomposition</t>
  </si>
  <si>
    <t>Inoculum</t>
  </si>
  <si>
    <t>Michaelis Menten and Monod kinetics Biomass-based inhibition</t>
  </si>
  <si>
    <t>First-order kinetic model</t>
  </si>
  <si>
    <t>Liu et al.,</t>
  </si>
  <si>
    <t>"Thus, in the scope of our study, we conclude that DM2 will serve as a better tool in predicting the CO2 flux of shallow soils subject to frequent moisture fluctuations where the majority of rapid carbon cycling occurs."/ "The AIC values indicate that the DM2 model still serves as a better method of predicting the CO2 respiration rate of the top 10 cm of the soil profile compared to the FO1 model for this high‐resolution dataset."</t>
  </si>
  <si>
    <t>Colorado, USA</t>
  </si>
  <si>
    <t>Subalpine meadows</t>
  </si>
  <si>
    <t>Dormancy kinetics model</t>
  </si>
  <si>
    <t>Mao et al.</t>
  </si>
  <si>
    <t>The aim of the paper is to asess the prective value of the Yasso model</t>
  </si>
  <si>
    <t>It is not completly clear if the purpose is to make th Q model predictable and operationnal for predictions or if the purpose is to test which mechanisms are worth considering for predictions.</t>
  </si>
  <si>
    <t>Askov, Demark; Grignon, France; Versaille France; Kursk, Russia; Rothamsted, UK; Ultuna Sweden</t>
  </si>
  <si>
    <t>long term bare fallow experiments</t>
  </si>
  <si>
    <t>MEMS</t>
  </si>
  <si>
    <t>Robertson et al.</t>
  </si>
  <si>
    <t>Prediction is rather presented as an upcoming objective of the model but is not presented as already operationnal. To the contrary, authors insist in conclusion on the suitability of the model to test hypothses</t>
  </si>
  <si>
    <t>Europe (LUCAS monitoring network)</t>
  </si>
  <si>
    <t>Grassland and forests</t>
  </si>
  <si>
    <t>The LUCAS monitoring network was used to compare measured values of SOC stocks with those predicted at steady stte (which may not be an accurate assumption for many sites)</t>
  </si>
  <si>
    <t>Qualitative model (No name)</t>
  </si>
  <si>
    <t>Van de Broek</t>
  </si>
  <si>
    <t>This is a qualitative C model. The model is not designed to make predictions of the OC concentration of the soil. Instead, it evaluates the capacity of a soil to perform the climate regulation soil function while using the SOC concentration as a model input.</t>
  </si>
  <si>
    <t>Prediction is qualitative only (see column M)</t>
  </si>
  <si>
    <t>Europe (14 Long term experiment)</t>
  </si>
  <si>
    <t>The aim of the evaluation was to test if the model is able to correctly predict the climate regulation function of (i) a soil with a constant management through time and (ii) a soil which experiences a change in management practices. As a consequence, evaluation consist in comparing observed trend (C sequestration : Yes, 0 or Net emissions) versus model qualitative predictions.</t>
  </si>
  <si>
    <t>ENSEMBLE modelling including thrre biogeochemical models: CASA-CNP, MIMICS ad CORPSE</t>
  </si>
  <si>
    <t xml:space="preserve">Wieder </t>
  </si>
  <si>
    <t>Ensemble modelling aiming at assessing model ncertainties: "The ensemble spread in model projections underscores fundamental uncertainties in protected soil C responses to perturbations"</t>
  </si>
  <si>
    <t>Understand uncertainties and project the spread of model estimates at the global level</t>
  </si>
  <si>
    <t>Model evaluation consist in comparing model output: no evaluation against observation data</t>
  </si>
  <si>
    <t>SOMic 1.0.</t>
  </si>
  <si>
    <t>Woolf and Lehmann</t>
  </si>
  <si>
    <t>In my understanding the purpose is not to predict but to test the model formalism as an hypothesis. However, model evaluation seems robust and suggest that prediction might be a very next step of the model</t>
  </si>
  <si>
    <t>ENSEMBLE modelling including four biogeochemical models: 1 first order kinetic model and 3 microbial-explicit models</t>
  </si>
  <si>
    <t>Ye et al.</t>
  </si>
  <si>
    <t>Dryland</t>
  </si>
  <si>
    <t>The aim of the model was to test 2 sets of hypotheses investigating the relationship between (1) microbial CU against Mean Annual Temperature and (2) Vmax and Km against Mean Annual Temperature</t>
  </si>
  <si>
    <t>Abs</t>
  </si>
  <si>
    <t>No Name</t>
  </si>
  <si>
    <t>Linear</t>
  </si>
  <si>
    <t>Chakrawal et al.</t>
  </si>
  <si>
    <t>Multiplicative</t>
  </si>
  <si>
    <t>Keylinks</t>
  </si>
  <si>
    <t>Flores et al.</t>
  </si>
  <si>
    <t>"KEYLINK is a relatively simple, fast and easy to modify soil model that can be used as a stand-alone model to understand soil systems, or linked to detailed aboveground data/models to predict SOM turnover."</t>
  </si>
  <si>
    <t>Campine region, Belgium</t>
  </si>
  <si>
    <t>Scot pine forest</t>
  </si>
  <si>
    <t>Model evaluation actually consist in sensitivity analyses based on different scenarios</t>
  </si>
  <si>
    <t>N14CP-Agri</t>
  </si>
  <si>
    <t>Janes-Basset et al.</t>
  </si>
  <si>
    <t>"In this study, we aim to address these gaps in our ability to understand and predict long-term and large-scale changes in biogeochemical cycles resulting from agricultural land use change and management practices."</t>
  </si>
  <si>
    <t>Long-term filed experiments in Europe</t>
  </si>
  <si>
    <t>cropand and grassland</t>
  </si>
  <si>
    <t>Jian et al.</t>
  </si>
  <si>
    <t>"This study is the first to evaluate such models’ heterotrophic respiration fluxes against observed RH a t both local a nd global s cales. The three biogeochemical models we evaluated (the first-order land model CASA-CNP, and the microbial CORPSE and MIMICS models) reasonably simulate annual RH and its spatiotemporal variability compared to three data-driven statistical global RH data products and site-scale daily measurements. We conclude that [...] microbial models’ performance, at least in the group examined here, is already at least as good as traditional first-order alternatives, high temporal and spatial-resolution datasets will be key to evaluating and improving these models in the future."</t>
  </si>
  <si>
    <t xml:space="preserve">"Global-scale RH fluxes between 1980 and 2010 for CLM4.5-CRUNCEP, between 1980 and 2014 for CLM5.0-GSWP3 from the biogeochemical models (CASA-CNP, CORPSE, and MIMICS models) were compared with that from the global RH statistical products as well as daily RH measurements collected from 254 studies (Figure 1). Specifically, we investigated whether biogeochemical models can predict the magnitude and trend of global annual RH under global climate change (Figure 2). Global annual RH were summed up based on RH rate and the area of each cell. We calculated global annual RH between 1980 and 2016 when possible. We then compared RH latitudinal patterns from the biogeochemical models versus that from the global RH data to investigate whether biogeochemical models well capture the RH spatial variability. The spatial resolution of biogeochemical models and the global RH data varied from 0.5 to 2.5°; therefore, we averaged RH r ate b y e very 5° along the latitude gradient. Mean RH r ates a long each latitude were then compared."                                                                                                                                                                                                                                  "Site-scale daily RH versus the prediction from the biogeochemical models was compared to investigate whether microbially explicit models well predict daily and site-scale RH. Based on the latitude, longitude, and time information, we retrieved the RH predictions from the three biogeochemical models. Linear regression was used to analyze the linear relationship between measured RH and model predicted RH. The raw data do not follow a normal distribution and thus it is difficult to compare the difference between measured RH and modeled RH. We thus used a bootstrap resampling approach to
sample the mean of RH from both measured and modeled RH 10,000 times, and a nonparametric Wilcoxon test was then used to test whether modeled RH were different from the measured RH." </t>
  </si>
  <si>
    <t>"Overall, this study demonstrated that the best estimates of key microbial parameters (r0, Vg, a, KD, and Yg) differed substantially when the model calibrations were conducted using short-term datasets versus long-term datasets, with the latter calibration resulting in significantly lower parameter estimates for three parameters (r0, KD, and Yg). Implementing the best-fit short- and long-term parameters into model projections led to significant SOC loss and minor SOC gain (–8.2~–3.9% vs. 1.8%, respectively). Validated against a meta-analysis of fiel warming observations (1.6% ± 4.0%), this study clearly supports that the long-term parameters are more realistic to project SOC responses to warming over decades to centuries.</t>
  </si>
  <si>
    <t xml:space="preserve">To validate the model projections, a metaanalysis was conducted based on published data of SOC pool size changes under field warming treatments. First, the dataset regarding SOC stock responses to field warming experiments was collected from two recent articles which collected´publications before 201762,63. Second, we searched Web of Science and extracted´data from recent publications (2017–2019) using keyword combinations of warming OR increasing temperature AND soil C. Based on the two methods, a total of 149 independent observations were identified (Supplementary Table 10). The meta-analysis derived not only the effect size based on all studies but also different groups based on their experimental durations, including &lt;1 year, 1–10 years, and &gt;10 years. The overall and different group effect sizes were compared with the model projections using the short-term and long-term parameters, respectively." </t>
  </si>
  <si>
    <t>MIMICS C-N</t>
  </si>
  <si>
    <t>Kyker-Snowman et al.</t>
  </si>
  <si>
    <t>1&amp;7</t>
  </si>
  <si>
    <t>Litter bag experiment + metanalysis of field experiment studies</t>
  </si>
  <si>
    <t>The model simulations and performances were also compared gainst a simple first order kinetic model (DAYCENT): "The model simulates C and N losses from litterbags in the LIDET study with reasonable accuracy (C: R²= 0:63; N: R²=0:29), which is comparable with simulations from the DAYCENT model that implicitly represent microbial activity ( C: R2 0:67; N: R²=0:30).</t>
  </si>
  <si>
    <t>Laub et al.</t>
  </si>
  <si>
    <t>"We tested the use of the DRIFTS stability index as a proxy for initializing the two SOM pools in the Daisy model and used a Bayesian calibration to implement this proxy."</t>
  </si>
  <si>
    <t>Sweden</t>
  </si>
  <si>
    <t>Levavasseur et al.</t>
  </si>
  <si>
    <t>France, Denmark, Sweden, England</t>
  </si>
  <si>
    <t>only 1 parameter calibrated (h of EOM)</t>
  </si>
  <si>
    <t>AMGv3</t>
  </si>
  <si>
    <t>Mary et al.</t>
  </si>
  <si>
    <t>only 1 additional equation with 3 calibrated parameters</t>
  </si>
  <si>
    <t>Meurer et al.</t>
  </si>
  <si>
    <t>Yasso 5</t>
  </si>
  <si>
    <t>Viskari et al</t>
  </si>
  <si>
    <t>Several long-term field experiments (Rothamsted, Ultuna, Versailles, Askov Grignon)</t>
  </si>
  <si>
    <t>Bare fallow experiment</t>
  </si>
  <si>
    <t>PROMISE (Probabilistic Representation of Organic Matter Interactions within the Soil Environment)</t>
  </si>
  <si>
    <t>Waring et al.</t>
  </si>
  <si>
    <t>Probabilistic model (I wrote non linear microbial and physical control because the cinetic are based on probabilistic equation)</t>
  </si>
  <si>
    <t>"By reframing the assumptions of traditional pool-based SOC models within a relatively simple simulation, we intended to generate new insights into controls on soil carbon cycling."</t>
  </si>
  <si>
    <t>Jena Soil Model</t>
  </si>
  <si>
    <t>Yu et al.</t>
  </si>
  <si>
    <t>Mmodel development and calibration. Mid-term objective is to improve prediction but this is not yet operationnal</t>
  </si>
  <si>
    <t>Central uplands of Germany</t>
  </si>
  <si>
    <t>Mature beech forest (120 years)</t>
  </si>
  <si>
    <t>The aim of the paper is model evalution and comparisons</t>
  </si>
  <si>
    <t>Europe and China + Globa data analysis</t>
  </si>
  <si>
    <t>MIMICS-def</t>
  </si>
  <si>
    <t>MIMICS-DBT</t>
  </si>
  <si>
    <t>We fitted 15/24 parameters selected using sensitivity analysis. These were fitted to the data using 80%/20% training/testing cross-validation, repeated 10 times.</t>
  </si>
  <si>
    <t>MIMICS simplification</t>
  </si>
  <si>
    <t>Craig et al.</t>
  </si>
  <si>
    <t>5 variations of a same models are tested to figure out which set of mdel equations best compare with the empirical relationship between microbial biomass-C and organic input rate</t>
  </si>
  <si>
    <t>5 variations of a same models are tested to figure out which set of mdel equations best compare with the empirical relationship between microbial biomass-C and organic input rate. Comparing the curve of model simulations with this empirical relationship based 353 observations from 95 experiments serves as an evaluation of models</t>
  </si>
  <si>
    <t>MIND Michaelis–Menten necromass decomposition model</t>
  </si>
  <si>
    <t>Fan et al.</t>
  </si>
  <si>
    <t>Note that incorporation of microbial necromass contribution to stable C to predictive ESM is presented as a next objective</t>
  </si>
  <si>
    <t>temperate and tropical</t>
  </si>
  <si>
    <t>FOND First-Order Necromass Decomposition model</t>
  </si>
  <si>
    <t>ORCHIMIC 2.0</t>
  </si>
  <si>
    <t>2 microbial functional types, and also 4 enzyme pools</t>
  </si>
  <si>
    <t>Daisy</t>
  </si>
  <si>
    <t>"The aim of this study was to clarify whether the measured enzymes’ TS can help in modeling the overall TS of SOM mineralization. Furthermore, we tested if the CQT theory could be confirmed trough Bayesian calibration using the established SOC multi-pool model Daisy (Hansen et al., 2012). The following hypotheses were tested:
1) Bayesian calibration can infer different TS of different organic carbon pools from measured experimental data, if pools are clearly defined, and
2) these inferred TS are a consistent property of each pool.
3) Measured enzyme activity TS’s represent suitable proxies for these different carbon pools’ TS, thus
4) Bayesian calibration derived TS and measured enzyme activity TS show similar patterns for similar pool definitions.</t>
  </si>
  <si>
    <t>SoutWest Germany</t>
  </si>
  <si>
    <t>agricultural field and bare fallow</t>
  </si>
  <si>
    <t>C-STABILITY scenario 1,2 &amp; 4</t>
  </si>
  <si>
    <t>Sainte Marie et al.</t>
  </si>
  <si>
    <t>Saito et al.</t>
  </si>
  <si>
    <t>Circum Arctic Region</t>
  </si>
  <si>
    <t>Based on the following sentence, I would say the aim of the paper was understandingof the model behavior/ sensitivity to various hypotheses: "The objectives of this study are: (1) to describe the vertically resolved soil carbon dynamics based on nonlinear kinetics of soil carbon decomposition (MIMICS); (2) to calibrate and evaluate the model to identify key controls on the vertical variation of soil carbon; and (3) to apply the model to quantify the sensitivities of the modeled soil carbon profiles to microbial activities, SOC diffusion, root carbon input and their variations with soil depth."</t>
  </si>
  <si>
    <t>184 sites in Europe and China (91 for calibration and the rest for independant validation)</t>
  </si>
  <si>
    <t>MEMS 2.0</t>
  </si>
  <si>
    <t>At this stage it lookk that the purpose was understanding, although prediction is presented as an ultimate goal: "Using mechanistic models with measurable pools allows for detailed hypothesis testing to improve understanding of SOM dynamics and will ultimately provide more reliable predictions of land–climate feedbacks for use in land management and global change mitigation."</t>
  </si>
  <si>
    <t>USA</t>
  </si>
  <si>
    <t xml:space="preserve">Grassland </t>
  </si>
  <si>
    <t>Individual models:</t>
  </si>
  <si>
    <t>Brangari AWR</t>
  </si>
  <si>
    <t>Brangari SBB</t>
  </si>
  <si>
    <t>developed after Brangari 2018 AWR, now including validation</t>
  </si>
  <si>
    <t>Generic mineral soil and climate</t>
  </si>
  <si>
    <t>Shrubland</t>
  </si>
  <si>
    <t>Chakrawal SBB</t>
  </si>
  <si>
    <t>various model versions</t>
  </si>
  <si>
    <t>Several soil types from cool temperate climate</t>
  </si>
  <si>
    <t>Three calibration and validation approaches involving both respiration and heat release as data; one approach only calibration, while in the other two there were independent evaluations. Parameter calibration based on minimization of squared errors; model performance in validation based on fraction of explained variance.</t>
  </si>
  <si>
    <t>5 soil substrate pools, + 5 more considering litter</t>
  </si>
  <si>
    <t>Several soil types and climatic conditions</t>
  </si>
  <si>
    <t>Several ecosystem types</t>
  </si>
  <si>
    <t>Graphical assessment of model predicted trends of SOC through time and of scaling relations among many SOC compartment and fluxes</t>
  </si>
  <si>
    <t>Manzoni Biogeosciences</t>
  </si>
  <si>
    <t>respiration flux model; no dynamic pools</t>
  </si>
  <si>
    <t>Organic and mineral soils from various locations for calibration against lab data</t>
  </si>
  <si>
    <t>Semiarid steppe for model validation</t>
  </si>
  <si>
    <t>Model calibrated on laboratory data (minimize square errors); validated with independent field data from one site with 5 levels of experimental rainfall manipulations (performance assessed with fraction of explained variance)</t>
  </si>
  <si>
    <t>Manzoni Frontiers</t>
  </si>
  <si>
    <t>1930's</t>
  </si>
  <si>
    <t>1940's</t>
  </si>
  <si>
    <t>1950's</t>
  </si>
  <si>
    <t>1960's</t>
  </si>
  <si>
    <t>1970's</t>
  </si>
  <si>
    <t>1980's</t>
  </si>
  <si>
    <t>1990's</t>
  </si>
  <si>
    <t>2000's</t>
  </si>
  <si>
    <t>2010's</t>
  </si>
  <si>
    <t>2020's</t>
  </si>
  <si>
    <t>Only hypthesis testing</t>
  </si>
  <si>
    <t>Only prediction</t>
  </si>
  <si>
    <t>CENTURY (v2)</t>
  </si>
  <si>
    <t>New model</t>
  </si>
  <si>
    <t>Prediction and hypothesis testing</t>
  </si>
  <si>
    <t>Prediction and diagnosis</t>
  </si>
  <si>
    <t>Hypothesis testing and diagnosis</t>
  </si>
  <si>
    <t>Prediction</t>
  </si>
  <si>
    <t>Not prediction</t>
  </si>
  <si>
    <t>All aims</t>
  </si>
  <si>
    <t>Multi-objective including prediction</t>
  </si>
  <si>
    <t>North Eastern Colorado</t>
  </si>
  <si>
    <t>fertilized, irigated corn and barley</t>
  </si>
  <si>
    <t>Validation is performed upon temperature soil water, mineral N and N2O gas</t>
  </si>
  <si>
    <t>boreal climate</t>
  </si>
  <si>
    <t xml:space="preserve">cropland </t>
  </si>
  <si>
    <t>South Africa, Kalahari Transect</t>
  </si>
  <si>
    <t>Andean soils (Venezuela and Bolivia)</t>
  </si>
  <si>
    <t>Long grazing fallow periods (7 to 8 years) alternating with short (2 to 3 years) potatoes, barley or quinoa</t>
  </si>
  <si>
    <t>Multi-objective excluding prediction</t>
  </si>
  <si>
    <t>SCOPE</t>
  </si>
  <si>
    <t>Type of Evaluation</t>
  </si>
  <si>
    <t>Conditions of evaluation</t>
  </si>
  <si>
    <t>1 to 7</t>
  </si>
  <si>
    <t>2 to 7</t>
  </si>
  <si>
    <t>1&amp; 7</t>
  </si>
  <si>
    <t>Only data-set diagnosis</t>
  </si>
  <si>
    <t>Model Features</t>
  </si>
  <si>
    <t>By: Le Noë, J., Manzoni, S., Abramoff, R.Z., Bölscher, T., Bruni, E., Cardinael, R., Ciais, P., Chenu, C., Clivot, H., Derrien, D., Ferchaud, F., Garnier, P., Goll, D., Lashermes, G., Martin, M.P., Rasse, D., Rees, F., Sainte-Marie, J., Salmon, E., Schiedung, M., Schimel, J., Wieder, W.R., Abiven, S., Barré, P., Cécillon, L., Guenet, B.</t>
  </si>
  <si>
    <t>Supplementary Information (SI2) to the paper: Soil organic carbon models need independent time-series validation for reliable prediction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</si>
</sst>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
  </numFmts>
  <fonts count="24" x14ac:knownFonts="1">
    <font>
      <sz val="10"/>
      <color rgb="FF000000"/>
      <name val="Arial"/>
    </font>
    <font>
      <b/>
      <sz val="11"/>
      <color theme="1"/>
      <name val="Arial"/>
      <family val="2"/>
    </font>
    <font>
      <b/>
      <sz val="11"/>
      <color rgb="FFFF0000"/>
      <name val="Arial"/>
      <family val="2"/>
    </font>
    <font>
      <sz val="11"/>
      <color rgb="FFFF0000"/>
      <name val="Arial"/>
      <family val="2"/>
    </font>
    <font>
      <sz val="11"/>
      <color theme="1"/>
      <name val="Arial"/>
      <family val="2"/>
    </font>
    <font>
      <i/>
      <sz val="11"/>
      <color theme="1"/>
      <name val="Arial"/>
      <family val="2"/>
    </font>
    <font>
      <sz val="11"/>
      <color rgb="FF000000"/>
      <name val="Arial"/>
      <family val="2"/>
    </font>
    <font>
      <sz val="11"/>
      <color rgb="FF3C4043"/>
      <name val="Arial"/>
      <family val="2"/>
    </font>
    <font>
      <sz val="11"/>
      <name val="Arial"/>
      <family val="2"/>
    </font>
    <font>
      <sz val="11"/>
      <color theme="1"/>
      <name val="Arial"/>
      <family val="2"/>
    </font>
    <font>
      <sz val="10"/>
      <color rgb="FF000000"/>
      <name val="Arial"/>
      <family val="2"/>
    </font>
    <font>
      <b/>
      <sz val="10"/>
      <color rgb="FF000000"/>
      <name val="Arial"/>
      <family val="2"/>
    </font>
    <font>
      <sz val="10"/>
      <color theme="1"/>
      <name val="Arial"/>
      <family val="2"/>
    </font>
    <font>
      <sz val="11"/>
      <color theme="1"/>
      <name val="Arial"/>
      <family val="2"/>
    </font>
    <font>
      <sz val="10"/>
      <color rgb="FF000000"/>
      <name val="Calibri"/>
      <family val="2"/>
      <scheme val="minor"/>
    </font>
    <font>
      <sz val="9"/>
      <color indexed="81"/>
      <name val="Tahoma"/>
      <family val="2"/>
    </font>
    <font>
      <b/>
      <sz val="9"/>
      <color indexed="81"/>
      <name val="Tahoma"/>
      <family val="2"/>
    </font>
    <font>
      <b/>
      <sz val="11"/>
      <name val="Arial"/>
      <family val="2"/>
    </font>
    <font>
      <sz val="10"/>
      <name val="Arial"/>
      <family val="2"/>
    </font>
    <font>
      <b/>
      <sz val="16"/>
      <color rgb="FF000000"/>
      <name val="Times New Roman"/>
      <family val="1"/>
    </font>
    <font>
      <sz val="11"/>
      <color rgb="FF000000"/>
      <name val="Times New Roman"/>
      <family val="1"/>
    </font>
    <font>
      <sz val="16"/>
      <color rgb="FF000000"/>
      <name val="Times New Roman"/>
      <family val="1"/>
    </font>
    <font>
      <sz val="10"/>
      <color rgb="FFFF0000"/>
      <name val="Arial"/>
      <family val="2"/>
    </font>
    <font>
      <sz val="10"/>
      <color rgb="FF000000"/>
      <name val="Times New Roman"/>
      <family val="1"/>
    </font>
  </fonts>
  <fills count="19">
    <fill>
      <patternFill patternType="none"/>
    </fill>
    <fill>
      <patternFill patternType="gray125"/>
    </fill>
    <fill>
      <patternFill patternType="solid">
        <fgColor theme="0"/>
        <bgColor theme="0"/>
      </patternFill>
    </fill>
    <fill>
      <patternFill patternType="solid">
        <fgColor rgb="FFFFFFFF"/>
        <bgColor rgb="FFFFFFFF"/>
      </patternFill>
    </fill>
    <fill>
      <patternFill patternType="solid">
        <fgColor rgb="FFFFFF00"/>
        <bgColor rgb="FFFFFF00"/>
      </patternFill>
    </fill>
    <fill>
      <patternFill patternType="solid">
        <fgColor rgb="FFFFFF00"/>
        <bgColor theme="0"/>
      </patternFill>
    </fill>
    <fill>
      <patternFill patternType="solid">
        <fgColor theme="0"/>
        <bgColor indexed="64"/>
      </patternFill>
    </fill>
    <fill>
      <patternFill patternType="solid">
        <fgColor rgb="FFFFFF00"/>
        <bgColor indexed="64"/>
      </patternFill>
    </fill>
    <fill>
      <patternFill patternType="solid">
        <fgColor theme="6" tint="0.79998168889431442"/>
        <bgColor indexed="64"/>
      </patternFill>
    </fill>
    <fill>
      <patternFill patternType="solid">
        <fgColor theme="6" tint="0.79998168889431442"/>
        <bgColor rgb="FFFFFFFF"/>
      </patternFill>
    </fill>
    <fill>
      <patternFill patternType="solid">
        <fgColor rgb="FFFFFF00"/>
        <bgColor rgb="FFFFFFFF"/>
      </patternFill>
    </fill>
    <fill>
      <patternFill patternType="solid">
        <fgColor theme="0"/>
        <bgColor rgb="FFCCFFFF"/>
      </patternFill>
    </fill>
    <fill>
      <patternFill patternType="solid">
        <fgColor rgb="FFFFCCCC"/>
        <bgColor indexed="64"/>
      </patternFill>
    </fill>
    <fill>
      <patternFill patternType="solid">
        <fgColor rgb="FFFFCCCC"/>
        <bgColor theme="0"/>
      </patternFill>
    </fill>
    <fill>
      <patternFill patternType="solid">
        <fgColor theme="8" tint="0.79998168889431442"/>
        <bgColor rgb="FFFFFFFF"/>
      </patternFill>
    </fill>
    <fill>
      <patternFill patternType="solid">
        <fgColor theme="8" tint="0.79998168889431442"/>
        <bgColor indexed="64"/>
      </patternFill>
    </fill>
    <fill>
      <patternFill patternType="solid">
        <fgColor theme="0"/>
        <bgColor rgb="FF00FF00"/>
      </patternFill>
    </fill>
    <fill>
      <patternFill patternType="solid">
        <fgColor theme="0"/>
        <bgColor rgb="FFFFFFFF"/>
      </patternFill>
    </fill>
    <fill>
      <patternFill patternType="solid">
        <fgColor theme="7" tint="0.79998168889431442"/>
        <bgColor indexed="64"/>
      </patternFill>
    </fill>
  </fills>
  <borders count="37">
    <border>
      <left/>
      <right/>
      <top/>
      <bottom/>
      <diagonal/>
    </border>
    <border>
      <left/>
      <right/>
      <top/>
      <bottom style="medium">
        <color rgb="FF000000"/>
      </bottom>
      <diagonal/>
    </border>
    <border>
      <left style="thick">
        <color rgb="FF000000"/>
      </left>
      <right/>
      <top/>
      <bottom/>
      <diagonal/>
    </border>
    <border>
      <left/>
      <right style="thick">
        <color rgb="FF000000"/>
      </right>
      <top/>
      <bottom/>
      <diagonal/>
    </border>
    <border>
      <left/>
      <right style="medium">
        <color rgb="FF000000"/>
      </right>
      <top/>
      <bottom/>
      <diagonal/>
    </border>
    <border>
      <left style="thick">
        <color rgb="FF000000"/>
      </left>
      <right style="thick">
        <color rgb="FF000000"/>
      </right>
      <top/>
      <bottom/>
      <diagonal/>
    </border>
    <border>
      <left style="thick">
        <color rgb="FF000000"/>
      </left>
      <right style="thick">
        <color rgb="FF000000"/>
      </right>
      <top style="thick">
        <color rgb="FF000000"/>
      </top>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right/>
      <top/>
      <bottom style="thin">
        <color rgb="FF000000"/>
      </bottom>
      <diagonal/>
    </border>
    <border>
      <left/>
      <right style="medium">
        <color rgb="FF000000"/>
      </right>
      <top/>
      <bottom style="thin">
        <color rgb="FF000000"/>
      </bottom>
      <diagonal/>
    </border>
    <border>
      <left style="thick">
        <color rgb="FF000000"/>
      </left>
      <right style="thick">
        <color rgb="FF000000"/>
      </right>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style="thin">
        <color rgb="FF000000"/>
      </top>
      <bottom/>
      <diagonal/>
    </border>
    <border>
      <left/>
      <right/>
      <top/>
      <bottom style="double">
        <color rgb="FF000000"/>
      </bottom>
      <diagonal/>
    </border>
    <border>
      <left/>
      <right style="medium">
        <color rgb="FF000000"/>
      </right>
      <top/>
      <bottom style="double">
        <color rgb="FF000000"/>
      </bottom>
      <diagonal/>
    </border>
    <border>
      <left style="medium">
        <color rgb="FF000000"/>
      </left>
      <right/>
      <top/>
      <bottom style="double">
        <color rgb="FF000000"/>
      </bottom>
      <diagonal/>
    </border>
    <border>
      <left style="thick">
        <color rgb="FF000000"/>
      </left>
      <right style="thick">
        <color rgb="FF000000"/>
      </right>
      <top/>
      <bottom style="double">
        <color rgb="FF000000"/>
      </bottom>
      <diagonal/>
    </border>
    <border>
      <left style="thick">
        <color rgb="FF000000"/>
      </left>
      <right/>
      <top/>
      <bottom style="double">
        <color rgb="FF000000"/>
      </bottom>
      <diagonal/>
    </border>
    <border>
      <left/>
      <right/>
      <top/>
      <bottom/>
      <diagonal/>
    </border>
    <border>
      <left/>
      <right style="medium">
        <color rgb="FF000000"/>
      </right>
      <top/>
      <bottom/>
      <diagonal/>
    </border>
    <border>
      <left style="thick">
        <color rgb="FF000000"/>
      </left>
      <right style="thick">
        <color rgb="FF000000"/>
      </right>
      <top/>
      <bottom/>
      <diagonal/>
    </border>
    <border>
      <left style="medium">
        <color rgb="FF000000"/>
      </left>
      <right style="medium">
        <color rgb="FF000000"/>
      </right>
      <top/>
      <bottom/>
      <diagonal/>
    </border>
    <border>
      <left/>
      <right style="medium">
        <color rgb="FF000000"/>
      </right>
      <top/>
      <bottom/>
      <diagonal/>
    </border>
    <border>
      <left/>
      <right/>
      <top/>
      <bottom/>
      <diagonal/>
    </border>
    <border>
      <left style="medium">
        <color indexed="64"/>
      </left>
      <right style="medium">
        <color indexed="64"/>
      </right>
      <top/>
      <bottom/>
      <diagonal/>
    </border>
    <border>
      <left style="medium">
        <color rgb="FF000000"/>
      </left>
      <right/>
      <top style="thin">
        <color rgb="FF000000"/>
      </top>
      <bottom/>
      <diagonal/>
    </border>
    <border>
      <left style="thick">
        <color rgb="FF000000"/>
      </left>
      <right style="thick">
        <color rgb="FF000000"/>
      </right>
      <top style="thin">
        <color rgb="FF000000"/>
      </top>
      <bottom/>
      <diagonal/>
    </border>
    <border>
      <left/>
      <right style="thick">
        <color rgb="FF000000"/>
      </right>
      <top/>
      <bottom style="double">
        <color rgb="FF000000"/>
      </bottom>
      <diagonal/>
    </border>
    <border>
      <left style="thick">
        <color rgb="FF000000"/>
      </left>
      <right style="thick">
        <color rgb="FF000000"/>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rgb="FF000000"/>
      </right>
      <top/>
      <bottom style="medium">
        <color rgb="FF000000"/>
      </bottom>
      <diagonal/>
    </border>
    <border>
      <left style="thick">
        <color rgb="FF000000"/>
      </left>
      <right style="thick">
        <color rgb="FF000000"/>
      </right>
      <top/>
      <bottom style="thick">
        <color rgb="FF000000"/>
      </bottom>
      <diagonal/>
    </border>
    <border>
      <left/>
      <right/>
      <top/>
      <bottom style="thick">
        <color rgb="FF000000"/>
      </bottom>
      <diagonal/>
    </border>
  </borders>
  <cellStyleXfs count="1">
    <xf numFmtId="0" fontId="0" fillId="0" borderId="0"/>
  </cellStyleXfs>
  <cellXfs count="246">
    <xf numFmtId="0" fontId="0" fillId="0" borderId="0" xfId="0" applyFont="1" applyAlignment="1"/>
    <xf numFmtId="0" fontId="3" fillId="2" borderId="5" xfId="0" applyFont="1" applyFill="1" applyBorder="1" applyAlignment="1"/>
    <xf numFmtId="0" fontId="4" fillId="0" borderId="0" xfId="0" applyFont="1"/>
    <xf numFmtId="0" fontId="1" fillId="0" borderId="0" xfId="0" applyFont="1" applyAlignment="1">
      <alignment vertical="center"/>
    </xf>
    <xf numFmtId="0" fontId="1" fillId="3" borderId="0" xfId="0" applyFont="1" applyFill="1" applyAlignment="1">
      <alignment vertical="center"/>
    </xf>
    <xf numFmtId="0" fontId="3" fillId="0" borderId="0" xfId="0" applyFont="1" applyAlignment="1">
      <alignment vertical="center"/>
    </xf>
    <xf numFmtId="0" fontId="1" fillId="0" borderId="0" xfId="0" applyFont="1" applyAlignment="1">
      <alignment wrapText="1"/>
    </xf>
    <xf numFmtId="0" fontId="4" fillId="2" borderId="0" xfId="0" applyFont="1" applyFill="1" applyAlignment="1"/>
    <xf numFmtId="0" fontId="4" fillId="2" borderId="3" xfId="0" applyFont="1" applyFill="1" applyBorder="1" applyAlignment="1"/>
    <xf numFmtId="0" fontId="4" fillId="2" borderId="2" xfId="0" applyFont="1" applyFill="1" applyBorder="1" applyAlignment="1"/>
    <xf numFmtId="0" fontId="5" fillId="2" borderId="21" xfId="0" applyFont="1" applyFill="1" applyBorder="1" applyAlignment="1"/>
    <xf numFmtId="0" fontId="4" fillId="2" borderId="21" xfId="0" applyFont="1" applyFill="1" applyBorder="1" applyAlignment="1"/>
    <xf numFmtId="0" fontId="6" fillId="0" borderId="0" xfId="0" applyFont="1" applyAlignment="1">
      <alignment horizontal="right"/>
    </xf>
    <xf numFmtId="0" fontId="4" fillId="2" borderId="22" xfId="0" applyFont="1" applyFill="1" applyBorder="1" applyAlignment="1"/>
    <xf numFmtId="0" fontId="4" fillId="2" borderId="4" xfId="0" applyFont="1" applyFill="1" applyBorder="1" applyAlignment="1"/>
    <xf numFmtId="0" fontId="4" fillId="0" borderId="0" xfId="0" applyFont="1" applyAlignment="1"/>
    <xf numFmtId="0" fontId="3" fillId="0" borderId="0" xfId="0" applyFont="1" applyAlignment="1">
      <alignment horizontal="right"/>
    </xf>
    <xf numFmtId="0" fontId="4" fillId="0" borderId="25" xfId="0" applyFont="1" applyBorder="1" applyAlignment="1"/>
    <xf numFmtId="0" fontId="4" fillId="0" borderId="3" xfId="0" applyFont="1" applyBorder="1" applyAlignment="1"/>
    <xf numFmtId="0" fontId="4" fillId="2" borderId="26" xfId="0" applyFont="1" applyFill="1" applyBorder="1" applyAlignment="1"/>
    <xf numFmtId="0" fontId="3" fillId="2" borderId="26" xfId="0" applyFont="1" applyFill="1" applyBorder="1" applyAlignment="1"/>
    <xf numFmtId="0" fontId="4" fillId="2" borderId="25" xfId="0" applyFont="1" applyFill="1" applyBorder="1" applyAlignment="1"/>
    <xf numFmtId="0" fontId="4" fillId="0" borderId="4" xfId="0" applyFont="1" applyBorder="1" applyAlignment="1"/>
    <xf numFmtId="0" fontId="3" fillId="0" borderId="0" xfId="0" applyFont="1" applyAlignment="1"/>
    <xf numFmtId="0" fontId="4" fillId="0" borderId="0" xfId="0" applyFont="1" applyAlignment="1">
      <alignment vertical="center"/>
    </xf>
    <xf numFmtId="0" fontId="4" fillId="0" borderId="4" xfId="0" applyFont="1" applyBorder="1" applyAlignment="1">
      <alignment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2" xfId="0" applyFont="1" applyBorder="1" applyAlignment="1"/>
    <xf numFmtId="0" fontId="4" fillId="0" borderId="25" xfId="0" applyFont="1" applyBorder="1" applyAlignment="1">
      <alignment vertical="center"/>
    </xf>
    <xf numFmtId="0" fontId="4" fillId="5" borderId="24" xfId="0" applyFont="1" applyFill="1" applyBorder="1" applyAlignment="1"/>
    <xf numFmtId="0" fontId="0" fillId="6" borderId="0" xfId="0" applyFont="1" applyFill="1" applyAlignment="1"/>
    <xf numFmtId="0" fontId="4" fillId="5" borderId="0" xfId="0" applyFont="1" applyFill="1" applyAlignment="1"/>
    <xf numFmtId="0" fontId="4" fillId="5" borderId="26" xfId="0" applyFont="1" applyFill="1" applyBorder="1" applyAlignment="1"/>
    <xf numFmtId="0" fontId="4" fillId="5" borderId="25" xfId="0" applyFont="1" applyFill="1" applyBorder="1" applyAlignment="1"/>
    <xf numFmtId="0" fontId="3" fillId="5" borderId="23" xfId="0" applyFont="1" applyFill="1" applyBorder="1" applyAlignment="1"/>
    <xf numFmtId="0" fontId="4" fillId="5" borderId="23" xfId="0" applyFont="1" applyFill="1" applyBorder="1" applyAlignment="1"/>
    <xf numFmtId="0" fontId="4" fillId="5" borderId="2" xfId="0" applyFont="1" applyFill="1" applyBorder="1" applyAlignment="1"/>
    <xf numFmtId="0" fontId="4" fillId="5" borderId="3" xfId="0" applyFont="1" applyFill="1" applyBorder="1" applyAlignment="1"/>
    <xf numFmtId="0" fontId="0" fillId="7" borderId="0" xfId="0" applyFont="1" applyFill="1" applyAlignment="1"/>
    <xf numFmtId="0" fontId="4" fillId="7" borderId="0" xfId="0" applyFont="1" applyFill="1" applyAlignment="1"/>
    <xf numFmtId="0" fontId="9" fillId="2" borderId="21" xfId="0" applyFont="1" applyFill="1" applyBorder="1" applyAlignment="1"/>
    <xf numFmtId="0" fontId="6" fillId="7" borderId="0" xfId="0" applyFont="1" applyFill="1" applyAlignment="1"/>
    <xf numFmtId="0" fontId="6" fillId="7" borderId="0" xfId="0" applyFont="1" applyFill="1" applyAlignment="1">
      <alignment horizontal="right"/>
    </xf>
    <xf numFmtId="0" fontId="3" fillId="7" borderId="0" xfId="0" applyFont="1" applyFill="1" applyAlignment="1">
      <alignment horizontal="right"/>
    </xf>
    <xf numFmtId="0" fontId="10" fillId="7" borderId="0" xfId="0" applyFont="1" applyFill="1" applyAlignment="1"/>
    <xf numFmtId="0" fontId="0" fillId="0" borderId="26" xfId="0" applyFont="1" applyBorder="1" applyAlignment="1"/>
    <xf numFmtId="0" fontId="1" fillId="0" borderId="25" xfId="0" applyFont="1" applyBorder="1" applyAlignment="1">
      <alignment vertical="center"/>
    </xf>
    <xf numFmtId="0" fontId="4" fillId="0" borderId="26" xfId="0" applyFont="1" applyFill="1" applyBorder="1" applyAlignment="1"/>
    <xf numFmtId="0" fontId="4" fillId="6" borderId="26" xfId="0" applyFont="1" applyFill="1" applyBorder="1" applyAlignment="1"/>
    <xf numFmtId="0" fontId="4" fillId="0" borderId="0" xfId="0" applyFont="1" applyFill="1" applyAlignment="1"/>
    <xf numFmtId="0" fontId="0" fillId="0" borderId="0" xfId="0" applyFont="1" applyAlignment="1"/>
    <xf numFmtId="0" fontId="0" fillId="0" borderId="0" xfId="0" applyFont="1" applyAlignment="1"/>
    <xf numFmtId="0" fontId="4" fillId="7" borderId="0" xfId="0" applyFont="1" applyFill="1" applyAlignment="1">
      <alignment horizontal="right"/>
    </xf>
    <xf numFmtId="0" fontId="4" fillId="10" borderId="25" xfId="0" applyFont="1" applyFill="1" applyBorder="1" applyAlignment="1"/>
    <xf numFmtId="0" fontId="3" fillId="7" borderId="26" xfId="0" applyFont="1" applyFill="1" applyBorder="1" applyAlignment="1">
      <alignment horizontal="right"/>
    </xf>
    <xf numFmtId="0" fontId="3" fillId="10" borderId="26" xfId="0" applyFont="1" applyFill="1" applyBorder="1" applyAlignment="1">
      <alignment horizontal="right"/>
    </xf>
    <xf numFmtId="0" fontId="4" fillId="10" borderId="26" xfId="0" applyFont="1" applyFill="1" applyBorder="1" applyAlignment="1"/>
    <xf numFmtId="0" fontId="4" fillId="10" borderId="3" xfId="0" applyFont="1" applyFill="1" applyBorder="1" applyAlignment="1"/>
    <xf numFmtId="0" fontId="4" fillId="10" borderId="3" xfId="0" applyFont="1" applyFill="1" applyBorder="1" applyAlignment="1">
      <alignment horizontal="right"/>
    </xf>
    <xf numFmtId="0" fontId="4" fillId="7" borderId="26" xfId="0" applyFont="1" applyFill="1" applyBorder="1" applyAlignment="1"/>
    <xf numFmtId="0" fontId="4" fillId="10" borderId="0" xfId="0" applyFont="1" applyFill="1" applyAlignment="1"/>
    <xf numFmtId="0" fontId="0" fillId="0" borderId="0" xfId="0" applyFont="1" applyAlignment="1"/>
    <xf numFmtId="0" fontId="13" fillId="2" borderId="25" xfId="0" applyFont="1" applyFill="1" applyBorder="1"/>
    <xf numFmtId="0" fontId="4" fillId="2" borderId="26" xfId="0" applyFont="1" applyFill="1" applyBorder="1"/>
    <xf numFmtId="0" fontId="3" fillId="2" borderId="26" xfId="0" applyFont="1" applyFill="1" applyBorder="1"/>
    <xf numFmtId="0" fontId="3" fillId="2" borderId="23" xfId="0" applyFont="1" applyFill="1" applyBorder="1"/>
    <xf numFmtId="0" fontId="4" fillId="2" borderId="23" xfId="0" applyFont="1" applyFill="1" applyBorder="1"/>
    <xf numFmtId="0" fontId="4" fillId="2" borderId="2" xfId="0" applyFont="1" applyFill="1" applyBorder="1"/>
    <xf numFmtId="0" fontId="4" fillId="2" borderId="3" xfId="0" applyFont="1" applyFill="1" applyBorder="1"/>
    <xf numFmtId="0" fontId="4" fillId="4" borderId="26" xfId="0" applyFont="1" applyFill="1" applyBorder="1"/>
    <xf numFmtId="0" fontId="3" fillId="4" borderId="26" xfId="0" applyFont="1" applyFill="1" applyBorder="1"/>
    <xf numFmtId="0" fontId="3" fillId="4" borderId="23" xfId="0" applyFont="1" applyFill="1" applyBorder="1"/>
    <xf numFmtId="0" fontId="4" fillId="4" borderId="23" xfId="0" applyFont="1" applyFill="1" applyBorder="1"/>
    <xf numFmtId="0" fontId="4" fillId="4" borderId="2" xfId="0" applyFont="1" applyFill="1" applyBorder="1"/>
    <xf numFmtId="0" fontId="4" fillId="4" borderId="24" xfId="0" applyFont="1" applyFill="1" applyBorder="1"/>
    <xf numFmtId="0" fontId="4" fillId="4" borderId="3" xfId="0" applyFont="1" applyFill="1" applyBorder="1"/>
    <xf numFmtId="0" fontId="4" fillId="11" borderId="23" xfId="0" applyFont="1" applyFill="1" applyBorder="1"/>
    <xf numFmtId="0" fontId="4" fillId="11" borderId="26" xfId="0" applyFont="1" applyFill="1" applyBorder="1"/>
    <xf numFmtId="0" fontId="3" fillId="11" borderId="26" xfId="0" applyFont="1" applyFill="1" applyBorder="1"/>
    <xf numFmtId="0" fontId="3" fillId="11" borderId="23" xfId="0" applyFont="1" applyFill="1" applyBorder="1"/>
    <xf numFmtId="0" fontId="4" fillId="11" borderId="0" xfId="0" applyFont="1" applyFill="1"/>
    <xf numFmtId="0" fontId="4" fillId="11" borderId="2" xfId="0" applyFont="1" applyFill="1" applyBorder="1"/>
    <xf numFmtId="0" fontId="4" fillId="11" borderId="3" xfId="0" applyFont="1" applyFill="1" applyBorder="1"/>
    <xf numFmtId="0" fontId="4" fillId="11" borderId="26" xfId="0" applyFont="1" applyFill="1" applyBorder="1" applyAlignment="1"/>
    <xf numFmtId="0" fontId="4" fillId="0" borderId="0" xfId="0" applyFont="1" applyFill="1" applyAlignment="1">
      <alignment vertical="center"/>
    </xf>
    <xf numFmtId="0" fontId="0" fillId="0" borderId="0" xfId="0" applyFont="1" applyAlignment="1"/>
    <xf numFmtId="0" fontId="11" fillId="0" borderId="0" xfId="0" applyFont="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xf>
    <xf numFmtId="0" fontId="0" fillId="0" borderId="0" xfId="0" applyFont="1" applyFill="1" applyAlignment="1"/>
    <xf numFmtId="0" fontId="4" fillId="7" borderId="26" xfId="0" applyFont="1" applyFill="1" applyBorder="1"/>
    <xf numFmtId="0" fontId="4" fillId="7" borderId="26" xfId="0" applyFont="1" applyFill="1" applyBorder="1" applyAlignment="1">
      <alignment horizontal="right"/>
    </xf>
    <xf numFmtId="0" fontId="1" fillId="12" borderId="10" xfId="0" applyFont="1" applyFill="1" applyBorder="1" applyAlignment="1">
      <alignment vertical="center"/>
    </xf>
    <xf numFmtId="0" fontId="2" fillId="12" borderId="10" xfId="0" applyFont="1" applyFill="1" applyBorder="1" applyAlignment="1">
      <alignment vertical="center"/>
    </xf>
    <xf numFmtId="0" fontId="1" fillId="13" borderId="12" xfId="0" applyFont="1" applyFill="1" applyBorder="1" applyAlignment="1">
      <alignment vertical="center"/>
    </xf>
    <xf numFmtId="0" fontId="1" fillId="12" borderId="12" xfId="0" applyFont="1" applyFill="1" applyBorder="1" applyAlignment="1">
      <alignment vertical="center"/>
    </xf>
    <xf numFmtId="0" fontId="4" fillId="12" borderId="5" xfId="0" applyFont="1" applyFill="1" applyBorder="1" applyAlignment="1">
      <alignment vertical="center"/>
    </xf>
    <xf numFmtId="0" fontId="1" fillId="12" borderId="19" xfId="0" applyFont="1" applyFill="1" applyBorder="1" applyAlignment="1">
      <alignment wrapText="1"/>
    </xf>
    <xf numFmtId="0" fontId="1" fillId="9" borderId="2" xfId="0" applyFont="1" applyFill="1" applyBorder="1" applyAlignment="1">
      <alignment vertical="center"/>
    </xf>
    <xf numFmtId="0" fontId="1" fillId="9" borderId="0" xfId="0" applyFont="1" applyFill="1" applyAlignment="1">
      <alignment vertical="center"/>
    </xf>
    <xf numFmtId="0" fontId="1" fillId="9" borderId="3" xfId="0" applyFont="1" applyFill="1" applyBorder="1" applyAlignment="1">
      <alignment vertical="center"/>
    </xf>
    <xf numFmtId="0" fontId="4" fillId="8" borderId="13" xfId="0" applyFont="1" applyFill="1" applyBorder="1" applyAlignment="1">
      <alignment vertical="center"/>
    </xf>
    <xf numFmtId="0" fontId="4" fillId="8" borderId="14" xfId="0" applyFont="1" applyFill="1" applyBorder="1" applyAlignment="1">
      <alignment vertical="center"/>
    </xf>
    <xf numFmtId="0" fontId="4" fillId="8" borderId="15" xfId="0" applyFont="1" applyFill="1" applyBorder="1" applyAlignment="1">
      <alignment vertical="center"/>
    </xf>
    <xf numFmtId="0" fontId="4" fillId="8" borderId="2" xfId="0" applyFont="1" applyFill="1" applyBorder="1" applyAlignment="1">
      <alignment wrapText="1"/>
    </xf>
    <xf numFmtId="0" fontId="4" fillId="8" borderId="0" xfId="0" applyFont="1" applyFill="1" applyAlignment="1">
      <alignment wrapText="1"/>
    </xf>
    <xf numFmtId="0" fontId="9" fillId="8" borderId="0" xfId="0" applyFont="1" applyFill="1" applyAlignment="1">
      <alignment wrapText="1"/>
    </xf>
    <xf numFmtId="0" fontId="4" fillId="8" borderId="3" xfId="0" applyFont="1" applyFill="1" applyBorder="1" applyAlignment="1">
      <alignment wrapText="1"/>
    </xf>
    <xf numFmtId="0" fontId="1" fillId="14" borderId="0" xfId="0" applyFont="1" applyFill="1" applyAlignment="1">
      <alignment vertical="center"/>
    </xf>
    <xf numFmtId="0" fontId="1" fillId="14" borderId="3" xfId="0" applyFont="1" applyFill="1" applyBorder="1" applyAlignment="1">
      <alignment vertical="center"/>
    </xf>
    <xf numFmtId="0" fontId="1" fillId="14" borderId="2" xfId="0" applyFont="1" applyFill="1" applyBorder="1" applyAlignment="1">
      <alignment vertical="center"/>
    </xf>
    <xf numFmtId="0" fontId="4" fillId="15" borderId="14" xfId="0" applyFont="1" applyFill="1" applyBorder="1" applyAlignment="1">
      <alignment vertical="center"/>
    </xf>
    <xf numFmtId="0" fontId="4" fillId="15" borderId="15" xfId="0" applyFont="1" applyFill="1" applyBorder="1" applyAlignment="1">
      <alignment vertical="center"/>
    </xf>
    <xf numFmtId="0" fontId="1" fillId="15" borderId="14" xfId="0" applyFont="1" applyFill="1" applyBorder="1" applyAlignment="1">
      <alignment vertical="center"/>
    </xf>
    <xf numFmtId="0" fontId="4" fillId="15" borderId="13" xfId="0" applyFont="1" applyFill="1" applyBorder="1" applyAlignment="1">
      <alignment vertical="center"/>
    </xf>
    <xf numFmtId="0" fontId="4" fillId="15" borderId="0" xfId="0" applyFont="1" applyFill="1" applyAlignment="1">
      <alignment wrapText="1"/>
    </xf>
    <xf numFmtId="0" fontId="4" fillId="15" borderId="3" xfId="0" applyFont="1" applyFill="1" applyBorder="1" applyAlignment="1">
      <alignment wrapText="1"/>
    </xf>
    <xf numFmtId="0" fontId="1" fillId="15" borderId="20" xfId="0" applyFont="1" applyFill="1" applyBorder="1" applyAlignment="1">
      <alignment wrapText="1"/>
    </xf>
    <xf numFmtId="0" fontId="1" fillId="12" borderId="31" xfId="0" applyFont="1" applyFill="1" applyBorder="1" applyAlignment="1">
      <alignment horizontal="left" vertical="center"/>
    </xf>
    <xf numFmtId="0" fontId="0" fillId="6" borderId="32" xfId="0" applyFont="1" applyFill="1" applyBorder="1" applyAlignment="1"/>
    <xf numFmtId="0" fontId="0" fillId="6" borderId="26" xfId="0" applyFont="1" applyFill="1" applyBorder="1" applyAlignment="1"/>
    <xf numFmtId="0" fontId="0" fillId="6" borderId="27" xfId="0" applyFont="1" applyFill="1" applyBorder="1" applyAlignment="1"/>
    <xf numFmtId="0" fontId="0" fillId="6" borderId="33" xfId="0" applyFont="1" applyFill="1" applyBorder="1" applyAlignment="1"/>
    <xf numFmtId="0" fontId="4" fillId="6" borderId="25" xfId="0" applyFont="1" applyFill="1" applyBorder="1" applyAlignment="1"/>
    <xf numFmtId="0" fontId="4" fillId="6" borderId="0" xfId="0" applyFont="1" applyFill="1" applyAlignment="1"/>
    <xf numFmtId="0" fontId="4" fillId="6" borderId="4" xfId="0" applyFont="1" applyFill="1" applyBorder="1" applyAlignment="1"/>
    <xf numFmtId="0" fontId="3" fillId="6" borderId="0" xfId="0" applyFont="1" applyFill="1" applyAlignment="1"/>
    <xf numFmtId="0" fontId="3" fillId="6" borderId="5" xfId="0" applyFont="1" applyFill="1" applyBorder="1" applyAlignment="1"/>
    <xf numFmtId="0" fontId="4" fillId="6" borderId="6" xfId="0" applyFont="1" applyFill="1" applyBorder="1" applyAlignment="1"/>
    <xf numFmtId="0" fontId="4" fillId="6" borderId="7" xfId="0" applyFont="1" applyFill="1" applyBorder="1" applyAlignment="1"/>
    <xf numFmtId="0" fontId="4" fillId="6" borderId="8" xfId="0" applyFont="1" applyFill="1" applyBorder="1" applyAlignment="1"/>
    <xf numFmtId="0" fontId="4" fillId="6" borderId="9" xfId="0" applyFont="1" applyFill="1" applyBorder="1" applyAlignment="1"/>
    <xf numFmtId="0" fontId="4" fillId="6" borderId="5" xfId="0" applyFont="1" applyFill="1" applyBorder="1" applyAlignment="1"/>
    <xf numFmtId="0" fontId="4" fillId="6" borderId="2" xfId="0" applyFont="1" applyFill="1" applyBorder="1" applyAlignment="1"/>
    <xf numFmtId="0" fontId="4" fillId="6" borderId="3" xfId="0" applyFont="1" applyFill="1" applyBorder="1" applyAlignment="1"/>
    <xf numFmtId="0" fontId="4" fillId="6" borderId="5" xfId="0" applyFont="1" applyFill="1" applyBorder="1"/>
    <xf numFmtId="16" fontId="3" fillId="6" borderId="0" xfId="0" applyNumberFormat="1" applyFont="1" applyFill="1" applyAlignment="1"/>
    <xf numFmtId="0" fontId="4" fillId="6" borderId="0" xfId="0" applyFont="1" applyFill="1"/>
    <xf numFmtId="0" fontId="1" fillId="6" borderId="11" xfId="0" applyFont="1" applyFill="1" applyBorder="1" applyAlignment="1">
      <alignment vertical="center"/>
    </xf>
    <xf numFmtId="0" fontId="4" fillId="6" borderId="25" xfId="0" applyFont="1" applyFill="1" applyBorder="1" applyAlignment="1">
      <alignment vertical="center"/>
    </xf>
    <xf numFmtId="0" fontId="4" fillId="6" borderId="0" xfId="0" applyFont="1" applyFill="1" applyAlignment="1">
      <alignment vertical="center"/>
    </xf>
    <xf numFmtId="0" fontId="4" fillId="6" borderId="4" xfId="0" applyFont="1" applyFill="1" applyBorder="1" applyAlignment="1">
      <alignment vertical="center"/>
    </xf>
    <xf numFmtId="0" fontId="9" fillId="6" borderId="17" xfId="0" applyFont="1" applyFill="1" applyBorder="1" applyAlignment="1">
      <alignment wrapText="1"/>
    </xf>
    <xf numFmtId="0" fontId="4" fillId="6" borderId="26" xfId="0" applyFont="1" applyFill="1" applyBorder="1"/>
    <xf numFmtId="0" fontId="4" fillId="6" borderId="21" xfId="0" applyFont="1" applyFill="1" applyBorder="1" applyAlignment="1"/>
    <xf numFmtId="0" fontId="4" fillId="6" borderId="22" xfId="0" applyFont="1" applyFill="1" applyBorder="1" applyAlignment="1"/>
    <xf numFmtId="0" fontId="3" fillId="6" borderId="0" xfId="0" applyFont="1" applyFill="1"/>
    <xf numFmtId="0" fontId="3" fillId="6" borderId="23" xfId="0" applyFont="1" applyFill="1" applyBorder="1"/>
    <xf numFmtId="0" fontId="4" fillId="6" borderId="23" xfId="0" applyFont="1" applyFill="1" applyBorder="1"/>
    <xf numFmtId="0" fontId="4" fillId="6" borderId="2" xfId="0" applyFont="1" applyFill="1" applyBorder="1"/>
    <xf numFmtId="0" fontId="4" fillId="6" borderId="3" xfId="0" applyFont="1" applyFill="1" applyBorder="1"/>
    <xf numFmtId="0" fontId="6" fillId="6" borderId="2" xfId="0" applyFont="1" applyFill="1" applyBorder="1"/>
    <xf numFmtId="0" fontId="6" fillId="6" borderId="0" xfId="0" applyFont="1" applyFill="1"/>
    <xf numFmtId="0" fontId="6" fillId="6" borderId="0" xfId="0" applyFont="1" applyFill="1" applyAlignment="1">
      <alignment horizontal="right"/>
    </xf>
    <xf numFmtId="0" fontId="4" fillId="6" borderId="0" xfId="0" applyFont="1" applyFill="1" applyAlignment="1">
      <alignment horizontal="right"/>
    </xf>
    <xf numFmtId="0" fontId="6" fillId="6" borderId="2" xfId="0" applyFont="1" applyFill="1" applyBorder="1" applyAlignment="1">
      <alignment horizontal="right"/>
    </xf>
    <xf numFmtId="0" fontId="3" fillId="6" borderId="26" xfId="0" applyFont="1" applyFill="1" applyBorder="1"/>
    <xf numFmtId="0" fontId="4" fillId="16" borderId="2" xfId="0" applyFont="1" applyFill="1" applyBorder="1"/>
    <xf numFmtId="0" fontId="4" fillId="16" borderId="26" xfId="0" applyFont="1" applyFill="1" applyBorder="1"/>
    <xf numFmtId="0" fontId="4" fillId="16" borderId="0" xfId="0" applyFont="1" applyFill="1" applyAlignment="1"/>
    <xf numFmtId="0" fontId="6" fillId="6" borderId="0" xfId="0" applyFont="1" applyFill="1" applyAlignment="1"/>
    <xf numFmtId="0" fontId="3" fillId="6" borderId="0" xfId="0" applyFont="1" applyFill="1" applyAlignment="1">
      <alignment horizontal="right"/>
    </xf>
    <xf numFmtId="0" fontId="6" fillId="6" borderId="0" xfId="0" applyFont="1" applyFill="1" applyAlignment="1">
      <alignment horizontal="left"/>
    </xf>
    <xf numFmtId="0" fontId="4" fillId="17" borderId="25" xfId="0" applyFont="1" applyFill="1" applyBorder="1" applyAlignment="1">
      <alignment horizontal="right"/>
    </xf>
    <xf numFmtId="0" fontId="4" fillId="17" borderId="25" xfId="0" applyFont="1" applyFill="1" applyBorder="1" applyAlignment="1"/>
    <xf numFmtId="0" fontId="3" fillId="6" borderId="25" xfId="0" applyFont="1" applyFill="1" applyBorder="1" applyAlignment="1">
      <alignment horizontal="right"/>
    </xf>
    <xf numFmtId="0" fontId="3" fillId="17" borderId="26" xfId="0" applyFont="1" applyFill="1" applyBorder="1" applyAlignment="1">
      <alignment horizontal="right"/>
    </xf>
    <xf numFmtId="0" fontId="4" fillId="6" borderId="26" xfId="0" applyFont="1" applyFill="1" applyBorder="1" applyAlignment="1">
      <alignment horizontal="right"/>
    </xf>
    <xf numFmtId="0" fontId="4" fillId="17" borderId="26" xfId="0" applyFont="1" applyFill="1" applyBorder="1"/>
    <xf numFmtId="0" fontId="4" fillId="17" borderId="3" xfId="0" applyFont="1" applyFill="1" applyBorder="1"/>
    <xf numFmtId="0" fontId="4" fillId="17" borderId="3" xfId="0" applyFont="1" applyFill="1" applyBorder="1" applyAlignment="1">
      <alignment horizontal="right"/>
    </xf>
    <xf numFmtId="0" fontId="4" fillId="17" borderId="0" xfId="0" applyFont="1" applyFill="1" applyAlignment="1"/>
    <xf numFmtId="0" fontId="6" fillId="6" borderId="26" xfId="0" applyFont="1" applyFill="1" applyBorder="1" applyAlignment="1">
      <alignment horizontal="right"/>
    </xf>
    <xf numFmtId="0" fontId="3" fillId="6" borderId="26" xfId="0" applyFont="1" applyFill="1" applyBorder="1" applyAlignment="1">
      <alignment horizontal="right"/>
    </xf>
    <xf numFmtId="0" fontId="12" fillId="17" borderId="26" xfId="0" applyFont="1" applyFill="1" applyBorder="1" applyAlignment="1"/>
    <xf numFmtId="0" fontId="4" fillId="17" borderId="26" xfId="0" applyFont="1" applyFill="1" applyBorder="1" applyAlignment="1">
      <alignment horizontal="right"/>
    </xf>
    <xf numFmtId="0" fontId="12" fillId="17" borderId="3" xfId="0" applyFont="1" applyFill="1" applyBorder="1" applyAlignment="1"/>
    <xf numFmtId="0" fontId="6" fillId="17" borderId="26" xfId="0" applyFont="1" applyFill="1" applyBorder="1" applyAlignment="1">
      <alignment horizontal="left"/>
    </xf>
    <xf numFmtId="164" fontId="3" fillId="6" borderId="0" xfId="0" applyNumberFormat="1" applyFont="1" applyFill="1" applyAlignment="1">
      <alignment horizontal="right"/>
    </xf>
    <xf numFmtId="164" fontId="6" fillId="6" borderId="0" xfId="0" applyNumberFormat="1" applyFont="1" applyFill="1" applyAlignment="1">
      <alignment horizontal="right"/>
    </xf>
    <xf numFmtId="0" fontId="7" fillId="17" borderId="26" xfId="0" applyFont="1" applyFill="1" applyBorder="1"/>
    <xf numFmtId="0" fontId="7" fillId="6" borderId="0" xfId="0" applyFont="1" applyFill="1"/>
    <xf numFmtId="0" fontId="4" fillId="6" borderId="2" xfId="0" applyFont="1" applyFill="1" applyBorder="1" applyAlignment="1">
      <alignment vertical="center"/>
    </xf>
    <xf numFmtId="0" fontId="4" fillId="6" borderId="3" xfId="0" applyFont="1" applyFill="1" applyBorder="1" applyAlignment="1">
      <alignment vertical="center"/>
    </xf>
    <xf numFmtId="0" fontId="4" fillId="15" borderId="0" xfId="0" applyFont="1" applyFill="1" applyAlignment="1">
      <alignment horizontal="left" wrapText="1"/>
    </xf>
    <xf numFmtId="0" fontId="4" fillId="15" borderId="0" xfId="0" applyFont="1" applyFill="1" applyAlignment="1">
      <alignment horizontal="left" vertical="top" wrapText="1"/>
    </xf>
    <xf numFmtId="0" fontId="8" fillId="6" borderId="8" xfId="0" applyFont="1" applyFill="1" applyBorder="1" applyAlignment="1"/>
    <xf numFmtId="0" fontId="8" fillId="6" borderId="0" xfId="0" applyFont="1" applyFill="1" applyAlignment="1"/>
    <xf numFmtId="0" fontId="17" fillId="14" borderId="0" xfId="0" applyFont="1" applyFill="1" applyAlignment="1">
      <alignment vertical="center"/>
    </xf>
    <xf numFmtId="0" fontId="8" fillId="15" borderId="14" xfId="0" applyFont="1" applyFill="1" applyBorder="1" applyAlignment="1">
      <alignment vertical="center"/>
    </xf>
    <xf numFmtId="0" fontId="8" fillId="15" borderId="0" xfId="0" applyFont="1" applyFill="1" applyAlignment="1">
      <alignment horizontal="left" wrapText="1"/>
    </xf>
    <xf numFmtId="0" fontId="8" fillId="2" borderId="26" xfId="0" applyFont="1" applyFill="1" applyBorder="1"/>
    <xf numFmtId="0" fontId="8" fillId="4" borderId="26" xfId="0" applyFont="1" applyFill="1" applyBorder="1"/>
    <xf numFmtId="0" fontId="8" fillId="6" borderId="0" xfId="0" applyFont="1" applyFill="1"/>
    <xf numFmtId="0" fontId="8" fillId="2" borderId="26" xfId="0" applyFont="1" applyFill="1" applyBorder="1" applyAlignment="1"/>
    <xf numFmtId="0" fontId="8" fillId="11" borderId="26" xfId="0" applyFont="1" applyFill="1" applyBorder="1"/>
    <xf numFmtId="0" fontId="8" fillId="6" borderId="0" xfId="0" applyFont="1" applyFill="1" applyAlignment="1">
      <alignment horizontal="right"/>
    </xf>
    <xf numFmtId="0" fontId="8" fillId="7" borderId="0" xfId="0" applyFont="1" applyFill="1" applyAlignment="1">
      <alignment horizontal="right"/>
    </xf>
    <xf numFmtId="0" fontId="8" fillId="6" borderId="0" xfId="0" applyFont="1" applyFill="1" applyAlignment="1">
      <alignment vertical="center"/>
    </xf>
    <xf numFmtId="0" fontId="8" fillId="0" borderId="0" xfId="0" applyFont="1" applyAlignment="1">
      <alignment vertical="center"/>
    </xf>
    <xf numFmtId="0" fontId="8" fillId="0" borderId="0" xfId="0" applyFont="1" applyAlignment="1"/>
    <xf numFmtId="0" fontId="18" fillId="0" borderId="0" xfId="0" applyFont="1" applyAlignment="1"/>
    <xf numFmtId="0" fontId="1" fillId="18" borderId="10" xfId="0" applyFont="1" applyFill="1" applyBorder="1" applyAlignment="1">
      <alignment vertical="center"/>
    </xf>
    <xf numFmtId="0" fontId="1" fillId="18" borderId="11" xfId="0" applyFont="1" applyFill="1" applyBorder="1" applyAlignment="1">
      <alignment vertical="center"/>
    </xf>
    <xf numFmtId="0" fontId="4" fillId="18" borderId="0" xfId="0" applyFont="1" applyFill="1" applyAlignment="1">
      <alignment vertical="center"/>
    </xf>
    <xf numFmtId="0" fontId="4" fillId="18" borderId="4" xfId="0" applyFont="1" applyFill="1" applyBorder="1" applyAlignment="1">
      <alignment vertical="center"/>
    </xf>
    <xf numFmtId="0" fontId="4" fillId="18" borderId="16" xfId="0" applyFont="1" applyFill="1" applyBorder="1" applyAlignment="1">
      <alignment wrapText="1"/>
    </xf>
    <xf numFmtId="0" fontId="4" fillId="18" borderId="17" xfId="0" applyFont="1" applyFill="1" applyBorder="1" applyAlignment="1"/>
    <xf numFmtId="0" fontId="1" fillId="6" borderId="26" xfId="0" applyFont="1" applyFill="1" applyBorder="1" applyAlignment="1"/>
    <xf numFmtId="0" fontId="2" fillId="6" borderId="26" xfId="0" applyFont="1" applyFill="1" applyBorder="1" applyAlignment="1"/>
    <xf numFmtId="0" fontId="12" fillId="6" borderId="1" xfId="0" applyFont="1" applyFill="1" applyBorder="1" applyAlignment="1"/>
    <xf numFmtId="0" fontId="22" fillId="6" borderId="1" xfId="0" applyFont="1" applyFill="1" applyBorder="1" applyAlignment="1"/>
    <xf numFmtId="0" fontId="12" fillId="6" borderId="2" xfId="0" applyFont="1" applyFill="1" applyBorder="1" applyAlignment="1"/>
    <xf numFmtId="0" fontId="12" fillId="6" borderId="3" xfId="0" applyFont="1" applyFill="1" applyBorder="1" applyAlignment="1"/>
    <xf numFmtId="0" fontId="23" fillId="6" borderId="26" xfId="0" applyFont="1" applyFill="1" applyBorder="1" applyAlignment="1">
      <alignment vertical="center"/>
    </xf>
    <xf numFmtId="0" fontId="12" fillId="6" borderId="34" xfId="0" applyFont="1" applyFill="1" applyBorder="1" applyAlignment="1">
      <alignment vertical="center"/>
    </xf>
    <xf numFmtId="0" fontId="12" fillId="6" borderId="34" xfId="0" applyFont="1" applyFill="1" applyBorder="1" applyAlignment="1"/>
    <xf numFmtId="0" fontId="22" fillId="6" borderId="35" xfId="0" applyFont="1" applyFill="1" applyBorder="1" applyAlignment="1">
      <alignment vertical="center"/>
    </xf>
    <xf numFmtId="0" fontId="12" fillId="6" borderId="36" xfId="0" applyFont="1" applyFill="1" applyBorder="1" applyAlignment="1"/>
    <xf numFmtId="0" fontId="12" fillId="6" borderId="26" xfId="0" applyFont="1" applyFill="1" applyBorder="1" applyAlignment="1"/>
    <xf numFmtId="0" fontId="18" fillId="6" borderId="26" xfId="0" applyFont="1" applyFill="1" applyBorder="1" applyAlignment="1"/>
    <xf numFmtId="0" fontId="10" fillId="6" borderId="26" xfId="0" applyFont="1" applyFill="1" applyBorder="1" applyAlignment="1"/>
    <xf numFmtId="0" fontId="19" fillId="6" borderId="26" xfId="0" applyFont="1" applyFill="1" applyBorder="1" applyAlignment="1">
      <alignment vertical="center"/>
    </xf>
    <xf numFmtId="0" fontId="1" fillId="6" borderId="26" xfId="0" applyFont="1" applyFill="1" applyBorder="1" applyAlignment="1">
      <alignment vertical="center"/>
    </xf>
    <xf numFmtId="0" fontId="3" fillId="6" borderId="26" xfId="0" applyFont="1" applyFill="1" applyBorder="1" applyAlignment="1">
      <alignment vertical="center"/>
    </xf>
    <xf numFmtId="0" fontId="17" fillId="6" borderId="26" xfId="0" applyFont="1" applyFill="1" applyBorder="1" applyAlignment="1"/>
    <xf numFmtId="0" fontId="21" fillId="6" borderId="32" xfId="0" applyFont="1" applyFill="1" applyBorder="1" applyAlignment="1">
      <alignment vertical="center"/>
    </xf>
    <xf numFmtId="0" fontId="20" fillId="6" borderId="27" xfId="0" applyFont="1" applyFill="1" applyBorder="1" applyAlignment="1">
      <alignment horizontal="justify" vertical="center"/>
    </xf>
    <xf numFmtId="0" fontId="20" fillId="0" borderId="27" xfId="0" applyFont="1" applyBorder="1" applyAlignment="1">
      <alignment horizontal="justify" vertical="center"/>
    </xf>
    <xf numFmtId="0" fontId="0" fillId="7" borderId="0" xfId="0" applyFont="1" applyFill="1" applyAlignment="1">
      <alignment horizontal="center"/>
    </xf>
    <xf numFmtId="0" fontId="4" fillId="6" borderId="0" xfId="0" applyFont="1" applyFill="1" applyAlignment="1">
      <alignment wrapText="1"/>
    </xf>
    <xf numFmtId="0" fontId="0" fillId="6" borderId="0" xfId="0" applyFont="1" applyFill="1" applyAlignment="1"/>
    <xf numFmtId="0" fontId="6" fillId="6" borderId="0" xfId="0" applyFont="1" applyFill="1"/>
    <xf numFmtId="0" fontId="4" fillId="12" borderId="28" xfId="0" applyFont="1" applyFill="1" applyBorder="1" applyAlignment="1">
      <alignment horizontal="left" wrapText="1"/>
    </xf>
    <xf numFmtId="0" fontId="4" fillId="12" borderId="18" xfId="0" applyFont="1" applyFill="1" applyBorder="1" applyAlignment="1">
      <alignment horizontal="left" wrapText="1"/>
    </xf>
    <xf numFmtId="0" fontId="4" fillId="12" borderId="23" xfId="0" applyFont="1" applyFill="1" applyBorder="1" applyAlignment="1">
      <alignment horizontal="left" wrapText="1"/>
    </xf>
    <xf numFmtId="0" fontId="4" fillId="12" borderId="19" xfId="0" applyFont="1" applyFill="1" applyBorder="1" applyAlignment="1">
      <alignment horizontal="left" wrapText="1"/>
    </xf>
    <xf numFmtId="0" fontId="3" fillId="12" borderId="29" xfId="0" applyFont="1" applyFill="1" applyBorder="1" applyAlignment="1">
      <alignment horizontal="left" wrapText="1"/>
    </xf>
    <xf numFmtId="0" fontId="3" fillId="12" borderId="19" xfId="0" applyFont="1" applyFill="1" applyBorder="1" applyAlignment="1">
      <alignment horizontal="left" wrapText="1"/>
    </xf>
    <xf numFmtId="0" fontId="4" fillId="12" borderId="14" xfId="0" applyFont="1" applyFill="1" applyBorder="1" applyAlignment="1">
      <alignment horizontal="left" wrapText="1"/>
    </xf>
    <xf numFmtId="0" fontId="4" fillId="12" borderId="16" xfId="0" applyFont="1" applyFill="1" applyBorder="1" applyAlignment="1">
      <alignment horizontal="left" wrapText="1"/>
    </xf>
    <xf numFmtId="0" fontId="3" fillId="12" borderId="14" xfId="0" applyFont="1" applyFill="1" applyBorder="1" applyAlignment="1">
      <alignment horizontal="left" wrapText="1"/>
    </xf>
    <xf numFmtId="0" fontId="3" fillId="12" borderId="16" xfId="0" applyFont="1" applyFill="1" applyBorder="1" applyAlignment="1">
      <alignment horizontal="left" wrapText="1"/>
    </xf>
    <xf numFmtId="0" fontId="3" fillId="12" borderId="15" xfId="0" applyFont="1" applyFill="1" applyBorder="1" applyAlignment="1">
      <alignment horizontal="left" wrapText="1"/>
    </xf>
    <xf numFmtId="0" fontId="3" fillId="12" borderId="30" xfId="0" applyFont="1" applyFill="1" applyBorder="1" applyAlignment="1">
      <alignment horizontal="left" wrapText="1"/>
    </xf>
  </cellXfs>
  <cellStyles count="1">
    <cellStyle name="Normal" xfId="0" builtinId="0"/>
  </cellStyles>
  <dxfs count="0"/>
  <tableStyles count="0" defaultTableStyle="TableStyleMedium2" defaultPivotStyle="PivotStyleLight16"/>
  <colors>
    <mruColors>
      <color rgb="FFFFCCCC"/>
      <color rgb="FFFFCCFF"/>
      <color rgb="FFFFFFB2"/>
      <color rgb="FFFECC5C"/>
      <color rgb="FFFD8D3C"/>
      <color rgb="FFE31A1C"/>
      <color rgb="FFCE1256"/>
      <color rgb="FFD7B5D8"/>
      <color rgb="FFDF65B0"/>
      <color rgb="FFF1EE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F3BE4-C46B-4C4E-A104-8932538217FE}">
  <dimension ref="A1:BB1029"/>
  <sheetViews>
    <sheetView tabSelected="1" zoomScale="85" zoomScaleNormal="85" workbookViewId="0">
      <pane xSplit="5" ySplit="13" topLeftCell="F278" activePane="bottomRight" state="frozen"/>
      <selection pane="topRight" activeCell="F1" sqref="F1"/>
      <selection pane="bottomLeft" activeCell="A13" sqref="A13"/>
      <selection pane="bottomRight" activeCell="G2" sqref="G2"/>
    </sheetView>
  </sheetViews>
  <sheetFormatPr baseColWidth="10" defaultColWidth="14.42578125" defaultRowHeight="15" customHeight="1" outlineLevelCol="1" x14ac:dyDescent="0.2"/>
  <cols>
    <col min="1" max="1" width="14.42578125" style="31"/>
    <col min="2" max="2" width="6.7109375" style="46" customWidth="1"/>
    <col min="3" max="3" width="17.42578125" style="51" customWidth="1"/>
    <col min="4" max="4" width="6.7109375" style="51" customWidth="1"/>
    <col min="5" max="5" width="23.5703125" style="51" customWidth="1"/>
    <col min="6" max="6" width="9.140625" style="51" customWidth="1"/>
    <col min="7" max="7" width="14" style="51" customWidth="1"/>
    <col min="8" max="9" width="11.28515625" style="51" customWidth="1"/>
    <col min="10" max="10" width="13.28515625" style="51" customWidth="1"/>
    <col min="11" max="11" width="15.140625" style="90" customWidth="1"/>
    <col min="12" max="12" width="61.5703125" style="51" customWidth="1"/>
    <col min="13" max="18" width="17.7109375" style="51" customWidth="1"/>
    <col min="19" max="26" width="17.7109375" style="52" customWidth="1"/>
    <col min="27" max="27" width="17.7109375" style="62" customWidth="1"/>
    <col min="28" max="28" width="17.7109375" style="51" customWidth="1"/>
    <col min="29" max="30" width="29.28515625" style="51" customWidth="1"/>
    <col min="31" max="31" width="17.7109375" style="51" customWidth="1" outlineLevel="1"/>
    <col min="32" max="33" width="17.7109375" style="51" customWidth="1"/>
    <col min="34" max="35" width="22.7109375" style="51" customWidth="1"/>
    <col min="36" max="38" width="23.42578125" style="51" customWidth="1"/>
    <col min="39" max="39" width="25.85546875" style="51" customWidth="1"/>
    <col min="40" max="40" width="30.5703125" style="51" customWidth="1"/>
    <col min="41" max="41" width="30.5703125" style="202" customWidth="1"/>
    <col min="42" max="42" width="38" style="51" customWidth="1"/>
    <col min="43" max="49" width="30.5703125" style="51" customWidth="1"/>
    <col min="50" max="54" width="106.42578125" style="51" customWidth="1"/>
    <col min="55" max="16384" width="14.42578125" style="51"/>
  </cols>
  <sheetData>
    <row r="1" spans="1:54" s="121" customFormat="1" ht="34.5" customHeight="1" x14ac:dyDescent="0.25">
      <c r="A1" s="223" t="s">
        <v>1001</v>
      </c>
      <c r="B1" s="224"/>
      <c r="C1" s="209"/>
      <c r="D1" s="209"/>
      <c r="E1" s="209"/>
      <c r="F1" s="209"/>
      <c r="G1" s="209"/>
      <c r="H1" s="210"/>
      <c r="I1" s="210"/>
      <c r="J1" s="225"/>
      <c r="K1" s="209"/>
      <c r="L1" s="209"/>
      <c r="M1" s="209"/>
      <c r="N1" s="209"/>
      <c r="O1" s="209"/>
      <c r="P1" s="209"/>
      <c r="Q1" s="209"/>
      <c r="R1" s="209"/>
      <c r="S1" s="209"/>
      <c r="T1" s="209"/>
      <c r="U1" s="209"/>
      <c r="V1" s="209"/>
      <c r="W1" s="209"/>
      <c r="X1" s="209"/>
      <c r="Y1" s="209"/>
      <c r="Z1" s="209"/>
      <c r="AA1" s="209"/>
      <c r="AB1" s="209"/>
      <c r="AC1" s="209"/>
      <c r="AD1" s="209"/>
      <c r="AE1" s="209"/>
      <c r="AF1" s="209"/>
      <c r="AG1" s="209"/>
      <c r="AH1" s="209"/>
      <c r="AI1" s="209"/>
      <c r="AJ1" s="209"/>
      <c r="AK1" s="209"/>
      <c r="AL1" s="209"/>
      <c r="AM1" s="209"/>
      <c r="AN1" s="209"/>
      <c r="AO1" s="226"/>
      <c r="AP1" s="209"/>
      <c r="AQ1" s="209"/>
      <c r="AR1" s="209"/>
      <c r="AS1" s="209"/>
      <c r="AT1" s="209"/>
      <c r="AU1" s="209"/>
      <c r="AV1" s="209"/>
      <c r="AW1" s="209"/>
      <c r="AX1" s="209"/>
      <c r="AY1" s="209"/>
      <c r="AZ1" s="209"/>
      <c r="BA1" s="209"/>
      <c r="BB1" s="209"/>
    </row>
    <row r="2" spans="1:54" s="222" customFormat="1" ht="10.9" customHeight="1" thickBot="1" x14ac:dyDescent="0.25">
      <c r="A2" s="215" t="s">
        <v>1000</v>
      </c>
      <c r="B2" s="216"/>
      <c r="C2" s="211"/>
      <c r="D2" s="211"/>
      <c r="E2" s="217"/>
      <c r="F2" s="211"/>
      <c r="G2" s="211"/>
      <c r="H2" s="212"/>
      <c r="I2" s="212"/>
      <c r="J2" s="218"/>
      <c r="K2" s="219"/>
      <c r="L2" s="220"/>
      <c r="M2" s="213"/>
      <c r="N2" s="220"/>
      <c r="O2" s="220"/>
      <c r="P2" s="220"/>
      <c r="Q2" s="220"/>
      <c r="R2" s="220"/>
      <c r="S2" s="220"/>
      <c r="T2" s="220"/>
      <c r="U2" s="220"/>
      <c r="V2" s="220"/>
      <c r="W2" s="220"/>
      <c r="X2" s="220"/>
      <c r="Y2" s="220"/>
      <c r="Z2" s="220"/>
      <c r="AA2" s="220"/>
      <c r="AB2" s="214"/>
      <c r="AC2" s="220"/>
      <c r="AD2" s="214"/>
      <c r="AE2" s="220"/>
      <c r="AF2" s="220"/>
      <c r="AG2" s="220"/>
      <c r="AH2" s="220"/>
      <c r="AI2" s="220"/>
      <c r="AJ2" s="220"/>
      <c r="AK2" s="220"/>
      <c r="AL2" s="220"/>
      <c r="AM2" s="220"/>
      <c r="AN2" s="220"/>
      <c r="AO2" s="221"/>
      <c r="AP2" s="220"/>
      <c r="AQ2" s="220"/>
      <c r="AR2" s="220"/>
      <c r="AS2" s="220"/>
      <c r="AT2" s="220"/>
      <c r="AU2" s="220"/>
      <c r="AV2" s="220"/>
      <c r="AW2" s="220"/>
      <c r="AX2" s="213"/>
      <c r="AY2" s="220"/>
      <c r="AZ2" s="220"/>
      <c r="BA2" s="220"/>
      <c r="BB2" s="220"/>
    </row>
    <row r="3" spans="1:54" s="31" customFormat="1" ht="12.75" customHeight="1" thickTop="1" x14ac:dyDescent="0.2">
      <c r="A3" s="227"/>
      <c r="B3" s="124"/>
      <c r="C3" s="125"/>
      <c r="D3" s="125"/>
      <c r="E3" s="126"/>
      <c r="F3" s="125" t="s">
        <v>0</v>
      </c>
      <c r="G3" s="125" t="s">
        <v>1</v>
      </c>
      <c r="H3" s="127" t="s">
        <v>2</v>
      </c>
      <c r="I3" s="127" t="s">
        <v>3</v>
      </c>
      <c r="J3" s="128" t="s">
        <v>4</v>
      </c>
      <c r="K3" s="125">
        <v>0</v>
      </c>
      <c r="L3" s="129"/>
      <c r="M3" s="130"/>
      <c r="N3" s="131"/>
      <c r="O3" s="131"/>
      <c r="P3" s="131"/>
      <c r="Q3" s="131"/>
      <c r="R3" s="131"/>
      <c r="S3" s="131"/>
      <c r="T3" s="131"/>
      <c r="U3" s="131"/>
      <c r="V3" s="131"/>
      <c r="W3" s="131"/>
      <c r="X3" s="131"/>
      <c r="Y3" s="131"/>
      <c r="Z3" s="131"/>
      <c r="AA3" s="131"/>
      <c r="AB3" s="132"/>
      <c r="AC3" s="131"/>
      <c r="AD3" s="132"/>
      <c r="AE3" s="131"/>
      <c r="AF3" s="131"/>
      <c r="AG3" s="131"/>
      <c r="AH3" s="131"/>
      <c r="AI3" s="131"/>
      <c r="AJ3" s="131"/>
      <c r="AK3" s="131"/>
      <c r="AL3" s="131"/>
      <c r="AM3" s="131"/>
      <c r="AN3" s="131"/>
      <c r="AO3" s="187"/>
      <c r="AP3" s="131"/>
      <c r="AQ3" s="131"/>
      <c r="AR3" s="131"/>
      <c r="AS3" s="131"/>
      <c r="AT3" s="131"/>
      <c r="AU3" s="131"/>
      <c r="AV3" s="131"/>
      <c r="AW3" s="131"/>
      <c r="AX3" s="130"/>
      <c r="AY3" s="125"/>
      <c r="AZ3" s="125"/>
      <c r="BA3" s="125"/>
      <c r="BB3" s="125"/>
    </row>
    <row r="4" spans="1:54" s="31" customFormat="1" ht="12.75" customHeight="1" x14ac:dyDescent="0.2">
      <c r="A4" s="228"/>
      <c r="B4" s="124"/>
      <c r="C4" s="231"/>
      <c r="D4" s="125"/>
      <c r="E4" s="126"/>
      <c r="F4" s="125" t="s">
        <v>5</v>
      </c>
      <c r="G4" s="125" t="s">
        <v>6</v>
      </c>
      <c r="H4" s="127" t="s">
        <v>7</v>
      </c>
      <c r="I4" s="127" t="s">
        <v>8</v>
      </c>
      <c r="J4" s="128" t="s">
        <v>9</v>
      </c>
      <c r="K4" s="125" t="s">
        <v>10</v>
      </c>
      <c r="L4" s="133"/>
      <c r="M4" s="134"/>
      <c r="N4" s="125"/>
      <c r="O4" s="125"/>
      <c r="P4" s="125"/>
      <c r="Q4" s="125"/>
      <c r="R4" s="125"/>
      <c r="S4" s="125"/>
      <c r="T4" s="125"/>
      <c r="U4" s="125"/>
      <c r="V4" s="125"/>
      <c r="W4" s="125"/>
      <c r="X4" s="125"/>
      <c r="Y4" s="125"/>
      <c r="Z4" s="125"/>
      <c r="AA4" s="125"/>
      <c r="AB4" s="135"/>
      <c r="AC4" s="125"/>
      <c r="AD4" s="135"/>
      <c r="AE4" s="125"/>
      <c r="AF4" s="125"/>
      <c r="AG4" s="125"/>
      <c r="AH4" s="125"/>
      <c r="AI4" s="125"/>
      <c r="AJ4" s="125"/>
      <c r="AK4" s="125"/>
      <c r="AL4" s="125"/>
      <c r="AM4" s="125"/>
      <c r="AN4" s="125"/>
      <c r="AO4" s="188"/>
      <c r="AP4" s="125"/>
      <c r="AQ4" s="125"/>
      <c r="AR4" s="125"/>
      <c r="AS4" s="125"/>
      <c r="AT4" s="125"/>
      <c r="AU4" s="125"/>
      <c r="AV4" s="125"/>
      <c r="AW4" s="125"/>
      <c r="AX4" s="134"/>
      <c r="AY4" s="125"/>
      <c r="AZ4" s="125"/>
      <c r="BA4" s="125"/>
      <c r="BB4" s="125"/>
    </row>
    <row r="5" spans="1:54" s="31" customFormat="1" ht="12.75" customHeight="1" x14ac:dyDescent="0.2">
      <c r="A5" s="229"/>
      <c r="B5" s="124"/>
      <c r="C5" s="232"/>
      <c r="D5" s="125"/>
      <c r="E5" s="126"/>
      <c r="F5" s="125" t="s">
        <v>20</v>
      </c>
      <c r="G5" s="125"/>
      <c r="H5" s="127" t="s">
        <v>12</v>
      </c>
      <c r="I5" s="127" t="s">
        <v>13</v>
      </c>
      <c r="J5" s="1" t="s">
        <v>14</v>
      </c>
      <c r="K5" s="125" t="s">
        <v>15</v>
      </c>
      <c r="L5" s="133"/>
      <c r="M5" s="134"/>
      <c r="N5" s="125"/>
      <c r="O5" s="125"/>
      <c r="P5" s="125"/>
      <c r="Q5" s="125"/>
      <c r="R5" s="125"/>
      <c r="S5" s="125"/>
      <c r="T5" s="125"/>
      <c r="U5" s="125"/>
      <c r="V5" s="125"/>
      <c r="W5" s="125"/>
      <c r="X5" s="125"/>
      <c r="Y5" s="125"/>
      <c r="Z5" s="125"/>
      <c r="AA5" s="125"/>
      <c r="AB5" s="135"/>
      <c r="AC5" s="125"/>
      <c r="AD5" s="135"/>
      <c r="AE5" s="125"/>
      <c r="AF5" s="125"/>
      <c r="AG5" s="125"/>
      <c r="AH5" s="125"/>
      <c r="AI5" s="125"/>
      <c r="AJ5" s="125"/>
      <c r="AK5" s="125"/>
      <c r="AL5" s="125"/>
      <c r="AM5" s="125"/>
      <c r="AN5" s="125"/>
      <c r="AO5" s="188"/>
      <c r="AP5" s="125"/>
      <c r="AQ5" s="125"/>
      <c r="AR5" s="125"/>
      <c r="AS5" s="125"/>
      <c r="AT5" s="125"/>
      <c r="AU5" s="125"/>
      <c r="AV5" s="125"/>
      <c r="AW5" s="125"/>
      <c r="AX5" s="134"/>
      <c r="AY5" s="125"/>
      <c r="AZ5" s="125"/>
      <c r="BA5" s="125"/>
      <c r="BB5" s="125"/>
    </row>
    <row r="6" spans="1:54" s="31" customFormat="1" ht="12.75" customHeight="1" x14ac:dyDescent="0.2">
      <c r="A6" s="122"/>
      <c r="B6" s="124"/>
      <c r="C6" s="232"/>
      <c r="D6" s="125"/>
      <c r="E6" s="126"/>
      <c r="F6" s="125" t="s">
        <v>21</v>
      </c>
      <c r="G6" s="125"/>
      <c r="H6" s="127" t="s">
        <v>16</v>
      </c>
      <c r="I6" s="127" t="s">
        <v>17</v>
      </c>
      <c r="J6" s="136"/>
      <c r="K6" s="125"/>
      <c r="L6" s="133"/>
      <c r="M6" s="134"/>
      <c r="N6" s="125"/>
      <c r="O6" s="125"/>
      <c r="P6" s="125"/>
      <c r="Q6" s="125"/>
      <c r="R6" s="125"/>
      <c r="S6" s="125"/>
      <c r="T6" s="125"/>
      <c r="U6" s="125"/>
      <c r="V6" s="125"/>
      <c r="W6" s="125"/>
      <c r="X6" s="125"/>
      <c r="Y6" s="125"/>
      <c r="Z6" s="125"/>
      <c r="AA6" s="125"/>
      <c r="AB6" s="135"/>
      <c r="AC6" s="125"/>
      <c r="AD6" s="135"/>
      <c r="AE6" s="125"/>
      <c r="AF6" s="125"/>
      <c r="AG6" s="125"/>
      <c r="AH6" s="125"/>
      <c r="AI6" s="125"/>
      <c r="AJ6" s="125"/>
      <c r="AK6" s="125"/>
      <c r="AL6" s="125"/>
      <c r="AM6" s="125"/>
      <c r="AN6" s="125"/>
      <c r="AO6" s="188"/>
      <c r="AP6" s="125"/>
      <c r="AQ6" s="125"/>
      <c r="AR6" s="125"/>
      <c r="AS6" s="125"/>
      <c r="AT6" s="125"/>
      <c r="AU6" s="125"/>
      <c r="AV6" s="125"/>
      <c r="AW6" s="125"/>
      <c r="AX6" s="134"/>
      <c r="AY6" s="125"/>
      <c r="AZ6" s="125"/>
      <c r="BA6" s="125"/>
      <c r="BB6" s="125"/>
    </row>
    <row r="7" spans="1:54" s="31" customFormat="1" ht="12.75" customHeight="1" x14ac:dyDescent="0.2">
      <c r="A7" s="122"/>
      <c r="B7" s="124"/>
      <c r="C7" s="125"/>
      <c r="D7" s="125"/>
      <c r="E7" s="126"/>
      <c r="F7" s="125"/>
      <c r="G7" s="125"/>
      <c r="H7" s="127" t="s">
        <v>18</v>
      </c>
      <c r="I7" s="137" t="s">
        <v>19</v>
      </c>
      <c r="J7" s="1"/>
      <c r="K7" s="125"/>
      <c r="L7" s="133"/>
      <c r="M7" s="134"/>
      <c r="N7" s="125"/>
      <c r="O7" s="125"/>
      <c r="P7" s="125"/>
      <c r="Q7" s="125"/>
      <c r="R7" s="125"/>
      <c r="S7" s="125"/>
      <c r="T7" s="125"/>
      <c r="U7" s="125"/>
      <c r="V7" s="125"/>
      <c r="W7" s="125"/>
      <c r="X7" s="125"/>
      <c r="Y7" s="125"/>
      <c r="Z7" s="125"/>
      <c r="AA7" s="125"/>
      <c r="AB7" s="135"/>
      <c r="AC7" s="125"/>
      <c r="AD7" s="135"/>
      <c r="AE7" s="125"/>
      <c r="AF7" s="125"/>
      <c r="AG7" s="125"/>
      <c r="AH7" s="125"/>
      <c r="AI7" s="125"/>
      <c r="AJ7" s="125"/>
      <c r="AK7" s="125"/>
      <c r="AL7" s="125"/>
      <c r="AM7" s="125"/>
      <c r="AN7" s="125"/>
      <c r="AO7" s="188"/>
      <c r="AP7" s="125"/>
      <c r="AQ7" s="125"/>
      <c r="AR7" s="125"/>
      <c r="AS7" s="125"/>
      <c r="AT7" s="125"/>
      <c r="AU7" s="125"/>
      <c r="AV7" s="125"/>
      <c r="AW7" s="125"/>
      <c r="AX7" s="134"/>
      <c r="AY7" s="125"/>
      <c r="AZ7" s="125"/>
      <c r="BA7" s="125"/>
      <c r="BB7" s="125"/>
    </row>
    <row r="8" spans="1:54" s="31" customFormat="1" ht="12.75" customHeight="1" x14ac:dyDescent="0.2">
      <c r="A8" s="122"/>
      <c r="B8" s="124"/>
      <c r="C8" s="125"/>
      <c r="D8" s="125"/>
      <c r="E8" s="126"/>
      <c r="G8" s="125"/>
      <c r="H8" s="127">
        <v>0</v>
      </c>
      <c r="I8" s="127"/>
      <c r="J8" s="1"/>
      <c r="K8" s="125"/>
      <c r="L8" s="133"/>
      <c r="M8" s="134"/>
      <c r="N8" s="125"/>
      <c r="O8" s="125"/>
      <c r="P8" s="125"/>
      <c r="Q8" s="125"/>
      <c r="R8" s="125"/>
      <c r="S8" s="125"/>
      <c r="T8" s="125"/>
      <c r="U8" s="125"/>
      <c r="V8" s="125"/>
      <c r="W8" s="125"/>
      <c r="X8" s="125"/>
      <c r="Y8" s="125"/>
      <c r="Z8" s="125"/>
      <c r="AA8" s="125"/>
      <c r="AB8" s="135"/>
      <c r="AC8" s="125"/>
      <c r="AD8" s="135"/>
      <c r="AE8" s="125"/>
      <c r="AF8" s="125"/>
      <c r="AG8" s="125"/>
      <c r="AH8" s="125"/>
      <c r="AI8" s="125"/>
      <c r="AJ8" s="125"/>
      <c r="AK8" s="125"/>
      <c r="AL8" s="125"/>
      <c r="AM8" s="125"/>
      <c r="AN8" s="125"/>
      <c r="AO8" s="188"/>
      <c r="AP8" s="125"/>
      <c r="AQ8" s="125"/>
      <c r="AR8" s="125"/>
      <c r="AS8" s="125"/>
      <c r="AT8" s="125"/>
      <c r="AU8" s="125"/>
      <c r="AV8" s="125"/>
      <c r="AW8" s="125"/>
      <c r="AX8" s="134"/>
      <c r="AY8" s="125"/>
      <c r="AZ8" s="125"/>
      <c r="BA8" s="125"/>
      <c r="BB8" s="125"/>
    </row>
    <row r="9" spans="1:54" s="31" customFormat="1" ht="12.75" customHeight="1" x14ac:dyDescent="0.2">
      <c r="A9" s="122"/>
      <c r="B9" s="124"/>
      <c r="C9" s="125"/>
      <c r="D9" s="125"/>
      <c r="E9" s="126"/>
      <c r="G9" s="138"/>
      <c r="H9" s="127"/>
      <c r="I9" s="127"/>
      <c r="J9" s="128"/>
      <c r="K9" s="125"/>
      <c r="L9" s="133"/>
      <c r="M9" s="134"/>
      <c r="N9" s="125"/>
      <c r="O9" s="125"/>
      <c r="P9" s="125"/>
      <c r="Q9" s="125"/>
      <c r="R9" s="125"/>
      <c r="S9" s="125"/>
      <c r="T9" s="125"/>
      <c r="U9" s="125"/>
      <c r="V9" s="125"/>
      <c r="W9" s="125"/>
      <c r="X9" s="125"/>
      <c r="Y9" s="125"/>
      <c r="Z9" s="125"/>
      <c r="AA9" s="125"/>
      <c r="AB9" s="135"/>
      <c r="AC9" s="125"/>
      <c r="AD9" s="135"/>
      <c r="AE9" s="125"/>
      <c r="AF9" s="125"/>
      <c r="AG9" s="125"/>
      <c r="AH9" s="125"/>
      <c r="AI9" s="125"/>
      <c r="AJ9" s="125"/>
      <c r="AK9" s="125"/>
      <c r="AL9" s="125"/>
      <c r="AM9" s="125"/>
      <c r="AN9" s="125"/>
      <c r="AO9" s="188"/>
      <c r="AP9" s="125"/>
      <c r="AQ9" s="125"/>
      <c r="AR9" s="125"/>
      <c r="AS9" s="125"/>
      <c r="AT9" s="125"/>
      <c r="AU9" s="125"/>
      <c r="AV9" s="125"/>
      <c r="AW9" s="125"/>
      <c r="AX9" s="134"/>
      <c r="AY9" s="125"/>
      <c r="AZ9" s="125"/>
      <c r="BA9" s="125"/>
      <c r="BB9" s="125"/>
    </row>
    <row r="10" spans="1:54" s="31" customFormat="1" ht="12.75" customHeight="1" x14ac:dyDescent="0.2">
      <c r="A10" s="122"/>
      <c r="B10" s="124"/>
      <c r="C10" s="125" t="s">
        <v>11</v>
      </c>
      <c r="D10" s="125"/>
      <c r="E10" s="126"/>
      <c r="F10" s="125"/>
      <c r="G10" s="125"/>
      <c r="H10" s="127"/>
      <c r="I10" s="127"/>
      <c r="J10" s="128"/>
      <c r="K10" s="125"/>
      <c r="L10" s="133"/>
      <c r="M10" s="134"/>
      <c r="N10" s="125"/>
      <c r="O10" s="125"/>
      <c r="P10" s="125"/>
      <c r="Q10" s="125"/>
      <c r="R10" s="125"/>
      <c r="S10" s="125"/>
      <c r="T10" s="125"/>
      <c r="U10" s="125"/>
      <c r="V10" s="125"/>
      <c r="W10" s="125"/>
      <c r="X10" s="125"/>
      <c r="Y10" s="125"/>
      <c r="Z10" s="125"/>
      <c r="AA10" s="125"/>
      <c r="AB10" s="135"/>
      <c r="AC10" s="125"/>
      <c r="AD10" s="135"/>
      <c r="AE10" s="125"/>
      <c r="AF10" s="125"/>
      <c r="AG10" s="125"/>
      <c r="AH10" s="125"/>
      <c r="AI10" s="125"/>
      <c r="AJ10" s="125"/>
      <c r="AK10" s="125"/>
      <c r="AL10" s="125"/>
      <c r="AM10" s="125"/>
      <c r="AN10" s="125"/>
      <c r="AO10" s="188"/>
      <c r="AP10" s="125"/>
      <c r="AQ10" s="125"/>
      <c r="AR10" s="125"/>
      <c r="AS10" s="125"/>
      <c r="AT10" s="125"/>
      <c r="AU10" s="125"/>
      <c r="AV10" s="125"/>
      <c r="AW10" s="125"/>
      <c r="AX10" s="134"/>
      <c r="AY10" s="125"/>
      <c r="AZ10" s="125"/>
      <c r="BA10" s="125"/>
      <c r="BB10" s="125"/>
    </row>
    <row r="11" spans="1:54" ht="18.75" customHeight="1" thickBot="1" x14ac:dyDescent="0.25">
      <c r="A11" s="123"/>
      <c r="B11" s="139"/>
      <c r="C11" s="203" t="s">
        <v>28</v>
      </c>
      <c r="D11" s="203"/>
      <c r="E11" s="204"/>
      <c r="F11" s="93" t="s">
        <v>999</v>
      </c>
      <c r="G11" s="93"/>
      <c r="H11" s="94"/>
      <c r="I11" s="94"/>
      <c r="J11" s="95"/>
      <c r="K11" s="119"/>
      <c r="L11" s="96"/>
      <c r="M11" s="99" t="s">
        <v>24</v>
      </c>
      <c r="N11" s="100"/>
      <c r="O11" s="100"/>
      <c r="P11" s="100"/>
      <c r="Q11" s="100"/>
      <c r="R11" s="100"/>
      <c r="S11" s="100"/>
      <c r="T11" s="100"/>
      <c r="U11" s="100"/>
      <c r="V11" s="100"/>
      <c r="W11" s="100"/>
      <c r="X11" s="100"/>
      <c r="Y11" s="100"/>
      <c r="Z11" s="100"/>
      <c r="AA11" s="100"/>
      <c r="AB11" s="101"/>
      <c r="AC11" s="109" t="s">
        <v>25</v>
      </c>
      <c r="AD11" s="110"/>
      <c r="AE11" s="109" t="s">
        <v>26</v>
      </c>
      <c r="AF11" s="109"/>
      <c r="AG11" s="109"/>
      <c r="AH11" s="109"/>
      <c r="AI11" s="109"/>
      <c r="AJ11" s="109"/>
      <c r="AK11" s="109"/>
      <c r="AL11" s="109"/>
      <c r="AM11" s="109"/>
      <c r="AN11" s="109"/>
      <c r="AO11" s="189"/>
      <c r="AP11" s="109"/>
      <c r="AQ11" s="109"/>
      <c r="AR11" s="109"/>
      <c r="AS11" s="109"/>
      <c r="AT11" s="109"/>
      <c r="AU11" s="109"/>
      <c r="AV11" s="109"/>
      <c r="AW11" s="109"/>
      <c r="AX11" s="111"/>
      <c r="AY11" s="4"/>
      <c r="AZ11" s="4"/>
      <c r="BA11" s="4"/>
      <c r="BB11" s="4"/>
    </row>
    <row r="12" spans="1:54" ht="12.75" customHeight="1" x14ac:dyDescent="0.2">
      <c r="A12" s="120"/>
      <c r="B12" s="140"/>
      <c r="C12" s="205"/>
      <c r="D12" s="205"/>
      <c r="E12" s="206"/>
      <c r="F12" s="234" t="s">
        <v>31</v>
      </c>
      <c r="G12" s="240" t="s">
        <v>32</v>
      </c>
      <c r="H12" s="242" t="s">
        <v>33</v>
      </c>
      <c r="I12" s="244" t="s">
        <v>34</v>
      </c>
      <c r="J12" s="238" t="s">
        <v>22</v>
      </c>
      <c r="K12" s="236" t="s">
        <v>23</v>
      </c>
      <c r="L12" s="97"/>
      <c r="M12" s="102"/>
      <c r="N12" s="103"/>
      <c r="O12" s="103"/>
      <c r="P12" s="103"/>
      <c r="Q12" s="103"/>
      <c r="R12" s="103"/>
      <c r="S12" s="103"/>
      <c r="T12" s="103"/>
      <c r="U12" s="103"/>
      <c r="V12" s="103"/>
      <c r="W12" s="103"/>
      <c r="X12" s="103"/>
      <c r="Y12" s="103"/>
      <c r="Z12" s="103"/>
      <c r="AA12" s="103"/>
      <c r="AB12" s="104"/>
      <c r="AC12" s="112"/>
      <c r="AD12" s="113"/>
      <c r="AE12" s="112"/>
      <c r="AF12" s="112"/>
      <c r="AG12" s="112"/>
      <c r="AH12" s="112"/>
      <c r="AI12" s="112"/>
      <c r="AJ12" s="112"/>
      <c r="AK12" s="112"/>
      <c r="AL12" s="112"/>
      <c r="AM12" s="112"/>
      <c r="AN12" s="112"/>
      <c r="AO12" s="190"/>
      <c r="AP12" s="112"/>
      <c r="AQ12" s="112"/>
      <c r="AR12" s="112"/>
      <c r="AS12" s="112"/>
      <c r="AT12" s="114"/>
      <c r="AU12" s="114" t="s">
        <v>27</v>
      </c>
      <c r="AV12" s="114" t="s">
        <v>27</v>
      </c>
      <c r="AW12" s="112"/>
      <c r="AX12" s="115"/>
      <c r="AY12" s="24"/>
      <c r="AZ12" s="24"/>
      <c r="BA12" s="24"/>
      <c r="BB12" s="24"/>
    </row>
    <row r="13" spans="1:54" ht="50.25" customHeight="1" thickBot="1" x14ac:dyDescent="0.3">
      <c r="A13" s="123"/>
      <c r="B13" s="143" t="s">
        <v>975</v>
      </c>
      <c r="C13" s="207" t="s">
        <v>28</v>
      </c>
      <c r="D13" s="207" t="s">
        <v>29</v>
      </c>
      <c r="E13" s="208" t="s">
        <v>30</v>
      </c>
      <c r="F13" s="235"/>
      <c r="G13" s="241"/>
      <c r="H13" s="243"/>
      <c r="I13" s="245"/>
      <c r="J13" s="239"/>
      <c r="K13" s="237"/>
      <c r="L13" s="98" t="s">
        <v>35</v>
      </c>
      <c r="M13" s="105" t="s">
        <v>36</v>
      </c>
      <c r="N13" s="106" t="s">
        <v>37</v>
      </c>
      <c r="O13" s="106" t="s">
        <v>38</v>
      </c>
      <c r="P13" s="106" t="s">
        <v>972</v>
      </c>
      <c r="Q13" s="106" t="s">
        <v>998</v>
      </c>
      <c r="R13" s="106" t="s">
        <v>973</v>
      </c>
      <c r="S13" s="106" t="s">
        <v>976</v>
      </c>
      <c r="T13" s="106" t="s">
        <v>977</v>
      </c>
      <c r="U13" s="107" t="s">
        <v>978</v>
      </c>
      <c r="V13" s="107" t="s">
        <v>981</v>
      </c>
      <c r="W13" s="107" t="s">
        <v>982</v>
      </c>
      <c r="X13" s="106" t="s">
        <v>991</v>
      </c>
      <c r="Y13" s="107" t="s">
        <v>979</v>
      </c>
      <c r="Z13" s="107" t="s">
        <v>980</v>
      </c>
      <c r="AA13" s="107"/>
      <c r="AB13" s="108" t="s">
        <v>39</v>
      </c>
      <c r="AC13" s="116" t="s">
        <v>40</v>
      </c>
      <c r="AD13" s="117" t="s">
        <v>41</v>
      </c>
      <c r="AE13" s="185" t="s">
        <v>42</v>
      </c>
      <c r="AF13" s="185" t="s">
        <v>43</v>
      </c>
      <c r="AG13" s="185" t="s">
        <v>44</v>
      </c>
      <c r="AH13" s="185" t="s">
        <v>45</v>
      </c>
      <c r="AI13" s="185" t="s">
        <v>46</v>
      </c>
      <c r="AJ13" s="185" t="s">
        <v>47</v>
      </c>
      <c r="AK13" s="185" t="s">
        <v>48</v>
      </c>
      <c r="AL13" s="185" t="s">
        <v>49</v>
      </c>
      <c r="AM13" s="186" t="s">
        <v>50</v>
      </c>
      <c r="AN13" s="186" t="s">
        <v>51</v>
      </c>
      <c r="AO13" s="191" t="s">
        <v>52</v>
      </c>
      <c r="AP13" s="186" t="s">
        <v>53</v>
      </c>
      <c r="AQ13" s="185" t="s">
        <v>54</v>
      </c>
      <c r="AR13" s="185" t="s">
        <v>55</v>
      </c>
      <c r="AS13" s="185" t="s">
        <v>56</v>
      </c>
      <c r="AT13" s="185" t="s">
        <v>57</v>
      </c>
      <c r="AU13" s="185" t="s">
        <v>58</v>
      </c>
      <c r="AV13" s="185" t="s">
        <v>59</v>
      </c>
      <c r="AW13" s="116" t="s">
        <v>60</v>
      </c>
      <c r="AX13" s="118" t="s">
        <v>61</v>
      </c>
      <c r="AY13" s="6"/>
      <c r="AZ13" s="6"/>
      <c r="BA13" s="6"/>
      <c r="BB13" s="6"/>
    </row>
    <row r="14" spans="1:54" s="31" customFormat="1" ht="13.5" customHeight="1" x14ac:dyDescent="0.2">
      <c r="A14" s="7"/>
      <c r="B14" s="21">
        <v>1</v>
      </c>
      <c r="C14" s="7"/>
      <c r="D14" s="7">
        <v>1933</v>
      </c>
      <c r="E14" s="14" t="s">
        <v>62</v>
      </c>
      <c r="F14" s="64">
        <v>1</v>
      </c>
      <c r="G14" s="64">
        <v>1</v>
      </c>
      <c r="H14" s="65">
        <v>3</v>
      </c>
      <c r="I14" s="65">
        <v>4</v>
      </c>
      <c r="J14" s="66">
        <v>2</v>
      </c>
      <c r="K14" s="144">
        <v>1</v>
      </c>
      <c r="L14" s="67" t="s">
        <v>63</v>
      </c>
      <c r="M14" s="68">
        <v>0</v>
      </c>
      <c r="N14" s="64">
        <v>1</v>
      </c>
      <c r="O14" s="64">
        <v>1</v>
      </c>
      <c r="P14" s="64">
        <f t="shared" ref="P14" si="0">IF(AND(M14=1,N14=0,O14=0),1,0)</f>
        <v>0</v>
      </c>
      <c r="Q14" s="64">
        <f t="shared" ref="Q14" si="1">IF(AND(N14=1,M14=0,O14=0),1,0)</f>
        <v>0</v>
      </c>
      <c r="R14" s="64">
        <f t="shared" ref="R14" si="2">IF(AND(O14=1,N14=0,M14=0),1,0)</f>
        <v>0</v>
      </c>
      <c r="S14" s="64">
        <f t="shared" ref="S14:S15" si="3">IF(AND(O14=1,N14=0,M14=1),1,0)</f>
        <v>0</v>
      </c>
      <c r="T14" s="64">
        <f t="shared" ref="T14:T15" si="4">IF(AND(O14=1,N14=1,M14=0),1,0)</f>
        <v>1</v>
      </c>
      <c r="U14" s="64">
        <f t="shared" ref="U14:U15" si="5">IF(AND(M14=1,N14=1,O14=0),1,0)</f>
        <v>0</v>
      </c>
      <c r="V14" s="64">
        <f>IF(AND(M14=1,N14=1,O14=1),1,0)</f>
        <v>0</v>
      </c>
      <c r="W14" s="64">
        <f>IF(OR(AND(O14=1,M14=1,N14=0),AND(M14=0,O14=1,N14=1)),1,0)</f>
        <v>1</v>
      </c>
      <c r="X14" s="64">
        <f>IF(AND(O14=0,N14=1,M14=1),1,0)</f>
        <v>0</v>
      </c>
      <c r="Y14" s="64">
        <f>IF(OR(V14=1,T14=1,S14=1,R14=1),1,0)</f>
        <v>1</v>
      </c>
      <c r="Z14" s="64">
        <f>IF(OR(Q14=1,P14=1,U14=1),1,0)</f>
        <v>0</v>
      </c>
      <c r="AA14" s="64">
        <f>Y14+Z14</f>
        <v>1</v>
      </c>
      <c r="AB14" s="138"/>
      <c r="AC14" s="64">
        <v>1</v>
      </c>
      <c r="AD14" s="69">
        <v>0</v>
      </c>
      <c r="AE14" s="64">
        <v>0</v>
      </c>
      <c r="AF14" s="64">
        <v>0</v>
      </c>
      <c r="AG14" s="64">
        <v>1</v>
      </c>
      <c r="AH14" s="64">
        <v>0</v>
      </c>
      <c r="AI14" s="64">
        <v>0</v>
      </c>
      <c r="AJ14" s="64">
        <v>0</v>
      </c>
      <c r="AK14" s="64">
        <v>0</v>
      </c>
      <c r="AL14" s="64">
        <v>0</v>
      </c>
      <c r="AM14" s="64">
        <v>0</v>
      </c>
      <c r="AN14" s="64">
        <v>1</v>
      </c>
      <c r="AO14" s="192">
        <v>1</v>
      </c>
      <c r="AP14" s="64">
        <v>0</v>
      </c>
      <c r="AQ14" s="64">
        <v>0</v>
      </c>
      <c r="AR14" s="64">
        <v>1</v>
      </c>
      <c r="AS14" s="64">
        <v>0</v>
      </c>
      <c r="AT14" s="64">
        <v>0</v>
      </c>
      <c r="AU14" s="64" t="s">
        <v>64</v>
      </c>
      <c r="AV14" s="64" t="s">
        <v>65</v>
      </c>
      <c r="AW14" s="64"/>
      <c r="AX14" s="69" t="s">
        <v>66</v>
      </c>
      <c r="AY14" s="64"/>
      <c r="AZ14" s="64"/>
      <c r="BA14" s="64"/>
      <c r="BB14" s="64"/>
    </row>
    <row r="15" spans="1:54" s="31" customFormat="1" ht="12.75" customHeight="1" x14ac:dyDescent="0.2">
      <c r="A15" s="7"/>
      <c r="B15" s="21">
        <v>1</v>
      </c>
      <c r="C15" s="7"/>
      <c r="D15" s="7">
        <v>1936</v>
      </c>
      <c r="E15" s="14" t="s">
        <v>67</v>
      </c>
      <c r="F15" s="64">
        <v>1</v>
      </c>
      <c r="G15" s="64">
        <v>1</v>
      </c>
      <c r="H15" s="65">
        <v>3</v>
      </c>
      <c r="I15" s="65">
        <v>4</v>
      </c>
      <c r="J15" s="66">
        <v>2</v>
      </c>
      <c r="K15" s="144">
        <v>0</v>
      </c>
      <c r="L15" s="67" t="s">
        <v>68</v>
      </c>
      <c r="M15" s="68">
        <v>0</v>
      </c>
      <c r="N15" s="64">
        <v>1</v>
      </c>
      <c r="O15" s="64">
        <v>0</v>
      </c>
      <c r="P15" s="64">
        <f t="shared" ref="P15" si="6">IF(AND(M15=1,N15=0,O15=0),1,0)</f>
        <v>0</v>
      </c>
      <c r="Q15" s="64">
        <f t="shared" ref="Q15" si="7">IF(AND(N15=1,M15=0,O15=0),1,0)</f>
        <v>1</v>
      </c>
      <c r="R15" s="64">
        <f t="shared" ref="R15" si="8">IF(AND(O15=1,N15=0,M15=0),1,0)</f>
        <v>0</v>
      </c>
      <c r="S15" s="64">
        <f t="shared" si="3"/>
        <v>0</v>
      </c>
      <c r="T15" s="64">
        <f t="shared" si="4"/>
        <v>0</v>
      </c>
      <c r="U15" s="64">
        <f t="shared" si="5"/>
        <v>0</v>
      </c>
      <c r="V15" s="64">
        <f t="shared" ref="V15:V78" si="9">IF(AND(M15=1,N15=1,O15=1),1,0)</f>
        <v>0</v>
      </c>
      <c r="W15" s="64">
        <f>IF(OR(AND(O15=1,M15=1,N15=0),AND(M15=0,O15=1,N15=1)),1,0)</f>
        <v>0</v>
      </c>
      <c r="X15" s="64">
        <f>IF(AND(O15=0,N15=1,M15=1),1,0)</f>
        <v>0</v>
      </c>
      <c r="Y15" s="64">
        <f>IF(OR(V15=1,T15=1,S15=1,R15=1),1,0)</f>
        <v>0</v>
      </c>
      <c r="Z15" s="64">
        <f>IF(OR(Q15=1,P15=1,U15=1),1,0)</f>
        <v>1</v>
      </c>
      <c r="AA15" s="64">
        <f t="shared" ref="AA15:AA78" si="10">Y15+Z15</f>
        <v>1</v>
      </c>
      <c r="AB15" s="69"/>
      <c r="AC15" s="64">
        <v>0</v>
      </c>
      <c r="AD15" s="69">
        <v>1</v>
      </c>
      <c r="AE15" s="64">
        <v>0</v>
      </c>
      <c r="AF15" s="64">
        <v>0</v>
      </c>
      <c r="AG15" s="64">
        <v>0</v>
      </c>
      <c r="AH15" s="64">
        <v>0</v>
      </c>
      <c r="AI15" s="64">
        <v>0</v>
      </c>
      <c r="AJ15" s="64">
        <v>0</v>
      </c>
      <c r="AK15" s="64">
        <v>0</v>
      </c>
      <c r="AL15" s="64">
        <v>0</v>
      </c>
      <c r="AM15" s="64">
        <v>0</v>
      </c>
      <c r="AN15" s="64">
        <v>0</v>
      </c>
      <c r="AO15" s="192">
        <v>0</v>
      </c>
      <c r="AP15" s="64">
        <v>0</v>
      </c>
      <c r="AQ15" s="64">
        <v>0</v>
      </c>
      <c r="AR15" s="64">
        <v>0</v>
      </c>
      <c r="AS15" s="64">
        <v>0</v>
      </c>
      <c r="AT15" s="64">
        <v>0</v>
      </c>
      <c r="AU15" s="64" t="s">
        <v>69</v>
      </c>
      <c r="AV15" s="64" t="s">
        <v>65</v>
      </c>
      <c r="AW15" s="64"/>
      <c r="AX15" s="68"/>
      <c r="AY15" s="64"/>
      <c r="AZ15" s="64"/>
      <c r="BA15" s="64"/>
      <c r="BB15" s="64"/>
    </row>
    <row r="16" spans="1:54" s="39" customFormat="1" ht="12.75" customHeight="1" x14ac:dyDescent="0.2">
      <c r="A16" s="32" t="s">
        <v>962</v>
      </c>
      <c r="B16" s="34">
        <f>SUM(B14:B15)</f>
        <v>2</v>
      </c>
      <c r="C16" s="32"/>
      <c r="D16" s="32"/>
      <c r="E16" s="34"/>
      <c r="F16" s="70"/>
      <c r="G16" s="70"/>
      <c r="H16" s="71"/>
      <c r="I16" s="71"/>
      <c r="J16" s="72"/>
      <c r="K16" s="91"/>
      <c r="L16" s="73"/>
      <c r="M16" s="74"/>
      <c r="N16" s="70"/>
      <c r="O16" s="70"/>
      <c r="P16" s="75">
        <f t="shared" ref="P16:R16" si="11">SUM(P14:P15)</f>
        <v>0</v>
      </c>
      <c r="Q16" s="75">
        <f t="shared" si="11"/>
        <v>1</v>
      </c>
      <c r="R16" s="75">
        <f t="shared" si="11"/>
        <v>0</v>
      </c>
      <c r="S16" s="75"/>
      <c r="T16" s="75"/>
      <c r="U16" s="75"/>
      <c r="V16" s="64">
        <f t="shared" si="9"/>
        <v>0</v>
      </c>
      <c r="W16" s="75"/>
      <c r="X16" s="75"/>
      <c r="Y16" s="75"/>
      <c r="Z16" s="75"/>
      <c r="AA16" s="64">
        <f t="shared" si="10"/>
        <v>0</v>
      </c>
      <c r="AB16" s="76"/>
      <c r="AC16" s="70"/>
      <c r="AD16" s="76"/>
      <c r="AE16" s="70"/>
      <c r="AF16" s="70"/>
      <c r="AG16" s="70"/>
      <c r="AH16" s="70"/>
      <c r="AI16" s="70"/>
      <c r="AJ16" s="70"/>
      <c r="AK16" s="70"/>
      <c r="AL16" s="70"/>
      <c r="AM16" s="70"/>
      <c r="AN16" s="70"/>
      <c r="AO16" s="193"/>
      <c r="AP16" s="70"/>
      <c r="AQ16" s="70"/>
      <c r="AR16" s="70"/>
      <c r="AS16" s="70"/>
      <c r="AT16" s="70"/>
      <c r="AU16" s="70"/>
      <c r="AV16" s="70"/>
      <c r="AW16" s="70"/>
      <c r="AX16" s="74"/>
      <c r="AY16" s="70"/>
      <c r="AZ16" s="70"/>
      <c r="BA16" s="70"/>
      <c r="BB16" s="70"/>
    </row>
    <row r="17" spans="1:54" s="31" customFormat="1" ht="12.75" customHeight="1" x14ac:dyDescent="0.2">
      <c r="A17" s="7"/>
      <c r="B17" s="21">
        <v>1</v>
      </c>
      <c r="C17" s="7"/>
      <c r="D17" s="7">
        <v>1945</v>
      </c>
      <c r="E17" s="14" t="s">
        <v>70</v>
      </c>
      <c r="F17" s="64">
        <v>1</v>
      </c>
      <c r="G17" s="64">
        <v>1</v>
      </c>
      <c r="H17" s="65">
        <v>3</v>
      </c>
      <c r="I17" s="65">
        <v>3</v>
      </c>
      <c r="J17" s="66">
        <v>2</v>
      </c>
      <c r="K17" s="144">
        <v>0</v>
      </c>
      <c r="L17" s="67"/>
      <c r="M17" s="68">
        <v>1</v>
      </c>
      <c r="N17" s="64">
        <v>0</v>
      </c>
      <c r="O17" s="64">
        <v>1</v>
      </c>
      <c r="P17" s="64">
        <f t="shared" ref="P17" si="12">IF(AND(M17=1,N17=0,O17=0),1,0)</f>
        <v>0</v>
      </c>
      <c r="Q17" s="64">
        <f t="shared" ref="Q17" si="13">IF(AND(N17=1,M17=0,O17=0),1,0)</f>
        <v>0</v>
      </c>
      <c r="R17" s="64">
        <f t="shared" ref="R17" si="14">IF(AND(O17=1,N17=0,M17=0),1,0)</f>
        <v>0</v>
      </c>
      <c r="S17" s="64">
        <f>IF(AND(O17=1,N17=0,M17=1),1,0)</f>
        <v>1</v>
      </c>
      <c r="T17" s="64">
        <f>IF(AND(O17=1,N17=1,M17=0),1,0)</f>
        <v>0</v>
      </c>
      <c r="U17" s="64">
        <f>IF(AND(M17=1,N17=1,O17=0),1,0)</f>
        <v>0</v>
      </c>
      <c r="V17" s="64">
        <f t="shared" si="9"/>
        <v>0</v>
      </c>
      <c r="W17" s="64">
        <f>IF(OR(AND(O17=1,M17=1,N17=0),AND(M17=0,O17=1,N17=1)),1,0)</f>
        <v>1</v>
      </c>
      <c r="X17" s="64">
        <f>IF(AND(O17=0,N17=1,M17=1),1,0)</f>
        <v>0</v>
      </c>
      <c r="Y17" s="64">
        <f>IF(OR(V17=1,T17=1,S17=1,R17=1),1,0)</f>
        <v>1</v>
      </c>
      <c r="Z17" s="64">
        <f>IF(OR(Q17=1,P17=1,U17=1),1,0)</f>
        <v>0</v>
      </c>
      <c r="AA17" s="64">
        <f t="shared" si="10"/>
        <v>1</v>
      </c>
      <c r="AB17" s="69"/>
      <c r="AC17" s="64">
        <v>1</v>
      </c>
      <c r="AD17" s="69">
        <v>0</v>
      </c>
      <c r="AE17" s="64">
        <v>0</v>
      </c>
      <c r="AF17" s="64">
        <v>0</v>
      </c>
      <c r="AG17" s="64">
        <v>0</v>
      </c>
      <c r="AH17" s="64">
        <v>0</v>
      </c>
      <c r="AI17" s="64">
        <v>0</v>
      </c>
      <c r="AJ17" s="64">
        <v>1</v>
      </c>
      <c r="AK17" s="64">
        <v>1</v>
      </c>
      <c r="AL17" s="64">
        <v>0</v>
      </c>
      <c r="AM17" s="64">
        <v>1</v>
      </c>
      <c r="AN17" s="64">
        <v>0</v>
      </c>
      <c r="AO17" s="192">
        <v>0</v>
      </c>
      <c r="AP17" s="64">
        <v>0</v>
      </c>
      <c r="AQ17" s="64">
        <v>0</v>
      </c>
      <c r="AR17" s="64">
        <v>1</v>
      </c>
      <c r="AS17" s="64">
        <v>0</v>
      </c>
      <c r="AT17" s="64">
        <v>0</v>
      </c>
      <c r="AU17" s="64" t="s">
        <v>71</v>
      </c>
      <c r="AV17" s="64" t="s">
        <v>65</v>
      </c>
      <c r="AW17" s="64"/>
      <c r="AX17" s="68" t="s">
        <v>72</v>
      </c>
      <c r="AY17" s="64"/>
      <c r="AZ17" s="64"/>
      <c r="BA17" s="64"/>
      <c r="BB17" s="64"/>
    </row>
    <row r="18" spans="1:54" s="39" customFormat="1" ht="12.75" customHeight="1" x14ac:dyDescent="0.2">
      <c r="A18" s="32" t="s">
        <v>963</v>
      </c>
      <c r="B18" s="34">
        <f>SUM(B17:B17)</f>
        <v>1</v>
      </c>
      <c r="C18" s="32"/>
      <c r="D18" s="32"/>
      <c r="E18" s="34"/>
      <c r="F18" s="70"/>
      <c r="G18" s="70"/>
      <c r="H18" s="71"/>
      <c r="I18" s="71"/>
      <c r="J18" s="72"/>
      <c r="K18" s="91"/>
      <c r="L18" s="73"/>
      <c r="M18" s="74"/>
      <c r="N18" s="70"/>
      <c r="O18" s="70"/>
      <c r="P18" s="75">
        <f t="shared" ref="P18:R18" si="15">SUM(P17)</f>
        <v>0</v>
      </c>
      <c r="Q18" s="75">
        <f t="shared" si="15"/>
        <v>0</v>
      </c>
      <c r="R18" s="75">
        <f t="shared" si="15"/>
        <v>0</v>
      </c>
      <c r="S18" s="75"/>
      <c r="T18" s="75"/>
      <c r="U18" s="75"/>
      <c r="V18" s="64">
        <f t="shared" si="9"/>
        <v>0</v>
      </c>
      <c r="W18" s="75"/>
      <c r="X18" s="75"/>
      <c r="Y18" s="75"/>
      <c r="Z18" s="75"/>
      <c r="AA18" s="64">
        <f t="shared" si="10"/>
        <v>0</v>
      </c>
      <c r="AB18" s="76"/>
      <c r="AC18" s="70"/>
      <c r="AD18" s="76"/>
      <c r="AE18" s="70"/>
      <c r="AF18" s="70"/>
      <c r="AG18" s="70"/>
      <c r="AH18" s="70"/>
      <c r="AI18" s="70"/>
      <c r="AJ18" s="70"/>
      <c r="AK18" s="70"/>
      <c r="AL18" s="70"/>
      <c r="AM18" s="70"/>
      <c r="AN18" s="70"/>
      <c r="AO18" s="193"/>
      <c r="AP18" s="70"/>
      <c r="AQ18" s="70"/>
      <c r="AR18" s="70"/>
      <c r="AS18" s="70"/>
      <c r="AT18" s="70"/>
      <c r="AU18" s="70"/>
      <c r="AV18" s="70"/>
      <c r="AW18" s="70"/>
      <c r="AX18" s="74"/>
      <c r="AY18" s="70"/>
      <c r="AZ18" s="70"/>
      <c r="BA18" s="70"/>
      <c r="BB18" s="70"/>
    </row>
    <row r="19" spans="1:54" s="31" customFormat="1" ht="12.75" customHeight="1" x14ac:dyDescent="0.2">
      <c r="A19" s="7"/>
      <c r="B19" s="21">
        <v>1</v>
      </c>
      <c r="C19" s="7"/>
      <c r="D19" s="7">
        <v>1956</v>
      </c>
      <c r="E19" s="14" t="s">
        <v>73</v>
      </c>
      <c r="F19" s="64">
        <v>7</v>
      </c>
      <c r="G19" s="64">
        <v>1</v>
      </c>
      <c r="H19" s="65">
        <v>5</v>
      </c>
      <c r="I19" s="65">
        <v>5</v>
      </c>
      <c r="J19" s="66">
        <v>3</v>
      </c>
      <c r="K19" s="144">
        <v>0</v>
      </c>
      <c r="L19" s="67"/>
      <c r="M19" s="68">
        <v>1</v>
      </c>
      <c r="N19" s="64">
        <v>0</v>
      </c>
      <c r="O19" s="64">
        <v>0</v>
      </c>
      <c r="P19" s="64">
        <f t="shared" ref="P19:P20" si="16">IF(AND(M19=1,N19=0,O19=0),1,0)</f>
        <v>1</v>
      </c>
      <c r="Q19" s="64">
        <f t="shared" ref="Q19:Q20" si="17">IF(AND(N19=1,M19=0,O19=0),1,0)</f>
        <v>0</v>
      </c>
      <c r="R19" s="64">
        <f t="shared" ref="R19:R20" si="18">IF(AND(O19=1,N19=0,M19=0),1,0)</f>
        <v>0</v>
      </c>
      <c r="S19" s="64">
        <f t="shared" ref="S19:S20" si="19">IF(AND(O19=1,N19=0,M19=1),1,0)</f>
        <v>0</v>
      </c>
      <c r="T19" s="64">
        <f t="shared" ref="T19:T20" si="20">IF(AND(O19=1,N19=1,M19=0),1,0)</f>
        <v>0</v>
      </c>
      <c r="U19" s="64">
        <f t="shared" ref="U19:U20" si="21">IF(AND(M19=1,N19=1,O19=0),1,0)</f>
        <v>0</v>
      </c>
      <c r="V19" s="64">
        <f t="shared" si="9"/>
        <v>0</v>
      </c>
      <c r="W19" s="64">
        <f>IF(OR(AND(O19=1,M19=1,N19=0),AND(M19=0,O19=1,N19=1)),1,0)</f>
        <v>0</v>
      </c>
      <c r="X19" s="64">
        <f>IF(AND(O19=0,N19=1,M19=1),1,0)</f>
        <v>0</v>
      </c>
      <c r="Y19" s="64">
        <f>IF(OR(V19=1,T19=1,S19=1,R19=1),1,0)</f>
        <v>0</v>
      </c>
      <c r="Z19" s="64">
        <f>IF(OR(Q19=1,P19=1,U19=1),1,0)</f>
        <v>1</v>
      </c>
      <c r="AA19" s="64">
        <f t="shared" si="10"/>
        <v>1</v>
      </c>
      <c r="AB19" s="69"/>
      <c r="AC19" s="64">
        <v>0</v>
      </c>
      <c r="AD19" s="69">
        <v>1</v>
      </c>
      <c r="AE19" s="64">
        <v>0</v>
      </c>
      <c r="AF19" s="64">
        <v>0</v>
      </c>
      <c r="AG19" s="64">
        <v>0</v>
      </c>
      <c r="AH19" s="64">
        <v>0</v>
      </c>
      <c r="AI19" s="64">
        <v>0</v>
      </c>
      <c r="AJ19" s="64">
        <v>0</v>
      </c>
      <c r="AK19" s="64">
        <v>0</v>
      </c>
      <c r="AL19" s="64">
        <v>0</v>
      </c>
      <c r="AM19" s="64">
        <v>0</v>
      </c>
      <c r="AN19" s="64">
        <v>0</v>
      </c>
      <c r="AO19" s="192">
        <v>0</v>
      </c>
      <c r="AP19" s="64">
        <v>0</v>
      </c>
      <c r="AQ19" s="64">
        <v>0</v>
      </c>
      <c r="AR19" s="64">
        <v>0</v>
      </c>
      <c r="AS19" s="64">
        <v>0</v>
      </c>
      <c r="AT19" s="64">
        <v>0</v>
      </c>
      <c r="AU19" s="64" t="s">
        <v>74</v>
      </c>
      <c r="AV19" s="64" t="s">
        <v>75</v>
      </c>
      <c r="AW19" s="64"/>
      <c r="AX19" s="68"/>
      <c r="AY19" s="64"/>
      <c r="AZ19" s="64"/>
      <c r="BA19" s="64"/>
      <c r="BB19" s="64"/>
    </row>
    <row r="20" spans="1:54" s="31" customFormat="1" ht="12.75" customHeight="1" x14ac:dyDescent="0.2">
      <c r="A20" s="7"/>
      <c r="B20" s="21">
        <v>1</v>
      </c>
      <c r="C20" s="7"/>
      <c r="D20" s="7">
        <v>1957</v>
      </c>
      <c r="E20" s="14" t="s">
        <v>76</v>
      </c>
      <c r="F20" s="64">
        <v>7</v>
      </c>
      <c r="G20" s="64">
        <v>1</v>
      </c>
      <c r="H20" s="65">
        <v>5</v>
      </c>
      <c r="I20" s="65">
        <v>5</v>
      </c>
      <c r="J20" s="66">
        <v>2</v>
      </c>
      <c r="K20" s="144">
        <v>0</v>
      </c>
      <c r="L20" s="67" t="s">
        <v>77</v>
      </c>
      <c r="M20" s="68">
        <v>0</v>
      </c>
      <c r="N20" s="64">
        <v>1</v>
      </c>
      <c r="O20" s="64">
        <v>0</v>
      </c>
      <c r="P20" s="64">
        <f t="shared" si="16"/>
        <v>0</v>
      </c>
      <c r="Q20" s="64">
        <f t="shared" si="17"/>
        <v>1</v>
      </c>
      <c r="R20" s="64">
        <f t="shared" si="18"/>
        <v>0</v>
      </c>
      <c r="S20" s="64">
        <f t="shared" si="19"/>
        <v>0</v>
      </c>
      <c r="T20" s="64">
        <f t="shared" si="20"/>
        <v>0</v>
      </c>
      <c r="U20" s="64">
        <f t="shared" si="21"/>
        <v>0</v>
      </c>
      <c r="V20" s="64">
        <f t="shared" si="9"/>
        <v>0</v>
      </c>
      <c r="W20" s="64">
        <f>IF(OR(AND(O20=1,M20=1,N20=0),AND(M20=0,O20=1,N20=1)),1,0)</f>
        <v>0</v>
      </c>
      <c r="X20" s="64">
        <f>IF(AND(O20=0,N20=1,M20=1),1,0)</f>
        <v>0</v>
      </c>
      <c r="Y20" s="64">
        <f>IF(OR(V20=1,T20=1,S20=1,R20=1),1,0)</f>
        <v>0</v>
      </c>
      <c r="Z20" s="64">
        <f>IF(OR(Q20=1,P20=1,U20=1),1,0)</f>
        <v>1</v>
      </c>
      <c r="AA20" s="64">
        <f t="shared" si="10"/>
        <v>1</v>
      </c>
      <c r="AB20" s="69"/>
      <c r="AC20" s="64">
        <v>0</v>
      </c>
      <c r="AD20" s="69">
        <v>1</v>
      </c>
      <c r="AE20" s="64">
        <v>0</v>
      </c>
      <c r="AF20" s="64">
        <v>0</v>
      </c>
      <c r="AG20" s="64">
        <v>0</v>
      </c>
      <c r="AH20" s="64">
        <v>0</v>
      </c>
      <c r="AI20" s="64">
        <v>0</v>
      </c>
      <c r="AJ20" s="64">
        <v>0</v>
      </c>
      <c r="AK20" s="64">
        <v>0</v>
      </c>
      <c r="AL20" s="64">
        <v>0</v>
      </c>
      <c r="AM20" s="64">
        <v>0</v>
      </c>
      <c r="AN20" s="64">
        <v>0</v>
      </c>
      <c r="AO20" s="192">
        <v>0</v>
      </c>
      <c r="AP20" s="64">
        <v>0</v>
      </c>
      <c r="AQ20" s="64">
        <v>0</v>
      </c>
      <c r="AR20" s="64">
        <v>0</v>
      </c>
      <c r="AS20" s="64">
        <v>0</v>
      </c>
      <c r="AT20" s="64">
        <v>0</v>
      </c>
      <c r="AU20" s="64" t="s">
        <v>74</v>
      </c>
      <c r="AV20" s="64" t="s">
        <v>75</v>
      </c>
      <c r="AW20" s="64"/>
      <c r="AX20" s="68"/>
      <c r="AY20" s="64"/>
      <c r="AZ20" s="64"/>
      <c r="BA20" s="64"/>
      <c r="BB20" s="64"/>
    </row>
    <row r="21" spans="1:54" s="39" customFormat="1" ht="12.75" customHeight="1" x14ac:dyDescent="0.2">
      <c r="A21" s="32" t="s">
        <v>964</v>
      </c>
      <c r="B21" s="34">
        <f>SUM(B19:B20)</f>
        <v>2</v>
      </c>
      <c r="C21" s="32"/>
      <c r="D21" s="32"/>
      <c r="E21" s="34"/>
      <c r="F21" s="70"/>
      <c r="G21" s="70"/>
      <c r="H21" s="71"/>
      <c r="I21" s="71"/>
      <c r="J21" s="72"/>
      <c r="K21" s="91"/>
      <c r="L21" s="73"/>
      <c r="M21" s="74"/>
      <c r="N21" s="70"/>
      <c r="O21" s="70"/>
      <c r="P21" s="75">
        <f t="shared" ref="P21:R21" si="22">SUM(P19:P20)</f>
        <v>1</v>
      </c>
      <c r="Q21" s="75">
        <f t="shared" si="22"/>
        <v>1</v>
      </c>
      <c r="R21" s="75">
        <f t="shared" si="22"/>
        <v>0</v>
      </c>
      <c r="S21" s="75"/>
      <c r="T21" s="75"/>
      <c r="U21" s="75"/>
      <c r="V21" s="64">
        <f t="shared" si="9"/>
        <v>0</v>
      </c>
      <c r="W21" s="75"/>
      <c r="X21" s="75"/>
      <c r="Y21" s="75"/>
      <c r="Z21" s="75"/>
      <c r="AA21" s="64">
        <f t="shared" si="10"/>
        <v>0</v>
      </c>
      <c r="AB21" s="76"/>
      <c r="AC21" s="70"/>
      <c r="AD21" s="76"/>
      <c r="AE21" s="70"/>
      <c r="AF21" s="70"/>
      <c r="AG21" s="70"/>
      <c r="AH21" s="70"/>
      <c r="AI21" s="70"/>
      <c r="AJ21" s="70"/>
      <c r="AK21" s="70"/>
      <c r="AL21" s="70"/>
      <c r="AM21" s="70"/>
      <c r="AN21" s="70"/>
      <c r="AO21" s="193"/>
      <c r="AP21" s="70"/>
      <c r="AQ21" s="70"/>
      <c r="AR21" s="70"/>
      <c r="AS21" s="70"/>
      <c r="AT21" s="70"/>
      <c r="AU21" s="70"/>
      <c r="AV21" s="70"/>
      <c r="AW21" s="70"/>
      <c r="AX21" s="70"/>
      <c r="AY21" s="70"/>
      <c r="AZ21" s="70"/>
      <c r="BA21" s="70"/>
      <c r="BB21" s="70"/>
    </row>
    <row r="22" spans="1:54" s="31" customFormat="1" ht="12.75" customHeight="1" x14ac:dyDescent="0.2">
      <c r="A22" s="7"/>
      <c r="B22" s="21">
        <v>1</v>
      </c>
      <c r="C22" s="11"/>
      <c r="D22" s="11">
        <v>1964</v>
      </c>
      <c r="E22" s="13" t="s">
        <v>78</v>
      </c>
      <c r="F22" s="64">
        <v>1</v>
      </c>
      <c r="G22" s="64">
        <v>1</v>
      </c>
      <c r="H22" s="65">
        <v>3</v>
      </c>
      <c r="I22" s="65">
        <v>3</v>
      </c>
      <c r="J22" s="66">
        <v>2</v>
      </c>
      <c r="K22" s="144">
        <v>1</v>
      </c>
      <c r="L22" s="67" t="s">
        <v>79</v>
      </c>
      <c r="M22" s="68">
        <v>1</v>
      </c>
      <c r="N22" s="64">
        <v>0</v>
      </c>
      <c r="O22" s="64">
        <v>0</v>
      </c>
      <c r="P22" s="64">
        <f t="shared" ref="P22" si="23">IF(AND(M22=1,N22=0,O22=0),1,0)</f>
        <v>1</v>
      </c>
      <c r="Q22" s="64">
        <f t="shared" ref="Q22" si="24">IF(AND(N22=1,M22=0,O22=0),1,0)</f>
        <v>0</v>
      </c>
      <c r="R22" s="64">
        <f t="shared" ref="R22" si="25">IF(AND(O22=1,N22=0,M22=0),1,0)</f>
        <v>0</v>
      </c>
      <c r="S22" s="64">
        <f>IF(AND(O22=1,N22=0,M22=1),1,0)</f>
        <v>0</v>
      </c>
      <c r="T22" s="64">
        <f>IF(AND(O22=1,N22=1,M22=0),1,0)</f>
        <v>0</v>
      </c>
      <c r="U22" s="64">
        <f>IF(AND(M22=1,N22=1,O22=0),1,0)</f>
        <v>0</v>
      </c>
      <c r="V22" s="64">
        <f t="shared" si="9"/>
        <v>0</v>
      </c>
      <c r="W22" s="64">
        <f>IF(OR(AND(O22=1,M22=1,N22=0),AND(M22=0,O22=1,N22=1)),1,0)</f>
        <v>0</v>
      </c>
      <c r="X22" s="64">
        <f>IF(AND(O22=0,N22=1,M22=1),1,0)</f>
        <v>0</v>
      </c>
      <c r="Y22" s="64">
        <f>IF(OR(V22=1,T22=1,S22=1,R22=1),1,0)</f>
        <v>0</v>
      </c>
      <c r="Z22" s="64">
        <f>IF(OR(Q22=1,P22=1,U22=1),1,0)</f>
        <v>1</v>
      </c>
      <c r="AA22" s="64">
        <f t="shared" si="10"/>
        <v>1</v>
      </c>
      <c r="AB22" s="69"/>
      <c r="AC22" s="64">
        <v>0</v>
      </c>
      <c r="AD22" s="69">
        <v>1</v>
      </c>
      <c r="AE22" s="64">
        <v>0</v>
      </c>
      <c r="AF22" s="64">
        <v>0</v>
      </c>
      <c r="AG22" s="64">
        <v>0</v>
      </c>
      <c r="AH22" s="64">
        <v>0</v>
      </c>
      <c r="AI22" s="64">
        <v>0</v>
      </c>
      <c r="AJ22" s="64">
        <v>0</v>
      </c>
      <c r="AK22" s="64">
        <v>0</v>
      </c>
      <c r="AL22" s="64">
        <v>0</v>
      </c>
      <c r="AM22" s="64">
        <v>0</v>
      </c>
      <c r="AN22" s="64">
        <v>0</v>
      </c>
      <c r="AO22" s="192">
        <v>0</v>
      </c>
      <c r="AP22" s="64">
        <v>0</v>
      </c>
      <c r="AQ22" s="64">
        <v>0</v>
      </c>
      <c r="AR22" s="64">
        <v>0</v>
      </c>
      <c r="AS22" s="64">
        <v>0</v>
      </c>
      <c r="AT22" s="138">
        <v>0</v>
      </c>
      <c r="AU22" s="138" t="s">
        <v>80</v>
      </c>
      <c r="AV22" s="64" t="s">
        <v>80</v>
      </c>
      <c r="AW22" s="64"/>
      <c r="AX22" s="64" t="s">
        <v>81</v>
      </c>
      <c r="AY22" s="64"/>
      <c r="AZ22" s="64"/>
      <c r="BA22" s="64"/>
      <c r="BB22" s="64"/>
    </row>
    <row r="23" spans="1:54" s="39" customFormat="1" ht="12.75" customHeight="1" x14ac:dyDescent="0.2">
      <c r="A23" s="32" t="s">
        <v>965</v>
      </c>
      <c r="B23" s="34">
        <f>SUM(B22:B22)</f>
        <v>1</v>
      </c>
      <c r="C23" s="33"/>
      <c r="D23" s="33"/>
      <c r="E23" s="34"/>
      <c r="F23" s="70"/>
      <c r="G23" s="70"/>
      <c r="H23" s="71"/>
      <c r="I23" s="71"/>
      <c r="J23" s="72"/>
      <c r="K23" s="91"/>
      <c r="L23" s="73"/>
      <c r="M23" s="74"/>
      <c r="N23" s="70"/>
      <c r="O23" s="70"/>
      <c r="P23" s="75">
        <f t="shared" ref="P23:R23" si="26">SUM(P22)</f>
        <v>1</v>
      </c>
      <c r="Q23" s="75">
        <f t="shared" si="26"/>
        <v>0</v>
      </c>
      <c r="R23" s="75">
        <f t="shared" si="26"/>
        <v>0</v>
      </c>
      <c r="S23" s="75"/>
      <c r="T23" s="75"/>
      <c r="U23" s="75"/>
      <c r="V23" s="64">
        <f t="shared" si="9"/>
        <v>0</v>
      </c>
      <c r="W23" s="75"/>
      <c r="X23" s="75"/>
      <c r="Y23" s="75"/>
      <c r="Z23" s="75"/>
      <c r="AA23" s="64">
        <f t="shared" si="10"/>
        <v>0</v>
      </c>
      <c r="AB23" s="76"/>
      <c r="AC23" s="70"/>
      <c r="AD23" s="76"/>
      <c r="AE23" s="70"/>
      <c r="AF23" s="70"/>
      <c r="AG23" s="70"/>
      <c r="AH23" s="70"/>
      <c r="AI23" s="70"/>
      <c r="AJ23" s="70"/>
      <c r="AK23" s="70"/>
      <c r="AL23" s="70"/>
      <c r="AM23" s="70"/>
      <c r="AN23" s="70"/>
      <c r="AO23" s="193"/>
      <c r="AP23" s="70"/>
      <c r="AQ23" s="70"/>
      <c r="AR23" s="70"/>
      <c r="AS23" s="70"/>
      <c r="AT23" s="70"/>
      <c r="AU23" s="70"/>
      <c r="AV23" s="70"/>
      <c r="AW23" s="70"/>
      <c r="AX23" s="70"/>
      <c r="AY23" s="70"/>
      <c r="AZ23" s="70"/>
      <c r="BA23" s="70"/>
      <c r="BB23" s="70"/>
    </row>
    <row r="24" spans="1:54" s="31" customFormat="1" ht="12.75" customHeight="1" x14ac:dyDescent="0.2">
      <c r="A24" s="7"/>
      <c r="B24" s="21">
        <v>1</v>
      </c>
      <c r="C24" s="7" t="s">
        <v>82</v>
      </c>
      <c r="D24" s="7">
        <v>1972</v>
      </c>
      <c r="E24" s="14" t="s">
        <v>83</v>
      </c>
      <c r="F24" s="64">
        <v>2</v>
      </c>
      <c r="G24" s="64">
        <v>1</v>
      </c>
      <c r="H24" s="65">
        <v>3</v>
      </c>
      <c r="I24" s="65">
        <v>3</v>
      </c>
      <c r="J24" s="66">
        <v>2</v>
      </c>
      <c r="K24" s="144">
        <v>1</v>
      </c>
      <c r="L24" s="67" t="s">
        <v>84</v>
      </c>
      <c r="M24" s="68">
        <v>1</v>
      </c>
      <c r="N24" s="64">
        <v>0</v>
      </c>
      <c r="O24" s="64">
        <v>0</v>
      </c>
      <c r="P24" s="64">
        <f t="shared" ref="P24" si="27">IF(AND(M24=1,N24=0,O24=0),1,0)</f>
        <v>1</v>
      </c>
      <c r="Q24" s="64">
        <f t="shared" ref="Q24" si="28">IF(AND(N24=1,M24=0,O24=0),1,0)</f>
        <v>0</v>
      </c>
      <c r="R24" s="64">
        <f t="shared" ref="R24" si="29">IF(AND(O24=1,N24=0,M24=0),1,0)</f>
        <v>0</v>
      </c>
      <c r="S24" s="64">
        <f t="shared" ref="S24:S35" si="30">IF(AND(O24=1,N24=0,M24=1),1,0)</f>
        <v>0</v>
      </c>
      <c r="T24" s="64">
        <f t="shared" ref="T24:T35" si="31">IF(AND(O24=1,N24=1,M24=0),1,0)</f>
        <v>0</v>
      </c>
      <c r="U24" s="64">
        <f t="shared" ref="U24:U35" si="32">IF(AND(M24=1,N24=1,O24=0),1,0)</f>
        <v>0</v>
      </c>
      <c r="V24" s="64">
        <f t="shared" si="9"/>
        <v>0</v>
      </c>
      <c r="W24" s="64">
        <f>IF(OR(AND(O24=1,M24=1,N24=0),AND(M24=0,O24=1,N24=1)),1,0)</f>
        <v>0</v>
      </c>
      <c r="X24" s="64">
        <f>IF(AND(O24=0,N24=1,M24=1),1,0)</f>
        <v>0</v>
      </c>
      <c r="Y24" s="64">
        <f>IF(OR(V24=1,T24=1,S24=1,R24=1),1,0)</f>
        <v>0</v>
      </c>
      <c r="Z24" s="64">
        <f>IF(OR(Q24=1,P24=1,U24=1),1,0)</f>
        <v>1</v>
      </c>
      <c r="AA24" s="64">
        <f t="shared" si="10"/>
        <v>1</v>
      </c>
      <c r="AB24" s="69"/>
      <c r="AC24" s="64">
        <v>0</v>
      </c>
      <c r="AD24" s="69">
        <v>1</v>
      </c>
      <c r="AE24" s="64">
        <v>0</v>
      </c>
      <c r="AF24" s="64">
        <v>0</v>
      </c>
      <c r="AG24" s="64">
        <v>0</v>
      </c>
      <c r="AH24" s="64">
        <v>0</v>
      </c>
      <c r="AI24" s="64">
        <v>0</v>
      </c>
      <c r="AJ24" s="64">
        <v>0</v>
      </c>
      <c r="AK24" s="64">
        <v>0</v>
      </c>
      <c r="AL24" s="64">
        <v>0</v>
      </c>
      <c r="AM24" s="64">
        <v>0</v>
      </c>
      <c r="AN24" s="64">
        <v>0</v>
      </c>
      <c r="AO24" s="192">
        <v>0</v>
      </c>
      <c r="AP24" s="64">
        <v>0</v>
      </c>
      <c r="AQ24" s="64">
        <v>0</v>
      </c>
      <c r="AR24" s="64">
        <v>0</v>
      </c>
      <c r="AS24" s="64">
        <v>0</v>
      </c>
      <c r="AT24" s="64">
        <v>0</v>
      </c>
      <c r="AU24" s="64" t="s">
        <v>85</v>
      </c>
      <c r="AV24" s="64" t="s">
        <v>86</v>
      </c>
      <c r="AW24" s="64"/>
      <c r="AX24" s="68" t="s">
        <v>87</v>
      </c>
      <c r="AY24" s="64"/>
      <c r="AZ24" s="64"/>
      <c r="BA24" s="64"/>
      <c r="BB24" s="64"/>
    </row>
    <row r="25" spans="1:54" s="31" customFormat="1" ht="12.75" customHeight="1" x14ac:dyDescent="0.2">
      <c r="A25" s="7"/>
      <c r="B25" s="21">
        <v>1</v>
      </c>
      <c r="C25" s="11" t="s">
        <v>88</v>
      </c>
      <c r="D25" s="11">
        <v>1974</v>
      </c>
      <c r="E25" s="13" t="s">
        <v>89</v>
      </c>
      <c r="F25" s="64">
        <v>2</v>
      </c>
      <c r="G25" s="64">
        <v>1</v>
      </c>
      <c r="H25" s="65">
        <v>3</v>
      </c>
      <c r="I25" s="65">
        <v>2</v>
      </c>
      <c r="J25" s="66">
        <v>2</v>
      </c>
      <c r="K25" s="144">
        <v>1</v>
      </c>
      <c r="L25" s="67" t="s">
        <v>90</v>
      </c>
      <c r="M25" s="68">
        <v>1</v>
      </c>
      <c r="N25" s="64">
        <v>0</v>
      </c>
      <c r="O25" s="64">
        <v>0</v>
      </c>
      <c r="P25" s="64">
        <f t="shared" ref="P25:P35" si="33">IF(AND(M25=1,N25=0,O25=0),1,0)</f>
        <v>1</v>
      </c>
      <c r="Q25" s="64">
        <f t="shared" ref="Q25:Q35" si="34">IF(AND(N25=1,M25=0,O25=0),1,0)</f>
        <v>0</v>
      </c>
      <c r="R25" s="64">
        <f t="shared" ref="R25:R35" si="35">IF(AND(O25=1,N25=0,M25=0),1,0)</f>
        <v>0</v>
      </c>
      <c r="S25" s="64">
        <f t="shared" si="30"/>
        <v>0</v>
      </c>
      <c r="T25" s="64">
        <f t="shared" si="31"/>
        <v>0</v>
      </c>
      <c r="U25" s="64">
        <f t="shared" si="32"/>
        <v>0</v>
      </c>
      <c r="V25" s="64">
        <f t="shared" si="9"/>
        <v>0</v>
      </c>
      <c r="W25" s="64">
        <f t="shared" ref="W25:W35" si="36">IF(OR(AND(O25=1,M25=1,N25=0),AND(M25=0,O25=1,N25=1)),1,0)</f>
        <v>0</v>
      </c>
      <c r="X25" s="64">
        <f t="shared" ref="X25:X35" si="37">IF(AND(O25=0,N25=1,M25=1),1,0)</f>
        <v>0</v>
      </c>
      <c r="Y25" s="64">
        <f t="shared" ref="Y25:Y55" si="38">IF(OR(V25=1,T25=1,S25=1,R25=1),1,0)</f>
        <v>0</v>
      </c>
      <c r="Z25" s="64">
        <f t="shared" ref="Z25:Z88" si="39">IF(OR(Q25=1,P25=1,U25=1),1,0)</f>
        <v>1</v>
      </c>
      <c r="AA25" s="64">
        <f t="shared" si="10"/>
        <v>1</v>
      </c>
      <c r="AB25" s="69"/>
      <c r="AC25" s="64">
        <v>0</v>
      </c>
      <c r="AD25" s="69">
        <v>1</v>
      </c>
      <c r="AE25" s="64">
        <v>0</v>
      </c>
      <c r="AF25" s="64">
        <v>0</v>
      </c>
      <c r="AG25" s="64">
        <v>0</v>
      </c>
      <c r="AH25" s="64">
        <v>0</v>
      </c>
      <c r="AI25" s="64">
        <v>0</v>
      </c>
      <c r="AJ25" s="64">
        <v>0</v>
      </c>
      <c r="AK25" s="64">
        <v>0</v>
      </c>
      <c r="AL25" s="64">
        <v>0</v>
      </c>
      <c r="AM25" s="64">
        <v>0</v>
      </c>
      <c r="AN25" s="64">
        <v>0</v>
      </c>
      <c r="AO25" s="192">
        <v>0</v>
      </c>
      <c r="AP25" s="64">
        <v>0</v>
      </c>
      <c r="AQ25" s="64">
        <v>0</v>
      </c>
      <c r="AR25" s="64">
        <v>0</v>
      </c>
      <c r="AS25" s="64">
        <v>0</v>
      </c>
      <c r="AT25" s="64">
        <v>0</v>
      </c>
      <c r="AU25" s="64" t="s">
        <v>91</v>
      </c>
      <c r="AV25" s="64" t="s">
        <v>92</v>
      </c>
      <c r="AW25" s="64"/>
      <c r="AX25" s="68" t="s">
        <v>93</v>
      </c>
      <c r="AY25" s="64"/>
      <c r="AZ25" s="64"/>
      <c r="BA25" s="64"/>
      <c r="BB25" s="64"/>
    </row>
    <row r="26" spans="1:54" s="31" customFormat="1" ht="12.75" customHeight="1" x14ac:dyDescent="0.2">
      <c r="A26" s="7"/>
      <c r="B26" s="21">
        <v>1</v>
      </c>
      <c r="C26" s="11" t="s">
        <v>94</v>
      </c>
      <c r="D26" s="11">
        <v>1975</v>
      </c>
      <c r="E26" s="13" t="s">
        <v>95</v>
      </c>
      <c r="F26" s="64">
        <v>2</v>
      </c>
      <c r="G26" s="64">
        <v>1</v>
      </c>
      <c r="H26" s="65">
        <v>3</v>
      </c>
      <c r="I26" s="65">
        <v>2</v>
      </c>
      <c r="J26" s="66">
        <v>2</v>
      </c>
      <c r="K26" s="144">
        <v>1</v>
      </c>
      <c r="L26" s="67" t="s">
        <v>96</v>
      </c>
      <c r="M26" s="68">
        <v>1</v>
      </c>
      <c r="N26" s="64">
        <v>0</v>
      </c>
      <c r="O26" s="64">
        <v>1</v>
      </c>
      <c r="P26" s="64">
        <f t="shared" si="33"/>
        <v>0</v>
      </c>
      <c r="Q26" s="64">
        <f t="shared" si="34"/>
        <v>0</v>
      </c>
      <c r="R26" s="64">
        <f t="shared" si="35"/>
        <v>0</v>
      </c>
      <c r="S26" s="64">
        <f t="shared" si="30"/>
        <v>1</v>
      </c>
      <c r="T26" s="64">
        <f t="shared" si="31"/>
        <v>0</v>
      </c>
      <c r="U26" s="64">
        <f t="shared" si="32"/>
        <v>0</v>
      </c>
      <c r="V26" s="64">
        <f t="shared" si="9"/>
        <v>0</v>
      </c>
      <c r="W26" s="64">
        <f t="shared" si="36"/>
        <v>1</v>
      </c>
      <c r="X26" s="64">
        <f t="shared" si="37"/>
        <v>0</v>
      </c>
      <c r="Y26" s="64">
        <f t="shared" si="38"/>
        <v>1</v>
      </c>
      <c r="Z26" s="64">
        <f t="shared" si="39"/>
        <v>0</v>
      </c>
      <c r="AA26" s="64">
        <f t="shared" si="10"/>
        <v>1</v>
      </c>
      <c r="AB26" s="69"/>
      <c r="AC26" s="64">
        <v>1</v>
      </c>
      <c r="AD26" s="69">
        <v>0</v>
      </c>
      <c r="AE26" s="64">
        <v>0</v>
      </c>
      <c r="AF26" s="64">
        <v>0</v>
      </c>
      <c r="AG26" s="64">
        <v>0</v>
      </c>
      <c r="AH26" s="64">
        <v>0</v>
      </c>
      <c r="AI26" s="64">
        <v>1</v>
      </c>
      <c r="AJ26" s="64">
        <v>0</v>
      </c>
      <c r="AK26" s="64">
        <v>0</v>
      </c>
      <c r="AL26" s="64">
        <v>0</v>
      </c>
      <c r="AM26" s="64">
        <v>0</v>
      </c>
      <c r="AN26" s="64">
        <v>1</v>
      </c>
      <c r="AO26" s="192">
        <v>0</v>
      </c>
      <c r="AP26" s="64">
        <v>0</v>
      </c>
      <c r="AQ26" s="64">
        <v>0</v>
      </c>
      <c r="AR26" s="64">
        <v>1</v>
      </c>
      <c r="AS26" s="64">
        <v>0</v>
      </c>
      <c r="AT26" s="64">
        <v>0</v>
      </c>
      <c r="AU26" s="64" t="s">
        <v>91</v>
      </c>
      <c r="AV26" s="64" t="s">
        <v>92</v>
      </c>
      <c r="AW26" s="64"/>
      <c r="AX26" s="68" t="s">
        <v>97</v>
      </c>
      <c r="AY26" s="64"/>
      <c r="AZ26" s="64"/>
      <c r="BA26" s="64"/>
      <c r="BB26" s="64"/>
    </row>
    <row r="27" spans="1:54" s="31" customFormat="1" ht="12.75" customHeight="1" x14ac:dyDescent="0.2">
      <c r="A27" s="7"/>
      <c r="B27" s="21">
        <v>1</v>
      </c>
      <c r="C27" s="11"/>
      <c r="D27" s="11">
        <v>1975</v>
      </c>
      <c r="E27" s="13" t="s">
        <v>98</v>
      </c>
      <c r="F27" s="64">
        <v>7</v>
      </c>
      <c r="G27" s="64">
        <v>1</v>
      </c>
      <c r="H27" s="65">
        <v>5</v>
      </c>
      <c r="I27" s="65">
        <v>5</v>
      </c>
      <c r="J27" s="66">
        <v>3</v>
      </c>
      <c r="K27" s="144">
        <v>0</v>
      </c>
      <c r="L27" s="67" t="s">
        <v>99</v>
      </c>
      <c r="M27" s="68">
        <v>1</v>
      </c>
      <c r="N27" s="64">
        <v>0</v>
      </c>
      <c r="O27" s="64">
        <v>0</v>
      </c>
      <c r="P27" s="64">
        <f t="shared" si="33"/>
        <v>1</v>
      </c>
      <c r="Q27" s="64">
        <f t="shared" si="34"/>
        <v>0</v>
      </c>
      <c r="R27" s="64">
        <f t="shared" si="35"/>
        <v>0</v>
      </c>
      <c r="S27" s="64">
        <f t="shared" si="30"/>
        <v>0</v>
      </c>
      <c r="T27" s="64">
        <f t="shared" si="31"/>
        <v>0</v>
      </c>
      <c r="U27" s="64">
        <f t="shared" si="32"/>
        <v>0</v>
      </c>
      <c r="V27" s="64">
        <f t="shared" si="9"/>
        <v>0</v>
      </c>
      <c r="W27" s="64">
        <f t="shared" si="36"/>
        <v>0</v>
      </c>
      <c r="X27" s="64">
        <f t="shared" si="37"/>
        <v>0</v>
      </c>
      <c r="Y27" s="64">
        <f t="shared" si="38"/>
        <v>0</v>
      </c>
      <c r="Z27" s="64">
        <f t="shared" si="39"/>
        <v>1</v>
      </c>
      <c r="AA27" s="64">
        <f t="shared" si="10"/>
        <v>1</v>
      </c>
      <c r="AB27" s="69"/>
      <c r="AC27" s="64">
        <v>0</v>
      </c>
      <c r="AD27" s="69">
        <v>1</v>
      </c>
      <c r="AE27" s="64">
        <v>0</v>
      </c>
      <c r="AF27" s="64">
        <v>0</v>
      </c>
      <c r="AG27" s="64">
        <v>0</v>
      </c>
      <c r="AH27" s="64">
        <v>0</v>
      </c>
      <c r="AI27" s="64">
        <v>0</v>
      </c>
      <c r="AJ27" s="64">
        <v>0</v>
      </c>
      <c r="AK27" s="64">
        <v>0</v>
      </c>
      <c r="AL27" s="64">
        <v>0</v>
      </c>
      <c r="AM27" s="64">
        <v>0</v>
      </c>
      <c r="AN27" s="64">
        <v>0</v>
      </c>
      <c r="AO27" s="192">
        <v>0</v>
      </c>
      <c r="AP27" s="64">
        <v>0</v>
      </c>
      <c r="AQ27" s="64">
        <v>0</v>
      </c>
      <c r="AR27" s="64">
        <v>0</v>
      </c>
      <c r="AS27" s="64">
        <v>0</v>
      </c>
      <c r="AT27" s="64">
        <v>0</v>
      </c>
      <c r="AU27" s="64" t="s">
        <v>80</v>
      </c>
      <c r="AV27" s="64" t="s">
        <v>80</v>
      </c>
      <c r="AW27" s="64"/>
      <c r="AX27" s="68" t="s">
        <v>81</v>
      </c>
      <c r="AY27" s="64"/>
      <c r="AZ27" s="64"/>
      <c r="BA27" s="64"/>
      <c r="BB27" s="64"/>
    </row>
    <row r="28" spans="1:54" s="31" customFormat="1" ht="12.75" customHeight="1" x14ac:dyDescent="0.2">
      <c r="A28" s="7"/>
      <c r="B28" s="21">
        <v>1</v>
      </c>
      <c r="C28" s="7"/>
      <c r="D28" s="7">
        <v>1975</v>
      </c>
      <c r="E28" s="14" t="s">
        <v>100</v>
      </c>
      <c r="F28" s="64">
        <v>1</v>
      </c>
      <c r="G28" s="64">
        <v>1</v>
      </c>
      <c r="H28" s="65">
        <v>2</v>
      </c>
      <c r="I28" s="65">
        <v>2</v>
      </c>
      <c r="J28" s="66">
        <v>3</v>
      </c>
      <c r="K28" s="144">
        <v>0</v>
      </c>
      <c r="L28" s="67" t="s">
        <v>101</v>
      </c>
      <c r="M28" s="68">
        <v>1</v>
      </c>
      <c r="N28" s="64">
        <v>0</v>
      </c>
      <c r="O28" s="64">
        <v>0</v>
      </c>
      <c r="P28" s="64">
        <f t="shared" si="33"/>
        <v>1</v>
      </c>
      <c r="Q28" s="64">
        <f t="shared" si="34"/>
        <v>0</v>
      </c>
      <c r="R28" s="64">
        <f t="shared" si="35"/>
        <v>0</v>
      </c>
      <c r="S28" s="64">
        <f t="shared" si="30"/>
        <v>0</v>
      </c>
      <c r="T28" s="64">
        <f t="shared" si="31"/>
        <v>0</v>
      </c>
      <c r="U28" s="64">
        <f t="shared" si="32"/>
        <v>0</v>
      </c>
      <c r="V28" s="64">
        <f t="shared" si="9"/>
        <v>0</v>
      </c>
      <c r="W28" s="64">
        <f t="shared" si="36"/>
        <v>0</v>
      </c>
      <c r="X28" s="64">
        <f t="shared" si="37"/>
        <v>0</v>
      </c>
      <c r="Y28" s="64">
        <f t="shared" si="38"/>
        <v>0</v>
      </c>
      <c r="Z28" s="64">
        <f t="shared" si="39"/>
        <v>1</v>
      </c>
      <c r="AA28" s="64">
        <f t="shared" si="10"/>
        <v>1</v>
      </c>
      <c r="AB28" s="69"/>
      <c r="AC28" s="64">
        <v>0</v>
      </c>
      <c r="AD28" s="69">
        <v>1</v>
      </c>
      <c r="AE28" s="64">
        <v>0</v>
      </c>
      <c r="AF28" s="64">
        <v>0</v>
      </c>
      <c r="AG28" s="64">
        <v>0</v>
      </c>
      <c r="AH28" s="64">
        <v>0</v>
      </c>
      <c r="AI28" s="64">
        <v>0</v>
      </c>
      <c r="AJ28" s="64">
        <v>0</v>
      </c>
      <c r="AK28" s="64">
        <v>0</v>
      </c>
      <c r="AL28" s="64">
        <v>0</v>
      </c>
      <c r="AM28" s="64">
        <v>0</v>
      </c>
      <c r="AN28" s="64">
        <v>0</v>
      </c>
      <c r="AO28" s="192">
        <v>0</v>
      </c>
      <c r="AP28" s="64">
        <v>0</v>
      </c>
      <c r="AQ28" s="64">
        <v>0</v>
      </c>
      <c r="AR28" s="64">
        <v>0</v>
      </c>
      <c r="AS28" s="64">
        <v>0</v>
      </c>
      <c r="AT28" s="64">
        <v>0</v>
      </c>
      <c r="AU28" s="64" t="s">
        <v>80</v>
      </c>
      <c r="AV28" s="64" t="s">
        <v>80</v>
      </c>
      <c r="AW28" s="64"/>
      <c r="AX28" s="68" t="s">
        <v>81</v>
      </c>
      <c r="AY28" s="64"/>
      <c r="AZ28" s="64"/>
      <c r="BA28" s="64"/>
      <c r="BB28" s="64"/>
    </row>
    <row r="29" spans="1:54" s="31" customFormat="1" ht="12.75" customHeight="1" x14ac:dyDescent="0.2">
      <c r="A29" s="7"/>
      <c r="B29" s="21">
        <v>1</v>
      </c>
      <c r="C29" s="11"/>
      <c r="D29" s="11">
        <v>1975</v>
      </c>
      <c r="E29" s="13" t="s">
        <v>78</v>
      </c>
      <c r="F29" s="64">
        <v>2</v>
      </c>
      <c r="G29" s="64">
        <v>1</v>
      </c>
      <c r="H29" s="65">
        <v>3</v>
      </c>
      <c r="I29" s="65">
        <v>3</v>
      </c>
      <c r="J29" s="66">
        <v>2</v>
      </c>
      <c r="K29" s="144">
        <v>1</v>
      </c>
      <c r="L29" s="67" t="s">
        <v>102</v>
      </c>
      <c r="M29" s="68">
        <v>0</v>
      </c>
      <c r="N29" s="64">
        <v>0</v>
      </c>
      <c r="O29" s="64">
        <v>1</v>
      </c>
      <c r="P29" s="64">
        <f t="shared" si="33"/>
        <v>0</v>
      </c>
      <c r="Q29" s="64">
        <f t="shared" si="34"/>
        <v>0</v>
      </c>
      <c r="R29" s="64">
        <f t="shared" si="35"/>
        <v>1</v>
      </c>
      <c r="S29" s="64">
        <f t="shared" si="30"/>
        <v>0</v>
      </c>
      <c r="T29" s="64">
        <f t="shared" si="31"/>
        <v>0</v>
      </c>
      <c r="U29" s="64">
        <f t="shared" si="32"/>
        <v>0</v>
      </c>
      <c r="V29" s="64">
        <f t="shared" si="9"/>
        <v>0</v>
      </c>
      <c r="W29" s="64">
        <f t="shared" si="36"/>
        <v>0</v>
      </c>
      <c r="X29" s="64">
        <f t="shared" si="37"/>
        <v>0</v>
      </c>
      <c r="Y29" s="64">
        <f t="shared" si="38"/>
        <v>1</v>
      </c>
      <c r="Z29" s="64">
        <f t="shared" si="39"/>
        <v>0</v>
      </c>
      <c r="AA29" s="64">
        <f t="shared" si="10"/>
        <v>1</v>
      </c>
      <c r="AB29" s="69"/>
      <c r="AC29" s="64">
        <v>1</v>
      </c>
      <c r="AD29" s="69">
        <v>0</v>
      </c>
      <c r="AE29" s="64">
        <v>0</v>
      </c>
      <c r="AF29" s="64">
        <v>0</v>
      </c>
      <c r="AG29" s="64">
        <v>1</v>
      </c>
      <c r="AH29" s="64">
        <v>0</v>
      </c>
      <c r="AI29" s="64">
        <v>0</v>
      </c>
      <c r="AJ29" s="64">
        <v>0</v>
      </c>
      <c r="AK29" s="64">
        <v>0</v>
      </c>
      <c r="AL29" s="64">
        <v>0</v>
      </c>
      <c r="AM29" s="64">
        <v>0</v>
      </c>
      <c r="AN29" s="64">
        <v>1</v>
      </c>
      <c r="AO29" s="192">
        <v>0</v>
      </c>
      <c r="AP29" s="64">
        <v>0</v>
      </c>
      <c r="AQ29" s="64">
        <v>0</v>
      </c>
      <c r="AR29" s="64">
        <v>1</v>
      </c>
      <c r="AS29" s="64">
        <v>0</v>
      </c>
      <c r="AT29" s="64">
        <v>0</v>
      </c>
      <c r="AU29" s="64" t="s">
        <v>103</v>
      </c>
      <c r="AV29" s="64" t="s">
        <v>65</v>
      </c>
      <c r="AW29" s="64"/>
      <c r="AX29" s="68" t="s">
        <v>104</v>
      </c>
      <c r="AY29" s="64"/>
      <c r="AZ29" s="64"/>
      <c r="BA29" s="64"/>
      <c r="BB29" s="64"/>
    </row>
    <row r="30" spans="1:54" s="31" customFormat="1" ht="12.75" customHeight="1" x14ac:dyDescent="0.2">
      <c r="A30" s="7"/>
      <c r="B30" s="21">
        <v>1</v>
      </c>
      <c r="C30" s="7"/>
      <c r="D30" s="7">
        <v>1976</v>
      </c>
      <c r="E30" s="14" t="s">
        <v>100</v>
      </c>
      <c r="F30" s="64">
        <v>6</v>
      </c>
      <c r="G30" s="64">
        <v>1</v>
      </c>
      <c r="H30" s="65">
        <v>1</v>
      </c>
      <c r="I30" s="65">
        <v>1</v>
      </c>
      <c r="J30" s="66">
        <v>3</v>
      </c>
      <c r="K30" s="144">
        <v>0</v>
      </c>
      <c r="L30" s="67"/>
      <c r="M30" s="68">
        <v>1</v>
      </c>
      <c r="N30" s="64">
        <v>1</v>
      </c>
      <c r="O30" s="64">
        <v>0</v>
      </c>
      <c r="P30" s="64">
        <f t="shared" si="33"/>
        <v>0</v>
      </c>
      <c r="Q30" s="64">
        <f t="shared" si="34"/>
        <v>0</v>
      </c>
      <c r="R30" s="64">
        <f t="shared" si="35"/>
        <v>0</v>
      </c>
      <c r="S30" s="64">
        <f t="shared" si="30"/>
        <v>0</v>
      </c>
      <c r="T30" s="64">
        <f t="shared" si="31"/>
        <v>0</v>
      </c>
      <c r="U30" s="64">
        <f t="shared" si="32"/>
        <v>1</v>
      </c>
      <c r="V30" s="64">
        <f t="shared" si="9"/>
        <v>0</v>
      </c>
      <c r="W30" s="64">
        <f t="shared" si="36"/>
        <v>0</v>
      </c>
      <c r="X30" s="64">
        <f t="shared" si="37"/>
        <v>1</v>
      </c>
      <c r="Y30" s="64">
        <f t="shared" si="38"/>
        <v>0</v>
      </c>
      <c r="Z30" s="64">
        <f t="shared" si="39"/>
        <v>1</v>
      </c>
      <c r="AA30" s="64">
        <f t="shared" si="10"/>
        <v>1</v>
      </c>
      <c r="AB30" s="69"/>
      <c r="AC30" s="64">
        <v>0</v>
      </c>
      <c r="AD30" s="69">
        <v>1</v>
      </c>
      <c r="AE30" s="64">
        <v>0</v>
      </c>
      <c r="AF30" s="64">
        <v>0</v>
      </c>
      <c r="AG30" s="64">
        <v>0</v>
      </c>
      <c r="AH30" s="64">
        <v>0</v>
      </c>
      <c r="AI30" s="64">
        <v>0</v>
      </c>
      <c r="AJ30" s="64">
        <v>0</v>
      </c>
      <c r="AK30" s="64">
        <v>0</v>
      </c>
      <c r="AL30" s="64">
        <v>0</v>
      </c>
      <c r="AM30" s="64">
        <v>0</v>
      </c>
      <c r="AN30" s="64">
        <v>0</v>
      </c>
      <c r="AO30" s="192">
        <v>0</v>
      </c>
      <c r="AP30" s="64">
        <v>0</v>
      </c>
      <c r="AQ30" s="64">
        <v>0</v>
      </c>
      <c r="AR30" s="64">
        <v>0</v>
      </c>
      <c r="AS30" s="64">
        <v>0</v>
      </c>
      <c r="AT30" s="64">
        <v>0</v>
      </c>
      <c r="AU30" s="64" t="s">
        <v>80</v>
      </c>
      <c r="AV30" s="64" t="s">
        <v>105</v>
      </c>
      <c r="AW30" s="64"/>
      <c r="AX30" s="68" t="s">
        <v>106</v>
      </c>
      <c r="AY30" s="64"/>
      <c r="AZ30" s="64"/>
      <c r="BA30" s="64"/>
      <c r="BB30" s="64"/>
    </row>
    <row r="31" spans="1:54" s="31" customFormat="1" ht="12.75" customHeight="1" x14ac:dyDescent="0.2">
      <c r="A31" s="7"/>
      <c r="B31" s="21">
        <v>1</v>
      </c>
      <c r="C31" s="11" t="s">
        <v>107</v>
      </c>
      <c r="D31" s="11">
        <v>1977</v>
      </c>
      <c r="E31" s="13" t="s">
        <v>108</v>
      </c>
      <c r="F31" s="64">
        <v>2</v>
      </c>
      <c r="G31" s="64">
        <v>1</v>
      </c>
      <c r="H31" s="65">
        <v>3</v>
      </c>
      <c r="I31" s="65">
        <v>2</v>
      </c>
      <c r="J31" s="66">
        <v>2</v>
      </c>
      <c r="K31" s="144">
        <v>1</v>
      </c>
      <c r="L31" s="67"/>
      <c r="M31" s="68">
        <v>1</v>
      </c>
      <c r="N31" s="64">
        <v>0</v>
      </c>
      <c r="O31" s="64">
        <v>1</v>
      </c>
      <c r="P31" s="64">
        <f t="shared" si="33"/>
        <v>0</v>
      </c>
      <c r="Q31" s="64">
        <f t="shared" si="34"/>
        <v>0</v>
      </c>
      <c r="R31" s="64">
        <f t="shared" si="35"/>
        <v>0</v>
      </c>
      <c r="S31" s="64">
        <f t="shared" si="30"/>
        <v>1</v>
      </c>
      <c r="T31" s="64">
        <f t="shared" si="31"/>
        <v>0</v>
      </c>
      <c r="U31" s="64">
        <f t="shared" si="32"/>
        <v>0</v>
      </c>
      <c r="V31" s="64">
        <f t="shared" si="9"/>
        <v>0</v>
      </c>
      <c r="W31" s="64">
        <f t="shared" si="36"/>
        <v>1</v>
      </c>
      <c r="X31" s="64">
        <f t="shared" si="37"/>
        <v>0</v>
      </c>
      <c r="Y31" s="64">
        <f t="shared" si="38"/>
        <v>1</v>
      </c>
      <c r="Z31" s="64">
        <f t="shared" si="39"/>
        <v>0</v>
      </c>
      <c r="AA31" s="64">
        <f t="shared" si="10"/>
        <v>1</v>
      </c>
      <c r="AB31" s="69"/>
      <c r="AC31" s="64">
        <v>1</v>
      </c>
      <c r="AD31" s="69">
        <v>0</v>
      </c>
      <c r="AE31" s="64">
        <v>0</v>
      </c>
      <c r="AF31" s="64">
        <v>0</v>
      </c>
      <c r="AG31" s="64">
        <v>1</v>
      </c>
      <c r="AH31" s="64">
        <v>1</v>
      </c>
      <c r="AI31" s="64">
        <v>1</v>
      </c>
      <c r="AJ31" s="64">
        <v>0</v>
      </c>
      <c r="AK31" s="64">
        <v>0</v>
      </c>
      <c r="AL31" s="64">
        <v>0</v>
      </c>
      <c r="AM31" s="64">
        <v>1</v>
      </c>
      <c r="AN31" s="19">
        <v>0</v>
      </c>
      <c r="AO31" s="192">
        <v>0</v>
      </c>
      <c r="AP31" s="64">
        <v>0</v>
      </c>
      <c r="AQ31" s="64">
        <v>0</v>
      </c>
      <c r="AR31" s="64">
        <v>1</v>
      </c>
      <c r="AS31" s="64">
        <v>0</v>
      </c>
      <c r="AT31" s="64">
        <v>0</v>
      </c>
      <c r="AU31" s="64" t="s">
        <v>85</v>
      </c>
      <c r="AV31" s="64" t="s">
        <v>86</v>
      </c>
      <c r="AW31" s="64"/>
      <c r="AX31" s="68" t="s">
        <v>109</v>
      </c>
      <c r="AY31" s="64"/>
      <c r="AZ31" s="64"/>
      <c r="BA31" s="64"/>
      <c r="BB31" s="64"/>
    </row>
    <row r="32" spans="1:54" s="31" customFormat="1" ht="12.75" customHeight="1" x14ac:dyDescent="0.2">
      <c r="A32" s="7"/>
      <c r="B32" s="21">
        <v>1</v>
      </c>
      <c r="C32" s="11" t="s">
        <v>110</v>
      </c>
      <c r="D32" s="11">
        <v>1977</v>
      </c>
      <c r="E32" s="13" t="s">
        <v>111</v>
      </c>
      <c r="F32" s="64">
        <v>1</v>
      </c>
      <c r="G32" s="64">
        <v>1</v>
      </c>
      <c r="H32" s="65">
        <v>3</v>
      </c>
      <c r="I32" s="65">
        <v>4</v>
      </c>
      <c r="J32" s="66">
        <v>2</v>
      </c>
      <c r="K32" s="144">
        <v>1</v>
      </c>
      <c r="L32" s="67" t="s">
        <v>112</v>
      </c>
      <c r="M32" s="68">
        <v>0</v>
      </c>
      <c r="N32" s="64">
        <v>1</v>
      </c>
      <c r="O32" s="64">
        <v>1</v>
      </c>
      <c r="P32" s="64">
        <f t="shared" si="33"/>
        <v>0</v>
      </c>
      <c r="Q32" s="64">
        <f t="shared" si="34"/>
        <v>0</v>
      </c>
      <c r="R32" s="64">
        <f t="shared" si="35"/>
        <v>0</v>
      </c>
      <c r="S32" s="64">
        <f t="shared" si="30"/>
        <v>0</v>
      </c>
      <c r="T32" s="64">
        <f t="shared" si="31"/>
        <v>1</v>
      </c>
      <c r="U32" s="64">
        <f t="shared" si="32"/>
        <v>0</v>
      </c>
      <c r="V32" s="64">
        <f t="shared" si="9"/>
        <v>0</v>
      </c>
      <c r="W32" s="64">
        <f t="shared" si="36"/>
        <v>1</v>
      </c>
      <c r="X32" s="64">
        <f t="shared" si="37"/>
        <v>0</v>
      </c>
      <c r="Y32" s="64">
        <f t="shared" si="38"/>
        <v>1</v>
      </c>
      <c r="Z32" s="64">
        <f t="shared" si="39"/>
        <v>0</v>
      </c>
      <c r="AA32" s="64">
        <f t="shared" si="10"/>
        <v>1</v>
      </c>
      <c r="AB32" s="69"/>
      <c r="AC32" s="64">
        <v>1</v>
      </c>
      <c r="AD32" s="69">
        <v>0</v>
      </c>
      <c r="AE32" s="64">
        <v>0</v>
      </c>
      <c r="AF32" s="64">
        <v>0</v>
      </c>
      <c r="AG32" s="64">
        <v>1</v>
      </c>
      <c r="AH32" s="64">
        <v>0</v>
      </c>
      <c r="AI32" s="64">
        <v>0</v>
      </c>
      <c r="AJ32" s="64">
        <v>0</v>
      </c>
      <c r="AK32" s="64">
        <v>0</v>
      </c>
      <c r="AL32" s="64">
        <v>0</v>
      </c>
      <c r="AM32" s="64">
        <v>1</v>
      </c>
      <c r="AN32" s="19">
        <v>0</v>
      </c>
      <c r="AO32" s="192">
        <v>0</v>
      </c>
      <c r="AP32" s="64">
        <v>0</v>
      </c>
      <c r="AQ32" s="64">
        <v>0</v>
      </c>
      <c r="AR32" s="64">
        <v>1</v>
      </c>
      <c r="AS32" s="64">
        <v>0</v>
      </c>
      <c r="AT32" s="64">
        <v>0</v>
      </c>
      <c r="AU32" s="64" t="s">
        <v>85</v>
      </c>
      <c r="AV32" s="64" t="s">
        <v>65</v>
      </c>
      <c r="AW32" s="64"/>
      <c r="AX32" s="68" t="s">
        <v>113</v>
      </c>
      <c r="AY32" s="64"/>
      <c r="AZ32" s="64"/>
      <c r="BA32" s="64"/>
      <c r="BB32" s="64"/>
    </row>
    <row r="33" spans="1:54" s="31" customFormat="1" ht="12.75" customHeight="1" x14ac:dyDescent="0.2">
      <c r="A33" s="7"/>
      <c r="B33" s="21">
        <v>1</v>
      </c>
      <c r="C33" s="7"/>
      <c r="D33" s="7">
        <v>1978</v>
      </c>
      <c r="E33" s="14" t="s">
        <v>114</v>
      </c>
      <c r="F33" s="64">
        <v>7</v>
      </c>
      <c r="G33" s="64">
        <v>1</v>
      </c>
      <c r="H33" s="65">
        <v>5</v>
      </c>
      <c r="I33" s="65">
        <v>4</v>
      </c>
      <c r="J33" s="66">
        <v>2</v>
      </c>
      <c r="K33" s="144">
        <v>0</v>
      </c>
      <c r="L33" s="67"/>
      <c r="M33" s="68">
        <v>1</v>
      </c>
      <c r="N33" s="64">
        <v>0</v>
      </c>
      <c r="O33" s="64">
        <v>0</v>
      </c>
      <c r="P33" s="64">
        <f t="shared" si="33"/>
        <v>1</v>
      </c>
      <c r="Q33" s="64">
        <f t="shared" si="34"/>
        <v>0</v>
      </c>
      <c r="R33" s="64">
        <f t="shared" si="35"/>
        <v>0</v>
      </c>
      <c r="S33" s="64">
        <f t="shared" si="30"/>
        <v>0</v>
      </c>
      <c r="T33" s="64">
        <f t="shared" si="31"/>
        <v>0</v>
      </c>
      <c r="U33" s="64">
        <f t="shared" si="32"/>
        <v>0</v>
      </c>
      <c r="V33" s="64">
        <f t="shared" si="9"/>
        <v>0</v>
      </c>
      <c r="W33" s="64">
        <f t="shared" si="36"/>
        <v>0</v>
      </c>
      <c r="X33" s="64">
        <f t="shared" si="37"/>
        <v>0</v>
      </c>
      <c r="Y33" s="64">
        <f t="shared" si="38"/>
        <v>0</v>
      </c>
      <c r="Z33" s="64">
        <f t="shared" si="39"/>
        <v>1</v>
      </c>
      <c r="AA33" s="64">
        <f t="shared" si="10"/>
        <v>1</v>
      </c>
      <c r="AB33" s="69"/>
      <c r="AC33" s="64">
        <v>0</v>
      </c>
      <c r="AD33" s="69">
        <v>1</v>
      </c>
      <c r="AE33" s="64">
        <v>0</v>
      </c>
      <c r="AF33" s="64">
        <v>0</v>
      </c>
      <c r="AG33" s="64">
        <v>0</v>
      </c>
      <c r="AH33" s="64">
        <v>0</v>
      </c>
      <c r="AI33" s="64">
        <v>0</v>
      </c>
      <c r="AJ33" s="64">
        <v>0</v>
      </c>
      <c r="AK33" s="64">
        <v>0</v>
      </c>
      <c r="AL33" s="64">
        <v>0</v>
      </c>
      <c r="AM33" s="64">
        <v>0</v>
      </c>
      <c r="AN33" s="64">
        <v>0</v>
      </c>
      <c r="AO33" s="192">
        <v>0</v>
      </c>
      <c r="AP33" s="64">
        <v>0</v>
      </c>
      <c r="AQ33" s="64">
        <v>0</v>
      </c>
      <c r="AR33" s="64">
        <v>0</v>
      </c>
      <c r="AS33" s="64">
        <v>0</v>
      </c>
      <c r="AT33" s="64">
        <v>0</v>
      </c>
      <c r="AU33" s="64" t="s">
        <v>74</v>
      </c>
      <c r="AV33" s="64" t="s">
        <v>75</v>
      </c>
      <c r="AW33" s="64"/>
      <c r="AX33" s="68" t="s">
        <v>115</v>
      </c>
      <c r="AY33" s="64"/>
      <c r="AZ33" s="64"/>
      <c r="BA33" s="64"/>
      <c r="BB33" s="64"/>
    </row>
    <row r="34" spans="1:54" s="31" customFormat="1" ht="12.75" customHeight="1" x14ac:dyDescent="0.2">
      <c r="A34" s="7"/>
      <c r="B34" s="21">
        <v>1</v>
      </c>
      <c r="C34" s="7"/>
      <c r="D34" s="7">
        <v>1978</v>
      </c>
      <c r="E34" s="14" t="s">
        <v>116</v>
      </c>
      <c r="F34" s="64">
        <v>1</v>
      </c>
      <c r="G34" s="64">
        <v>2</v>
      </c>
      <c r="H34" s="65">
        <v>3</v>
      </c>
      <c r="I34" s="65">
        <v>4</v>
      </c>
      <c r="J34" s="66">
        <v>2</v>
      </c>
      <c r="K34" s="144">
        <v>0</v>
      </c>
      <c r="L34" s="67" t="s">
        <v>117</v>
      </c>
      <c r="M34" s="68">
        <v>0</v>
      </c>
      <c r="N34" s="64">
        <v>1</v>
      </c>
      <c r="O34" s="64">
        <v>0</v>
      </c>
      <c r="P34" s="64">
        <f t="shared" si="33"/>
        <v>0</v>
      </c>
      <c r="Q34" s="64">
        <f t="shared" si="34"/>
        <v>1</v>
      </c>
      <c r="R34" s="64">
        <f t="shared" si="35"/>
        <v>0</v>
      </c>
      <c r="S34" s="64">
        <f t="shared" si="30"/>
        <v>0</v>
      </c>
      <c r="T34" s="64">
        <f t="shared" si="31"/>
        <v>0</v>
      </c>
      <c r="U34" s="64">
        <f t="shared" si="32"/>
        <v>0</v>
      </c>
      <c r="V34" s="64">
        <f t="shared" si="9"/>
        <v>0</v>
      </c>
      <c r="W34" s="64">
        <f t="shared" si="36"/>
        <v>0</v>
      </c>
      <c r="X34" s="64">
        <f t="shared" si="37"/>
        <v>0</v>
      </c>
      <c r="Y34" s="64">
        <f t="shared" si="38"/>
        <v>0</v>
      </c>
      <c r="Z34" s="64">
        <f t="shared" si="39"/>
        <v>1</v>
      </c>
      <c r="AA34" s="64">
        <f t="shared" si="10"/>
        <v>1</v>
      </c>
      <c r="AB34" s="69"/>
      <c r="AC34" s="64">
        <v>1</v>
      </c>
      <c r="AD34" s="69">
        <v>0</v>
      </c>
      <c r="AE34" s="64">
        <v>0</v>
      </c>
      <c r="AF34" s="64">
        <v>0</v>
      </c>
      <c r="AG34" s="64">
        <v>0</v>
      </c>
      <c r="AH34" s="64">
        <v>0</v>
      </c>
      <c r="AI34" s="64">
        <v>0</v>
      </c>
      <c r="AJ34" s="64">
        <v>1</v>
      </c>
      <c r="AK34" s="64">
        <v>0</v>
      </c>
      <c r="AL34" s="64">
        <v>0</v>
      </c>
      <c r="AM34" s="64">
        <v>0</v>
      </c>
      <c r="AN34" s="64">
        <v>1</v>
      </c>
      <c r="AO34" s="192">
        <v>0</v>
      </c>
      <c r="AP34" s="64">
        <v>0</v>
      </c>
      <c r="AQ34" s="64">
        <v>0</v>
      </c>
      <c r="AR34" s="64">
        <v>0</v>
      </c>
      <c r="AS34" s="64">
        <v>0</v>
      </c>
      <c r="AT34" s="64">
        <v>0</v>
      </c>
      <c r="AU34" s="64" t="s">
        <v>85</v>
      </c>
      <c r="AV34" s="64" t="s">
        <v>118</v>
      </c>
      <c r="AW34" s="64"/>
      <c r="AX34" s="68" t="s">
        <v>119</v>
      </c>
      <c r="AY34" s="64"/>
      <c r="AZ34" s="64"/>
      <c r="BA34" s="64"/>
      <c r="BB34" s="64"/>
    </row>
    <row r="35" spans="1:54" s="31" customFormat="1" ht="12.75" customHeight="1" x14ac:dyDescent="0.2">
      <c r="A35" s="7"/>
      <c r="B35" s="21">
        <v>1</v>
      </c>
      <c r="C35" s="11"/>
      <c r="D35" s="11">
        <v>1979</v>
      </c>
      <c r="E35" s="13" t="s">
        <v>120</v>
      </c>
      <c r="F35" s="64">
        <v>2</v>
      </c>
      <c r="G35" s="64">
        <v>1</v>
      </c>
      <c r="H35" s="65">
        <v>3</v>
      </c>
      <c r="I35" s="65">
        <v>3</v>
      </c>
      <c r="J35" s="66">
        <v>3</v>
      </c>
      <c r="K35" s="144">
        <v>1</v>
      </c>
      <c r="L35" s="67" t="s">
        <v>121</v>
      </c>
      <c r="M35" s="68">
        <v>1</v>
      </c>
      <c r="N35" s="64">
        <v>0</v>
      </c>
      <c r="O35" s="64">
        <v>0</v>
      </c>
      <c r="P35" s="64">
        <f t="shared" si="33"/>
        <v>1</v>
      </c>
      <c r="Q35" s="64">
        <f t="shared" si="34"/>
        <v>0</v>
      </c>
      <c r="R35" s="64">
        <f t="shared" si="35"/>
        <v>0</v>
      </c>
      <c r="S35" s="64">
        <f t="shared" si="30"/>
        <v>0</v>
      </c>
      <c r="T35" s="64">
        <f t="shared" si="31"/>
        <v>0</v>
      </c>
      <c r="U35" s="64">
        <f t="shared" si="32"/>
        <v>0</v>
      </c>
      <c r="V35" s="64">
        <f t="shared" si="9"/>
        <v>0</v>
      </c>
      <c r="W35" s="64">
        <f t="shared" si="36"/>
        <v>0</v>
      </c>
      <c r="X35" s="64">
        <f t="shared" si="37"/>
        <v>0</v>
      </c>
      <c r="Y35" s="64">
        <f t="shared" si="38"/>
        <v>0</v>
      </c>
      <c r="Z35" s="64">
        <f t="shared" si="39"/>
        <v>1</v>
      </c>
      <c r="AA35" s="64">
        <f t="shared" si="10"/>
        <v>1</v>
      </c>
      <c r="AB35" s="69"/>
      <c r="AC35" s="64">
        <v>0</v>
      </c>
      <c r="AD35" s="69">
        <v>1</v>
      </c>
      <c r="AE35" s="64">
        <v>0</v>
      </c>
      <c r="AF35" s="64">
        <v>0</v>
      </c>
      <c r="AG35" s="64">
        <v>0</v>
      </c>
      <c r="AH35" s="64">
        <v>0</v>
      </c>
      <c r="AI35" s="64">
        <v>0</v>
      </c>
      <c r="AJ35" s="64">
        <v>0</v>
      </c>
      <c r="AK35" s="64">
        <v>0</v>
      </c>
      <c r="AL35" s="64">
        <v>0</v>
      </c>
      <c r="AM35" s="64">
        <v>0</v>
      </c>
      <c r="AN35" s="64">
        <v>0</v>
      </c>
      <c r="AO35" s="192">
        <v>0</v>
      </c>
      <c r="AP35" s="64">
        <v>0</v>
      </c>
      <c r="AQ35" s="64">
        <v>0</v>
      </c>
      <c r="AR35" s="64">
        <v>0</v>
      </c>
      <c r="AS35" s="64">
        <v>0</v>
      </c>
      <c r="AT35" s="64">
        <v>0</v>
      </c>
      <c r="AU35" s="64" t="s">
        <v>80</v>
      </c>
      <c r="AV35" s="64" t="s">
        <v>80</v>
      </c>
      <c r="AW35" s="64"/>
      <c r="AX35" s="68" t="s">
        <v>122</v>
      </c>
      <c r="AY35" s="64"/>
      <c r="AZ35" s="64"/>
      <c r="BA35" s="64"/>
      <c r="BB35" s="64"/>
    </row>
    <row r="36" spans="1:54" s="39" customFormat="1" ht="12.75" customHeight="1" x14ac:dyDescent="0.2">
      <c r="A36" s="32" t="s">
        <v>966</v>
      </c>
      <c r="B36" s="34">
        <f>SUM(B24:B35)</f>
        <v>12</v>
      </c>
      <c r="C36" s="33"/>
      <c r="D36" s="33"/>
      <c r="E36" s="34"/>
      <c r="F36" s="70"/>
      <c r="G36" s="70"/>
      <c r="H36" s="71"/>
      <c r="I36" s="71"/>
      <c r="J36" s="72"/>
      <c r="K36" s="91"/>
      <c r="L36" s="73"/>
      <c r="M36" s="74"/>
      <c r="N36" s="70"/>
      <c r="O36" s="70"/>
      <c r="P36" s="75">
        <f t="shared" ref="P36:R36" si="40">SUM(P24:P35)</f>
        <v>6</v>
      </c>
      <c r="Q36" s="75">
        <f t="shared" si="40"/>
        <v>1</v>
      </c>
      <c r="R36" s="75">
        <f t="shared" si="40"/>
        <v>1</v>
      </c>
      <c r="S36" s="75"/>
      <c r="T36" s="75"/>
      <c r="U36" s="75"/>
      <c r="V36" s="64">
        <f t="shared" si="9"/>
        <v>0</v>
      </c>
      <c r="W36" s="75"/>
      <c r="X36" s="75"/>
      <c r="Y36" s="64">
        <f t="shared" si="38"/>
        <v>1</v>
      </c>
      <c r="Z36" s="75"/>
      <c r="AA36" s="64">
        <f t="shared" si="10"/>
        <v>1</v>
      </c>
      <c r="AB36" s="76"/>
      <c r="AC36" s="70"/>
      <c r="AD36" s="76"/>
      <c r="AE36" s="70"/>
      <c r="AF36" s="70"/>
      <c r="AG36" s="70"/>
      <c r="AH36" s="70"/>
      <c r="AI36" s="70"/>
      <c r="AJ36" s="70"/>
      <c r="AK36" s="70"/>
      <c r="AL36" s="70"/>
      <c r="AM36" s="70"/>
      <c r="AN36" s="70"/>
      <c r="AO36" s="193"/>
      <c r="AP36" s="70"/>
      <c r="AQ36" s="70"/>
      <c r="AR36" s="70"/>
      <c r="AS36" s="70"/>
      <c r="AT36" s="70"/>
      <c r="AU36" s="70"/>
      <c r="AV36" s="70"/>
      <c r="AW36" s="70"/>
      <c r="AX36" s="74"/>
      <c r="AY36" s="70"/>
      <c r="AZ36" s="70"/>
      <c r="BA36" s="70"/>
      <c r="BB36" s="70"/>
    </row>
    <row r="37" spans="1:54" s="31" customFormat="1" ht="12.75" customHeight="1" x14ac:dyDescent="0.2">
      <c r="B37" s="21">
        <v>1</v>
      </c>
      <c r="C37" s="7"/>
      <c r="D37" s="7">
        <v>1981</v>
      </c>
      <c r="E37" s="14" t="s">
        <v>123</v>
      </c>
      <c r="F37" s="64">
        <v>7</v>
      </c>
      <c r="G37" s="64">
        <v>1</v>
      </c>
      <c r="H37" s="65">
        <v>5</v>
      </c>
      <c r="I37" s="65">
        <v>4</v>
      </c>
      <c r="J37" s="66">
        <v>2</v>
      </c>
      <c r="K37" s="144">
        <v>0</v>
      </c>
      <c r="L37" s="67" t="s">
        <v>124</v>
      </c>
      <c r="M37" s="68">
        <v>1</v>
      </c>
      <c r="N37" s="64">
        <v>0</v>
      </c>
      <c r="O37" s="64">
        <v>0</v>
      </c>
      <c r="P37" s="64">
        <f t="shared" ref="P37:P48" si="41">IF(AND(M37=1,N37=0,O37=0),1,0)</f>
        <v>1</v>
      </c>
      <c r="Q37" s="64">
        <f t="shared" ref="Q37:Q48" si="42">IF(AND(N37=1,M37=0,O37=0),1,0)</f>
        <v>0</v>
      </c>
      <c r="R37" s="64">
        <f t="shared" ref="R37:R48" si="43">IF(AND(O37=1,N37=0,M37=0),1,0)</f>
        <v>0</v>
      </c>
      <c r="S37" s="64">
        <f t="shared" ref="S37:S53" si="44">IF(AND(O37=1,N37=0,M37=1),1,0)</f>
        <v>0</v>
      </c>
      <c r="T37" s="64">
        <f t="shared" ref="T37:T53" si="45">IF(AND(O37=1,N37=1,M37=0),1,0)</f>
        <v>0</v>
      </c>
      <c r="U37" s="64">
        <f t="shared" ref="U37:U53" si="46">IF(AND(M37=1,N37=1,O37=0),1,0)</f>
        <v>0</v>
      </c>
      <c r="V37" s="64">
        <f t="shared" si="9"/>
        <v>0</v>
      </c>
      <c r="W37" s="64">
        <f>IF(OR(AND(O37=1,M37=1,N37=0),AND(M37=0,O37=1,N37=1)),1,0)</f>
        <v>0</v>
      </c>
      <c r="X37" s="64">
        <f>IF(AND(O37=0,N37=1,M37=1),1,0)</f>
        <v>0</v>
      </c>
      <c r="Y37" s="64">
        <f t="shared" si="38"/>
        <v>0</v>
      </c>
      <c r="Z37" s="64">
        <f t="shared" si="39"/>
        <v>1</v>
      </c>
      <c r="AA37" s="64">
        <f t="shared" si="10"/>
        <v>1</v>
      </c>
      <c r="AB37" s="69"/>
      <c r="AC37" s="64">
        <v>0</v>
      </c>
      <c r="AD37" s="69">
        <v>1</v>
      </c>
      <c r="AE37" s="64">
        <v>0</v>
      </c>
      <c r="AF37" s="64">
        <v>0</v>
      </c>
      <c r="AG37" s="64">
        <v>0</v>
      </c>
      <c r="AH37" s="64">
        <v>0</v>
      </c>
      <c r="AI37" s="64">
        <v>0</v>
      </c>
      <c r="AJ37" s="64">
        <v>0</v>
      </c>
      <c r="AK37" s="64">
        <v>0</v>
      </c>
      <c r="AL37" s="64">
        <v>0</v>
      </c>
      <c r="AM37" s="64">
        <v>0</v>
      </c>
      <c r="AN37" s="64">
        <v>0</v>
      </c>
      <c r="AO37" s="192">
        <v>0</v>
      </c>
      <c r="AP37" s="64">
        <v>0</v>
      </c>
      <c r="AQ37" s="64">
        <v>0</v>
      </c>
      <c r="AR37" s="64">
        <v>0</v>
      </c>
      <c r="AS37" s="64">
        <v>0</v>
      </c>
      <c r="AT37" s="64">
        <v>0</v>
      </c>
      <c r="AU37" s="64" t="s">
        <v>74</v>
      </c>
      <c r="AV37" s="64" t="s">
        <v>75</v>
      </c>
      <c r="AW37" s="64"/>
      <c r="AX37" s="68"/>
      <c r="AY37" s="64"/>
      <c r="AZ37" s="64"/>
      <c r="BA37" s="64"/>
      <c r="BB37" s="64"/>
    </row>
    <row r="38" spans="1:54" s="31" customFormat="1" ht="12.75" customHeight="1" x14ac:dyDescent="0.2">
      <c r="B38" s="21">
        <v>1</v>
      </c>
      <c r="C38" s="11"/>
      <c r="D38" s="11">
        <v>1981</v>
      </c>
      <c r="E38" s="13" t="s">
        <v>125</v>
      </c>
      <c r="F38" s="64">
        <v>1</v>
      </c>
      <c r="G38" s="64">
        <v>1</v>
      </c>
      <c r="H38" s="65">
        <v>2</v>
      </c>
      <c r="I38" s="65">
        <v>3</v>
      </c>
      <c r="J38" s="66">
        <v>2</v>
      </c>
      <c r="K38" s="144">
        <v>0</v>
      </c>
      <c r="L38" s="67" t="s">
        <v>126</v>
      </c>
      <c r="M38" s="68">
        <v>1</v>
      </c>
      <c r="N38" s="64">
        <v>1</v>
      </c>
      <c r="O38" s="64">
        <v>0</v>
      </c>
      <c r="P38" s="64">
        <f t="shared" si="41"/>
        <v>0</v>
      </c>
      <c r="Q38" s="64">
        <f t="shared" si="42"/>
        <v>0</v>
      </c>
      <c r="R38" s="64">
        <f t="shared" si="43"/>
        <v>0</v>
      </c>
      <c r="S38" s="64">
        <f t="shared" si="44"/>
        <v>0</v>
      </c>
      <c r="T38" s="64">
        <f t="shared" si="45"/>
        <v>0</v>
      </c>
      <c r="U38" s="64">
        <f t="shared" si="46"/>
        <v>1</v>
      </c>
      <c r="V38" s="64">
        <f t="shared" si="9"/>
        <v>0</v>
      </c>
      <c r="W38" s="64">
        <f t="shared" ref="W38:W48" si="47">IF(OR(AND(O38=1,M38=1,N38=0),AND(M38=0,O38=1,N38=1)),1,0)</f>
        <v>0</v>
      </c>
      <c r="X38" s="64">
        <f t="shared" ref="X38:X48" si="48">IF(AND(O38=0,N38=1,M38=1),1,0)</f>
        <v>1</v>
      </c>
      <c r="Y38" s="64">
        <f t="shared" si="38"/>
        <v>0</v>
      </c>
      <c r="Z38" s="64">
        <f t="shared" si="39"/>
        <v>1</v>
      </c>
      <c r="AA38" s="64">
        <f t="shared" si="10"/>
        <v>1</v>
      </c>
      <c r="AB38" s="69"/>
      <c r="AC38" s="64">
        <v>1</v>
      </c>
      <c r="AD38" s="69">
        <v>0</v>
      </c>
      <c r="AE38" s="64">
        <v>0</v>
      </c>
      <c r="AF38" s="64">
        <v>0</v>
      </c>
      <c r="AG38" s="64">
        <v>1</v>
      </c>
      <c r="AH38" s="64">
        <v>0</v>
      </c>
      <c r="AI38" s="64">
        <v>0</v>
      </c>
      <c r="AJ38" s="64">
        <v>0</v>
      </c>
      <c r="AK38" s="64">
        <v>0</v>
      </c>
      <c r="AL38" s="64">
        <v>0</v>
      </c>
      <c r="AM38" s="64">
        <v>0</v>
      </c>
      <c r="AN38" s="64">
        <v>1</v>
      </c>
      <c r="AO38" s="192">
        <v>0</v>
      </c>
      <c r="AP38" s="64">
        <v>0</v>
      </c>
      <c r="AQ38" s="64">
        <v>1</v>
      </c>
      <c r="AR38" s="64">
        <v>0</v>
      </c>
      <c r="AS38" s="64">
        <v>0</v>
      </c>
      <c r="AT38" s="64">
        <v>0</v>
      </c>
      <c r="AU38" s="64" t="s">
        <v>80</v>
      </c>
      <c r="AV38" s="64" t="s">
        <v>80</v>
      </c>
      <c r="AW38" s="64" t="s">
        <v>127</v>
      </c>
      <c r="AX38" s="68" t="s">
        <v>128</v>
      </c>
      <c r="AY38" s="64"/>
      <c r="AZ38" s="64"/>
      <c r="BA38" s="64"/>
      <c r="BB38" s="64"/>
    </row>
    <row r="39" spans="1:54" s="31" customFormat="1" ht="12.75" customHeight="1" x14ac:dyDescent="0.2">
      <c r="B39" s="21">
        <v>1</v>
      </c>
      <c r="C39" s="7"/>
      <c r="D39" s="7">
        <v>1981</v>
      </c>
      <c r="E39" s="14" t="s">
        <v>129</v>
      </c>
      <c r="F39" s="64">
        <v>7</v>
      </c>
      <c r="G39" s="64">
        <v>1</v>
      </c>
      <c r="H39" s="65">
        <v>5</v>
      </c>
      <c r="I39" s="65">
        <v>4</v>
      </c>
      <c r="J39" s="66">
        <v>2</v>
      </c>
      <c r="K39" s="144">
        <v>0</v>
      </c>
      <c r="L39" s="67" t="s">
        <v>90</v>
      </c>
      <c r="M39" s="68">
        <v>1</v>
      </c>
      <c r="N39" s="64">
        <v>0</v>
      </c>
      <c r="O39" s="64">
        <v>0</v>
      </c>
      <c r="P39" s="64">
        <f t="shared" si="41"/>
        <v>1</v>
      </c>
      <c r="Q39" s="64">
        <f t="shared" si="42"/>
        <v>0</v>
      </c>
      <c r="R39" s="64">
        <f t="shared" si="43"/>
        <v>0</v>
      </c>
      <c r="S39" s="64">
        <f t="shared" si="44"/>
        <v>0</v>
      </c>
      <c r="T39" s="64">
        <f t="shared" si="45"/>
        <v>0</v>
      </c>
      <c r="U39" s="64">
        <f t="shared" si="46"/>
        <v>0</v>
      </c>
      <c r="V39" s="64">
        <f t="shared" si="9"/>
        <v>0</v>
      </c>
      <c r="W39" s="64">
        <f t="shared" si="47"/>
        <v>0</v>
      </c>
      <c r="X39" s="64">
        <f t="shared" si="48"/>
        <v>0</v>
      </c>
      <c r="Y39" s="64">
        <f t="shared" si="38"/>
        <v>0</v>
      </c>
      <c r="Z39" s="64">
        <f t="shared" si="39"/>
        <v>1</v>
      </c>
      <c r="AA39" s="64">
        <f t="shared" si="10"/>
        <v>1</v>
      </c>
      <c r="AB39" s="69"/>
      <c r="AC39" s="64">
        <v>0</v>
      </c>
      <c r="AD39" s="69">
        <v>1</v>
      </c>
      <c r="AE39" s="64">
        <v>0</v>
      </c>
      <c r="AF39" s="64">
        <v>0</v>
      </c>
      <c r="AG39" s="64">
        <v>0</v>
      </c>
      <c r="AH39" s="64">
        <v>0</v>
      </c>
      <c r="AI39" s="64">
        <v>0</v>
      </c>
      <c r="AJ39" s="64">
        <v>0</v>
      </c>
      <c r="AK39" s="64">
        <v>0</v>
      </c>
      <c r="AL39" s="64">
        <v>0</v>
      </c>
      <c r="AM39" s="64">
        <v>0</v>
      </c>
      <c r="AN39" s="64">
        <v>0</v>
      </c>
      <c r="AO39" s="192">
        <v>0</v>
      </c>
      <c r="AP39" s="64">
        <v>0</v>
      </c>
      <c r="AQ39" s="64">
        <v>0</v>
      </c>
      <c r="AR39" s="64">
        <v>0</v>
      </c>
      <c r="AS39" s="64">
        <v>0</v>
      </c>
      <c r="AT39" s="64">
        <v>0</v>
      </c>
      <c r="AU39" s="64" t="s">
        <v>74</v>
      </c>
      <c r="AV39" s="64" t="s">
        <v>75</v>
      </c>
      <c r="AW39" s="64"/>
      <c r="AX39" s="68"/>
      <c r="AY39" s="64"/>
      <c r="AZ39" s="64"/>
      <c r="BA39" s="64"/>
      <c r="BB39" s="64"/>
    </row>
    <row r="40" spans="1:54" s="31" customFormat="1" ht="12.75" customHeight="1" x14ac:dyDescent="0.2">
      <c r="B40" s="21">
        <v>1</v>
      </c>
      <c r="C40" s="11" t="s">
        <v>130</v>
      </c>
      <c r="D40" s="11">
        <v>1981</v>
      </c>
      <c r="E40" s="13" t="s">
        <v>131</v>
      </c>
      <c r="F40" s="64">
        <v>2</v>
      </c>
      <c r="G40" s="64">
        <v>1</v>
      </c>
      <c r="H40" s="65">
        <v>3</v>
      </c>
      <c r="I40" s="65">
        <v>2</v>
      </c>
      <c r="J40" s="66">
        <v>3</v>
      </c>
      <c r="K40" s="144">
        <v>1</v>
      </c>
      <c r="L40" s="67" t="s">
        <v>132</v>
      </c>
      <c r="M40" s="68">
        <v>1</v>
      </c>
      <c r="N40" s="64">
        <v>0</v>
      </c>
      <c r="O40" s="64">
        <v>1</v>
      </c>
      <c r="P40" s="64">
        <f t="shared" si="41"/>
        <v>0</v>
      </c>
      <c r="Q40" s="64">
        <f t="shared" si="42"/>
        <v>0</v>
      </c>
      <c r="R40" s="64">
        <f t="shared" si="43"/>
        <v>0</v>
      </c>
      <c r="S40" s="64">
        <f t="shared" si="44"/>
        <v>1</v>
      </c>
      <c r="T40" s="64">
        <f t="shared" si="45"/>
        <v>0</v>
      </c>
      <c r="U40" s="64">
        <f t="shared" si="46"/>
        <v>0</v>
      </c>
      <c r="V40" s="64">
        <f t="shared" si="9"/>
        <v>0</v>
      </c>
      <c r="W40" s="64">
        <f t="shared" si="47"/>
        <v>1</v>
      </c>
      <c r="X40" s="64">
        <f t="shared" si="48"/>
        <v>0</v>
      </c>
      <c r="Y40" s="64">
        <f t="shared" si="38"/>
        <v>1</v>
      </c>
      <c r="Z40" s="64">
        <f t="shared" si="39"/>
        <v>0</v>
      </c>
      <c r="AA40" s="64">
        <f t="shared" si="10"/>
        <v>1</v>
      </c>
      <c r="AB40" s="69"/>
      <c r="AC40" s="64">
        <v>1</v>
      </c>
      <c r="AD40" s="69">
        <v>0</v>
      </c>
      <c r="AE40" s="64">
        <v>0</v>
      </c>
      <c r="AF40" s="64">
        <v>0</v>
      </c>
      <c r="AG40" s="64">
        <v>0</v>
      </c>
      <c r="AH40" s="64">
        <v>0</v>
      </c>
      <c r="AI40" s="64">
        <v>0</v>
      </c>
      <c r="AJ40" s="64">
        <v>0</v>
      </c>
      <c r="AK40" s="64">
        <v>1</v>
      </c>
      <c r="AL40" s="64">
        <v>0</v>
      </c>
      <c r="AM40" s="64">
        <v>1</v>
      </c>
      <c r="AN40" s="64">
        <v>0</v>
      </c>
      <c r="AO40" s="192">
        <v>0</v>
      </c>
      <c r="AP40" s="64">
        <v>0</v>
      </c>
      <c r="AQ40" s="64">
        <v>0</v>
      </c>
      <c r="AR40" s="64">
        <v>1</v>
      </c>
      <c r="AS40" s="64">
        <v>0</v>
      </c>
      <c r="AT40" s="64">
        <v>0</v>
      </c>
      <c r="AU40" s="64" t="s">
        <v>85</v>
      </c>
      <c r="AV40" s="64" t="s">
        <v>86</v>
      </c>
      <c r="AW40" s="64"/>
      <c r="AX40" s="68" t="s">
        <v>133</v>
      </c>
      <c r="AY40" s="64"/>
      <c r="AZ40" s="64"/>
      <c r="BA40" s="64"/>
      <c r="BB40" s="64"/>
    </row>
    <row r="41" spans="1:54" s="31" customFormat="1" ht="12.75" customHeight="1" x14ac:dyDescent="0.2">
      <c r="B41" s="21">
        <v>1</v>
      </c>
      <c r="C41" s="11" t="s">
        <v>134</v>
      </c>
      <c r="D41" s="11">
        <v>1981</v>
      </c>
      <c r="E41" s="13" t="s">
        <v>135</v>
      </c>
      <c r="F41" s="64">
        <v>2</v>
      </c>
      <c r="G41" s="64">
        <v>2</v>
      </c>
      <c r="H41" s="65">
        <v>3</v>
      </c>
      <c r="I41" s="65">
        <v>2</v>
      </c>
      <c r="J41" s="66">
        <v>3</v>
      </c>
      <c r="K41" s="144">
        <v>1</v>
      </c>
      <c r="L41" s="67" t="s">
        <v>136</v>
      </c>
      <c r="M41" s="68">
        <v>1</v>
      </c>
      <c r="N41" s="64">
        <v>0</v>
      </c>
      <c r="O41" s="64">
        <v>1</v>
      </c>
      <c r="P41" s="64">
        <f t="shared" si="41"/>
        <v>0</v>
      </c>
      <c r="Q41" s="64">
        <f t="shared" si="42"/>
        <v>0</v>
      </c>
      <c r="R41" s="64">
        <f t="shared" si="43"/>
        <v>0</v>
      </c>
      <c r="S41" s="64">
        <f t="shared" si="44"/>
        <v>1</v>
      </c>
      <c r="T41" s="64">
        <f t="shared" si="45"/>
        <v>0</v>
      </c>
      <c r="U41" s="64">
        <f t="shared" si="46"/>
        <v>0</v>
      </c>
      <c r="V41" s="64">
        <f t="shared" si="9"/>
        <v>0</v>
      </c>
      <c r="W41" s="64">
        <f t="shared" si="47"/>
        <v>1</v>
      </c>
      <c r="X41" s="64">
        <f t="shared" si="48"/>
        <v>0</v>
      </c>
      <c r="Y41" s="64">
        <f t="shared" si="38"/>
        <v>1</v>
      </c>
      <c r="Z41" s="64">
        <f t="shared" si="39"/>
        <v>0</v>
      </c>
      <c r="AA41" s="64">
        <f t="shared" si="10"/>
        <v>1</v>
      </c>
      <c r="AB41" s="69"/>
      <c r="AC41" s="64">
        <v>1</v>
      </c>
      <c r="AD41" s="69">
        <v>0</v>
      </c>
      <c r="AE41" s="64">
        <v>0</v>
      </c>
      <c r="AF41" s="64">
        <v>0</v>
      </c>
      <c r="AG41" s="64">
        <v>0</v>
      </c>
      <c r="AH41" s="64">
        <v>0</v>
      </c>
      <c r="AI41" s="64">
        <v>0</v>
      </c>
      <c r="AJ41" s="64">
        <v>0</v>
      </c>
      <c r="AK41" s="64">
        <v>0</v>
      </c>
      <c r="AL41" s="64">
        <v>0</v>
      </c>
      <c r="AM41" s="64">
        <v>1</v>
      </c>
      <c r="AN41" s="64">
        <v>0</v>
      </c>
      <c r="AO41" s="192">
        <v>0</v>
      </c>
      <c r="AP41" s="64">
        <v>0</v>
      </c>
      <c r="AQ41" s="64">
        <v>0</v>
      </c>
      <c r="AR41" s="64">
        <v>1</v>
      </c>
      <c r="AS41" s="64">
        <v>0</v>
      </c>
      <c r="AT41" s="64">
        <v>0</v>
      </c>
      <c r="AU41" s="64" t="s">
        <v>85</v>
      </c>
      <c r="AV41" s="64" t="s">
        <v>65</v>
      </c>
      <c r="AW41" s="64"/>
      <c r="AX41" s="68" t="s">
        <v>137</v>
      </c>
      <c r="AY41" s="64"/>
      <c r="AZ41" s="64"/>
      <c r="BA41" s="64"/>
      <c r="BB41" s="64"/>
    </row>
    <row r="42" spans="1:54" s="31" customFormat="1" ht="12.75" customHeight="1" x14ac:dyDescent="0.2">
      <c r="B42" s="21">
        <v>1</v>
      </c>
      <c r="C42" s="7"/>
      <c r="D42" s="7">
        <v>1981</v>
      </c>
      <c r="E42" s="14" t="s">
        <v>138</v>
      </c>
      <c r="F42" s="64">
        <v>7</v>
      </c>
      <c r="G42" s="64">
        <v>1</v>
      </c>
      <c r="H42" s="65">
        <v>5</v>
      </c>
      <c r="I42" s="65">
        <v>5</v>
      </c>
      <c r="J42" s="66">
        <v>2</v>
      </c>
      <c r="K42" s="144">
        <v>1</v>
      </c>
      <c r="L42" s="67" t="s">
        <v>90</v>
      </c>
      <c r="M42" s="68">
        <v>1</v>
      </c>
      <c r="N42" s="64">
        <v>0</v>
      </c>
      <c r="O42" s="64">
        <v>0</v>
      </c>
      <c r="P42" s="64">
        <f t="shared" si="41"/>
        <v>1</v>
      </c>
      <c r="Q42" s="64">
        <f t="shared" si="42"/>
        <v>0</v>
      </c>
      <c r="R42" s="64">
        <f t="shared" si="43"/>
        <v>0</v>
      </c>
      <c r="S42" s="64">
        <f t="shared" si="44"/>
        <v>0</v>
      </c>
      <c r="T42" s="64">
        <f t="shared" si="45"/>
        <v>0</v>
      </c>
      <c r="U42" s="64">
        <f t="shared" si="46"/>
        <v>0</v>
      </c>
      <c r="V42" s="64">
        <f t="shared" si="9"/>
        <v>0</v>
      </c>
      <c r="W42" s="64">
        <f t="shared" si="47"/>
        <v>0</v>
      </c>
      <c r="X42" s="64">
        <f t="shared" si="48"/>
        <v>0</v>
      </c>
      <c r="Y42" s="64">
        <f t="shared" si="38"/>
        <v>0</v>
      </c>
      <c r="Z42" s="64">
        <f t="shared" si="39"/>
        <v>1</v>
      </c>
      <c r="AA42" s="64">
        <f t="shared" si="10"/>
        <v>1</v>
      </c>
      <c r="AB42" s="69"/>
      <c r="AC42" s="64">
        <v>0</v>
      </c>
      <c r="AD42" s="69">
        <v>1</v>
      </c>
      <c r="AE42" s="64">
        <v>0</v>
      </c>
      <c r="AF42" s="64">
        <v>0</v>
      </c>
      <c r="AG42" s="64">
        <v>0</v>
      </c>
      <c r="AH42" s="64">
        <v>0</v>
      </c>
      <c r="AI42" s="64">
        <v>0</v>
      </c>
      <c r="AJ42" s="64">
        <v>0</v>
      </c>
      <c r="AK42" s="64">
        <v>0</v>
      </c>
      <c r="AL42" s="64">
        <v>0</v>
      </c>
      <c r="AM42" s="64">
        <v>0</v>
      </c>
      <c r="AN42" s="64">
        <v>0</v>
      </c>
      <c r="AO42" s="192">
        <v>0</v>
      </c>
      <c r="AP42" s="64">
        <v>0</v>
      </c>
      <c r="AQ42" s="64">
        <v>0</v>
      </c>
      <c r="AR42" s="64">
        <v>0</v>
      </c>
      <c r="AS42" s="64">
        <v>0</v>
      </c>
      <c r="AT42" s="64">
        <v>0</v>
      </c>
      <c r="AU42" s="64" t="s">
        <v>74</v>
      </c>
      <c r="AV42" s="64" t="s">
        <v>139</v>
      </c>
      <c r="AW42" s="64"/>
      <c r="AX42" s="68"/>
      <c r="AY42" s="64"/>
      <c r="AZ42" s="64"/>
      <c r="BA42" s="64"/>
      <c r="BB42" s="64"/>
    </row>
    <row r="43" spans="1:54" s="31" customFormat="1" ht="12.75" customHeight="1" x14ac:dyDescent="0.2">
      <c r="B43" s="124">
        <v>1</v>
      </c>
      <c r="C43" s="145"/>
      <c r="D43" s="145">
        <v>1981</v>
      </c>
      <c r="E43" s="146" t="s">
        <v>140</v>
      </c>
      <c r="F43" s="138">
        <v>1</v>
      </c>
      <c r="G43" s="138">
        <v>1</v>
      </c>
      <c r="H43" s="147">
        <v>2</v>
      </c>
      <c r="I43" s="147">
        <v>2</v>
      </c>
      <c r="J43" s="148">
        <v>2</v>
      </c>
      <c r="K43" s="138">
        <v>1</v>
      </c>
      <c r="L43" s="149" t="s">
        <v>141</v>
      </c>
      <c r="M43" s="150">
        <v>1</v>
      </c>
      <c r="N43" s="138">
        <v>0</v>
      </c>
      <c r="O43" s="138">
        <v>0</v>
      </c>
      <c r="P43" s="64">
        <f t="shared" si="41"/>
        <v>1</v>
      </c>
      <c r="Q43" s="64">
        <f t="shared" si="42"/>
        <v>0</v>
      </c>
      <c r="R43" s="64">
        <f t="shared" si="43"/>
        <v>0</v>
      </c>
      <c r="S43" s="64">
        <f t="shared" si="44"/>
        <v>0</v>
      </c>
      <c r="T43" s="64">
        <f t="shared" si="45"/>
        <v>0</v>
      </c>
      <c r="U43" s="64">
        <f t="shared" si="46"/>
        <v>0</v>
      </c>
      <c r="V43" s="64">
        <f t="shared" si="9"/>
        <v>0</v>
      </c>
      <c r="W43" s="64">
        <f t="shared" si="47"/>
        <v>0</v>
      </c>
      <c r="X43" s="64">
        <f t="shared" si="48"/>
        <v>0</v>
      </c>
      <c r="Y43" s="64">
        <f t="shared" si="38"/>
        <v>0</v>
      </c>
      <c r="Z43" s="64">
        <f t="shared" si="39"/>
        <v>1</v>
      </c>
      <c r="AA43" s="64">
        <f t="shared" si="10"/>
        <v>1</v>
      </c>
      <c r="AB43" s="151"/>
      <c r="AC43" s="138">
        <v>1</v>
      </c>
      <c r="AD43" s="151">
        <v>0</v>
      </c>
      <c r="AE43" s="138">
        <v>0</v>
      </c>
      <c r="AF43" s="138">
        <v>0</v>
      </c>
      <c r="AG43" s="138">
        <v>1</v>
      </c>
      <c r="AH43" s="138">
        <v>0</v>
      </c>
      <c r="AI43" s="138">
        <v>0</v>
      </c>
      <c r="AJ43" s="138">
        <v>0</v>
      </c>
      <c r="AK43" s="138">
        <v>0</v>
      </c>
      <c r="AL43" s="138">
        <v>0</v>
      </c>
      <c r="AM43" s="138">
        <v>0</v>
      </c>
      <c r="AN43" s="138">
        <v>1</v>
      </c>
      <c r="AO43" s="194">
        <v>0</v>
      </c>
      <c r="AP43" s="138">
        <v>0</v>
      </c>
      <c r="AQ43" s="138">
        <v>1</v>
      </c>
      <c r="AR43" s="138">
        <v>0</v>
      </c>
      <c r="AS43" s="138">
        <v>0</v>
      </c>
      <c r="AT43" s="138">
        <v>0</v>
      </c>
      <c r="AU43" s="138" t="s">
        <v>142</v>
      </c>
      <c r="AV43" s="138" t="s">
        <v>143</v>
      </c>
      <c r="AW43" s="138"/>
      <c r="AX43" s="150" t="s">
        <v>144</v>
      </c>
      <c r="AY43" s="138"/>
      <c r="AZ43" s="138"/>
      <c r="BA43" s="138"/>
      <c r="BB43" s="138"/>
    </row>
    <row r="44" spans="1:54" s="31" customFormat="1" ht="12.6" customHeight="1" x14ac:dyDescent="0.2">
      <c r="B44" s="21">
        <v>0</v>
      </c>
      <c r="C44" s="11"/>
      <c r="D44" s="11">
        <v>1981</v>
      </c>
      <c r="E44" s="13" t="s">
        <v>140</v>
      </c>
      <c r="F44" s="64">
        <v>1</v>
      </c>
      <c r="G44" s="64">
        <v>2</v>
      </c>
      <c r="H44" s="65">
        <v>2</v>
      </c>
      <c r="I44" s="65">
        <v>4</v>
      </c>
      <c r="J44" s="66">
        <v>2</v>
      </c>
      <c r="K44" s="144">
        <v>1</v>
      </c>
      <c r="L44" s="67" t="s">
        <v>145</v>
      </c>
      <c r="M44" s="68">
        <v>1</v>
      </c>
      <c r="N44" s="64">
        <v>0</v>
      </c>
      <c r="O44" s="64">
        <v>0</v>
      </c>
      <c r="P44" s="64">
        <f t="shared" si="41"/>
        <v>1</v>
      </c>
      <c r="Q44" s="64">
        <f t="shared" si="42"/>
        <v>0</v>
      </c>
      <c r="R44" s="64">
        <f t="shared" si="43"/>
        <v>0</v>
      </c>
      <c r="S44" s="64">
        <f t="shared" si="44"/>
        <v>0</v>
      </c>
      <c r="T44" s="64">
        <f t="shared" si="45"/>
        <v>0</v>
      </c>
      <c r="U44" s="64">
        <f t="shared" si="46"/>
        <v>0</v>
      </c>
      <c r="V44" s="64">
        <f t="shared" si="9"/>
        <v>0</v>
      </c>
      <c r="W44" s="64">
        <f t="shared" si="47"/>
        <v>0</v>
      </c>
      <c r="X44" s="64">
        <f t="shared" si="48"/>
        <v>0</v>
      </c>
      <c r="Y44" s="64">
        <f t="shared" si="38"/>
        <v>0</v>
      </c>
      <c r="Z44" s="64">
        <f t="shared" si="39"/>
        <v>1</v>
      </c>
      <c r="AA44" s="64">
        <f t="shared" si="10"/>
        <v>1</v>
      </c>
      <c r="AB44" s="69"/>
      <c r="AC44" s="64">
        <v>0</v>
      </c>
      <c r="AD44" s="69">
        <v>1</v>
      </c>
      <c r="AE44" s="64">
        <v>0</v>
      </c>
      <c r="AF44" s="64">
        <v>0</v>
      </c>
      <c r="AG44" s="64">
        <v>0</v>
      </c>
      <c r="AH44" s="64">
        <v>0</v>
      </c>
      <c r="AI44" s="64">
        <v>0</v>
      </c>
      <c r="AJ44" s="64">
        <v>0</v>
      </c>
      <c r="AK44" s="64">
        <v>0</v>
      </c>
      <c r="AL44" s="64">
        <v>0</v>
      </c>
      <c r="AM44" s="64">
        <v>0</v>
      </c>
      <c r="AN44" s="64">
        <v>0</v>
      </c>
      <c r="AO44" s="192">
        <v>0</v>
      </c>
      <c r="AP44" s="64">
        <v>0</v>
      </c>
      <c r="AQ44" s="64">
        <v>0</v>
      </c>
      <c r="AR44" s="64">
        <v>0</v>
      </c>
      <c r="AS44" s="64">
        <v>0</v>
      </c>
      <c r="AT44" s="64">
        <v>0</v>
      </c>
      <c r="AU44" s="64" t="s">
        <v>85</v>
      </c>
      <c r="AV44" s="64" t="s">
        <v>143</v>
      </c>
      <c r="AW44" s="64"/>
      <c r="AX44" s="68" t="s">
        <v>146</v>
      </c>
      <c r="AY44" s="64"/>
      <c r="AZ44" s="64"/>
      <c r="BA44" s="64"/>
      <c r="BB44" s="64"/>
    </row>
    <row r="45" spans="1:54" s="31" customFormat="1" ht="12.75" customHeight="1" x14ac:dyDescent="0.2">
      <c r="B45" s="21">
        <v>1</v>
      </c>
      <c r="C45" s="11"/>
      <c r="D45" s="11">
        <v>1983</v>
      </c>
      <c r="E45" s="13" t="s">
        <v>147</v>
      </c>
      <c r="F45" s="64">
        <v>1</v>
      </c>
      <c r="G45" s="64">
        <v>1</v>
      </c>
      <c r="H45" s="65">
        <v>2</v>
      </c>
      <c r="I45" s="65">
        <v>1</v>
      </c>
      <c r="J45" s="66">
        <v>3</v>
      </c>
      <c r="K45" s="144">
        <v>0</v>
      </c>
      <c r="L45" s="67" t="s">
        <v>148</v>
      </c>
      <c r="M45" s="68">
        <v>1</v>
      </c>
      <c r="N45" s="64">
        <v>0</v>
      </c>
      <c r="O45" s="64">
        <v>0</v>
      </c>
      <c r="P45" s="64">
        <f t="shared" si="41"/>
        <v>1</v>
      </c>
      <c r="Q45" s="64">
        <f t="shared" si="42"/>
        <v>0</v>
      </c>
      <c r="R45" s="64">
        <f t="shared" si="43"/>
        <v>0</v>
      </c>
      <c r="S45" s="64">
        <f t="shared" si="44"/>
        <v>0</v>
      </c>
      <c r="T45" s="64">
        <f t="shared" si="45"/>
        <v>0</v>
      </c>
      <c r="U45" s="64">
        <f t="shared" si="46"/>
        <v>0</v>
      </c>
      <c r="V45" s="64">
        <f t="shared" si="9"/>
        <v>0</v>
      </c>
      <c r="W45" s="64">
        <f t="shared" si="47"/>
        <v>0</v>
      </c>
      <c r="X45" s="64">
        <f t="shared" si="48"/>
        <v>0</v>
      </c>
      <c r="Y45" s="64">
        <f t="shared" si="38"/>
        <v>0</v>
      </c>
      <c r="Z45" s="64">
        <f t="shared" si="39"/>
        <v>1</v>
      </c>
      <c r="AA45" s="64">
        <f t="shared" si="10"/>
        <v>1</v>
      </c>
      <c r="AB45" s="69"/>
      <c r="AC45" s="64">
        <v>1</v>
      </c>
      <c r="AD45" s="69">
        <v>0</v>
      </c>
      <c r="AE45" s="64">
        <v>0</v>
      </c>
      <c r="AF45" s="64">
        <v>0</v>
      </c>
      <c r="AG45" s="64">
        <v>0</v>
      </c>
      <c r="AH45" s="64">
        <v>1</v>
      </c>
      <c r="AI45" s="64">
        <v>1</v>
      </c>
      <c r="AJ45" s="64">
        <v>0</v>
      </c>
      <c r="AK45" s="64">
        <v>0</v>
      </c>
      <c r="AL45" s="64">
        <v>0</v>
      </c>
      <c r="AM45" s="64">
        <v>0</v>
      </c>
      <c r="AN45" s="64">
        <v>1</v>
      </c>
      <c r="AO45" s="192">
        <v>1</v>
      </c>
      <c r="AP45" s="64">
        <v>0</v>
      </c>
      <c r="AQ45" s="64">
        <v>1</v>
      </c>
      <c r="AR45" s="64">
        <v>0</v>
      </c>
      <c r="AS45" s="64">
        <v>0</v>
      </c>
      <c r="AT45" s="64">
        <v>0</v>
      </c>
      <c r="AU45" s="64" t="s">
        <v>149</v>
      </c>
      <c r="AV45" s="64" t="s">
        <v>150</v>
      </c>
      <c r="AW45" s="64"/>
      <c r="AX45" s="68"/>
      <c r="AY45" s="64"/>
      <c r="AZ45" s="64"/>
      <c r="BA45" s="64"/>
      <c r="BB45" s="64"/>
    </row>
    <row r="46" spans="1:54" s="31" customFormat="1" ht="12.75" customHeight="1" x14ac:dyDescent="0.2">
      <c r="B46" s="21">
        <v>1</v>
      </c>
      <c r="C46" s="11" t="s">
        <v>151</v>
      </c>
      <c r="D46" s="11">
        <v>1983</v>
      </c>
      <c r="E46" s="13" t="s">
        <v>152</v>
      </c>
      <c r="F46" s="64">
        <v>1</v>
      </c>
      <c r="G46" s="64">
        <v>1</v>
      </c>
      <c r="H46" s="65">
        <v>2</v>
      </c>
      <c r="I46" s="65">
        <v>2</v>
      </c>
      <c r="J46" s="66">
        <v>2</v>
      </c>
      <c r="K46" s="144">
        <v>0</v>
      </c>
      <c r="L46" s="67" t="s">
        <v>153</v>
      </c>
      <c r="M46" s="68">
        <v>1</v>
      </c>
      <c r="N46" s="64">
        <v>0</v>
      </c>
      <c r="O46" s="64">
        <v>1</v>
      </c>
      <c r="P46" s="64">
        <f t="shared" si="41"/>
        <v>0</v>
      </c>
      <c r="Q46" s="64">
        <f t="shared" si="42"/>
        <v>0</v>
      </c>
      <c r="R46" s="64">
        <f t="shared" si="43"/>
        <v>0</v>
      </c>
      <c r="S46" s="64">
        <f t="shared" si="44"/>
        <v>1</v>
      </c>
      <c r="T46" s="64">
        <f t="shared" si="45"/>
        <v>0</v>
      </c>
      <c r="U46" s="64">
        <f t="shared" si="46"/>
        <v>0</v>
      </c>
      <c r="V46" s="64">
        <f t="shared" si="9"/>
        <v>0</v>
      </c>
      <c r="W46" s="64">
        <f t="shared" si="47"/>
        <v>1</v>
      </c>
      <c r="X46" s="64">
        <f t="shared" si="48"/>
        <v>0</v>
      </c>
      <c r="Y46" s="64">
        <f t="shared" si="38"/>
        <v>1</v>
      </c>
      <c r="Z46" s="64">
        <f t="shared" si="39"/>
        <v>0</v>
      </c>
      <c r="AA46" s="64">
        <f t="shared" si="10"/>
        <v>1</v>
      </c>
      <c r="AB46" s="69"/>
      <c r="AC46" s="64">
        <v>1</v>
      </c>
      <c r="AD46" s="69">
        <v>0</v>
      </c>
      <c r="AE46" s="64">
        <v>0</v>
      </c>
      <c r="AF46" s="64">
        <v>0</v>
      </c>
      <c r="AG46" s="64">
        <v>0</v>
      </c>
      <c r="AH46" s="64">
        <v>0</v>
      </c>
      <c r="AI46" s="64">
        <v>1</v>
      </c>
      <c r="AJ46" s="64">
        <v>0</v>
      </c>
      <c r="AK46" s="64">
        <v>0</v>
      </c>
      <c r="AL46" s="64">
        <v>0</v>
      </c>
      <c r="AM46" s="64">
        <v>0</v>
      </c>
      <c r="AN46" s="64">
        <v>1</v>
      </c>
      <c r="AO46" s="192">
        <v>1</v>
      </c>
      <c r="AP46" s="64">
        <v>0</v>
      </c>
      <c r="AQ46" s="64">
        <v>1</v>
      </c>
      <c r="AR46" s="64">
        <v>0</v>
      </c>
      <c r="AS46" s="64">
        <v>0</v>
      </c>
      <c r="AT46" s="64">
        <v>0</v>
      </c>
      <c r="AU46" s="64" t="s">
        <v>149</v>
      </c>
      <c r="AV46" s="64" t="s">
        <v>150</v>
      </c>
      <c r="AW46" s="64"/>
      <c r="AX46" s="68"/>
      <c r="AY46" s="64"/>
      <c r="AZ46" s="64"/>
      <c r="BA46" s="64"/>
      <c r="BB46" s="64"/>
    </row>
    <row r="47" spans="1:54" s="31" customFormat="1" ht="12.75" customHeight="1" x14ac:dyDescent="0.2">
      <c r="B47" s="21">
        <v>1</v>
      </c>
      <c r="C47" s="7"/>
      <c r="D47" s="7">
        <v>1984</v>
      </c>
      <c r="E47" s="14" t="s">
        <v>154</v>
      </c>
      <c r="F47" s="64">
        <v>1</v>
      </c>
      <c r="G47" s="64">
        <v>1</v>
      </c>
      <c r="H47" s="65">
        <v>2</v>
      </c>
      <c r="I47" s="65">
        <v>3</v>
      </c>
      <c r="J47" s="66">
        <v>3</v>
      </c>
      <c r="K47" s="144">
        <v>0</v>
      </c>
      <c r="L47" s="67" t="s">
        <v>155</v>
      </c>
      <c r="M47" s="68">
        <v>1</v>
      </c>
      <c r="N47" s="64">
        <v>0</v>
      </c>
      <c r="O47" s="64">
        <v>0</v>
      </c>
      <c r="P47" s="64">
        <f t="shared" si="41"/>
        <v>1</v>
      </c>
      <c r="Q47" s="64">
        <f t="shared" si="42"/>
        <v>0</v>
      </c>
      <c r="R47" s="64">
        <f t="shared" si="43"/>
        <v>0</v>
      </c>
      <c r="S47" s="64">
        <f t="shared" si="44"/>
        <v>0</v>
      </c>
      <c r="T47" s="64">
        <f t="shared" si="45"/>
        <v>0</v>
      </c>
      <c r="U47" s="64">
        <f t="shared" si="46"/>
        <v>0</v>
      </c>
      <c r="V47" s="64">
        <f t="shared" si="9"/>
        <v>0</v>
      </c>
      <c r="W47" s="64">
        <f t="shared" si="47"/>
        <v>0</v>
      </c>
      <c r="X47" s="64">
        <f t="shared" si="48"/>
        <v>0</v>
      </c>
      <c r="Y47" s="64">
        <f t="shared" si="38"/>
        <v>0</v>
      </c>
      <c r="Z47" s="64">
        <f t="shared" si="39"/>
        <v>1</v>
      </c>
      <c r="AA47" s="64">
        <f t="shared" si="10"/>
        <v>1</v>
      </c>
      <c r="AB47" s="69"/>
      <c r="AC47" s="64">
        <v>0</v>
      </c>
      <c r="AD47" s="69">
        <v>1</v>
      </c>
      <c r="AE47" s="64">
        <v>0</v>
      </c>
      <c r="AF47" s="64">
        <v>0</v>
      </c>
      <c r="AG47" s="64">
        <v>0</v>
      </c>
      <c r="AH47" s="64">
        <v>0</v>
      </c>
      <c r="AI47" s="64">
        <v>0</v>
      </c>
      <c r="AJ47" s="64">
        <v>0</v>
      </c>
      <c r="AK47" s="64">
        <v>0</v>
      </c>
      <c r="AL47" s="64">
        <v>0</v>
      </c>
      <c r="AM47" s="64">
        <v>0</v>
      </c>
      <c r="AN47" s="64">
        <v>0</v>
      </c>
      <c r="AO47" s="192">
        <v>0</v>
      </c>
      <c r="AP47" s="64">
        <v>0</v>
      </c>
      <c r="AQ47" s="64">
        <v>0</v>
      </c>
      <c r="AR47" s="64">
        <v>0</v>
      </c>
      <c r="AS47" s="64">
        <v>0</v>
      </c>
      <c r="AT47" s="64">
        <v>0</v>
      </c>
      <c r="AU47" s="64" t="s">
        <v>150</v>
      </c>
      <c r="AV47" s="64" t="s">
        <v>150</v>
      </c>
      <c r="AW47" s="64"/>
      <c r="AX47" s="68"/>
      <c r="AY47" s="64"/>
      <c r="AZ47" s="64"/>
      <c r="BA47" s="64"/>
      <c r="BB47" s="64"/>
    </row>
    <row r="48" spans="1:54" s="31" customFormat="1" ht="12.75" customHeight="1" x14ac:dyDescent="0.2">
      <c r="B48" s="21">
        <v>1</v>
      </c>
      <c r="C48" s="11"/>
      <c r="D48" s="11">
        <v>1984</v>
      </c>
      <c r="E48" s="13" t="s">
        <v>156</v>
      </c>
      <c r="F48" s="64">
        <v>1</v>
      </c>
      <c r="G48" s="64">
        <v>1</v>
      </c>
      <c r="H48" s="65">
        <v>2</v>
      </c>
      <c r="I48" s="65">
        <v>2</v>
      </c>
      <c r="J48" s="66">
        <v>2</v>
      </c>
      <c r="K48" s="144">
        <v>1</v>
      </c>
      <c r="L48" s="67" t="s">
        <v>157</v>
      </c>
      <c r="M48" s="68">
        <v>1</v>
      </c>
      <c r="N48" s="64">
        <v>0</v>
      </c>
      <c r="O48" s="64">
        <v>0</v>
      </c>
      <c r="P48" s="64">
        <f t="shared" si="41"/>
        <v>1</v>
      </c>
      <c r="Q48" s="64">
        <f t="shared" si="42"/>
        <v>0</v>
      </c>
      <c r="R48" s="64">
        <f t="shared" si="43"/>
        <v>0</v>
      </c>
      <c r="S48" s="64">
        <f t="shared" si="44"/>
        <v>0</v>
      </c>
      <c r="T48" s="64">
        <f t="shared" si="45"/>
        <v>0</v>
      </c>
      <c r="U48" s="64">
        <f t="shared" si="46"/>
        <v>0</v>
      </c>
      <c r="V48" s="64">
        <f t="shared" si="9"/>
        <v>0</v>
      </c>
      <c r="W48" s="64">
        <f t="shared" si="47"/>
        <v>0</v>
      </c>
      <c r="X48" s="64">
        <f t="shared" si="48"/>
        <v>0</v>
      </c>
      <c r="Y48" s="64">
        <f t="shared" si="38"/>
        <v>0</v>
      </c>
      <c r="Z48" s="64">
        <f t="shared" si="39"/>
        <v>1</v>
      </c>
      <c r="AA48" s="64">
        <f t="shared" si="10"/>
        <v>1</v>
      </c>
      <c r="AB48" s="69"/>
      <c r="AC48" s="64">
        <v>1</v>
      </c>
      <c r="AD48" s="69">
        <v>0</v>
      </c>
      <c r="AE48" s="64">
        <v>0</v>
      </c>
      <c r="AF48" s="64">
        <v>0</v>
      </c>
      <c r="AG48" s="64">
        <v>0</v>
      </c>
      <c r="AH48" s="64">
        <v>1</v>
      </c>
      <c r="AI48" s="64">
        <v>1</v>
      </c>
      <c r="AJ48" s="64">
        <v>0</v>
      </c>
      <c r="AK48" s="64">
        <v>0</v>
      </c>
      <c r="AL48" s="64">
        <v>0</v>
      </c>
      <c r="AM48" s="64">
        <v>0</v>
      </c>
      <c r="AN48" s="64">
        <v>1</v>
      </c>
      <c r="AO48" s="192">
        <v>1</v>
      </c>
      <c r="AP48" s="64">
        <v>0</v>
      </c>
      <c r="AQ48" s="64">
        <v>1</v>
      </c>
      <c r="AR48" s="64">
        <v>0</v>
      </c>
      <c r="AS48" s="64">
        <v>0</v>
      </c>
      <c r="AT48" s="64">
        <v>0</v>
      </c>
      <c r="AU48" s="64" t="s">
        <v>158</v>
      </c>
      <c r="AV48" s="64" t="s">
        <v>150</v>
      </c>
      <c r="AW48" s="64"/>
      <c r="AX48" s="68"/>
      <c r="AY48" s="64"/>
      <c r="AZ48" s="64"/>
      <c r="BA48" s="64"/>
      <c r="BB48" s="64"/>
    </row>
    <row r="49" spans="1:54" s="31" customFormat="1" ht="12.75" customHeight="1" x14ac:dyDescent="0.2">
      <c r="B49" s="21">
        <v>1</v>
      </c>
      <c r="C49" s="11" t="s">
        <v>159</v>
      </c>
      <c r="D49" s="11">
        <v>1985</v>
      </c>
      <c r="E49" s="13" t="s">
        <v>160</v>
      </c>
      <c r="F49" s="64">
        <v>1</v>
      </c>
      <c r="G49" s="64">
        <v>1</v>
      </c>
      <c r="H49" s="65">
        <v>3</v>
      </c>
      <c r="I49" s="65">
        <v>4</v>
      </c>
      <c r="J49" s="66">
        <v>2</v>
      </c>
      <c r="K49" s="144">
        <v>0</v>
      </c>
      <c r="L49" s="67" t="s">
        <v>161</v>
      </c>
      <c r="M49" s="68">
        <v>1</v>
      </c>
      <c r="N49" s="64">
        <v>1</v>
      </c>
      <c r="O49" s="64">
        <v>1</v>
      </c>
      <c r="P49" s="64">
        <f t="shared" ref="P49:P55" si="49">IF(AND(M49=1,N49=0,O49=0),1,0)</f>
        <v>0</v>
      </c>
      <c r="Q49" s="64">
        <f t="shared" ref="Q49:Q55" si="50">IF(AND(N49=1,M49=0,O49=0),1,0)</f>
        <v>0</v>
      </c>
      <c r="R49" s="64">
        <f t="shared" ref="R49:R55" si="51">IF(AND(O49=1,N49=0,M49=0),1,0)</f>
        <v>0</v>
      </c>
      <c r="S49" s="64">
        <f t="shared" si="44"/>
        <v>0</v>
      </c>
      <c r="T49" s="64">
        <f t="shared" si="45"/>
        <v>0</v>
      </c>
      <c r="U49" s="64">
        <f t="shared" si="46"/>
        <v>0</v>
      </c>
      <c r="V49" s="64">
        <f t="shared" si="9"/>
        <v>1</v>
      </c>
      <c r="W49" s="64">
        <f>IF(OR(AND(O49=1,M49=1,N49=0),AND(M49=0,O49=1,N49=1)),1,0)</f>
        <v>0</v>
      </c>
      <c r="X49" s="64">
        <f>IF(AND(O49=0,N49=1,M49=1),1,0)</f>
        <v>0</v>
      </c>
      <c r="Y49" s="64">
        <f t="shared" si="38"/>
        <v>1</v>
      </c>
      <c r="Z49" s="64">
        <f t="shared" si="39"/>
        <v>0</v>
      </c>
      <c r="AA49" s="64">
        <f t="shared" si="10"/>
        <v>1</v>
      </c>
      <c r="AB49" s="69"/>
      <c r="AC49" s="64">
        <v>1</v>
      </c>
      <c r="AD49" s="69">
        <v>0</v>
      </c>
      <c r="AE49" s="64">
        <v>0</v>
      </c>
      <c r="AF49" s="64">
        <v>0</v>
      </c>
      <c r="AG49" s="64">
        <v>0</v>
      </c>
      <c r="AH49" s="64">
        <v>0</v>
      </c>
      <c r="AI49" s="64">
        <v>0</v>
      </c>
      <c r="AJ49" s="64">
        <v>0</v>
      </c>
      <c r="AK49" s="64">
        <v>0</v>
      </c>
      <c r="AL49" s="64">
        <v>0</v>
      </c>
      <c r="AM49" s="64">
        <v>1</v>
      </c>
      <c r="AN49" s="64">
        <v>0</v>
      </c>
      <c r="AO49" s="192"/>
      <c r="AP49" s="64"/>
      <c r="AQ49" s="64">
        <v>1</v>
      </c>
      <c r="AR49" s="64">
        <v>0</v>
      </c>
      <c r="AS49" s="64">
        <v>0</v>
      </c>
      <c r="AT49" s="64">
        <v>0</v>
      </c>
      <c r="AU49" s="64"/>
      <c r="AV49" s="64"/>
      <c r="AW49" s="64"/>
      <c r="AX49" s="68" t="s">
        <v>162</v>
      </c>
      <c r="AY49" s="64"/>
      <c r="AZ49" s="64"/>
      <c r="BA49" s="64"/>
      <c r="BB49" s="64"/>
    </row>
    <row r="50" spans="1:54" s="31" customFormat="1" ht="12.75" customHeight="1" x14ac:dyDescent="0.2">
      <c r="B50" s="21">
        <v>1</v>
      </c>
      <c r="C50" s="7"/>
      <c r="D50" s="7">
        <v>1986</v>
      </c>
      <c r="E50" s="14" t="s">
        <v>163</v>
      </c>
      <c r="F50" s="64">
        <v>6</v>
      </c>
      <c r="G50" s="64">
        <v>1</v>
      </c>
      <c r="H50" s="65">
        <v>2</v>
      </c>
      <c r="I50" s="65">
        <v>3</v>
      </c>
      <c r="J50" s="66">
        <v>3</v>
      </c>
      <c r="K50" s="144">
        <v>0</v>
      </c>
      <c r="L50" s="67" t="s">
        <v>112</v>
      </c>
      <c r="M50" s="68">
        <v>1</v>
      </c>
      <c r="N50" s="64">
        <v>0</v>
      </c>
      <c r="O50" s="64">
        <v>0</v>
      </c>
      <c r="P50" s="64">
        <f t="shared" si="49"/>
        <v>1</v>
      </c>
      <c r="Q50" s="64">
        <f t="shared" si="50"/>
        <v>0</v>
      </c>
      <c r="R50" s="64">
        <f t="shared" si="51"/>
        <v>0</v>
      </c>
      <c r="S50" s="64">
        <f t="shared" si="44"/>
        <v>0</v>
      </c>
      <c r="T50" s="64">
        <f t="shared" si="45"/>
        <v>0</v>
      </c>
      <c r="U50" s="64">
        <f t="shared" si="46"/>
        <v>0</v>
      </c>
      <c r="V50" s="64">
        <f t="shared" si="9"/>
        <v>0</v>
      </c>
      <c r="W50" s="64">
        <f t="shared" ref="W50:W55" si="52">IF(OR(AND(O50=1,M50=1,N50=0),AND(M50=0,O50=1,N50=1)),1,0)</f>
        <v>0</v>
      </c>
      <c r="X50" s="64">
        <f t="shared" ref="X50:X55" si="53">IF(AND(O50=0,N50=1,M50=1),1,0)</f>
        <v>0</v>
      </c>
      <c r="Y50" s="64">
        <f t="shared" si="38"/>
        <v>0</v>
      </c>
      <c r="Z50" s="64">
        <f t="shared" si="39"/>
        <v>1</v>
      </c>
      <c r="AA50" s="64">
        <f t="shared" si="10"/>
        <v>1</v>
      </c>
      <c r="AB50" s="69"/>
      <c r="AC50" s="64">
        <v>0</v>
      </c>
      <c r="AD50" s="69">
        <v>1</v>
      </c>
      <c r="AE50" s="64">
        <v>0</v>
      </c>
      <c r="AF50" s="64">
        <v>0</v>
      </c>
      <c r="AG50" s="64">
        <v>0</v>
      </c>
      <c r="AH50" s="64">
        <v>0</v>
      </c>
      <c r="AI50" s="64">
        <v>0</v>
      </c>
      <c r="AJ50" s="64">
        <v>0</v>
      </c>
      <c r="AK50" s="64">
        <v>0</v>
      </c>
      <c r="AL50" s="64">
        <v>0</v>
      </c>
      <c r="AM50" s="64">
        <v>0</v>
      </c>
      <c r="AN50" s="64">
        <v>0</v>
      </c>
      <c r="AO50" s="192">
        <v>0</v>
      </c>
      <c r="AP50" s="64">
        <v>0</v>
      </c>
      <c r="AQ50" s="64">
        <v>0</v>
      </c>
      <c r="AR50" s="64">
        <v>0</v>
      </c>
      <c r="AS50" s="64">
        <v>0</v>
      </c>
      <c r="AT50" s="64">
        <v>0</v>
      </c>
      <c r="AU50" s="64">
        <v>0</v>
      </c>
      <c r="AV50" s="64">
        <v>0</v>
      </c>
      <c r="AW50" s="64">
        <v>0</v>
      </c>
      <c r="AX50" s="64"/>
      <c r="AY50" s="64"/>
      <c r="AZ50" s="64"/>
      <c r="BA50" s="64"/>
      <c r="BB50" s="64"/>
    </row>
    <row r="51" spans="1:54" s="31" customFormat="1" ht="12.75" customHeight="1" x14ac:dyDescent="0.2">
      <c r="B51" s="21">
        <v>1</v>
      </c>
      <c r="C51" s="7" t="s">
        <v>164</v>
      </c>
      <c r="D51" s="7">
        <v>1986</v>
      </c>
      <c r="E51" s="14" t="s">
        <v>165</v>
      </c>
      <c r="F51" s="64">
        <v>2</v>
      </c>
      <c r="G51" s="64">
        <v>1</v>
      </c>
      <c r="H51" s="65">
        <v>4</v>
      </c>
      <c r="I51" s="65">
        <v>4</v>
      </c>
      <c r="J51" s="66">
        <v>2</v>
      </c>
      <c r="K51" s="144">
        <v>1</v>
      </c>
      <c r="L51" s="67" t="s">
        <v>166</v>
      </c>
      <c r="M51" s="68">
        <v>1</v>
      </c>
      <c r="N51" s="64">
        <v>1</v>
      </c>
      <c r="O51" s="64">
        <v>1</v>
      </c>
      <c r="P51" s="64">
        <f t="shared" si="49"/>
        <v>0</v>
      </c>
      <c r="Q51" s="64">
        <f t="shared" si="50"/>
        <v>0</v>
      </c>
      <c r="R51" s="64">
        <f t="shared" si="51"/>
        <v>0</v>
      </c>
      <c r="S51" s="64">
        <f t="shared" si="44"/>
        <v>0</v>
      </c>
      <c r="T51" s="64">
        <f t="shared" si="45"/>
        <v>0</v>
      </c>
      <c r="U51" s="64">
        <f t="shared" si="46"/>
        <v>0</v>
      </c>
      <c r="V51" s="64">
        <f t="shared" si="9"/>
        <v>1</v>
      </c>
      <c r="W51" s="64">
        <f t="shared" si="52"/>
        <v>0</v>
      </c>
      <c r="X51" s="64">
        <f t="shared" si="53"/>
        <v>0</v>
      </c>
      <c r="Y51" s="64">
        <f t="shared" si="38"/>
        <v>1</v>
      </c>
      <c r="Z51" s="64">
        <f t="shared" si="39"/>
        <v>0</v>
      </c>
      <c r="AA51" s="64">
        <f t="shared" si="10"/>
        <v>1</v>
      </c>
      <c r="AB51" s="69"/>
      <c r="AC51" s="64">
        <v>1</v>
      </c>
      <c r="AD51" s="69">
        <v>0</v>
      </c>
      <c r="AE51" s="64">
        <v>0</v>
      </c>
      <c r="AF51" s="64">
        <v>0</v>
      </c>
      <c r="AG51" s="64">
        <v>0</v>
      </c>
      <c r="AH51" s="64">
        <v>0</v>
      </c>
      <c r="AI51" s="64">
        <v>0</v>
      </c>
      <c r="AJ51" s="64">
        <v>0</v>
      </c>
      <c r="AK51" s="64">
        <v>0</v>
      </c>
      <c r="AL51" s="64">
        <v>0</v>
      </c>
      <c r="AM51" s="64">
        <v>1</v>
      </c>
      <c r="AN51" s="64">
        <v>0</v>
      </c>
      <c r="AO51" s="192"/>
      <c r="AP51" s="64"/>
      <c r="AQ51" s="64">
        <v>0</v>
      </c>
      <c r="AR51" s="64">
        <v>1</v>
      </c>
      <c r="AS51" s="64">
        <v>0</v>
      </c>
      <c r="AT51" s="64">
        <v>0</v>
      </c>
      <c r="AU51" s="64"/>
      <c r="AV51" s="64"/>
      <c r="AW51" s="64"/>
      <c r="AX51" s="68" t="s">
        <v>167</v>
      </c>
      <c r="AY51" s="64"/>
      <c r="AZ51" s="64"/>
      <c r="BA51" s="64"/>
      <c r="BB51" s="64"/>
    </row>
    <row r="52" spans="1:54" s="31" customFormat="1" ht="12.75" customHeight="1" x14ac:dyDescent="0.2">
      <c r="B52" s="21">
        <v>1</v>
      </c>
      <c r="C52" s="7"/>
      <c r="D52" s="7">
        <v>1986</v>
      </c>
      <c r="E52" s="14" t="s">
        <v>120</v>
      </c>
      <c r="F52" s="64">
        <v>1</v>
      </c>
      <c r="G52" s="64">
        <v>1</v>
      </c>
      <c r="H52" s="65">
        <v>2</v>
      </c>
      <c r="I52" s="65">
        <v>2</v>
      </c>
      <c r="J52" s="66">
        <v>3</v>
      </c>
      <c r="K52" s="144">
        <v>1</v>
      </c>
      <c r="L52" s="67"/>
      <c r="M52" s="68">
        <v>1</v>
      </c>
      <c r="N52" s="64">
        <v>0</v>
      </c>
      <c r="O52" s="64">
        <v>0</v>
      </c>
      <c r="P52" s="64">
        <f t="shared" si="49"/>
        <v>1</v>
      </c>
      <c r="Q52" s="64">
        <f t="shared" si="50"/>
        <v>0</v>
      </c>
      <c r="R52" s="64">
        <f t="shared" si="51"/>
        <v>0</v>
      </c>
      <c r="S52" s="64">
        <f t="shared" si="44"/>
        <v>0</v>
      </c>
      <c r="T52" s="64">
        <f t="shared" si="45"/>
        <v>0</v>
      </c>
      <c r="U52" s="64">
        <f t="shared" si="46"/>
        <v>0</v>
      </c>
      <c r="V52" s="64">
        <f t="shared" si="9"/>
        <v>0</v>
      </c>
      <c r="W52" s="64">
        <f t="shared" si="52"/>
        <v>0</v>
      </c>
      <c r="X52" s="64">
        <f t="shared" si="53"/>
        <v>0</v>
      </c>
      <c r="Y52" s="64">
        <f t="shared" si="38"/>
        <v>0</v>
      </c>
      <c r="Z52" s="64">
        <f t="shared" si="39"/>
        <v>1</v>
      </c>
      <c r="AA52" s="64">
        <f t="shared" si="10"/>
        <v>1</v>
      </c>
      <c r="AB52" s="69"/>
      <c r="AC52" s="64">
        <v>1</v>
      </c>
      <c r="AD52" s="69">
        <v>0</v>
      </c>
      <c r="AE52" s="64">
        <v>0</v>
      </c>
      <c r="AF52" s="64">
        <v>0</v>
      </c>
      <c r="AG52" s="64">
        <v>0</v>
      </c>
      <c r="AH52" s="64">
        <v>0</v>
      </c>
      <c r="AI52" s="64">
        <v>0</v>
      </c>
      <c r="AJ52" s="64">
        <v>0</v>
      </c>
      <c r="AK52" s="64">
        <v>0</v>
      </c>
      <c r="AL52" s="64">
        <v>0</v>
      </c>
      <c r="AM52" s="64">
        <v>0</v>
      </c>
      <c r="AN52" s="64">
        <v>1</v>
      </c>
      <c r="AO52" s="192">
        <v>0</v>
      </c>
      <c r="AP52" s="64"/>
      <c r="AQ52" s="64">
        <v>1</v>
      </c>
      <c r="AR52" s="64">
        <v>0</v>
      </c>
      <c r="AS52" s="64">
        <v>0</v>
      </c>
      <c r="AT52" s="64">
        <v>0</v>
      </c>
      <c r="AU52" s="64"/>
      <c r="AV52" s="64"/>
      <c r="AW52" s="64"/>
      <c r="AX52" s="68" t="s">
        <v>168</v>
      </c>
      <c r="AY52" s="64"/>
      <c r="AZ52" s="64"/>
      <c r="BA52" s="64"/>
      <c r="BB52" s="64"/>
    </row>
    <row r="53" spans="1:54" s="31" customFormat="1" ht="12.75" customHeight="1" x14ac:dyDescent="0.2">
      <c r="B53" s="21">
        <v>0</v>
      </c>
      <c r="C53" s="11"/>
      <c r="D53" s="11">
        <v>1987</v>
      </c>
      <c r="E53" s="13" t="s">
        <v>169</v>
      </c>
      <c r="F53" s="64">
        <v>1</v>
      </c>
      <c r="G53" s="64">
        <v>1</v>
      </c>
      <c r="H53" s="65">
        <v>3</v>
      </c>
      <c r="I53" s="65">
        <v>4</v>
      </c>
      <c r="J53" s="66">
        <v>2</v>
      </c>
      <c r="K53" s="144">
        <v>0</v>
      </c>
      <c r="L53" s="67" t="s">
        <v>170</v>
      </c>
      <c r="M53" s="9">
        <v>0</v>
      </c>
      <c r="N53" s="19">
        <v>0</v>
      </c>
      <c r="O53" s="19">
        <v>1</v>
      </c>
      <c r="P53" s="64">
        <f t="shared" si="49"/>
        <v>0</v>
      </c>
      <c r="Q53" s="64">
        <f t="shared" si="50"/>
        <v>0</v>
      </c>
      <c r="R53" s="64">
        <f t="shared" si="51"/>
        <v>1</v>
      </c>
      <c r="S53" s="64">
        <f t="shared" si="44"/>
        <v>0</v>
      </c>
      <c r="T53" s="64">
        <f t="shared" si="45"/>
        <v>0</v>
      </c>
      <c r="U53" s="64">
        <f t="shared" si="46"/>
        <v>0</v>
      </c>
      <c r="V53" s="64">
        <f t="shared" si="9"/>
        <v>0</v>
      </c>
      <c r="W53" s="64">
        <f t="shared" si="52"/>
        <v>0</v>
      </c>
      <c r="X53" s="64">
        <f t="shared" si="53"/>
        <v>0</v>
      </c>
      <c r="Y53" s="64">
        <f t="shared" si="38"/>
        <v>1</v>
      </c>
      <c r="Z53" s="64">
        <f t="shared" si="39"/>
        <v>0</v>
      </c>
      <c r="AA53" s="64">
        <f t="shared" si="10"/>
        <v>1</v>
      </c>
      <c r="AB53" s="69"/>
      <c r="AC53" s="19">
        <v>1</v>
      </c>
      <c r="AD53" s="8">
        <v>0</v>
      </c>
      <c r="AE53" s="19">
        <v>0</v>
      </c>
      <c r="AF53" s="19">
        <v>0</v>
      </c>
      <c r="AG53" s="19">
        <v>0</v>
      </c>
      <c r="AH53" s="19">
        <v>0</v>
      </c>
      <c r="AI53" s="19">
        <v>0</v>
      </c>
      <c r="AJ53" s="19">
        <v>1</v>
      </c>
      <c r="AK53" s="19">
        <v>0</v>
      </c>
      <c r="AL53" s="19">
        <v>0</v>
      </c>
      <c r="AM53" s="19">
        <v>1</v>
      </c>
      <c r="AN53" s="19">
        <v>0</v>
      </c>
      <c r="AO53" s="195">
        <v>0</v>
      </c>
      <c r="AP53" s="19">
        <v>0</v>
      </c>
      <c r="AQ53" s="19">
        <v>0</v>
      </c>
      <c r="AR53" s="19">
        <v>1</v>
      </c>
      <c r="AS53" s="19">
        <v>0</v>
      </c>
      <c r="AT53" s="19">
        <v>0</v>
      </c>
      <c r="AU53" s="64"/>
      <c r="AV53" s="64"/>
      <c r="AW53" s="64"/>
      <c r="AX53" s="68"/>
      <c r="AY53" s="64"/>
      <c r="AZ53" s="64"/>
      <c r="BA53" s="64"/>
      <c r="BB53" s="64"/>
    </row>
    <row r="54" spans="1:54" s="31" customFormat="1" ht="12.75" customHeight="1" x14ac:dyDescent="0.2">
      <c r="B54" s="21">
        <v>1</v>
      </c>
      <c r="C54" s="11" t="s">
        <v>173</v>
      </c>
      <c r="D54" s="11">
        <v>1987</v>
      </c>
      <c r="E54" s="13" t="s">
        <v>174</v>
      </c>
      <c r="F54" s="77">
        <v>1</v>
      </c>
      <c r="G54" s="78">
        <v>1</v>
      </c>
      <c r="H54" s="79">
        <v>4</v>
      </c>
      <c r="I54" s="79">
        <v>3</v>
      </c>
      <c r="J54" s="80">
        <v>2</v>
      </c>
      <c r="K54" s="144">
        <v>1</v>
      </c>
      <c r="L54" s="81"/>
      <c r="M54" s="82">
        <v>0</v>
      </c>
      <c r="N54" s="78">
        <v>0</v>
      </c>
      <c r="O54" s="78">
        <v>1</v>
      </c>
      <c r="P54" s="64">
        <f t="shared" si="49"/>
        <v>0</v>
      </c>
      <c r="Q54" s="64">
        <f t="shared" si="50"/>
        <v>0</v>
      </c>
      <c r="R54" s="64">
        <f t="shared" si="51"/>
        <v>1</v>
      </c>
      <c r="S54" s="78">
        <f t="shared" ref="S54:S55" si="54">IF(AND(O54=1,N54=0,M54=1),1,0)</f>
        <v>0</v>
      </c>
      <c r="T54" s="78">
        <f t="shared" ref="T54:T55" si="55">IF(AND(O54=1,N54=1,M54=0),1,0)</f>
        <v>0</v>
      </c>
      <c r="U54" s="78">
        <f t="shared" ref="U54:U55" si="56">IF(AND(M54=1,N54=1,O54=0),1,0)</f>
        <v>0</v>
      </c>
      <c r="V54" s="64">
        <f t="shared" si="9"/>
        <v>0</v>
      </c>
      <c r="W54" s="64">
        <f t="shared" si="52"/>
        <v>0</v>
      </c>
      <c r="X54" s="64">
        <f t="shared" si="53"/>
        <v>0</v>
      </c>
      <c r="Y54" s="64">
        <f t="shared" si="38"/>
        <v>1</v>
      </c>
      <c r="Z54" s="64">
        <f t="shared" si="39"/>
        <v>0</v>
      </c>
      <c r="AA54" s="64">
        <f t="shared" si="10"/>
        <v>1</v>
      </c>
      <c r="AB54" s="83">
        <v>0</v>
      </c>
      <c r="AC54" s="78">
        <v>1</v>
      </c>
      <c r="AD54" s="83">
        <v>0</v>
      </c>
      <c r="AE54" s="78">
        <v>0</v>
      </c>
      <c r="AF54" s="78">
        <v>0</v>
      </c>
      <c r="AG54" s="78">
        <v>0</v>
      </c>
      <c r="AH54" s="78">
        <v>0</v>
      </c>
      <c r="AI54" s="78">
        <v>0</v>
      </c>
      <c r="AJ54" s="78">
        <v>1</v>
      </c>
      <c r="AK54" s="78">
        <v>0</v>
      </c>
      <c r="AL54" s="78">
        <v>0</v>
      </c>
      <c r="AM54" s="78">
        <v>1</v>
      </c>
      <c r="AN54" s="78">
        <v>0</v>
      </c>
      <c r="AO54" s="196">
        <v>0</v>
      </c>
      <c r="AP54" s="78">
        <v>0</v>
      </c>
      <c r="AQ54" s="78">
        <v>1</v>
      </c>
      <c r="AR54" s="78">
        <v>1</v>
      </c>
      <c r="AS54" s="78">
        <v>0</v>
      </c>
      <c r="AT54" s="78">
        <v>0</v>
      </c>
      <c r="AU54" s="78" t="s">
        <v>175</v>
      </c>
      <c r="AV54" s="78" t="s">
        <v>176</v>
      </c>
      <c r="AW54" s="78"/>
      <c r="AX54" s="82"/>
      <c r="AY54" s="78"/>
      <c r="AZ54" s="7"/>
      <c r="BA54" s="7"/>
      <c r="BB54" s="7"/>
    </row>
    <row r="55" spans="1:54" s="31" customFormat="1" ht="12.75" customHeight="1" x14ac:dyDescent="0.2">
      <c r="B55" s="21">
        <v>1</v>
      </c>
      <c r="C55" s="11" t="s">
        <v>177</v>
      </c>
      <c r="D55" s="11">
        <v>1989</v>
      </c>
      <c r="E55" s="13" t="s">
        <v>178</v>
      </c>
      <c r="F55" s="64">
        <v>2</v>
      </c>
      <c r="G55" s="64">
        <v>1</v>
      </c>
      <c r="H55" s="65">
        <v>3</v>
      </c>
      <c r="I55" s="65">
        <v>3</v>
      </c>
      <c r="J55" s="66">
        <v>3</v>
      </c>
      <c r="K55" s="144">
        <v>1</v>
      </c>
      <c r="L55" s="67"/>
      <c r="M55" s="68">
        <v>1</v>
      </c>
      <c r="N55" s="64">
        <v>0</v>
      </c>
      <c r="O55" s="64">
        <v>0</v>
      </c>
      <c r="P55" s="64">
        <f t="shared" si="49"/>
        <v>1</v>
      </c>
      <c r="Q55" s="64">
        <f t="shared" si="50"/>
        <v>0</v>
      </c>
      <c r="R55" s="64">
        <f t="shared" si="51"/>
        <v>0</v>
      </c>
      <c r="S55" s="64">
        <f t="shared" si="54"/>
        <v>0</v>
      </c>
      <c r="T55" s="64">
        <f t="shared" si="55"/>
        <v>0</v>
      </c>
      <c r="U55" s="64">
        <f t="shared" si="56"/>
        <v>0</v>
      </c>
      <c r="V55" s="64">
        <f t="shared" si="9"/>
        <v>0</v>
      </c>
      <c r="W55" s="64">
        <f t="shared" si="52"/>
        <v>0</v>
      </c>
      <c r="X55" s="64">
        <f t="shared" si="53"/>
        <v>0</v>
      </c>
      <c r="Y55" s="64">
        <f t="shared" si="38"/>
        <v>0</v>
      </c>
      <c r="Z55" s="64">
        <f t="shared" si="39"/>
        <v>1</v>
      </c>
      <c r="AA55" s="64">
        <f t="shared" si="10"/>
        <v>1</v>
      </c>
      <c r="AB55" s="69">
        <v>0</v>
      </c>
      <c r="AC55" s="64">
        <v>0</v>
      </c>
      <c r="AD55" s="69">
        <v>1</v>
      </c>
      <c r="AE55" s="64">
        <v>0</v>
      </c>
      <c r="AF55" s="64">
        <v>0</v>
      </c>
      <c r="AG55" s="64">
        <v>0</v>
      </c>
      <c r="AH55" s="64">
        <v>0</v>
      </c>
      <c r="AI55" s="64">
        <v>0</v>
      </c>
      <c r="AJ55" s="64">
        <v>0</v>
      </c>
      <c r="AK55" s="64">
        <v>0</v>
      </c>
      <c r="AL55" s="64">
        <v>0</v>
      </c>
      <c r="AM55" s="64">
        <v>0</v>
      </c>
      <c r="AN55" s="64">
        <v>0</v>
      </c>
      <c r="AO55" s="192">
        <v>0</v>
      </c>
      <c r="AP55" s="64">
        <v>0</v>
      </c>
      <c r="AQ55" s="64">
        <v>0</v>
      </c>
      <c r="AR55" s="64">
        <v>0</v>
      </c>
      <c r="AS55" s="64">
        <v>0</v>
      </c>
      <c r="AT55" s="64">
        <v>0</v>
      </c>
      <c r="AU55" s="64">
        <v>0</v>
      </c>
      <c r="AV55" s="64">
        <v>0</v>
      </c>
      <c r="AW55" s="64">
        <v>0</v>
      </c>
      <c r="AX55" s="68" t="s">
        <v>179</v>
      </c>
      <c r="AY55" s="64"/>
      <c r="AZ55" s="7"/>
      <c r="BA55" s="7"/>
      <c r="BB55" s="7"/>
    </row>
    <row r="56" spans="1:54" s="39" customFormat="1" ht="12.75" customHeight="1" x14ac:dyDescent="0.2">
      <c r="A56" s="32" t="s">
        <v>967</v>
      </c>
      <c r="B56" s="34">
        <f>SUM(B37:B55)</f>
        <v>17</v>
      </c>
      <c r="C56" s="33"/>
      <c r="D56" s="33"/>
      <c r="E56" s="34"/>
      <c r="F56" s="70"/>
      <c r="G56" s="70"/>
      <c r="H56" s="71"/>
      <c r="I56" s="71"/>
      <c r="J56" s="72"/>
      <c r="K56" s="91"/>
      <c r="L56" s="73"/>
      <c r="M56" s="74"/>
      <c r="N56" s="70"/>
      <c r="O56" s="70"/>
      <c r="P56" s="75">
        <f>SUM(P38:P55)</f>
        <v>10</v>
      </c>
      <c r="Q56" s="75">
        <f>SUM(Q38:Q55)</f>
        <v>0</v>
      </c>
      <c r="R56" s="75">
        <f>SUM(R38:R55)</f>
        <v>2</v>
      </c>
      <c r="S56" s="75"/>
      <c r="T56" s="75"/>
      <c r="U56" s="75"/>
      <c r="V56" s="64">
        <f t="shared" si="9"/>
        <v>0</v>
      </c>
      <c r="W56" s="75"/>
      <c r="X56" s="75"/>
      <c r="Y56" s="75"/>
      <c r="Z56" s="75"/>
      <c r="AA56" s="64">
        <f t="shared" si="10"/>
        <v>0</v>
      </c>
      <c r="AB56" s="76"/>
      <c r="AC56" s="70"/>
      <c r="AD56" s="76"/>
      <c r="AE56" s="70"/>
      <c r="AF56" s="70"/>
      <c r="AG56" s="70"/>
      <c r="AH56" s="70"/>
      <c r="AI56" s="70"/>
      <c r="AJ56" s="70"/>
      <c r="AK56" s="70"/>
      <c r="AL56" s="70"/>
      <c r="AM56" s="70"/>
      <c r="AN56" s="70"/>
      <c r="AO56" s="193"/>
      <c r="AP56" s="70"/>
      <c r="AQ56" s="70"/>
      <c r="AR56" s="70"/>
      <c r="AS56" s="70"/>
      <c r="AT56" s="70"/>
      <c r="AU56" s="70"/>
      <c r="AV56" s="70"/>
      <c r="AW56" s="70"/>
      <c r="AX56" s="74"/>
      <c r="AY56" s="70"/>
      <c r="AZ56" s="32"/>
      <c r="BA56" s="32"/>
      <c r="BB56" s="32"/>
    </row>
    <row r="57" spans="1:54" s="31" customFormat="1" ht="12.75" customHeight="1" x14ac:dyDescent="0.2">
      <c r="B57" s="21">
        <v>1</v>
      </c>
      <c r="C57" s="11" t="s">
        <v>110</v>
      </c>
      <c r="D57" s="11">
        <v>1990</v>
      </c>
      <c r="E57" s="13" t="s">
        <v>111</v>
      </c>
      <c r="F57" s="64">
        <v>1</v>
      </c>
      <c r="G57" s="64">
        <v>1</v>
      </c>
      <c r="H57" s="65">
        <v>3</v>
      </c>
      <c r="I57" s="65">
        <v>3</v>
      </c>
      <c r="J57" s="66">
        <v>2</v>
      </c>
      <c r="K57" s="144">
        <v>1</v>
      </c>
      <c r="L57" s="67" t="s">
        <v>112</v>
      </c>
      <c r="M57" s="68">
        <v>0</v>
      </c>
      <c r="N57" s="64">
        <v>0</v>
      </c>
      <c r="O57" s="64">
        <v>1</v>
      </c>
      <c r="P57" s="64">
        <f t="shared" ref="P57:P75" si="57">IF(AND(M57=1,N57=0,O57=0),1,0)</f>
        <v>0</v>
      </c>
      <c r="Q57" s="64">
        <f t="shared" ref="Q57:Q75" si="58">IF(AND(N57=1,M57=0,O57=0),1,0)</f>
        <v>0</v>
      </c>
      <c r="R57" s="64">
        <f t="shared" ref="R57:R75" si="59">IF(AND(O57=1,N57=0,M57=0),1,0)</f>
        <v>1</v>
      </c>
      <c r="S57" s="64">
        <f t="shared" ref="S57:S96" si="60">IF(AND(O57=1,N57=0,M57=1),1,0)</f>
        <v>0</v>
      </c>
      <c r="T57" s="64">
        <f t="shared" ref="T57:T96" si="61">IF(AND(O57=1,N57=1,M57=0),1,0)</f>
        <v>0</v>
      </c>
      <c r="U57" s="64">
        <f t="shared" ref="U57:U96" si="62">IF(AND(M57=1,N57=1,O57=0),1,0)</f>
        <v>0</v>
      </c>
      <c r="V57" s="64">
        <f t="shared" si="9"/>
        <v>0</v>
      </c>
      <c r="W57" s="64">
        <f>IF(OR(AND(O57=1,M57=1,N57=0),AND(M57=0,O57=1,N57=1)),1,0)</f>
        <v>0</v>
      </c>
      <c r="X57" s="64">
        <f>IF(AND(O57=0,N57=1,M57=1),1,0)</f>
        <v>0</v>
      </c>
      <c r="Y57" s="64">
        <f>IF(OR(V57=1,T57=1,S57=1,R57=1),1,0)</f>
        <v>1</v>
      </c>
      <c r="Z57" s="64">
        <f t="shared" si="39"/>
        <v>0</v>
      </c>
      <c r="AA57" s="64">
        <f t="shared" si="10"/>
        <v>1</v>
      </c>
      <c r="AB57" s="69"/>
      <c r="AC57" s="64">
        <v>1</v>
      </c>
      <c r="AD57" s="69">
        <v>0</v>
      </c>
      <c r="AE57" s="64">
        <v>0</v>
      </c>
      <c r="AF57" s="64"/>
      <c r="AG57" s="64">
        <v>1</v>
      </c>
      <c r="AH57" s="64">
        <v>1</v>
      </c>
      <c r="AI57" s="64">
        <v>0</v>
      </c>
      <c r="AJ57" s="64">
        <v>0</v>
      </c>
      <c r="AK57" s="64">
        <v>0</v>
      </c>
      <c r="AL57" s="64">
        <v>0</v>
      </c>
      <c r="AM57" s="64">
        <v>0</v>
      </c>
      <c r="AN57" s="64">
        <v>0</v>
      </c>
      <c r="AO57" s="192">
        <v>0</v>
      </c>
      <c r="AP57" s="64">
        <v>1</v>
      </c>
      <c r="AQ57" s="64">
        <v>0</v>
      </c>
      <c r="AR57" s="64">
        <v>1</v>
      </c>
      <c r="AS57" s="64">
        <v>0</v>
      </c>
      <c r="AT57" s="64">
        <v>0</v>
      </c>
      <c r="AU57" s="64" t="s">
        <v>180</v>
      </c>
      <c r="AV57" s="64" t="s">
        <v>181</v>
      </c>
      <c r="AW57" s="64"/>
      <c r="AX57" s="68"/>
      <c r="AY57" s="64"/>
      <c r="AZ57" s="7"/>
      <c r="BA57" s="7"/>
      <c r="BB57" s="7"/>
    </row>
    <row r="58" spans="1:54" s="31" customFormat="1" ht="12.75" customHeight="1" x14ac:dyDescent="0.2">
      <c r="B58" s="21">
        <v>1</v>
      </c>
      <c r="C58" s="11" t="s">
        <v>182</v>
      </c>
      <c r="D58" s="11">
        <v>1990</v>
      </c>
      <c r="E58" s="13" t="s">
        <v>182</v>
      </c>
      <c r="F58" s="64">
        <v>1</v>
      </c>
      <c r="G58" s="64">
        <v>1</v>
      </c>
      <c r="H58" s="65">
        <v>3</v>
      </c>
      <c r="I58" s="65">
        <v>2</v>
      </c>
      <c r="J58" s="66">
        <v>2</v>
      </c>
      <c r="K58" s="144">
        <v>1</v>
      </c>
      <c r="L58" s="67" t="s">
        <v>183</v>
      </c>
      <c r="M58" s="68">
        <v>1</v>
      </c>
      <c r="N58" s="64">
        <v>0</v>
      </c>
      <c r="O58" s="64">
        <v>1</v>
      </c>
      <c r="P58" s="64">
        <f t="shared" si="57"/>
        <v>0</v>
      </c>
      <c r="Q58" s="64">
        <f t="shared" si="58"/>
        <v>0</v>
      </c>
      <c r="R58" s="64">
        <f t="shared" si="59"/>
        <v>0</v>
      </c>
      <c r="S58" s="64">
        <f t="shared" si="60"/>
        <v>1</v>
      </c>
      <c r="T58" s="64">
        <f t="shared" si="61"/>
        <v>0</v>
      </c>
      <c r="U58" s="64">
        <f t="shared" si="62"/>
        <v>0</v>
      </c>
      <c r="V58" s="64">
        <f t="shared" si="9"/>
        <v>0</v>
      </c>
      <c r="W58" s="64">
        <f t="shared" ref="W58:W68" si="63">IF(OR(AND(O58=1,M58=1,N58=0),AND(M58=0,O58=1,N58=1)),1,0)</f>
        <v>1</v>
      </c>
      <c r="X58" s="64">
        <f t="shared" ref="X58:X68" si="64">IF(AND(O58=0,N58=1,M58=1),1,0)</f>
        <v>0</v>
      </c>
      <c r="Y58" s="64">
        <f t="shared" ref="Y58:Y96" si="65">IF(OR(V58=1,T58=1,S58=1,R58=1),1,0)</f>
        <v>1</v>
      </c>
      <c r="Z58" s="64">
        <f t="shared" si="39"/>
        <v>0</v>
      </c>
      <c r="AA58" s="64">
        <f t="shared" si="10"/>
        <v>1</v>
      </c>
      <c r="AB58" s="69"/>
      <c r="AC58" s="64">
        <v>1</v>
      </c>
      <c r="AD58" s="69">
        <v>0</v>
      </c>
      <c r="AE58" s="64">
        <v>0</v>
      </c>
      <c r="AF58" s="64">
        <v>0</v>
      </c>
      <c r="AG58" s="64">
        <v>0</v>
      </c>
      <c r="AH58" s="64">
        <v>0</v>
      </c>
      <c r="AI58" s="64">
        <v>0</v>
      </c>
      <c r="AJ58" s="19">
        <v>1</v>
      </c>
      <c r="AK58" s="64">
        <v>0</v>
      </c>
      <c r="AL58" s="64">
        <v>0</v>
      </c>
      <c r="AM58" s="64">
        <v>0</v>
      </c>
      <c r="AN58" s="19">
        <v>1</v>
      </c>
      <c r="AO58" s="192">
        <v>0</v>
      </c>
      <c r="AP58" s="64">
        <v>0</v>
      </c>
      <c r="AQ58" s="64">
        <v>0</v>
      </c>
      <c r="AR58" s="64">
        <v>0</v>
      </c>
      <c r="AS58" s="64">
        <v>0</v>
      </c>
      <c r="AT58" s="64">
        <v>1</v>
      </c>
      <c r="AU58" s="64" t="s">
        <v>184</v>
      </c>
      <c r="AV58" s="64" t="s">
        <v>185</v>
      </c>
      <c r="AW58" s="64"/>
      <c r="AX58" s="68" t="s">
        <v>186</v>
      </c>
      <c r="AY58" s="64"/>
      <c r="AZ58" s="7"/>
      <c r="BA58" s="7"/>
      <c r="BB58" s="7"/>
    </row>
    <row r="59" spans="1:54" s="31" customFormat="1" ht="12.75" customHeight="1" x14ac:dyDescent="0.2">
      <c r="B59" s="21">
        <v>1</v>
      </c>
      <c r="C59" s="7" t="s">
        <v>188</v>
      </c>
      <c r="D59" s="7">
        <v>1991</v>
      </c>
      <c r="E59" s="14" t="s">
        <v>189</v>
      </c>
      <c r="F59" s="64">
        <v>2</v>
      </c>
      <c r="G59" s="64">
        <v>1</v>
      </c>
      <c r="H59" s="65">
        <v>3</v>
      </c>
      <c r="I59" s="65">
        <v>4</v>
      </c>
      <c r="J59" s="66">
        <v>2</v>
      </c>
      <c r="K59" s="144">
        <v>1</v>
      </c>
      <c r="L59" s="67"/>
      <c r="M59" s="68">
        <v>1</v>
      </c>
      <c r="N59" s="64">
        <v>0</v>
      </c>
      <c r="O59" s="64">
        <v>1</v>
      </c>
      <c r="P59" s="64">
        <f t="shared" si="57"/>
        <v>0</v>
      </c>
      <c r="Q59" s="64">
        <f t="shared" si="58"/>
        <v>0</v>
      </c>
      <c r="R59" s="64">
        <f t="shared" si="59"/>
        <v>0</v>
      </c>
      <c r="S59" s="64">
        <f t="shared" si="60"/>
        <v>1</v>
      </c>
      <c r="T59" s="64">
        <f t="shared" si="61"/>
        <v>0</v>
      </c>
      <c r="U59" s="64">
        <f t="shared" si="62"/>
        <v>0</v>
      </c>
      <c r="V59" s="64">
        <f t="shared" si="9"/>
        <v>0</v>
      </c>
      <c r="W59" s="64">
        <f t="shared" si="63"/>
        <v>1</v>
      </c>
      <c r="X59" s="64">
        <f t="shared" si="64"/>
        <v>0</v>
      </c>
      <c r="Y59" s="64">
        <f t="shared" si="65"/>
        <v>1</v>
      </c>
      <c r="Z59" s="64">
        <f t="shared" si="39"/>
        <v>0</v>
      </c>
      <c r="AA59" s="64">
        <f t="shared" si="10"/>
        <v>1</v>
      </c>
      <c r="AB59" s="69"/>
      <c r="AC59" s="64">
        <v>1</v>
      </c>
      <c r="AD59" s="69">
        <v>0</v>
      </c>
      <c r="AE59" s="64">
        <v>0</v>
      </c>
      <c r="AF59" s="64">
        <v>0</v>
      </c>
      <c r="AG59" s="64">
        <v>0</v>
      </c>
      <c r="AH59" s="64">
        <v>0</v>
      </c>
      <c r="AI59" s="64">
        <v>1</v>
      </c>
      <c r="AJ59" s="64">
        <v>1</v>
      </c>
      <c r="AK59" s="64">
        <v>0</v>
      </c>
      <c r="AL59" s="64">
        <v>0</v>
      </c>
      <c r="AM59" s="64">
        <v>0</v>
      </c>
      <c r="AN59" s="64">
        <v>1</v>
      </c>
      <c r="AO59" s="192">
        <v>1</v>
      </c>
      <c r="AP59" s="64">
        <v>0</v>
      </c>
      <c r="AQ59" s="64">
        <v>0</v>
      </c>
      <c r="AR59" s="64">
        <v>1</v>
      </c>
      <c r="AS59" s="64">
        <v>0</v>
      </c>
      <c r="AT59" s="64">
        <v>0</v>
      </c>
      <c r="AU59" s="64" t="s">
        <v>190</v>
      </c>
      <c r="AV59" s="64" t="s">
        <v>191</v>
      </c>
      <c r="AW59" s="64"/>
      <c r="AX59" s="68"/>
      <c r="AY59" s="64"/>
      <c r="AZ59" s="7"/>
      <c r="BA59" s="7"/>
      <c r="BB59" s="7"/>
    </row>
    <row r="60" spans="1:54" s="31" customFormat="1" ht="12.75" customHeight="1" x14ac:dyDescent="0.2">
      <c r="B60" s="21">
        <v>1</v>
      </c>
      <c r="C60" s="11" t="s">
        <v>193</v>
      </c>
      <c r="D60" s="11">
        <v>1992</v>
      </c>
      <c r="E60" s="13" t="s">
        <v>194</v>
      </c>
      <c r="F60" s="78">
        <v>1</v>
      </c>
      <c r="G60" s="78">
        <v>2</v>
      </c>
      <c r="H60" s="79">
        <v>3</v>
      </c>
      <c r="I60" s="79">
        <v>1</v>
      </c>
      <c r="J60" s="80">
        <v>2</v>
      </c>
      <c r="K60" s="144">
        <v>1</v>
      </c>
      <c r="L60" s="77" t="s">
        <v>195</v>
      </c>
      <c r="M60" s="82">
        <v>0</v>
      </c>
      <c r="N60" s="78">
        <v>0</v>
      </c>
      <c r="O60" s="78">
        <v>1</v>
      </c>
      <c r="P60" s="64">
        <f t="shared" si="57"/>
        <v>0</v>
      </c>
      <c r="Q60" s="64">
        <f t="shared" si="58"/>
        <v>0</v>
      </c>
      <c r="R60" s="64">
        <f t="shared" si="59"/>
        <v>1</v>
      </c>
      <c r="S60" s="78">
        <f t="shared" si="60"/>
        <v>0</v>
      </c>
      <c r="T60" s="78">
        <f t="shared" si="61"/>
        <v>0</v>
      </c>
      <c r="U60" s="78">
        <f t="shared" si="62"/>
        <v>0</v>
      </c>
      <c r="V60" s="64">
        <f t="shared" si="9"/>
        <v>0</v>
      </c>
      <c r="W60" s="64">
        <f t="shared" si="63"/>
        <v>0</v>
      </c>
      <c r="X60" s="64">
        <f t="shared" si="64"/>
        <v>0</v>
      </c>
      <c r="Y60" s="64">
        <f t="shared" si="65"/>
        <v>1</v>
      </c>
      <c r="Z60" s="64">
        <f t="shared" si="39"/>
        <v>0</v>
      </c>
      <c r="AA60" s="64">
        <f t="shared" si="10"/>
        <v>1</v>
      </c>
      <c r="AB60" s="83"/>
      <c r="AC60" s="78">
        <v>1</v>
      </c>
      <c r="AD60" s="83">
        <v>0</v>
      </c>
      <c r="AE60" s="78">
        <v>0</v>
      </c>
      <c r="AF60" s="78">
        <v>0</v>
      </c>
      <c r="AG60" s="78">
        <v>0</v>
      </c>
      <c r="AH60" s="78">
        <v>0</v>
      </c>
      <c r="AI60" s="78">
        <v>0</v>
      </c>
      <c r="AJ60" s="78">
        <v>0</v>
      </c>
      <c r="AK60" s="78">
        <v>1</v>
      </c>
      <c r="AL60" s="78">
        <v>0</v>
      </c>
      <c r="AM60" s="78">
        <v>1</v>
      </c>
      <c r="AN60" s="78">
        <v>0</v>
      </c>
      <c r="AO60" s="196">
        <v>0</v>
      </c>
      <c r="AP60" s="78">
        <v>0</v>
      </c>
      <c r="AQ60" s="78">
        <v>0</v>
      </c>
      <c r="AR60" s="78">
        <v>1</v>
      </c>
      <c r="AS60" s="78">
        <v>0</v>
      </c>
      <c r="AT60" s="78">
        <v>0</v>
      </c>
      <c r="AU60" s="78" t="s">
        <v>196</v>
      </c>
      <c r="AV60" s="78" t="s">
        <v>192</v>
      </c>
      <c r="AW60" s="78"/>
      <c r="AX60" s="82" t="s">
        <v>197</v>
      </c>
      <c r="AY60" s="78"/>
      <c r="AZ60" s="7"/>
      <c r="BA60" s="7"/>
      <c r="BB60" s="7"/>
    </row>
    <row r="61" spans="1:54" s="31" customFormat="1" ht="12.75" customHeight="1" x14ac:dyDescent="0.2">
      <c r="B61" s="21">
        <v>1</v>
      </c>
      <c r="C61" s="7" t="s">
        <v>198</v>
      </c>
      <c r="D61" s="7">
        <v>1993</v>
      </c>
      <c r="E61" s="14" t="s">
        <v>199</v>
      </c>
      <c r="F61" s="64">
        <v>1</v>
      </c>
      <c r="G61" s="64">
        <v>2</v>
      </c>
      <c r="H61" s="65">
        <v>3</v>
      </c>
      <c r="I61" s="65">
        <v>3</v>
      </c>
      <c r="J61" s="66">
        <v>2</v>
      </c>
      <c r="K61" s="144">
        <v>1</v>
      </c>
      <c r="L61" s="67"/>
      <c r="M61" s="68">
        <v>0</v>
      </c>
      <c r="N61" s="64">
        <v>0</v>
      </c>
      <c r="O61" s="64">
        <v>1</v>
      </c>
      <c r="P61" s="64">
        <f t="shared" si="57"/>
        <v>0</v>
      </c>
      <c r="Q61" s="64">
        <f t="shared" si="58"/>
        <v>0</v>
      </c>
      <c r="R61" s="64">
        <f t="shared" si="59"/>
        <v>1</v>
      </c>
      <c r="S61" s="64">
        <f t="shared" si="60"/>
        <v>0</v>
      </c>
      <c r="T61" s="64">
        <f t="shared" si="61"/>
        <v>0</v>
      </c>
      <c r="U61" s="64">
        <f t="shared" si="62"/>
        <v>0</v>
      </c>
      <c r="V61" s="64">
        <f t="shared" si="9"/>
        <v>0</v>
      </c>
      <c r="W61" s="64">
        <f t="shared" si="63"/>
        <v>0</v>
      </c>
      <c r="X61" s="64">
        <f t="shared" si="64"/>
        <v>0</v>
      </c>
      <c r="Y61" s="64">
        <f t="shared" si="65"/>
        <v>1</v>
      </c>
      <c r="Z61" s="64">
        <f t="shared" si="39"/>
        <v>0</v>
      </c>
      <c r="AA61" s="64">
        <f t="shared" si="10"/>
        <v>1</v>
      </c>
      <c r="AB61" s="69"/>
      <c r="AC61" s="64">
        <v>1</v>
      </c>
      <c r="AD61" s="69">
        <v>0</v>
      </c>
      <c r="AE61" s="64">
        <v>0</v>
      </c>
      <c r="AF61" s="64">
        <v>0</v>
      </c>
      <c r="AG61" s="64">
        <v>0</v>
      </c>
      <c r="AH61" s="64">
        <v>0</v>
      </c>
      <c r="AI61" s="64">
        <v>0</v>
      </c>
      <c r="AJ61" s="64">
        <v>1</v>
      </c>
      <c r="AK61" s="64">
        <v>0</v>
      </c>
      <c r="AL61" s="64">
        <v>1</v>
      </c>
      <c r="AM61" s="64">
        <v>0</v>
      </c>
      <c r="AN61" s="64">
        <v>1</v>
      </c>
      <c r="AO61" s="192">
        <v>0</v>
      </c>
      <c r="AP61" s="64">
        <v>0</v>
      </c>
      <c r="AQ61" s="64">
        <v>0</v>
      </c>
      <c r="AR61" s="64">
        <v>1</v>
      </c>
      <c r="AS61" s="64">
        <v>0</v>
      </c>
      <c r="AT61" s="64">
        <v>0</v>
      </c>
      <c r="AU61" s="64" t="s">
        <v>110</v>
      </c>
      <c r="AV61" s="64" t="s">
        <v>200</v>
      </c>
      <c r="AW61" s="64"/>
      <c r="AX61" s="68"/>
      <c r="AY61" s="64"/>
      <c r="AZ61" s="7"/>
      <c r="BA61" s="7"/>
      <c r="BB61" s="7"/>
    </row>
    <row r="62" spans="1:54" s="31" customFormat="1" ht="12.75" customHeight="1" x14ac:dyDescent="0.2">
      <c r="B62" s="21">
        <v>1</v>
      </c>
      <c r="C62" s="11" t="s">
        <v>201</v>
      </c>
      <c r="D62" s="11">
        <v>1993</v>
      </c>
      <c r="E62" s="13" t="s">
        <v>202</v>
      </c>
      <c r="F62" s="64">
        <v>2</v>
      </c>
      <c r="G62" s="64">
        <v>1</v>
      </c>
      <c r="H62" s="65">
        <v>3</v>
      </c>
      <c r="I62" s="65">
        <v>4</v>
      </c>
      <c r="J62" s="66">
        <v>2</v>
      </c>
      <c r="K62" s="144">
        <v>0</v>
      </c>
      <c r="L62" s="67" t="s">
        <v>203</v>
      </c>
      <c r="M62" s="68">
        <v>0</v>
      </c>
      <c r="N62" s="64">
        <v>0</v>
      </c>
      <c r="O62" s="64">
        <v>1</v>
      </c>
      <c r="P62" s="64">
        <f t="shared" si="57"/>
        <v>0</v>
      </c>
      <c r="Q62" s="64">
        <f t="shared" si="58"/>
        <v>0</v>
      </c>
      <c r="R62" s="64">
        <f t="shared" si="59"/>
        <v>1</v>
      </c>
      <c r="S62" s="64">
        <f t="shared" si="60"/>
        <v>0</v>
      </c>
      <c r="T62" s="64">
        <f t="shared" si="61"/>
        <v>0</v>
      </c>
      <c r="U62" s="64">
        <f t="shared" si="62"/>
        <v>0</v>
      </c>
      <c r="V62" s="64">
        <f t="shared" si="9"/>
        <v>0</v>
      </c>
      <c r="W62" s="64">
        <f t="shared" si="63"/>
        <v>0</v>
      </c>
      <c r="X62" s="64">
        <f t="shared" si="64"/>
        <v>0</v>
      </c>
      <c r="Y62" s="64">
        <f t="shared" si="65"/>
        <v>1</v>
      </c>
      <c r="Z62" s="64">
        <f t="shared" si="39"/>
        <v>0</v>
      </c>
      <c r="AA62" s="64">
        <f t="shared" si="10"/>
        <v>1</v>
      </c>
      <c r="AB62" s="69"/>
      <c r="AC62" s="64">
        <v>0</v>
      </c>
      <c r="AD62" s="69">
        <v>1</v>
      </c>
      <c r="AE62" s="64">
        <v>0</v>
      </c>
      <c r="AF62" s="64">
        <v>0</v>
      </c>
      <c r="AG62" s="64">
        <v>0</v>
      </c>
      <c r="AH62" s="64">
        <v>0</v>
      </c>
      <c r="AI62" s="64">
        <v>0</v>
      </c>
      <c r="AJ62" s="64">
        <v>0</v>
      </c>
      <c r="AK62" s="64">
        <v>0</v>
      </c>
      <c r="AL62" s="64">
        <v>0</v>
      </c>
      <c r="AM62" s="64">
        <v>0</v>
      </c>
      <c r="AN62" s="64">
        <v>0</v>
      </c>
      <c r="AO62" s="192">
        <v>0</v>
      </c>
      <c r="AP62" s="64">
        <v>0</v>
      </c>
      <c r="AQ62" s="64">
        <v>0</v>
      </c>
      <c r="AR62" s="64">
        <v>0</v>
      </c>
      <c r="AS62" s="64">
        <v>0</v>
      </c>
      <c r="AT62" s="64">
        <v>0</v>
      </c>
      <c r="AU62" s="64"/>
      <c r="AV62" s="64"/>
      <c r="AW62" s="64"/>
      <c r="AX62" s="68" t="s">
        <v>204</v>
      </c>
      <c r="AY62" s="64"/>
      <c r="AZ62" s="7"/>
      <c r="BA62" s="7"/>
      <c r="BB62" s="7"/>
    </row>
    <row r="63" spans="1:54" s="31" customFormat="1" ht="12.75" customHeight="1" x14ac:dyDescent="0.2">
      <c r="B63" s="21">
        <v>1</v>
      </c>
      <c r="C63" s="7"/>
      <c r="D63" s="7">
        <v>1993</v>
      </c>
      <c r="E63" s="14" t="s">
        <v>205</v>
      </c>
      <c r="F63" s="64">
        <v>1</v>
      </c>
      <c r="G63" s="64">
        <v>1</v>
      </c>
      <c r="H63" s="65">
        <v>3</v>
      </c>
      <c r="I63" s="65">
        <v>4</v>
      </c>
      <c r="J63" s="66">
        <v>3</v>
      </c>
      <c r="K63" s="144">
        <v>1</v>
      </c>
      <c r="L63" s="67" t="s">
        <v>172</v>
      </c>
      <c r="M63" s="68">
        <v>1</v>
      </c>
      <c r="N63" s="64">
        <v>0</v>
      </c>
      <c r="O63" s="64">
        <v>1</v>
      </c>
      <c r="P63" s="64">
        <f t="shared" si="57"/>
        <v>0</v>
      </c>
      <c r="Q63" s="64">
        <f t="shared" si="58"/>
        <v>0</v>
      </c>
      <c r="R63" s="64">
        <f t="shared" si="59"/>
        <v>0</v>
      </c>
      <c r="S63" s="64">
        <f t="shared" si="60"/>
        <v>1</v>
      </c>
      <c r="T63" s="64">
        <f t="shared" si="61"/>
        <v>0</v>
      </c>
      <c r="U63" s="64">
        <f t="shared" si="62"/>
        <v>0</v>
      </c>
      <c r="V63" s="64">
        <f t="shared" si="9"/>
        <v>0</v>
      </c>
      <c r="W63" s="64">
        <f t="shared" si="63"/>
        <v>1</v>
      </c>
      <c r="X63" s="64">
        <f t="shared" si="64"/>
        <v>0</v>
      </c>
      <c r="Y63" s="64">
        <f t="shared" si="65"/>
        <v>1</v>
      </c>
      <c r="Z63" s="64">
        <f t="shared" si="39"/>
        <v>0</v>
      </c>
      <c r="AA63" s="64">
        <f t="shared" si="10"/>
        <v>1</v>
      </c>
      <c r="AB63" s="69"/>
      <c r="AC63" s="64">
        <v>1</v>
      </c>
      <c r="AD63" s="69">
        <v>0</v>
      </c>
      <c r="AE63" s="64">
        <v>0</v>
      </c>
      <c r="AF63" s="64">
        <v>0</v>
      </c>
      <c r="AG63" s="64">
        <v>0</v>
      </c>
      <c r="AH63" s="64">
        <v>0</v>
      </c>
      <c r="AI63" s="64">
        <v>0</v>
      </c>
      <c r="AJ63" s="64">
        <v>0</v>
      </c>
      <c r="AK63" s="64">
        <v>1</v>
      </c>
      <c r="AL63" s="64">
        <v>0</v>
      </c>
      <c r="AM63" s="64">
        <v>0</v>
      </c>
      <c r="AN63" s="64">
        <v>1</v>
      </c>
      <c r="AO63" s="192">
        <v>1</v>
      </c>
      <c r="AP63" s="64">
        <v>0</v>
      </c>
      <c r="AQ63" s="64">
        <v>0</v>
      </c>
      <c r="AR63" s="64">
        <v>0</v>
      </c>
      <c r="AS63" s="64">
        <v>0</v>
      </c>
      <c r="AT63" s="64">
        <v>0</v>
      </c>
      <c r="AU63" s="64" t="s">
        <v>206</v>
      </c>
      <c r="AV63" s="64" t="s">
        <v>207</v>
      </c>
      <c r="AW63" s="64"/>
      <c r="AX63" s="68" t="s">
        <v>208</v>
      </c>
      <c r="AY63" s="64"/>
      <c r="AZ63" s="7"/>
      <c r="BA63" s="7"/>
      <c r="BB63" s="7"/>
    </row>
    <row r="64" spans="1:54" s="31" customFormat="1" ht="12.75" customHeight="1" x14ac:dyDescent="0.2">
      <c r="B64" s="21">
        <v>1</v>
      </c>
      <c r="C64" s="10" t="s">
        <v>209</v>
      </c>
      <c r="D64" s="11">
        <v>1993</v>
      </c>
      <c r="E64" s="13" t="s">
        <v>210</v>
      </c>
      <c r="F64" s="64">
        <v>1</v>
      </c>
      <c r="G64" s="64">
        <v>1</v>
      </c>
      <c r="H64" s="65">
        <v>2</v>
      </c>
      <c r="I64" s="65">
        <v>1</v>
      </c>
      <c r="J64" s="66">
        <v>3</v>
      </c>
      <c r="K64" s="144">
        <v>1</v>
      </c>
      <c r="L64" s="67" t="s">
        <v>211</v>
      </c>
      <c r="M64" s="68">
        <v>1</v>
      </c>
      <c r="N64" s="64">
        <v>0</v>
      </c>
      <c r="O64" s="64">
        <v>1</v>
      </c>
      <c r="P64" s="64">
        <f t="shared" si="57"/>
        <v>0</v>
      </c>
      <c r="Q64" s="64">
        <f t="shared" si="58"/>
        <v>0</v>
      </c>
      <c r="R64" s="64">
        <f t="shared" si="59"/>
        <v>0</v>
      </c>
      <c r="S64" s="64">
        <f t="shared" si="60"/>
        <v>1</v>
      </c>
      <c r="T64" s="64">
        <f t="shared" si="61"/>
        <v>0</v>
      </c>
      <c r="U64" s="64">
        <f t="shared" si="62"/>
        <v>0</v>
      </c>
      <c r="V64" s="64">
        <f t="shared" si="9"/>
        <v>0</v>
      </c>
      <c r="W64" s="64">
        <f t="shared" si="63"/>
        <v>1</v>
      </c>
      <c r="X64" s="64">
        <f t="shared" si="64"/>
        <v>0</v>
      </c>
      <c r="Y64" s="64">
        <f t="shared" si="65"/>
        <v>1</v>
      </c>
      <c r="Z64" s="64">
        <f t="shared" si="39"/>
        <v>0</v>
      </c>
      <c r="AA64" s="64">
        <f t="shared" si="10"/>
        <v>1</v>
      </c>
      <c r="AB64" s="69"/>
      <c r="AC64" s="64">
        <v>1</v>
      </c>
      <c r="AD64" s="69">
        <v>0</v>
      </c>
      <c r="AE64" s="64">
        <v>0</v>
      </c>
      <c r="AF64" s="64">
        <v>0</v>
      </c>
      <c r="AG64" s="64">
        <v>0</v>
      </c>
      <c r="AH64" s="64">
        <v>0</v>
      </c>
      <c r="AI64" s="64">
        <v>1</v>
      </c>
      <c r="AJ64" s="64">
        <v>0</v>
      </c>
      <c r="AK64" s="64">
        <v>0</v>
      </c>
      <c r="AL64" s="64">
        <v>0</v>
      </c>
      <c r="AM64" s="19">
        <v>0</v>
      </c>
      <c r="AN64" s="19">
        <v>1</v>
      </c>
      <c r="AO64" s="192">
        <v>0</v>
      </c>
      <c r="AP64" s="64">
        <v>0</v>
      </c>
      <c r="AQ64" s="64">
        <v>1</v>
      </c>
      <c r="AR64" s="64">
        <v>0</v>
      </c>
      <c r="AS64" s="64">
        <v>0</v>
      </c>
      <c r="AT64" s="64">
        <v>0</v>
      </c>
      <c r="AU64" s="64" t="s">
        <v>212</v>
      </c>
      <c r="AV64" s="19" t="s">
        <v>192</v>
      </c>
      <c r="AW64" s="64"/>
      <c r="AX64" s="68" t="s">
        <v>213</v>
      </c>
      <c r="AY64" s="64"/>
      <c r="AZ64" s="7"/>
      <c r="BA64" s="7"/>
      <c r="BB64" s="7"/>
    </row>
    <row r="65" spans="2:54" s="31" customFormat="1" ht="12.75" customHeight="1" x14ac:dyDescent="0.2">
      <c r="B65" s="21">
        <v>1</v>
      </c>
      <c r="C65" s="7" t="s">
        <v>214</v>
      </c>
      <c r="D65" s="7">
        <v>1993</v>
      </c>
      <c r="E65" s="14" t="s">
        <v>215</v>
      </c>
      <c r="F65" s="78">
        <v>7</v>
      </c>
      <c r="G65" s="78">
        <v>1</v>
      </c>
      <c r="H65" s="79">
        <v>5</v>
      </c>
      <c r="I65" s="79">
        <v>2</v>
      </c>
      <c r="J65" s="80">
        <v>2</v>
      </c>
      <c r="K65" s="144">
        <v>1</v>
      </c>
      <c r="L65" s="77" t="s">
        <v>90</v>
      </c>
      <c r="M65" s="82">
        <v>1</v>
      </c>
      <c r="N65" s="78">
        <v>0</v>
      </c>
      <c r="O65" s="78">
        <v>1</v>
      </c>
      <c r="P65" s="64">
        <f t="shared" si="57"/>
        <v>0</v>
      </c>
      <c r="Q65" s="64">
        <f t="shared" si="58"/>
        <v>0</v>
      </c>
      <c r="R65" s="64">
        <f t="shared" si="59"/>
        <v>0</v>
      </c>
      <c r="S65" s="78">
        <f t="shared" si="60"/>
        <v>1</v>
      </c>
      <c r="T65" s="78">
        <f t="shared" si="61"/>
        <v>0</v>
      </c>
      <c r="U65" s="78">
        <f t="shared" si="62"/>
        <v>0</v>
      </c>
      <c r="V65" s="64">
        <f t="shared" si="9"/>
        <v>0</v>
      </c>
      <c r="W65" s="64">
        <f t="shared" si="63"/>
        <v>1</v>
      </c>
      <c r="X65" s="64">
        <f t="shared" si="64"/>
        <v>0</v>
      </c>
      <c r="Y65" s="64">
        <f t="shared" si="65"/>
        <v>1</v>
      </c>
      <c r="Z65" s="64">
        <f t="shared" si="39"/>
        <v>0</v>
      </c>
      <c r="AA65" s="64">
        <f t="shared" si="10"/>
        <v>1</v>
      </c>
      <c r="AB65" s="83"/>
      <c r="AC65" s="78">
        <v>1</v>
      </c>
      <c r="AD65" s="83">
        <v>0</v>
      </c>
      <c r="AE65" s="78">
        <v>0</v>
      </c>
      <c r="AF65" s="78">
        <v>0</v>
      </c>
      <c r="AG65" s="78">
        <v>0</v>
      </c>
      <c r="AH65" s="78">
        <v>0</v>
      </c>
      <c r="AI65" s="78">
        <v>1</v>
      </c>
      <c r="AJ65" s="78">
        <v>0</v>
      </c>
      <c r="AK65" s="78">
        <v>0</v>
      </c>
      <c r="AL65" s="78">
        <v>0</v>
      </c>
      <c r="AM65" s="78">
        <v>0</v>
      </c>
      <c r="AN65" s="78">
        <v>1</v>
      </c>
      <c r="AO65" s="196">
        <v>0</v>
      </c>
      <c r="AP65" s="78">
        <v>0</v>
      </c>
      <c r="AQ65" s="78">
        <v>0</v>
      </c>
      <c r="AR65" s="78">
        <v>0</v>
      </c>
      <c r="AS65" s="78">
        <v>0</v>
      </c>
      <c r="AT65" s="78">
        <v>1</v>
      </c>
      <c r="AU65" s="78" t="s">
        <v>216</v>
      </c>
      <c r="AV65" s="78" t="s">
        <v>217</v>
      </c>
      <c r="AW65" s="78"/>
      <c r="AX65" s="82" t="s">
        <v>218</v>
      </c>
      <c r="AY65" s="78"/>
      <c r="AZ65" s="7"/>
      <c r="BA65" s="7"/>
      <c r="BB65" s="7"/>
    </row>
    <row r="66" spans="2:54" s="31" customFormat="1" ht="12.75" customHeight="1" x14ac:dyDescent="0.2">
      <c r="B66" s="21">
        <v>1</v>
      </c>
      <c r="C66" s="41" t="s">
        <v>974</v>
      </c>
      <c r="D66" s="11">
        <v>1993</v>
      </c>
      <c r="E66" s="13" t="s">
        <v>174</v>
      </c>
      <c r="F66" s="78">
        <v>2</v>
      </c>
      <c r="G66" s="78">
        <v>1</v>
      </c>
      <c r="H66" s="79">
        <v>4</v>
      </c>
      <c r="I66" s="79">
        <v>3</v>
      </c>
      <c r="J66" s="80">
        <v>2</v>
      </c>
      <c r="K66" s="144">
        <v>1</v>
      </c>
      <c r="L66" s="77" t="s">
        <v>219</v>
      </c>
      <c r="M66" s="82">
        <v>1</v>
      </c>
      <c r="N66" s="78">
        <v>0</v>
      </c>
      <c r="O66" s="78">
        <v>1</v>
      </c>
      <c r="P66" s="64">
        <f t="shared" si="57"/>
        <v>0</v>
      </c>
      <c r="Q66" s="64">
        <f t="shared" si="58"/>
        <v>0</v>
      </c>
      <c r="R66" s="64">
        <f t="shared" si="59"/>
        <v>0</v>
      </c>
      <c r="S66" s="78">
        <f t="shared" si="60"/>
        <v>1</v>
      </c>
      <c r="T66" s="78">
        <f t="shared" si="61"/>
        <v>0</v>
      </c>
      <c r="U66" s="78">
        <f t="shared" si="62"/>
        <v>0</v>
      </c>
      <c r="V66" s="64">
        <f t="shared" si="9"/>
        <v>0</v>
      </c>
      <c r="W66" s="64">
        <f t="shared" si="63"/>
        <v>1</v>
      </c>
      <c r="X66" s="64">
        <f t="shared" si="64"/>
        <v>0</v>
      </c>
      <c r="Y66" s="64">
        <f t="shared" si="65"/>
        <v>1</v>
      </c>
      <c r="Z66" s="64">
        <f t="shared" si="39"/>
        <v>0</v>
      </c>
      <c r="AA66" s="64">
        <f t="shared" si="10"/>
        <v>1</v>
      </c>
      <c r="AB66" s="83"/>
      <c r="AC66" s="78">
        <v>1</v>
      </c>
      <c r="AD66" s="83">
        <v>0</v>
      </c>
      <c r="AE66" s="78">
        <v>0</v>
      </c>
      <c r="AF66" s="78">
        <v>0</v>
      </c>
      <c r="AG66" s="78">
        <v>0</v>
      </c>
      <c r="AH66" s="78">
        <v>0</v>
      </c>
      <c r="AI66" s="78">
        <v>0</v>
      </c>
      <c r="AJ66" s="78">
        <v>1</v>
      </c>
      <c r="AK66" s="78">
        <v>0</v>
      </c>
      <c r="AL66" s="78">
        <v>0</v>
      </c>
      <c r="AM66" s="78">
        <v>0</v>
      </c>
      <c r="AN66" s="84">
        <v>1</v>
      </c>
      <c r="AO66" s="196">
        <v>0</v>
      </c>
      <c r="AP66" s="78">
        <v>0</v>
      </c>
      <c r="AQ66" s="78">
        <v>0</v>
      </c>
      <c r="AR66" s="78">
        <v>1</v>
      </c>
      <c r="AS66" s="78">
        <v>0</v>
      </c>
      <c r="AT66" s="78">
        <v>0</v>
      </c>
      <c r="AU66" s="78" t="s">
        <v>220</v>
      </c>
      <c r="AV66" s="78" t="s">
        <v>221</v>
      </c>
      <c r="AW66" s="78"/>
      <c r="AX66" s="82"/>
      <c r="AY66" s="78"/>
      <c r="AZ66" s="7"/>
      <c r="BA66" s="7"/>
      <c r="BB66" s="7"/>
    </row>
    <row r="67" spans="2:54" s="31" customFormat="1" ht="12.75" customHeight="1" x14ac:dyDescent="0.2">
      <c r="B67" s="21">
        <v>1</v>
      </c>
      <c r="C67" s="11" t="s">
        <v>222</v>
      </c>
      <c r="D67" s="11">
        <v>1993</v>
      </c>
      <c r="E67" s="13" t="s">
        <v>223</v>
      </c>
      <c r="F67" s="64">
        <v>7</v>
      </c>
      <c r="G67" s="64">
        <v>1</v>
      </c>
      <c r="H67" s="65">
        <v>5</v>
      </c>
      <c r="I67" s="65">
        <v>3</v>
      </c>
      <c r="J67" s="66">
        <v>2</v>
      </c>
      <c r="K67" s="144">
        <v>1</v>
      </c>
      <c r="L67" s="67" t="s">
        <v>224</v>
      </c>
      <c r="M67" s="68">
        <v>1</v>
      </c>
      <c r="N67" s="64">
        <v>0</v>
      </c>
      <c r="O67" s="64">
        <v>0</v>
      </c>
      <c r="P67" s="64">
        <f t="shared" si="57"/>
        <v>1</v>
      </c>
      <c r="Q67" s="64">
        <f t="shared" si="58"/>
        <v>0</v>
      </c>
      <c r="R67" s="64">
        <f t="shared" si="59"/>
        <v>0</v>
      </c>
      <c r="S67" s="64">
        <f t="shared" si="60"/>
        <v>0</v>
      </c>
      <c r="T67" s="64">
        <f t="shared" si="61"/>
        <v>0</v>
      </c>
      <c r="U67" s="64">
        <f t="shared" si="62"/>
        <v>0</v>
      </c>
      <c r="V67" s="64">
        <f t="shared" si="9"/>
        <v>0</v>
      </c>
      <c r="W67" s="64">
        <f t="shared" si="63"/>
        <v>0</v>
      </c>
      <c r="X67" s="64">
        <f t="shared" si="64"/>
        <v>0</v>
      </c>
      <c r="Y67" s="64">
        <f t="shared" si="65"/>
        <v>0</v>
      </c>
      <c r="Z67" s="64">
        <f t="shared" si="39"/>
        <v>1</v>
      </c>
      <c r="AA67" s="64">
        <f t="shared" si="10"/>
        <v>1</v>
      </c>
      <c r="AB67" s="69"/>
      <c r="AC67" s="64">
        <v>1</v>
      </c>
      <c r="AD67" s="69">
        <v>0</v>
      </c>
      <c r="AE67" s="64">
        <v>0</v>
      </c>
      <c r="AF67" s="64">
        <v>0</v>
      </c>
      <c r="AG67" s="64">
        <v>0</v>
      </c>
      <c r="AH67" s="64">
        <v>0</v>
      </c>
      <c r="AI67" s="64">
        <v>1</v>
      </c>
      <c r="AJ67" s="64">
        <v>1</v>
      </c>
      <c r="AK67" s="64">
        <v>0</v>
      </c>
      <c r="AL67" s="64">
        <v>0</v>
      </c>
      <c r="AM67" s="64">
        <v>0</v>
      </c>
      <c r="AN67" s="64">
        <v>1</v>
      </c>
      <c r="AO67" s="192">
        <v>1</v>
      </c>
      <c r="AP67" s="64">
        <v>0</v>
      </c>
      <c r="AQ67" s="64">
        <v>0</v>
      </c>
      <c r="AR67" s="64">
        <v>1</v>
      </c>
      <c r="AS67" s="64">
        <v>1</v>
      </c>
      <c r="AT67" s="64">
        <v>0</v>
      </c>
      <c r="AU67" s="64" t="s">
        <v>225</v>
      </c>
      <c r="AV67" s="64" t="s">
        <v>226</v>
      </c>
      <c r="AW67" s="64"/>
      <c r="AX67" s="68" t="s">
        <v>227</v>
      </c>
      <c r="AY67" s="64"/>
      <c r="AZ67" s="7"/>
      <c r="BA67" s="7"/>
      <c r="BB67" s="7"/>
    </row>
    <row r="68" spans="2:54" s="31" customFormat="1" ht="12.75" customHeight="1" x14ac:dyDescent="0.2">
      <c r="B68" s="21">
        <v>1</v>
      </c>
      <c r="C68" s="7"/>
      <c r="D68" s="7">
        <v>1993</v>
      </c>
      <c r="E68" s="14" t="s">
        <v>228</v>
      </c>
      <c r="F68" s="64">
        <v>2</v>
      </c>
      <c r="G68" s="64">
        <v>1</v>
      </c>
      <c r="H68" s="65">
        <v>3</v>
      </c>
      <c r="I68" s="65">
        <v>4</v>
      </c>
      <c r="J68" s="66">
        <v>2</v>
      </c>
      <c r="K68" s="144">
        <v>0</v>
      </c>
      <c r="L68" s="67" t="s">
        <v>112</v>
      </c>
      <c r="M68" s="68">
        <v>1</v>
      </c>
      <c r="N68" s="64">
        <v>0</v>
      </c>
      <c r="O68" s="64">
        <v>0</v>
      </c>
      <c r="P68" s="64">
        <f t="shared" si="57"/>
        <v>1</v>
      </c>
      <c r="Q68" s="64">
        <f t="shared" si="58"/>
        <v>0</v>
      </c>
      <c r="R68" s="64">
        <f t="shared" si="59"/>
        <v>0</v>
      </c>
      <c r="S68" s="64">
        <f t="shared" si="60"/>
        <v>0</v>
      </c>
      <c r="T68" s="64">
        <f t="shared" si="61"/>
        <v>0</v>
      </c>
      <c r="U68" s="64">
        <f t="shared" si="62"/>
        <v>0</v>
      </c>
      <c r="V68" s="64">
        <f t="shared" si="9"/>
        <v>0</v>
      </c>
      <c r="W68" s="64">
        <f t="shared" si="63"/>
        <v>0</v>
      </c>
      <c r="X68" s="64">
        <f t="shared" si="64"/>
        <v>0</v>
      </c>
      <c r="Y68" s="64">
        <f t="shared" si="65"/>
        <v>0</v>
      </c>
      <c r="Z68" s="64">
        <f t="shared" si="39"/>
        <v>1</v>
      </c>
      <c r="AA68" s="64">
        <f t="shared" si="10"/>
        <v>1</v>
      </c>
      <c r="AB68" s="69"/>
      <c r="AC68" s="64">
        <v>1</v>
      </c>
      <c r="AD68" s="69">
        <v>0</v>
      </c>
      <c r="AE68" s="64">
        <v>0</v>
      </c>
      <c r="AF68" s="64">
        <v>0</v>
      </c>
      <c r="AG68" s="64">
        <v>0</v>
      </c>
      <c r="AH68" s="64">
        <v>0</v>
      </c>
      <c r="AI68" s="64">
        <v>0</v>
      </c>
      <c r="AJ68" s="64">
        <v>1</v>
      </c>
      <c r="AK68" s="64">
        <v>0</v>
      </c>
      <c r="AL68" s="64">
        <v>0</v>
      </c>
      <c r="AM68" s="64">
        <v>0</v>
      </c>
      <c r="AN68" s="64">
        <v>1</v>
      </c>
      <c r="AO68" s="192">
        <v>0</v>
      </c>
      <c r="AP68" s="64">
        <v>0</v>
      </c>
      <c r="AQ68" s="64">
        <v>0</v>
      </c>
      <c r="AR68" s="64">
        <v>1</v>
      </c>
      <c r="AS68" s="64">
        <v>0</v>
      </c>
      <c r="AT68" s="64">
        <v>0</v>
      </c>
      <c r="AU68" s="64" t="s">
        <v>229</v>
      </c>
      <c r="AV68" s="64" t="s">
        <v>221</v>
      </c>
      <c r="AW68" s="64"/>
      <c r="AX68" s="68"/>
      <c r="AY68" s="64"/>
      <c r="AZ68" s="7"/>
      <c r="BA68" s="7"/>
      <c r="BB68" s="7"/>
    </row>
    <row r="69" spans="2:54" s="31" customFormat="1" ht="12.75" customHeight="1" x14ac:dyDescent="0.2">
      <c r="B69" s="21">
        <v>1</v>
      </c>
      <c r="C69" s="11" t="s">
        <v>159</v>
      </c>
      <c r="D69" s="11">
        <v>1994</v>
      </c>
      <c r="E69" s="13" t="s">
        <v>160</v>
      </c>
      <c r="F69" s="64">
        <v>1</v>
      </c>
      <c r="G69" s="64">
        <v>1</v>
      </c>
      <c r="H69" s="65">
        <v>3</v>
      </c>
      <c r="I69" s="65">
        <v>4</v>
      </c>
      <c r="J69" s="66">
        <v>2</v>
      </c>
      <c r="K69" s="144">
        <v>0</v>
      </c>
      <c r="L69" s="67" t="s">
        <v>230</v>
      </c>
      <c r="M69" s="68">
        <v>1</v>
      </c>
      <c r="N69" s="64">
        <v>0</v>
      </c>
      <c r="O69" s="64">
        <v>0</v>
      </c>
      <c r="P69" s="64">
        <f t="shared" si="57"/>
        <v>1</v>
      </c>
      <c r="Q69" s="64">
        <f t="shared" si="58"/>
        <v>0</v>
      </c>
      <c r="R69" s="64">
        <f t="shared" si="59"/>
        <v>0</v>
      </c>
      <c r="S69" s="64">
        <f t="shared" si="60"/>
        <v>0</v>
      </c>
      <c r="T69" s="64">
        <f t="shared" si="61"/>
        <v>0</v>
      </c>
      <c r="U69" s="64">
        <f t="shared" si="62"/>
        <v>0</v>
      </c>
      <c r="V69" s="64">
        <f t="shared" si="9"/>
        <v>0</v>
      </c>
      <c r="W69" s="64">
        <f>IF(OR(AND(O69=1,M69=1,N69=0),AND(M69=0,O69=1,N69=1)),1,0)</f>
        <v>0</v>
      </c>
      <c r="X69" s="64">
        <f>IF(AND(O69=0,N69=1,M69=1),1,0)</f>
        <v>0</v>
      </c>
      <c r="Y69" s="64">
        <f t="shared" si="65"/>
        <v>0</v>
      </c>
      <c r="Z69" s="64">
        <f t="shared" si="39"/>
        <v>1</v>
      </c>
      <c r="AA69" s="64">
        <f t="shared" si="10"/>
        <v>1</v>
      </c>
      <c r="AB69" s="69"/>
      <c r="AC69" s="64">
        <v>1</v>
      </c>
      <c r="AD69" s="69">
        <v>0</v>
      </c>
      <c r="AE69" s="64">
        <v>0</v>
      </c>
      <c r="AF69" s="64">
        <v>0</v>
      </c>
      <c r="AG69" s="64">
        <v>0</v>
      </c>
      <c r="AH69" s="64">
        <v>0</v>
      </c>
      <c r="AI69" s="64">
        <v>0</v>
      </c>
      <c r="AJ69" s="64">
        <v>1</v>
      </c>
      <c r="AK69" s="64">
        <v>0</v>
      </c>
      <c r="AL69" s="64">
        <v>0</v>
      </c>
      <c r="AM69" s="64">
        <v>1</v>
      </c>
      <c r="AN69" s="64">
        <v>0</v>
      </c>
      <c r="AO69" s="192">
        <v>0</v>
      </c>
      <c r="AP69" s="64">
        <v>0</v>
      </c>
      <c r="AQ69" s="64">
        <v>1</v>
      </c>
      <c r="AR69" s="64">
        <v>0</v>
      </c>
      <c r="AS69" s="64">
        <v>0</v>
      </c>
      <c r="AT69" s="64">
        <v>1</v>
      </c>
      <c r="AU69" s="64" t="s">
        <v>231</v>
      </c>
      <c r="AV69" s="64" t="s">
        <v>232</v>
      </c>
      <c r="AW69" s="64"/>
      <c r="AX69" s="68" t="s">
        <v>233</v>
      </c>
      <c r="AY69" s="64"/>
      <c r="AZ69" s="7"/>
      <c r="BA69" s="7"/>
      <c r="BB69" s="7"/>
    </row>
    <row r="70" spans="2:54" s="31" customFormat="1" ht="12.75" customHeight="1" x14ac:dyDescent="0.2">
      <c r="B70" s="21">
        <v>1</v>
      </c>
      <c r="C70" s="7"/>
      <c r="D70" s="7">
        <v>1994</v>
      </c>
      <c r="E70" s="14" t="s">
        <v>234</v>
      </c>
      <c r="F70" s="64">
        <v>1</v>
      </c>
      <c r="G70" s="64">
        <v>1</v>
      </c>
      <c r="H70" s="65">
        <v>2</v>
      </c>
      <c r="I70" s="65">
        <v>2</v>
      </c>
      <c r="J70" s="66">
        <v>3</v>
      </c>
      <c r="K70" s="144">
        <v>0</v>
      </c>
      <c r="L70" s="67"/>
      <c r="M70" s="68">
        <v>1</v>
      </c>
      <c r="N70" s="64">
        <v>0</v>
      </c>
      <c r="O70" s="64">
        <v>0</v>
      </c>
      <c r="P70" s="64">
        <f t="shared" si="57"/>
        <v>1</v>
      </c>
      <c r="Q70" s="64">
        <f t="shared" si="58"/>
        <v>0</v>
      </c>
      <c r="R70" s="64">
        <f t="shared" si="59"/>
        <v>0</v>
      </c>
      <c r="S70" s="64">
        <f t="shared" si="60"/>
        <v>0</v>
      </c>
      <c r="T70" s="64">
        <f t="shared" si="61"/>
        <v>0</v>
      </c>
      <c r="U70" s="64">
        <f t="shared" si="62"/>
        <v>0</v>
      </c>
      <c r="V70" s="64">
        <f t="shared" si="9"/>
        <v>0</v>
      </c>
      <c r="W70" s="64">
        <f t="shared" ref="W70:W88" si="66">IF(OR(AND(O70=1,M70=1,N70=0),AND(M70=0,O70=1,N70=1)),1,0)</f>
        <v>0</v>
      </c>
      <c r="X70" s="64">
        <f t="shared" ref="X70:X88" si="67">IF(AND(O70=0,N70=1,M70=1),1,0)</f>
        <v>0</v>
      </c>
      <c r="Y70" s="64">
        <f t="shared" si="65"/>
        <v>0</v>
      </c>
      <c r="Z70" s="64">
        <f t="shared" si="39"/>
        <v>1</v>
      </c>
      <c r="AA70" s="64">
        <f t="shared" si="10"/>
        <v>1</v>
      </c>
      <c r="AB70" s="69"/>
      <c r="AC70" s="64">
        <v>1</v>
      </c>
      <c r="AD70" s="69">
        <v>0</v>
      </c>
      <c r="AE70" s="64">
        <v>0</v>
      </c>
      <c r="AF70" s="64">
        <v>0</v>
      </c>
      <c r="AG70" s="64">
        <v>0</v>
      </c>
      <c r="AH70" s="64">
        <v>1</v>
      </c>
      <c r="AI70" s="64">
        <v>0</v>
      </c>
      <c r="AJ70" s="64">
        <v>0</v>
      </c>
      <c r="AK70" s="64">
        <v>0</v>
      </c>
      <c r="AL70" s="64">
        <v>0</v>
      </c>
      <c r="AM70" s="64">
        <v>1</v>
      </c>
      <c r="AN70" s="64">
        <v>0</v>
      </c>
      <c r="AO70" s="192">
        <v>0</v>
      </c>
      <c r="AP70" s="64">
        <v>0</v>
      </c>
      <c r="AQ70" s="64">
        <v>1</v>
      </c>
      <c r="AR70" s="64">
        <v>0</v>
      </c>
      <c r="AS70" s="64">
        <v>0</v>
      </c>
      <c r="AT70" s="64">
        <v>0</v>
      </c>
      <c r="AU70" s="64" t="s">
        <v>231</v>
      </c>
      <c r="AV70" s="64" t="s">
        <v>192</v>
      </c>
      <c r="AW70" s="64"/>
      <c r="AX70" s="68"/>
      <c r="AY70" s="64"/>
      <c r="AZ70" s="7"/>
      <c r="BA70" s="7"/>
      <c r="BB70" s="7"/>
    </row>
    <row r="71" spans="2:54" s="31" customFormat="1" ht="12.75" customHeight="1" x14ac:dyDescent="0.2">
      <c r="B71" s="21">
        <v>1</v>
      </c>
      <c r="C71" s="11"/>
      <c r="D71" s="11">
        <v>1995</v>
      </c>
      <c r="E71" s="13" t="s">
        <v>235</v>
      </c>
      <c r="F71" s="64">
        <v>1</v>
      </c>
      <c r="G71" s="64">
        <v>2</v>
      </c>
      <c r="H71" s="65">
        <v>3</v>
      </c>
      <c r="I71" s="65">
        <v>4</v>
      </c>
      <c r="J71" s="66">
        <v>2</v>
      </c>
      <c r="K71" s="144">
        <v>0</v>
      </c>
      <c r="L71" s="67" t="s">
        <v>236</v>
      </c>
      <c r="M71" s="68">
        <v>1</v>
      </c>
      <c r="N71" s="64">
        <v>0</v>
      </c>
      <c r="O71" s="64">
        <v>0</v>
      </c>
      <c r="P71" s="64">
        <f t="shared" si="57"/>
        <v>1</v>
      </c>
      <c r="Q71" s="64">
        <f t="shared" si="58"/>
        <v>0</v>
      </c>
      <c r="R71" s="64">
        <f t="shared" si="59"/>
        <v>0</v>
      </c>
      <c r="S71" s="64">
        <f t="shared" si="60"/>
        <v>0</v>
      </c>
      <c r="T71" s="64">
        <f t="shared" si="61"/>
        <v>0</v>
      </c>
      <c r="U71" s="64">
        <f t="shared" si="62"/>
        <v>0</v>
      </c>
      <c r="V71" s="64">
        <f t="shared" si="9"/>
        <v>0</v>
      </c>
      <c r="W71" s="64">
        <f t="shared" si="66"/>
        <v>0</v>
      </c>
      <c r="X71" s="64">
        <f t="shared" si="67"/>
        <v>0</v>
      </c>
      <c r="Y71" s="64">
        <f t="shared" si="65"/>
        <v>0</v>
      </c>
      <c r="Z71" s="64">
        <f t="shared" si="39"/>
        <v>1</v>
      </c>
      <c r="AA71" s="64">
        <f t="shared" si="10"/>
        <v>1</v>
      </c>
      <c r="AB71" s="69"/>
      <c r="AC71" s="64">
        <v>1</v>
      </c>
      <c r="AD71" s="69">
        <v>0</v>
      </c>
      <c r="AE71" s="64">
        <v>0</v>
      </c>
      <c r="AF71" s="64">
        <v>0</v>
      </c>
      <c r="AG71" s="64">
        <v>0</v>
      </c>
      <c r="AH71" s="64">
        <v>0</v>
      </c>
      <c r="AI71" s="64">
        <v>0</v>
      </c>
      <c r="AJ71" s="64">
        <v>1</v>
      </c>
      <c r="AK71" s="64">
        <v>0</v>
      </c>
      <c r="AL71" s="64">
        <v>0</v>
      </c>
      <c r="AM71" s="64">
        <v>1</v>
      </c>
      <c r="AN71" s="64">
        <v>0</v>
      </c>
      <c r="AO71" s="192">
        <v>0</v>
      </c>
      <c r="AP71" s="64">
        <v>0</v>
      </c>
      <c r="AQ71" s="64">
        <v>0</v>
      </c>
      <c r="AR71" s="64">
        <v>1</v>
      </c>
      <c r="AS71" s="64">
        <v>0</v>
      </c>
      <c r="AT71" s="64">
        <v>0</v>
      </c>
      <c r="AU71" s="64" t="s">
        <v>237</v>
      </c>
      <c r="AV71" s="64" t="s">
        <v>238</v>
      </c>
      <c r="AW71" s="64"/>
      <c r="AX71" s="68"/>
      <c r="AY71" s="64"/>
      <c r="AZ71" s="7"/>
      <c r="BA71" s="7"/>
      <c r="BB71" s="7"/>
    </row>
    <row r="72" spans="2:54" s="31" customFormat="1" ht="12.75" customHeight="1" x14ac:dyDescent="0.2">
      <c r="B72" s="21">
        <v>1</v>
      </c>
      <c r="C72" s="7" t="s">
        <v>239</v>
      </c>
      <c r="D72" s="7">
        <v>1995</v>
      </c>
      <c r="E72" s="14" t="s">
        <v>240</v>
      </c>
      <c r="F72" s="64">
        <v>7</v>
      </c>
      <c r="G72" s="64">
        <v>1</v>
      </c>
      <c r="H72" s="65">
        <v>5</v>
      </c>
      <c r="I72" s="65">
        <v>5</v>
      </c>
      <c r="J72" s="66">
        <v>2</v>
      </c>
      <c r="K72" s="144">
        <v>1</v>
      </c>
      <c r="L72" s="67" t="s">
        <v>99</v>
      </c>
      <c r="M72" s="68">
        <v>0</v>
      </c>
      <c r="N72" s="64">
        <v>0</v>
      </c>
      <c r="O72" s="64">
        <v>1</v>
      </c>
      <c r="P72" s="64">
        <f t="shared" si="57"/>
        <v>0</v>
      </c>
      <c r="Q72" s="64">
        <f t="shared" si="58"/>
        <v>0</v>
      </c>
      <c r="R72" s="64">
        <f t="shared" si="59"/>
        <v>1</v>
      </c>
      <c r="S72" s="64">
        <f t="shared" si="60"/>
        <v>0</v>
      </c>
      <c r="T72" s="64">
        <f t="shared" si="61"/>
        <v>0</v>
      </c>
      <c r="U72" s="64">
        <f t="shared" si="62"/>
        <v>0</v>
      </c>
      <c r="V72" s="64">
        <f t="shared" si="9"/>
        <v>0</v>
      </c>
      <c r="W72" s="64">
        <f t="shared" si="66"/>
        <v>0</v>
      </c>
      <c r="X72" s="64">
        <f t="shared" si="67"/>
        <v>0</v>
      </c>
      <c r="Y72" s="64">
        <f t="shared" si="65"/>
        <v>1</v>
      </c>
      <c r="Z72" s="64">
        <f t="shared" si="39"/>
        <v>0</v>
      </c>
      <c r="AA72" s="64">
        <f t="shared" si="10"/>
        <v>1</v>
      </c>
      <c r="AB72" s="69"/>
      <c r="AC72" s="64">
        <v>1</v>
      </c>
      <c r="AD72" s="69">
        <v>0</v>
      </c>
      <c r="AE72" s="64">
        <v>0</v>
      </c>
      <c r="AF72" s="64">
        <v>0</v>
      </c>
      <c r="AG72" s="64">
        <v>0</v>
      </c>
      <c r="AH72" s="64">
        <v>0</v>
      </c>
      <c r="AI72" s="64">
        <v>0</v>
      </c>
      <c r="AJ72" s="64">
        <v>1</v>
      </c>
      <c r="AK72" s="64">
        <v>1</v>
      </c>
      <c r="AL72" s="64">
        <v>0</v>
      </c>
      <c r="AM72" s="64">
        <v>1</v>
      </c>
      <c r="AN72" s="64">
        <v>0</v>
      </c>
      <c r="AO72" s="195">
        <v>0</v>
      </c>
      <c r="AP72" s="64">
        <v>0</v>
      </c>
      <c r="AQ72" s="64">
        <v>0</v>
      </c>
      <c r="AR72" s="19">
        <v>0</v>
      </c>
      <c r="AS72" s="64">
        <v>1</v>
      </c>
      <c r="AT72" s="64">
        <v>1</v>
      </c>
      <c r="AU72" s="64" t="s">
        <v>241</v>
      </c>
      <c r="AV72" s="64" t="s">
        <v>242</v>
      </c>
      <c r="AW72" s="64"/>
      <c r="AX72" s="68"/>
      <c r="AY72" s="64"/>
      <c r="AZ72" s="7"/>
      <c r="BA72" s="7"/>
      <c r="BB72" s="7"/>
    </row>
    <row r="73" spans="2:54" s="31" customFormat="1" ht="12.75" customHeight="1" x14ac:dyDescent="0.2">
      <c r="B73" s="21">
        <v>1</v>
      </c>
      <c r="C73" s="11"/>
      <c r="D73" s="11">
        <v>1995</v>
      </c>
      <c r="E73" s="13" t="s">
        <v>243</v>
      </c>
      <c r="F73" s="64">
        <v>2</v>
      </c>
      <c r="G73" s="64">
        <v>1</v>
      </c>
      <c r="H73" s="65">
        <v>3</v>
      </c>
      <c r="I73" s="65">
        <v>4</v>
      </c>
      <c r="J73" s="66">
        <v>2</v>
      </c>
      <c r="K73" s="144">
        <v>0</v>
      </c>
      <c r="L73" s="67" t="s">
        <v>244</v>
      </c>
      <c r="M73" s="68">
        <v>1</v>
      </c>
      <c r="N73" s="64">
        <v>1</v>
      </c>
      <c r="O73" s="64">
        <v>0</v>
      </c>
      <c r="P73" s="64">
        <f t="shared" si="57"/>
        <v>0</v>
      </c>
      <c r="Q73" s="64">
        <f t="shared" si="58"/>
        <v>0</v>
      </c>
      <c r="R73" s="64">
        <f t="shared" si="59"/>
        <v>0</v>
      </c>
      <c r="S73" s="64">
        <f t="shared" si="60"/>
        <v>0</v>
      </c>
      <c r="T73" s="64">
        <f t="shared" si="61"/>
        <v>0</v>
      </c>
      <c r="U73" s="64">
        <f t="shared" si="62"/>
        <v>1</v>
      </c>
      <c r="V73" s="64">
        <f t="shared" si="9"/>
        <v>0</v>
      </c>
      <c r="W73" s="64">
        <f t="shared" si="66"/>
        <v>0</v>
      </c>
      <c r="X73" s="64">
        <f t="shared" si="67"/>
        <v>1</v>
      </c>
      <c r="Y73" s="64">
        <f t="shared" si="65"/>
        <v>0</v>
      </c>
      <c r="Z73" s="64">
        <f t="shared" si="39"/>
        <v>1</v>
      </c>
      <c r="AA73" s="64">
        <f t="shared" si="10"/>
        <v>1</v>
      </c>
      <c r="AB73" s="69"/>
      <c r="AC73" s="64">
        <v>0</v>
      </c>
      <c r="AD73" s="69">
        <v>1</v>
      </c>
      <c r="AE73" s="152" t="s">
        <v>245</v>
      </c>
      <c r="AF73" s="153" t="s">
        <v>245</v>
      </c>
      <c r="AG73" s="153" t="s">
        <v>245</v>
      </c>
      <c r="AH73" s="153" t="s">
        <v>245</v>
      </c>
      <c r="AI73" s="153" t="s">
        <v>245</v>
      </c>
      <c r="AJ73" s="153" t="s">
        <v>245</v>
      </c>
      <c r="AK73" s="153" t="s">
        <v>245</v>
      </c>
      <c r="AL73" s="153" t="s">
        <v>245</v>
      </c>
      <c r="AM73" s="153" t="s">
        <v>245</v>
      </c>
      <c r="AN73" s="153" t="s">
        <v>245</v>
      </c>
      <c r="AO73" s="197">
        <v>0</v>
      </c>
      <c r="AP73" s="153" t="s">
        <v>245</v>
      </c>
      <c r="AQ73" s="153" t="s">
        <v>245</v>
      </c>
      <c r="AR73" s="153" t="s">
        <v>245</v>
      </c>
      <c r="AS73" s="153" t="s">
        <v>245</v>
      </c>
      <c r="AT73" s="138"/>
      <c r="AU73" s="153" t="s">
        <v>245</v>
      </c>
      <c r="AV73" s="153" t="s">
        <v>245</v>
      </c>
      <c r="AW73" s="153"/>
      <c r="AX73" s="68"/>
      <c r="AY73" s="64"/>
      <c r="AZ73" s="7"/>
      <c r="BA73" s="7"/>
      <c r="BB73" s="7"/>
    </row>
    <row r="74" spans="2:54" s="31" customFormat="1" ht="12.75" customHeight="1" x14ac:dyDescent="0.2">
      <c r="B74" s="21">
        <v>1</v>
      </c>
      <c r="C74" s="7"/>
      <c r="D74" s="7">
        <v>1996</v>
      </c>
      <c r="E74" s="14" t="s">
        <v>246</v>
      </c>
      <c r="F74" s="64">
        <v>2</v>
      </c>
      <c r="G74" s="64">
        <v>1</v>
      </c>
      <c r="H74" s="65">
        <v>3</v>
      </c>
      <c r="I74" s="65">
        <v>5</v>
      </c>
      <c r="J74" s="66">
        <v>2</v>
      </c>
      <c r="K74" s="144">
        <v>0</v>
      </c>
      <c r="L74" s="67"/>
      <c r="M74" s="154">
        <v>1</v>
      </c>
      <c r="N74" s="138">
        <v>0</v>
      </c>
      <c r="O74" s="155">
        <v>0</v>
      </c>
      <c r="P74" s="64">
        <f t="shared" si="57"/>
        <v>1</v>
      </c>
      <c r="Q74" s="64">
        <f t="shared" si="58"/>
        <v>0</v>
      </c>
      <c r="R74" s="64">
        <f t="shared" si="59"/>
        <v>0</v>
      </c>
      <c r="S74" s="64">
        <f t="shared" si="60"/>
        <v>0</v>
      </c>
      <c r="T74" s="64">
        <f t="shared" si="61"/>
        <v>0</v>
      </c>
      <c r="U74" s="64">
        <f t="shared" si="62"/>
        <v>0</v>
      </c>
      <c r="V74" s="64">
        <f t="shared" si="9"/>
        <v>0</v>
      </c>
      <c r="W74" s="64">
        <f t="shared" si="66"/>
        <v>0</v>
      </c>
      <c r="X74" s="64">
        <f t="shared" si="67"/>
        <v>0</v>
      </c>
      <c r="Y74" s="64">
        <f t="shared" si="65"/>
        <v>0</v>
      </c>
      <c r="Z74" s="64">
        <f t="shared" si="39"/>
        <v>1</v>
      </c>
      <c r="AA74" s="64">
        <f t="shared" si="10"/>
        <v>1</v>
      </c>
      <c r="AB74" s="153"/>
      <c r="AC74" s="156">
        <v>1</v>
      </c>
      <c r="AD74" s="154">
        <v>0</v>
      </c>
      <c r="AE74" s="156">
        <v>0</v>
      </c>
      <c r="AF74" s="154">
        <v>0</v>
      </c>
      <c r="AG74" s="153">
        <v>1</v>
      </c>
      <c r="AH74" s="154">
        <v>0</v>
      </c>
      <c r="AI74" s="154">
        <v>0</v>
      </c>
      <c r="AJ74" s="154">
        <v>0</v>
      </c>
      <c r="AK74" s="154">
        <v>0</v>
      </c>
      <c r="AL74" s="154">
        <v>0</v>
      </c>
      <c r="AM74" s="154">
        <v>0</v>
      </c>
      <c r="AN74" s="154">
        <v>1</v>
      </c>
      <c r="AO74" s="197">
        <v>1</v>
      </c>
      <c r="AP74" s="154">
        <v>0</v>
      </c>
      <c r="AQ74" s="154">
        <v>0</v>
      </c>
      <c r="AR74" s="154">
        <v>1</v>
      </c>
      <c r="AS74" s="154">
        <v>0</v>
      </c>
      <c r="AT74" s="138"/>
      <c r="AU74" s="153" t="s">
        <v>231</v>
      </c>
      <c r="AV74" s="153" t="s">
        <v>176</v>
      </c>
      <c r="AW74" s="153" t="s">
        <v>248</v>
      </c>
      <c r="AX74" s="152" t="s">
        <v>249</v>
      </c>
      <c r="AY74" s="64"/>
      <c r="AZ74" s="7"/>
      <c r="BA74" s="7"/>
      <c r="BB74" s="7"/>
    </row>
    <row r="75" spans="2:54" s="31" customFormat="1" ht="12.75" customHeight="1" x14ac:dyDescent="0.2">
      <c r="B75" s="21">
        <v>1</v>
      </c>
      <c r="C75" s="11" t="s">
        <v>159</v>
      </c>
      <c r="D75" s="11">
        <v>1996</v>
      </c>
      <c r="E75" s="13" t="s">
        <v>160</v>
      </c>
      <c r="F75" s="64">
        <v>1</v>
      </c>
      <c r="G75" s="64">
        <v>2</v>
      </c>
      <c r="H75" s="65">
        <v>3</v>
      </c>
      <c r="I75" s="65">
        <v>4</v>
      </c>
      <c r="J75" s="66">
        <v>2</v>
      </c>
      <c r="K75" s="144">
        <v>0</v>
      </c>
      <c r="L75" s="67" t="s">
        <v>250</v>
      </c>
      <c r="M75" s="154">
        <v>1</v>
      </c>
      <c r="N75" s="138">
        <v>0</v>
      </c>
      <c r="O75" s="155">
        <v>0</v>
      </c>
      <c r="P75" s="64">
        <f t="shared" si="57"/>
        <v>1</v>
      </c>
      <c r="Q75" s="64">
        <f t="shared" si="58"/>
        <v>0</v>
      </c>
      <c r="R75" s="64">
        <f t="shared" si="59"/>
        <v>0</v>
      </c>
      <c r="S75" s="64">
        <f t="shared" si="60"/>
        <v>0</v>
      </c>
      <c r="T75" s="64">
        <f t="shared" si="61"/>
        <v>0</v>
      </c>
      <c r="U75" s="64">
        <f t="shared" si="62"/>
        <v>0</v>
      </c>
      <c r="V75" s="64">
        <f t="shared" si="9"/>
        <v>0</v>
      </c>
      <c r="W75" s="64">
        <f t="shared" si="66"/>
        <v>0</v>
      </c>
      <c r="X75" s="64">
        <f t="shared" si="67"/>
        <v>0</v>
      </c>
      <c r="Y75" s="64">
        <f t="shared" si="65"/>
        <v>0</v>
      </c>
      <c r="Z75" s="64">
        <f t="shared" si="39"/>
        <v>1</v>
      </c>
      <c r="AA75" s="64">
        <f t="shared" si="10"/>
        <v>1</v>
      </c>
      <c r="AB75" s="153"/>
      <c r="AC75" s="156">
        <v>1</v>
      </c>
      <c r="AD75" s="154">
        <v>0</v>
      </c>
      <c r="AE75" s="156">
        <v>0</v>
      </c>
      <c r="AF75" s="154">
        <v>0</v>
      </c>
      <c r="AG75" s="154">
        <v>0</v>
      </c>
      <c r="AH75" s="154">
        <v>0</v>
      </c>
      <c r="AI75" s="154">
        <v>0</v>
      </c>
      <c r="AJ75" s="154">
        <v>0</v>
      </c>
      <c r="AK75" s="153">
        <v>1</v>
      </c>
      <c r="AL75" s="154">
        <v>0</v>
      </c>
      <c r="AM75" s="154">
        <v>0</v>
      </c>
      <c r="AN75" s="154">
        <v>1</v>
      </c>
      <c r="AO75" s="197">
        <v>1</v>
      </c>
      <c r="AP75" s="154">
        <v>0</v>
      </c>
      <c r="AQ75" s="154">
        <v>0</v>
      </c>
      <c r="AR75" s="154">
        <v>1</v>
      </c>
      <c r="AS75" s="154">
        <v>0</v>
      </c>
      <c r="AT75" s="138"/>
      <c r="AU75" s="153" t="s">
        <v>251</v>
      </c>
      <c r="AV75" s="233" t="s">
        <v>252</v>
      </c>
      <c r="AW75" s="232"/>
      <c r="AX75" s="152" t="s">
        <v>253</v>
      </c>
      <c r="AY75" s="64"/>
      <c r="AZ75" s="7"/>
      <c r="BA75" s="7"/>
      <c r="BB75" s="7"/>
    </row>
    <row r="76" spans="2:54" s="31" customFormat="1" ht="12.75" customHeight="1" x14ac:dyDescent="0.2">
      <c r="B76" s="21">
        <v>1</v>
      </c>
      <c r="C76" s="7" t="s">
        <v>254</v>
      </c>
      <c r="D76" s="7">
        <v>1996</v>
      </c>
      <c r="E76" s="14" t="s">
        <v>255</v>
      </c>
      <c r="F76" s="64">
        <v>1</v>
      </c>
      <c r="G76" s="64">
        <v>1</v>
      </c>
      <c r="H76" s="65">
        <v>2</v>
      </c>
      <c r="I76" s="65">
        <v>1</v>
      </c>
      <c r="J76" s="66">
        <v>3</v>
      </c>
      <c r="K76" s="144">
        <v>0</v>
      </c>
      <c r="L76" s="67" t="s">
        <v>256</v>
      </c>
      <c r="M76" s="154">
        <v>1</v>
      </c>
      <c r="N76" s="155">
        <v>0</v>
      </c>
      <c r="O76" s="155">
        <v>0</v>
      </c>
      <c r="P76" s="64">
        <f t="shared" ref="P76:P96" si="68">IF(AND(M76=1,N76=0,O76=0),1,0)</f>
        <v>1</v>
      </c>
      <c r="Q76" s="64">
        <f t="shared" ref="Q76:Q96" si="69">IF(AND(N76=1,M76=0,O76=0),1,0)</f>
        <v>0</v>
      </c>
      <c r="R76" s="64">
        <f t="shared" ref="R76:R96" si="70">IF(AND(O76=1,N76=0,M76=0),1,0)</f>
        <v>0</v>
      </c>
      <c r="S76" s="64">
        <f t="shared" si="60"/>
        <v>0</v>
      </c>
      <c r="T76" s="64">
        <f t="shared" si="61"/>
        <v>0</v>
      </c>
      <c r="U76" s="64">
        <f t="shared" si="62"/>
        <v>0</v>
      </c>
      <c r="V76" s="64">
        <f t="shared" si="9"/>
        <v>0</v>
      </c>
      <c r="W76" s="64">
        <f t="shared" si="66"/>
        <v>0</v>
      </c>
      <c r="X76" s="64">
        <f t="shared" si="67"/>
        <v>0</v>
      </c>
      <c r="Y76" s="64">
        <f t="shared" si="65"/>
        <v>0</v>
      </c>
      <c r="Z76" s="64">
        <f t="shared" si="39"/>
        <v>1</v>
      </c>
      <c r="AA76" s="64">
        <f t="shared" si="10"/>
        <v>1</v>
      </c>
      <c r="AB76" s="153"/>
      <c r="AC76" s="156">
        <v>1</v>
      </c>
      <c r="AD76" s="154">
        <v>0</v>
      </c>
      <c r="AE76" s="156">
        <v>0</v>
      </c>
      <c r="AF76" s="154">
        <v>0</v>
      </c>
      <c r="AG76" s="154">
        <v>0</v>
      </c>
      <c r="AH76" s="154">
        <v>0</v>
      </c>
      <c r="AI76" s="153">
        <v>1</v>
      </c>
      <c r="AJ76" s="154">
        <v>0</v>
      </c>
      <c r="AK76" s="154">
        <v>0</v>
      </c>
      <c r="AL76" s="154">
        <v>0</v>
      </c>
      <c r="AM76" s="154">
        <v>0</v>
      </c>
      <c r="AN76" s="154">
        <v>1</v>
      </c>
      <c r="AO76" s="197">
        <v>1</v>
      </c>
      <c r="AP76" s="154">
        <v>0</v>
      </c>
      <c r="AQ76" s="154">
        <v>1</v>
      </c>
      <c r="AR76" s="154">
        <v>0</v>
      </c>
      <c r="AS76" s="154">
        <v>0</v>
      </c>
      <c r="AT76" s="138"/>
      <c r="AU76" s="153" t="s">
        <v>257</v>
      </c>
      <c r="AV76" s="153" t="s">
        <v>245</v>
      </c>
      <c r="AW76" s="153" t="s">
        <v>258</v>
      </c>
      <c r="AX76" s="152" t="s">
        <v>259</v>
      </c>
      <c r="AY76" s="64"/>
      <c r="AZ76" s="7"/>
      <c r="BA76" s="7"/>
      <c r="BB76" s="7"/>
    </row>
    <row r="77" spans="2:54" s="31" customFormat="1" ht="12.75" customHeight="1" x14ac:dyDescent="0.2">
      <c r="B77" s="21">
        <v>1</v>
      </c>
      <c r="C77" s="7"/>
      <c r="D77" s="7">
        <v>1996</v>
      </c>
      <c r="E77" s="14" t="s">
        <v>260</v>
      </c>
      <c r="F77" s="64">
        <v>1</v>
      </c>
      <c r="G77" s="64">
        <v>1</v>
      </c>
      <c r="H77" s="65">
        <v>3</v>
      </c>
      <c r="I77" s="65">
        <v>4</v>
      </c>
      <c r="J77" s="66">
        <v>2</v>
      </c>
      <c r="K77" s="144">
        <v>0</v>
      </c>
      <c r="L77" s="67" t="s">
        <v>170</v>
      </c>
      <c r="M77" s="154">
        <v>1</v>
      </c>
      <c r="N77" s="155">
        <v>1</v>
      </c>
      <c r="O77" s="155">
        <v>0</v>
      </c>
      <c r="P77" s="64">
        <f t="shared" si="68"/>
        <v>0</v>
      </c>
      <c r="Q77" s="64">
        <f t="shared" si="69"/>
        <v>0</v>
      </c>
      <c r="R77" s="64">
        <f t="shared" si="70"/>
        <v>0</v>
      </c>
      <c r="S77" s="64">
        <f t="shared" si="60"/>
        <v>0</v>
      </c>
      <c r="T77" s="64">
        <f t="shared" si="61"/>
        <v>0</v>
      </c>
      <c r="U77" s="64">
        <f t="shared" si="62"/>
        <v>1</v>
      </c>
      <c r="V77" s="64">
        <f t="shared" si="9"/>
        <v>0</v>
      </c>
      <c r="W77" s="64">
        <f t="shared" si="66"/>
        <v>0</v>
      </c>
      <c r="X77" s="64">
        <f t="shared" si="67"/>
        <v>1</v>
      </c>
      <c r="Y77" s="64">
        <f t="shared" si="65"/>
        <v>0</v>
      </c>
      <c r="Z77" s="64">
        <f t="shared" si="39"/>
        <v>1</v>
      </c>
      <c r="AA77" s="64">
        <f t="shared" si="10"/>
        <v>1</v>
      </c>
      <c r="AB77" s="153"/>
      <c r="AC77" s="156">
        <v>0</v>
      </c>
      <c r="AD77" s="154">
        <v>1</v>
      </c>
      <c r="AE77" s="152" t="s">
        <v>245</v>
      </c>
      <c r="AF77" s="153" t="s">
        <v>245</v>
      </c>
      <c r="AG77" s="153" t="s">
        <v>245</v>
      </c>
      <c r="AH77" s="153" t="s">
        <v>245</v>
      </c>
      <c r="AI77" s="153" t="s">
        <v>245</v>
      </c>
      <c r="AJ77" s="153" t="s">
        <v>245</v>
      </c>
      <c r="AK77" s="153" t="s">
        <v>245</v>
      </c>
      <c r="AL77" s="153" t="s">
        <v>245</v>
      </c>
      <c r="AM77" s="153" t="s">
        <v>245</v>
      </c>
      <c r="AN77" s="153" t="s">
        <v>245</v>
      </c>
      <c r="AO77" s="197">
        <v>0</v>
      </c>
      <c r="AP77" s="153" t="s">
        <v>245</v>
      </c>
      <c r="AQ77" s="153" t="s">
        <v>245</v>
      </c>
      <c r="AR77" s="153" t="s">
        <v>245</v>
      </c>
      <c r="AS77" s="153" t="s">
        <v>245</v>
      </c>
      <c r="AT77" s="138"/>
      <c r="AU77" s="153" t="s">
        <v>245</v>
      </c>
      <c r="AV77" s="153" t="s">
        <v>245</v>
      </c>
      <c r="AW77" s="153"/>
      <c r="AX77" s="152"/>
      <c r="AY77" s="64"/>
      <c r="AZ77" s="7"/>
      <c r="BA77" s="7"/>
      <c r="BB77" s="7"/>
    </row>
    <row r="78" spans="2:54" s="31" customFormat="1" ht="12.75" customHeight="1" x14ac:dyDescent="0.2">
      <c r="B78" s="21">
        <v>1</v>
      </c>
      <c r="C78" s="11" t="s">
        <v>261</v>
      </c>
      <c r="D78" s="11">
        <v>1996</v>
      </c>
      <c r="E78" s="13" t="s">
        <v>262</v>
      </c>
      <c r="F78" s="64">
        <v>2</v>
      </c>
      <c r="G78" s="64">
        <v>1</v>
      </c>
      <c r="H78" s="65">
        <v>3</v>
      </c>
      <c r="I78" s="65">
        <v>4</v>
      </c>
      <c r="J78" s="66">
        <v>2</v>
      </c>
      <c r="K78" s="144">
        <v>0</v>
      </c>
      <c r="L78" s="67" t="s">
        <v>263</v>
      </c>
      <c r="M78" s="154">
        <v>1</v>
      </c>
      <c r="N78" s="155">
        <v>1</v>
      </c>
      <c r="O78" s="155">
        <v>0</v>
      </c>
      <c r="P78" s="64">
        <f t="shared" si="68"/>
        <v>0</v>
      </c>
      <c r="Q78" s="64">
        <f t="shared" si="69"/>
        <v>0</v>
      </c>
      <c r="R78" s="64">
        <f t="shared" si="70"/>
        <v>0</v>
      </c>
      <c r="S78" s="64">
        <f t="shared" si="60"/>
        <v>0</v>
      </c>
      <c r="T78" s="64">
        <f t="shared" si="61"/>
        <v>0</v>
      </c>
      <c r="U78" s="64">
        <f t="shared" si="62"/>
        <v>1</v>
      </c>
      <c r="V78" s="64">
        <f t="shared" si="9"/>
        <v>0</v>
      </c>
      <c r="W78" s="64">
        <f t="shared" si="66"/>
        <v>0</v>
      </c>
      <c r="X78" s="64">
        <f t="shared" si="67"/>
        <v>1</v>
      </c>
      <c r="Y78" s="64">
        <f t="shared" si="65"/>
        <v>0</v>
      </c>
      <c r="Z78" s="64">
        <f t="shared" si="39"/>
        <v>1</v>
      </c>
      <c r="AA78" s="64">
        <f t="shared" si="10"/>
        <v>1</v>
      </c>
      <c r="AB78" s="153"/>
      <c r="AC78" s="156">
        <v>0</v>
      </c>
      <c r="AD78" s="154">
        <v>1</v>
      </c>
      <c r="AE78" s="152" t="s">
        <v>245</v>
      </c>
      <c r="AF78" s="153" t="s">
        <v>245</v>
      </c>
      <c r="AG78" s="153" t="s">
        <v>245</v>
      </c>
      <c r="AH78" s="153" t="s">
        <v>245</v>
      </c>
      <c r="AI78" s="153" t="s">
        <v>245</v>
      </c>
      <c r="AJ78" s="153" t="s">
        <v>245</v>
      </c>
      <c r="AK78" s="153" t="s">
        <v>245</v>
      </c>
      <c r="AL78" s="153" t="s">
        <v>245</v>
      </c>
      <c r="AM78" s="153" t="s">
        <v>245</v>
      </c>
      <c r="AN78" s="153" t="s">
        <v>245</v>
      </c>
      <c r="AO78" s="197">
        <v>0</v>
      </c>
      <c r="AP78" s="153" t="s">
        <v>245</v>
      </c>
      <c r="AQ78" s="153" t="s">
        <v>245</v>
      </c>
      <c r="AR78" s="153" t="s">
        <v>245</v>
      </c>
      <c r="AS78" s="153" t="s">
        <v>245</v>
      </c>
      <c r="AT78" s="138"/>
      <c r="AU78" s="153" t="s">
        <v>245</v>
      </c>
      <c r="AV78" s="153" t="s">
        <v>245</v>
      </c>
      <c r="AW78" s="153"/>
      <c r="AX78" s="152"/>
      <c r="AY78" s="64"/>
      <c r="AZ78" s="7"/>
      <c r="BA78" s="7"/>
      <c r="BB78" s="7"/>
    </row>
    <row r="79" spans="2:54" s="31" customFormat="1" ht="12.75" customHeight="1" x14ac:dyDescent="0.2">
      <c r="B79" s="21">
        <v>1</v>
      </c>
      <c r="C79" s="11"/>
      <c r="D79" s="11">
        <v>1996</v>
      </c>
      <c r="E79" s="13" t="s">
        <v>264</v>
      </c>
      <c r="F79" s="64">
        <v>1</v>
      </c>
      <c r="G79" s="64">
        <v>1</v>
      </c>
      <c r="H79" s="65">
        <v>2</v>
      </c>
      <c r="I79" s="65">
        <v>3</v>
      </c>
      <c r="J79" s="66">
        <v>3</v>
      </c>
      <c r="K79" s="144">
        <v>0</v>
      </c>
      <c r="L79" s="67" t="s">
        <v>112</v>
      </c>
      <c r="M79" s="154">
        <v>1</v>
      </c>
      <c r="N79" s="155">
        <v>1</v>
      </c>
      <c r="O79" s="155">
        <v>0</v>
      </c>
      <c r="P79" s="64">
        <f t="shared" si="68"/>
        <v>0</v>
      </c>
      <c r="Q79" s="64">
        <f t="shared" si="69"/>
        <v>0</v>
      </c>
      <c r="R79" s="64">
        <f t="shared" si="70"/>
        <v>0</v>
      </c>
      <c r="S79" s="64">
        <f t="shared" si="60"/>
        <v>0</v>
      </c>
      <c r="T79" s="64">
        <f t="shared" si="61"/>
        <v>0</v>
      </c>
      <c r="U79" s="64">
        <f t="shared" si="62"/>
        <v>1</v>
      </c>
      <c r="V79" s="64">
        <f t="shared" ref="V79:V142" si="71">IF(AND(M79=1,N79=1,O79=1),1,0)</f>
        <v>0</v>
      </c>
      <c r="W79" s="64">
        <f t="shared" si="66"/>
        <v>0</v>
      </c>
      <c r="X79" s="64">
        <f t="shared" si="67"/>
        <v>1</v>
      </c>
      <c r="Y79" s="64">
        <f t="shared" si="65"/>
        <v>0</v>
      </c>
      <c r="Z79" s="64">
        <f t="shared" si="39"/>
        <v>1</v>
      </c>
      <c r="AA79" s="64">
        <f t="shared" ref="AA79:AA142" si="72">Y79+Z79</f>
        <v>1</v>
      </c>
      <c r="AB79" s="153"/>
      <c r="AC79" s="156">
        <v>1</v>
      </c>
      <c r="AD79" s="154">
        <v>0</v>
      </c>
      <c r="AE79" s="156">
        <v>0</v>
      </c>
      <c r="AF79" s="154">
        <v>0</v>
      </c>
      <c r="AG79" s="154">
        <v>0</v>
      </c>
      <c r="AH79" s="154">
        <v>0</v>
      </c>
      <c r="AI79" s="153">
        <v>1</v>
      </c>
      <c r="AJ79" s="154">
        <v>0</v>
      </c>
      <c r="AK79" s="154">
        <v>0</v>
      </c>
      <c r="AL79" s="154">
        <v>0</v>
      </c>
      <c r="AM79" s="154">
        <v>0</v>
      </c>
      <c r="AN79" s="154">
        <v>1</v>
      </c>
      <c r="AO79" s="197">
        <v>0</v>
      </c>
      <c r="AP79" s="154">
        <v>0</v>
      </c>
      <c r="AQ79" s="154">
        <v>1</v>
      </c>
      <c r="AR79" s="154">
        <v>0</v>
      </c>
      <c r="AS79" s="154">
        <v>0</v>
      </c>
      <c r="AT79" s="138"/>
      <c r="AU79" s="153" t="s">
        <v>265</v>
      </c>
      <c r="AV79" s="153" t="s">
        <v>266</v>
      </c>
      <c r="AW79" s="153"/>
      <c r="AX79" s="152" t="s">
        <v>267</v>
      </c>
      <c r="AY79" s="64"/>
      <c r="AZ79" s="7"/>
      <c r="BA79" s="7"/>
      <c r="BB79" s="7"/>
    </row>
    <row r="80" spans="2:54" s="31" customFormat="1" ht="12.75" customHeight="1" x14ac:dyDescent="0.2">
      <c r="B80" s="21">
        <v>1</v>
      </c>
      <c r="C80" s="11"/>
      <c r="D80" s="11">
        <v>1996</v>
      </c>
      <c r="E80" s="13" t="s">
        <v>264</v>
      </c>
      <c r="F80" s="64">
        <v>1</v>
      </c>
      <c r="G80" s="64">
        <v>1</v>
      </c>
      <c r="H80" s="65">
        <v>2</v>
      </c>
      <c r="I80" s="65">
        <v>3</v>
      </c>
      <c r="J80" s="66">
        <v>2</v>
      </c>
      <c r="K80" s="144">
        <v>0</v>
      </c>
      <c r="L80" s="67" t="s">
        <v>268</v>
      </c>
      <c r="M80" s="154">
        <v>1</v>
      </c>
      <c r="N80" s="155">
        <v>0</v>
      </c>
      <c r="O80" s="155">
        <v>0</v>
      </c>
      <c r="P80" s="64">
        <f t="shared" si="68"/>
        <v>1</v>
      </c>
      <c r="Q80" s="64">
        <f t="shared" si="69"/>
        <v>0</v>
      </c>
      <c r="R80" s="64">
        <f t="shared" si="70"/>
        <v>0</v>
      </c>
      <c r="S80" s="64">
        <f t="shared" si="60"/>
        <v>0</v>
      </c>
      <c r="T80" s="64">
        <f t="shared" si="61"/>
        <v>0</v>
      </c>
      <c r="U80" s="64">
        <f t="shared" si="62"/>
        <v>0</v>
      </c>
      <c r="V80" s="64">
        <f t="shared" si="71"/>
        <v>0</v>
      </c>
      <c r="W80" s="64">
        <f t="shared" si="66"/>
        <v>0</v>
      </c>
      <c r="X80" s="64">
        <f t="shared" si="67"/>
        <v>0</v>
      </c>
      <c r="Y80" s="64">
        <f t="shared" si="65"/>
        <v>0</v>
      </c>
      <c r="Z80" s="64">
        <f t="shared" si="39"/>
        <v>1</v>
      </c>
      <c r="AA80" s="64">
        <f t="shared" si="72"/>
        <v>1</v>
      </c>
      <c r="AB80" s="153"/>
      <c r="AC80" s="156">
        <v>1</v>
      </c>
      <c r="AD80" s="154">
        <v>0</v>
      </c>
      <c r="AE80" s="156">
        <v>0</v>
      </c>
      <c r="AF80" s="154">
        <v>0</v>
      </c>
      <c r="AG80" s="153">
        <v>1</v>
      </c>
      <c r="AH80" s="154">
        <v>0</v>
      </c>
      <c r="AI80" s="154">
        <v>0</v>
      </c>
      <c r="AJ80" s="154">
        <v>0</v>
      </c>
      <c r="AK80" s="154">
        <v>0</v>
      </c>
      <c r="AL80" s="154">
        <v>0</v>
      </c>
      <c r="AM80" s="154">
        <v>0</v>
      </c>
      <c r="AN80" s="154">
        <v>1</v>
      </c>
      <c r="AO80" s="197">
        <v>1</v>
      </c>
      <c r="AP80" s="154">
        <v>0</v>
      </c>
      <c r="AQ80" s="154">
        <v>1</v>
      </c>
      <c r="AR80" s="154">
        <v>0</v>
      </c>
      <c r="AS80" s="154">
        <v>0</v>
      </c>
      <c r="AT80" s="138"/>
      <c r="AU80" s="153" t="s">
        <v>245</v>
      </c>
      <c r="AV80" s="233" t="s">
        <v>269</v>
      </c>
      <c r="AW80" s="232"/>
      <c r="AX80" s="152" t="s">
        <v>270</v>
      </c>
      <c r="AY80" s="64"/>
      <c r="AZ80" s="7"/>
      <c r="BA80" s="7"/>
      <c r="BB80" s="7"/>
    </row>
    <row r="81" spans="2:54" s="31" customFormat="1" ht="12.75" customHeight="1" x14ac:dyDescent="0.2">
      <c r="B81" s="21">
        <v>1</v>
      </c>
      <c r="C81" s="11" t="s">
        <v>271</v>
      </c>
      <c r="D81" s="11">
        <v>1997</v>
      </c>
      <c r="E81" s="13" t="s">
        <v>272</v>
      </c>
      <c r="F81" s="144">
        <v>1</v>
      </c>
      <c r="G81" s="144">
        <v>1</v>
      </c>
      <c r="H81" s="157">
        <v>3</v>
      </c>
      <c r="I81" s="157">
        <v>4</v>
      </c>
      <c r="J81" s="148">
        <v>2</v>
      </c>
      <c r="K81" s="144">
        <v>0</v>
      </c>
      <c r="L81" s="149" t="s">
        <v>99</v>
      </c>
      <c r="M81" s="154">
        <v>0</v>
      </c>
      <c r="N81" s="155">
        <v>1</v>
      </c>
      <c r="O81" s="138">
        <v>1</v>
      </c>
      <c r="P81" s="64">
        <f t="shared" si="68"/>
        <v>0</v>
      </c>
      <c r="Q81" s="64">
        <f t="shared" si="69"/>
        <v>0</v>
      </c>
      <c r="R81" s="64">
        <f t="shared" si="70"/>
        <v>0</v>
      </c>
      <c r="S81" s="144">
        <f t="shared" si="60"/>
        <v>0</v>
      </c>
      <c r="T81" s="144">
        <f t="shared" si="61"/>
        <v>1</v>
      </c>
      <c r="U81" s="144">
        <f t="shared" si="62"/>
        <v>0</v>
      </c>
      <c r="V81" s="64">
        <f t="shared" si="71"/>
        <v>0</v>
      </c>
      <c r="W81" s="64">
        <f t="shared" si="66"/>
        <v>1</v>
      </c>
      <c r="X81" s="64">
        <f t="shared" si="67"/>
        <v>0</v>
      </c>
      <c r="Y81" s="64">
        <f t="shared" si="65"/>
        <v>1</v>
      </c>
      <c r="Z81" s="64">
        <f t="shared" si="39"/>
        <v>0</v>
      </c>
      <c r="AA81" s="64">
        <f t="shared" si="72"/>
        <v>1</v>
      </c>
      <c r="AB81" s="153"/>
      <c r="AC81" s="156">
        <v>1</v>
      </c>
      <c r="AD81" s="154">
        <v>0</v>
      </c>
      <c r="AE81" s="156">
        <v>0</v>
      </c>
      <c r="AF81" s="154">
        <v>0</v>
      </c>
      <c r="AG81" s="154">
        <v>1</v>
      </c>
      <c r="AH81" s="154">
        <v>0</v>
      </c>
      <c r="AI81" s="154">
        <v>0</v>
      </c>
      <c r="AJ81" s="154">
        <v>0</v>
      </c>
      <c r="AK81" s="154">
        <v>0</v>
      </c>
      <c r="AL81" s="154">
        <v>0</v>
      </c>
      <c r="AM81" s="154">
        <v>0</v>
      </c>
      <c r="AN81" s="154">
        <v>1</v>
      </c>
      <c r="AO81" s="197">
        <v>1</v>
      </c>
      <c r="AP81" s="154">
        <v>0</v>
      </c>
      <c r="AQ81" s="154">
        <v>0</v>
      </c>
      <c r="AR81" s="154">
        <v>1</v>
      </c>
      <c r="AS81" s="154">
        <v>0</v>
      </c>
      <c r="AT81" s="138"/>
      <c r="AU81" s="153" t="s">
        <v>273</v>
      </c>
      <c r="AV81" s="153" t="s">
        <v>176</v>
      </c>
      <c r="AW81" s="153"/>
      <c r="AX81" s="152" t="s">
        <v>274</v>
      </c>
      <c r="AY81" s="144"/>
      <c r="AZ81" s="7"/>
      <c r="BA81" s="7"/>
      <c r="BB81" s="7"/>
    </row>
    <row r="82" spans="2:54" s="31" customFormat="1" ht="12.75" customHeight="1" x14ac:dyDescent="0.2">
      <c r="B82" s="21">
        <v>1</v>
      </c>
      <c r="C82" s="7" t="s">
        <v>275</v>
      </c>
      <c r="D82" s="7">
        <v>1997</v>
      </c>
      <c r="E82" s="14" t="s">
        <v>276</v>
      </c>
      <c r="F82" s="144">
        <v>1</v>
      </c>
      <c r="G82" s="144">
        <v>1</v>
      </c>
      <c r="H82" s="157">
        <v>2</v>
      </c>
      <c r="I82" s="157">
        <v>3</v>
      </c>
      <c r="J82" s="148">
        <v>2</v>
      </c>
      <c r="K82" s="144">
        <v>1</v>
      </c>
      <c r="L82" s="149" t="s">
        <v>277</v>
      </c>
      <c r="M82" s="154">
        <v>0</v>
      </c>
      <c r="N82" s="155">
        <v>1</v>
      </c>
      <c r="O82" s="138">
        <v>1</v>
      </c>
      <c r="P82" s="64">
        <f t="shared" si="68"/>
        <v>0</v>
      </c>
      <c r="Q82" s="64">
        <f t="shared" si="69"/>
        <v>0</v>
      </c>
      <c r="R82" s="64">
        <f t="shared" si="70"/>
        <v>0</v>
      </c>
      <c r="S82" s="144">
        <f t="shared" si="60"/>
        <v>0</v>
      </c>
      <c r="T82" s="144">
        <f t="shared" si="61"/>
        <v>1</v>
      </c>
      <c r="U82" s="144">
        <f t="shared" si="62"/>
        <v>0</v>
      </c>
      <c r="V82" s="64">
        <f t="shared" si="71"/>
        <v>0</v>
      </c>
      <c r="W82" s="64">
        <f t="shared" si="66"/>
        <v>1</v>
      </c>
      <c r="X82" s="64">
        <f t="shared" si="67"/>
        <v>0</v>
      </c>
      <c r="Y82" s="64">
        <f t="shared" si="65"/>
        <v>1</v>
      </c>
      <c r="Z82" s="64">
        <f t="shared" si="39"/>
        <v>0</v>
      </c>
      <c r="AA82" s="64">
        <f t="shared" si="72"/>
        <v>1</v>
      </c>
      <c r="AB82" s="153"/>
      <c r="AC82" s="156">
        <v>1</v>
      </c>
      <c r="AD82" s="154">
        <v>0</v>
      </c>
      <c r="AE82" s="156">
        <v>0</v>
      </c>
      <c r="AF82" s="154">
        <v>0</v>
      </c>
      <c r="AG82" s="154">
        <v>1</v>
      </c>
      <c r="AH82" s="154">
        <v>0</v>
      </c>
      <c r="AI82" s="154">
        <v>0</v>
      </c>
      <c r="AJ82" s="154">
        <v>0</v>
      </c>
      <c r="AK82" s="154">
        <v>0</v>
      </c>
      <c r="AL82" s="154">
        <v>0</v>
      </c>
      <c r="AM82" s="154">
        <v>1</v>
      </c>
      <c r="AN82" s="154">
        <v>0</v>
      </c>
      <c r="AO82" s="197">
        <v>0</v>
      </c>
      <c r="AP82" s="154">
        <v>0</v>
      </c>
      <c r="AQ82" s="153">
        <v>1</v>
      </c>
      <c r="AR82" s="154">
        <v>0</v>
      </c>
      <c r="AS82" s="153">
        <v>1</v>
      </c>
      <c r="AT82" s="138"/>
      <c r="AU82" s="153" t="s">
        <v>278</v>
      </c>
      <c r="AV82" s="233" t="s">
        <v>279</v>
      </c>
      <c r="AW82" s="232"/>
      <c r="AX82" s="152" t="s">
        <v>280</v>
      </c>
      <c r="AY82" s="144"/>
      <c r="AZ82" s="7"/>
      <c r="BA82" s="7"/>
      <c r="BB82" s="7"/>
    </row>
    <row r="83" spans="2:54" s="31" customFormat="1" ht="12.75" customHeight="1" x14ac:dyDescent="0.2">
      <c r="B83" s="21">
        <v>1</v>
      </c>
      <c r="C83" s="11" t="s">
        <v>281</v>
      </c>
      <c r="D83" s="11">
        <v>1997</v>
      </c>
      <c r="E83" s="13" t="s">
        <v>282</v>
      </c>
      <c r="F83" s="144">
        <v>1</v>
      </c>
      <c r="G83" s="144">
        <v>1</v>
      </c>
      <c r="H83" s="157">
        <v>4</v>
      </c>
      <c r="I83" s="157">
        <v>3</v>
      </c>
      <c r="J83" s="148">
        <v>2</v>
      </c>
      <c r="K83" s="144">
        <v>1</v>
      </c>
      <c r="L83" s="149"/>
      <c r="M83" s="154">
        <v>0</v>
      </c>
      <c r="N83" s="155">
        <v>1</v>
      </c>
      <c r="O83" s="155">
        <v>0</v>
      </c>
      <c r="P83" s="64">
        <f t="shared" si="68"/>
        <v>0</v>
      </c>
      <c r="Q83" s="64">
        <f t="shared" si="69"/>
        <v>1</v>
      </c>
      <c r="R83" s="64">
        <f t="shared" si="70"/>
        <v>0</v>
      </c>
      <c r="S83" s="144">
        <f t="shared" si="60"/>
        <v>0</v>
      </c>
      <c r="T83" s="144">
        <f t="shared" si="61"/>
        <v>0</v>
      </c>
      <c r="U83" s="144">
        <f t="shared" si="62"/>
        <v>0</v>
      </c>
      <c r="V83" s="64">
        <f t="shared" si="71"/>
        <v>0</v>
      </c>
      <c r="W83" s="64">
        <f t="shared" si="66"/>
        <v>0</v>
      </c>
      <c r="X83" s="64">
        <f t="shared" si="67"/>
        <v>0</v>
      </c>
      <c r="Y83" s="64">
        <f t="shared" si="65"/>
        <v>0</v>
      </c>
      <c r="Z83" s="64">
        <f t="shared" si="39"/>
        <v>1</v>
      </c>
      <c r="AA83" s="64">
        <f t="shared" si="72"/>
        <v>1</v>
      </c>
      <c r="AB83" s="153"/>
      <c r="AC83" s="156">
        <v>1</v>
      </c>
      <c r="AD83" s="154">
        <v>0</v>
      </c>
      <c r="AE83" s="156">
        <v>0</v>
      </c>
      <c r="AF83" s="154">
        <v>0</v>
      </c>
      <c r="AG83" s="154">
        <v>0</v>
      </c>
      <c r="AH83" s="154">
        <v>0</v>
      </c>
      <c r="AI83" s="154">
        <v>0</v>
      </c>
      <c r="AJ83" s="154">
        <v>0</v>
      </c>
      <c r="AK83" s="154">
        <v>1</v>
      </c>
      <c r="AL83" s="154">
        <v>0</v>
      </c>
      <c r="AM83" s="154">
        <v>1</v>
      </c>
      <c r="AN83" s="154">
        <v>0</v>
      </c>
      <c r="AO83" s="197">
        <v>0</v>
      </c>
      <c r="AP83" s="154">
        <v>0</v>
      </c>
      <c r="AQ83" s="154">
        <v>0</v>
      </c>
      <c r="AR83" s="154">
        <v>0</v>
      </c>
      <c r="AS83" s="153">
        <v>1</v>
      </c>
      <c r="AT83" s="138"/>
      <c r="AU83" s="153" t="s">
        <v>283</v>
      </c>
      <c r="AV83" s="153" t="s">
        <v>284</v>
      </c>
      <c r="AW83" s="153"/>
      <c r="AX83" s="152" t="s">
        <v>285</v>
      </c>
      <c r="AY83" s="144"/>
      <c r="AZ83" s="7"/>
      <c r="BA83" s="7"/>
      <c r="BB83" s="7"/>
    </row>
    <row r="84" spans="2:54" s="31" customFormat="1" ht="12.75" customHeight="1" x14ac:dyDescent="0.2">
      <c r="B84" s="21">
        <v>1</v>
      </c>
      <c r="C84" s="11" t="s">
        <v>286</v>
      </c>
      <c r="D84" s="11">
        <v>1997</v>
      </c>
      <c r="E84" s="13" t="s">
        <v>287</v>
      </c>
      <c r="F84" s="64">
        <v>7</v>
      </c>
      <c r="G84" s="64">
        <v>1</v>
      </c>
      <c r="H84" s="65">
        <v>3</v>
      </c>
      <c r="I84" s="65">
        <v>2</v>
      </c>
      <c r="J84" s="66">
        <v>2</v>
      </c>
      <c r="K84" s="144">
        <v>1</v>
      </c>
      <c r="L84" s="67" t="s">
        <v>288</v>
      </c>
      <c r="M84" s="154">
        <v>0</v>
      </c>
      <c r="N84" s="155">
        <v>1</v>
      </c>
      <c r="O84" s="155">
        <v>1</v>
      </c>
      <c r="P84" s="64">
        <f t="shared" si="68"/>
        <v>0</v>
      </c>
      <c r="Q84" s="64">
        <f t="shared" si="69"/>
        <v>0</v>
      </c>
      <c r="R84" s="64">
        <f t="shared" si="70"/>
        <v>0</v>
      </c>
      <c r="S84" s="64">
        <f t="shared" si="60"/>
        <v>0</v>
      </c>
      <c r="T84" s="64">
        <f t="shared" si="61"/>
        <v>1</v>
      </c>
      <c r="U84" s="64">
        <f t="shared" si="62"/>
        <v>0</v>
      </c>
      <c r="V84" s="64">
        <f t="shared" si="71"/>
        <v>0</v>
      </c>
      <c r="W84" s="64">
        <f t="shared" si="66"/>
        <v>1</v>
      </c>
      <c r="X84" s="64">
        <f t="shared" si="67"/>
        <v>0</v>
      </c>
      <c r="Y84" s="64">
        <f t="shared" si="65"/>
        <v>1</v>
      </c>
      <c r="Z84" s="64">
        <f t="shared" si="39"/>
        <v>0</v>
      </c>
      <c r="AA84" s="64">
        <f t="shared" si="72"/>
        <v>1</v>
      </c>
      <c r="AB84" s="153"/>
      <c r="AC84" s="156">
        <v>0</v>
      </c>
      <c r="AD84" s="154">
        <v>1</v>
      </c>
      <c r="AE84" s="152">
        <v>0</v>
      </c>
      <c r="AF84" s="153">
        <v>0</v>
      </c>
      <c r="AG84" s="153">
        <v>0</v>
      </c>
      <c r="AH84" s="153">
        <v>0</v>
      </c>
      <c r="AI84" s="153">
        <v>0</v>
      </c>
      <c r="AJ84" s="153">
        <v>0</v>
      </c>
      <c r="AK84" s="153">
        <v>0</v>
      </c>
      <c r="AL84" s="153">
        <v>0</v>
      </c>
      <c r="AM84" s="153">
        <v>0</v>
      </c>
      <c r="AN84" s="153">
        <v>0</v>
      </c>
      <c r="AO84" s="197">
        <v>0</v>
      </c>
      <c r="AP84" s="153">
        <v>0</v>
      </c>
      <c r="AQ84" s="153">
        <v>0</v>
      </c>
      <c r="AR84" s="153">
        <v>0</v>
      </c>
      <c r="AS84" s="153">
        <v>0</v>
      </c>
      <c r="AT84" s="138"/>
      <c r="AU84" s="153" t="s">
        <v>245</v>
      </c>
      <c r="AV84" s="153" t="s">
        <v>245</v>
      </c>
      <c r="AW84" s="153"/>
      <c r="AX84" s="152" t="s">
        <v>289</v>
      </c>
      <c r="AY84" s="64"/>
      <c r="AZ84" s="7"/>
      <c r="BA84" s="7"/>
      <c r="BB84" s="7"/>
    </row>
    <row r="85" spans="2:54" s="31" customFormat="1" ht="12.75" customHeight="1" x14ac:dyDescent="0.2">
      <c r="B85" s="21">
        <v>1</v>
      </c>
      <c r="C85" s="11"/>
      <c r="D85" s="11">
        <v>1997</v>
      </c>
      <c r="E85" s="13" t="s">
        <v>290</v>
      </c>
      <c r="F85" s="64">
        <v>1</v>
      </c>
      <c r="G85" s="64">
        <v>1</v>
      </c>
      <c r="H85" s="65">
        <v>2</v>
      </c>
      <c r="I85" s="65">
        <v>4</v>
      </c>
      <c r="J85" s="66">
        <v>2</v>
      </c>
      <c r="K85" s="144">
        <v>0</v>
      </c>
      <c r="L85" s="67" t="s">
        <v>291</v>
      </c>
      <c r="M85" s="154">
        <v>1</v>
      </c>
      <c r="N85" s="155">
        <v>1</v>
      </c>
      <c r="O85" s="155">
        <v>0</v>
      </c>
      <c r="P85" s="64">
        <f t="shared" si="68"/>
        <v>0</v>
      </c>
      <c r="Q85" s="64">
        <f t="shared" si="69"/>
        <v>0</v>
      </c>
      <c r="R85" s="64">
        <f t="shared" si="70"/>
        <v>0</v>
      </c>
      <c r="S85" s="64">
        <f t="shared" si="60"/>
        <v>0</v>
      </c>
      <c r="T85" s="64">
        <f t="shared" si="61"/>
        <v>0</v>
      </c>
      <c r="U85" s="64">
        <f t="shared" si="62"/>
        <v>1</v>
      </c>
      <c r="V85" s="64">
        <f t="shared" si="71"/>
        <v>0</v>
      </c>
      <c r="W85" s="64">
        <f t="shared" si="66"/>
        <v>0</v>
      </c>
      <c r="X85" s="64">
        <f t="shared" si="67"/>
        <v>1</v>
      </c>
      <c r="Y85" s="64">
        <f t="shared" si="65"/>
        <v>0</v>
      </c>
      <c r="Z85" s="64">
        <f t="shared" si="39"/>
        <v>1</v>
      </c>
      <c r="AA85" s="64">
        <f t="shared" si="72"/>
        <v>1</v>
      </c>
      <c r="AB85" s="153"/>
      <c r="AC85" s="156">
        <v>1</v>
      </c>
      <c r="AD85" s="154">
        <v>0</v>
      </c>
      <c r="AE85" s="156">
        <v>0</v>
      </c>
      <c r="AF85" s="154">
        <v>0</v>
      </c>
      <c r="AG85" s="153">
        <v>1</v>
      </c>
      <c r="AH85" s="154">
        <v>0</v>
      </c>
      <c r="AI85" s="154">
        <v>0</v>
      </c>
      <c r="AJ85" s="154">
        <v>0</v>
      </c>
      <c r="AK85" s="154">
        <v>0</v>
      </c>
      <c r="AL85" s="154">
        <v>0</v>
      </c>
      <c r="AM85" s="154">
        <v>0</v>
      </c>
      <c r="AN85" s="154">
        <v>1</v>
      </c>
      <c r="AO85" s="197">
        <v>1</v>
      </c>
      <c r="AP85" s="154">
        <v>0</v>
      </c>
      <c r="AQ85" s="154">
        <v>1</v>
      </c>
      <c r="AR85" s="154">
        <v>0</v>
      </c>
      <c r="AS85" s="154">
        <v>0</v>
      </c>
      <c r="AT85" s="138"/>
      <c r="AU85" s="153" t="s">
        <v>292</v>
      </c>
      <c r="AV85" s="233" t="s">
        <v>293</v>
      </c>
      <c r="AW85" s="232"/>
      <c r="AX85" s="152" t="s">
        <v>294</v>
      </c>
      <c r="AY85" s="64"/>
      <c r="AZ85" s="7"/>
      <c r="BA85" s="7"/>
      <c r="BB85" s="7"/>
    </row>
    <row r="86" spans="2:54" s="31" customFormat="1" ht="12.75" customHeight="1" x14ac:dyDescent="0.2">
      <c r="B86" s="21">
        <v>1</v>
      </c>
      <c r="C86" s="7"/>
      <c r="D86" s="7">
        <v>1997</v>
      </c>
      <c r="E86" s="14" t="s">
        <v>295</v>
      </c>
      <c r="F86" s="64">
        <v>2</v>
      </c>
      <c r="G86" s="64">
        <v>1</v>
      </c>
      <c r="H86" s="65">
        <v>3</v>
      </c>
      <c r="I86" s="65">
        <v>4</v>
      </c>
      <c r="J86" s="66">
        <v>2</v>
      </c>
      <c r="K86" s="144">
        <v>0</v>
      </c>
      <c r="L86" s="67"/>
      <c r="M86" s="154">
        <v>1</v>
      </c>
      <c r="N86" s="155">
        <v>1</v>
      </c>
      <c r="O86" s="155">
        <v>0</v>
      </c>
      <c r="P86" s="64">
        <f t="shared" si="68"/>
        <v>0</v>
      </c>
      <c r="Q86" s="64">
        <f t="shared" si="69"/>
        <v>0</v>
      </c>
      <c r="R86" s="64">
        <f t="shared" si="70"/>
        <v>0</v>
      </c>
      <c r="S86" s="64">
        <f t="shared" si="60"/>
        <v>0</v>
      </c>
      <c r="T86" s="64">
        <f t="shared" si="61"/>
        <v>0</v>
      </c>
      <c r="U86" s="64">
        <f t="shared" si="62"/>
        <v>1</v>
      </c>
      <c r="V86" s="64">
        <f t="shared" si="71"/>
        <v>0</v>
      </c>
      <c r="W86" s="64">
        <f t="shared" si="66"/>
        <v>0</v>
      </c>
      <c r="X86" s="64">
        <f t="shared" si="67"/>
        <v>1</v>
      </c>
      <c r="Y86" s="64">
        <f t="shared" si="65"/>
        <v>0</v>
      </c>
      <c r="Z86" s="64">
        <f t="shared" si="39"/>
        <v>1</v>
      </c>
      <c r="AA86" s="64">
        <f t="shared" si="72"/>
        <v>1</v>
      </c>
      <c r="AB86" s="153"/>
      <c r="AC86" s="152">
        <v>1</v>
      </c>
      <c r="AD86" s="154">
        <v>0</v>
      </c>
      <c r="AE86" s="156">
        <v>0</v>
      </c>
      <c r="AF86" s="154">
        <v>0</v>
      </c>
      <c r="AG86" s="154">
        <v>0</v>
      </c>
      <c r="AH86" s="154">
        <v>0</v>
      </c>
      <c r="AI86" s="154">
        <v>0</v>
      </c>
      <c r="AJ86" s="154">
        <v>0</v>
      </c>
      <c r="AK86" s="154">
        <v>0</v>
      </c>
      <c r="AL86" s="153">
        <v>1</v>
      </c>
      <c r="AM86" s="154">
        <v>1</v>
      </c>
      <c r="AN86" s="154">
        <v>0</v>
      </c>
      <c r="AO86" s="197">
        <v>0</v>
      </c>
      <c r="AP86" s="154">
        <v>0</v>
      </c>
      <c r="AQ86" s="154">
        <v>0</v>
      </c>
      <c r="AR86" s="154">
        <v>0</v>
      </c>
      <c r="AS86" s="154">
        <v>0</v>
      </c>
      <c r="AT86" s="138"/>
      <c r="AU86" s="153" t="s">
        <v>296</v>
      </c>
      <c r="AV86" s="153" t="s">
        <v>284</v>
      </c>
      <c r="AW86" s="153"/>
      <c r="AX86" s="152" t="s">
        <v>297</v>
      </c>
      <c r="AY86" s="64"/>
      <c r="AZ86" s="7"/>
      <c r="BA86" s="7"/>
      <c r="BB86" s="7"/>
    </row>
    <row r="87" spans="2:54" s="31" customFormat="1" ht="12.75" customHeight="1" x14ac:dyDescent="0.2">
      <c r="B87" s="21">
        <v>1</v>
      </c>
      <c r="C87" s="7"/>
      <c r="D87" s="7">
        <v>1997</v>
      </c>
      <c r="E87" s="14" t="s">
        <v>298</v>
      </c>
      <c r="F87" s="64">
        <v>1</v>
      </c>
      <c r="G87" s="64">
        <v>1</v>
      </c>
      <c r="H87" s="65">
        <v>2</v>
      </c>
      <c r="I87" s="65">
        <v>2</v>
      </c>
      <c r="J87" s="66">
        <v>3</v>
      </c>
      <c r="K87" s="144">
        <v>0</v>
      </c>
      <c r="L87" s="67"/>
      <c r="M87" s="154">
        <v>1</v>
      </c>
      <c r="N87" s="155">
        <v>1</v>
      </c>
      <c r="O87" s="155">
        <v>0</v>
      </c>
      <c r="P87" s="64">
        <f t="shared" si="68"/>
        <v>0</v>
      </c>
      <c r="Q87" s="64">
        <f t="shared" si="69"/>
        <v>0</v>
      </c>
      <c r="R87" s="64">
        <f t="shared" si="70"/>
        <v>0</v>
      </c>
      <c r="S87" s="64">
        <f t="shared" si="60"/>
        <v>0</v>
      </c>
      <c r="T87" s="64">
        <f t="shared" si="61"/>
        <v>0</v>
      </c>
      <c r="U87" s="64">
        <f t="shared" si="62"/>
        <v>1</v>
      </c>
      <c r="V87" s="64">
        <f t="shared" si="71"/>
        <v>0</v>
      </c>
      <c r="W87" s="64">
        <f t="shared" si="66"/>
        <v>0</v>
      </c>
      <c r="X87" s="64">
        <f t="shared" si="67"/>
        <v>1</v>
      </c>
      <c r="Y87" s="64">
        <f t="shared" si="65"/>
        <v>0</v>
      </c>
      <c r="Z87" s="64">
        <f t="shared" si="39"/>
        <v>1</v>
      </c>
      <c r="AA87" s="64">
        <f t="shared" si="72"/>
        <v>1</v>
      </c>
      <c r="AB87" s="153"/>
      <c r="AC87" s="152">
        <v>1</v>
      </c>
      <c r="AD87" s="154">
        <v>0</v>
      </c>
      <c r="AE87" s="156">
        <v>0</v>
      </c>
      <c r="AF87" s="154">
        <v>0</v>
      </c>
      <c r="AG87" s="153">
        <v>1</v>
      </c>
      <c r="AH87" s="153">
        <v>1</v>
      </c>
      <c r="AI87" s="153">
        <v>1</v>
      </c>
      <c r="AJ87" s="154">
        <v>0</v>
      </c>
      <c r="AK87" s="154">
        <v>0</v>
      </c>
      <c r="AL87" s="154">
        <v>0</v>
      </c>
      <c r="AM87" s="154">
        <v>1</v>
      </c>
      <c r="AN87" s="154">
        <v>0</v>
      </c>
      <c r="AO87" s="197">
        <v>0</v>
      </c>
      <c r="AP87" s="154">
        <v>0</v>
      </c>
      <c r="AQ87" s="153">
        <v>1</v>
      </c>
      <c r="AR87" s="154">
        <v>0</v>
      </c>
      <c r="AS87" s="154">
        <v>0</v>
      </c>
      <c r="AT87" s="138"/>
      <c r="AU87" s="153" t="s">
        <v>299</v>
      </c>
      <c r="AV87" s="153" t="s">
        <v>300</v>
      </c>
      <c r="AW87" s="153"/>
      <c r="AX87" s="152" t="s">
        <v>301</v>
      </c>
      <c r="AY87" s="64"/>
      <c r="AZ87" s="7"/>
      <c r="BA87" s="7"/>
      <c r="BB87" s="7"/>
    </row>
    <row r="88" spans="2:54" s="31" customFormat="1" ht="12.75" customHeight="1" x14ac:dyDescent="0.2">
      <c r="B88" s="21">
        <v>1</v>
      </c>
      <c r="C88" s="11"/>
      <c r="D88" s="11">
        <v>1997</v>
      </c>
      <c r="E88" s="13" t="s">
        <v>302</v>
      </c>
      <c r="F88" s="64">
        <v>1</v>
      </c>
      <c r="G88" s="64">
        <v>1</v>
      </c>
      <c r="H88" s="65">
        <v>3</v>
      </c>
      <c r="I88" s="65">
        <v>5</v>
      </c>
      <c r="J88" s="66">
        <v>2</v>
      </c>
      <c r="K88" s="144">
        <v>0</v>
      </c>
      <c r="L88" s="67" t="s">
        <v>303</v>
      </c>
      <c r="M88" s="154">
        <v>1</v>
      </c>
      <c r="N88" s="155">
        <v>1</v>
      </c>
      <c r="O88" s="155">
        <v>0</v>
      </c>
      <c r="P88" s="64">
        <f t="shared" si="68"/>
        <v>0</v>
      </c>
      <c r="Q88" s="64">
        <f t="shared" si="69"/>
        <v>0</v>
      </c>
      <c r="R88" s="64">
        <f t="shared" si="70"/>
        <v>0</v>
      </c>
      <c r="S88" s="64">
        <f t="shared" si="60"/>
        <v>0</v>
      </c>
      <c r="T88" s="64">
        <f t="shared" si="61"/>
        <v>0</v>
      </c>
      <c r="U88" s="64">
        <f t="shared" si="62"/>
        <v>1</v>
      </c>
      <c r="V88" s="64">
        <f t="shared" si="71"/>
        <v>0</v>
      </c>
      <c r="W88" s="64">
        <f t="shared" si="66"/>
        <v>0</v>
      </c>
      <c r="X88" s="64">
        <f t="shared" si="67"/>
        <v>1</v>
      </c>
      <c r="Y88" s="64">
        <f t="shared" si="65"/>
        <v>0</v>
      </c>
      <c r="Z88" s="64">
        <f t="shared" si="39"/>
        <v>1</v>
      </c>
      <c r="AA88" s="64">
        <f t="shared" si="72"/>
        <v>1</v>
      </c>
      <c r="AB88" s="153" t="s">
        <v>304</v>
      </c>
      <c r="AC88" s="152">
        <v>0</v>
      </c>
      <c r="AD88" s="154">
        <v>1</v>
      </c>
      <c r="AE88" s="152">
        <v>0</v>
      </c>
      <c r="AF88" s="153">
        <v>0</v>
      </c>
      <c r="AG88" s="153">
        <v>0</v>
      </c>
      <c r="AH88" s="153">
        <v>0</v>
      </c>
      <c r="AI88" s="153">
        <v>0</v>
      </c>
      <c r="AJ88" s="153">
        <v>0</v>
      </c>
      <c r="AK88" s="153">
        <v>0</v>
      </c>
      <c r="AL88" s="153">
        <v>0</v>
      </c>
      <c r="AM88" s="153">
        <v>0</v>
      </c>
      <c r="AN88" s="153">
        <v>0</v>
      </c>
      <c r="AO88" s="197">
        <v>0</v>
      </c>
      <c r="AP88" s="153">
        <v>0</v>
      </c>
      <c r="AQ88" s="153">
        <v>0</v>
      </c>
      <c r="AR88" s="153">
        <v>0</v>
      </c>
      <c r="AS88" s="153">
        <v>0</v>
      </c>
      <c r="AT88" s="138"/>
      <c r="AU88" s="153" t="s">
        <v>245</v>
      </c>
      <c r="AV88" s="153" t="s">
        <v>245</v>
      </c>
      <c r="AW88" s="153"/>
      <c r="AX88" s="152" t="s">
        <v>305</v>
      </c>
      <c r="AY88" s="64"/>
      <c r="AZ88" s="7"/>
      <c r="BA88" s="7"/>
      <c r="BB88" s="7"/>
    </row>
    <row r="89" spans="2:54" s="31" customFormat="1" ht="12.75" customHeight="1" x14ac:dyDescent="0.2">
      <c r="B89" s="124">
        <v>0</v>
      </c>
      <c r="C89" s="145"/>
      <c r="D89" s="145">
        <v>1997</v>
      </c>
      <c r="E89" s="146" t="s">
        <v>302</v>
      </c>
      <c r="F89" s="138">
        <v>1</v>
      </c>
      <c r="G89" s="138">
        <v>1</v>
      </c>
      <c r="H89" s="147">
        <v>3</v>
      </c>
      <c r="I89" s="147">
        <v>5</v>
      </c>
      <c r="J89" s="148">
        <v>3</v>
      </c>
      <c r="K89" s="138">
        <v>0</v>
      </c>
      <c r="L89" s="149" t="s">
        <v>306</v>
      </c>
      <c r="M89" s="154">
        <v>1</v>
      </c>
      <c r="N89" s="155">
        <v>1</v>
      </c>
      <c r="O89" s="155">
        <v>0</v>
      </c>
      <c r="P89" s="64">
        <f t="shared" si="68"/>
        <v>0</v>
      </c>
      <c r="Q89" s="64">
        <f t="shared" si="69"/>
        <v>0</v>
      </c>
      <c r="R89" s="64">
        <f t="shared" si="70"/>
        <v>0</v>
      </c>
      <c r="S89" s="64">
        <f t="shared" si="60"/>
        <v>0</v>
      </c>
      <c r="T89" s="64">
        <f t="shared" si="61"/>
        <v>0</v>
      </c>
      <c r="U89" s="64">
        <f t="shared" si="62"/>
        <v>1</v>
      </c>
      <c r="V89" s="64">
        <f t="shared" si="71"/>
        <v>0</v>
      </c>
      <c r="W89" s="64">
        <f t="shared" ref="W89:W96" si="73">IF(OR(AND(O89=1,M89=1,N89=0),AND(M89=0,O89=1,N89=1)),1,0)</f>
        <v>0</v>
      </c>
      <c r="X89" s="64">
        <f t="shared" ref="X89:X96" si="74">IF(AND(O89=0,N89=1,M89=1),1,0)</f>
        <v>1</v>
      </c>
      <c r="Y89" s="64">
        <f>IF(OR(V89=1,T89=1,S89=1,R89=1),1,0)</f>
        <v>0</v>
      </c>
      <c r="Z89" s="64">
        <f t="shared" ref="Z89:Z152" si="75">IF(OR(Q89=1,P89=1,U89=1),1,0)</f>
        <v>1</v>
      </c>
      <c r="AA89" s="64">
        <f t="shared" si="72"/>
        <v>1</v>
      </c>
      <c r="AB89" s="153" t="s">
        <v>304</v>
      </c>
      <c r="AC89" s="152">
        <v>0</v>
      </c>
      <c r="AD89" s="154">
        <v>1</v>
      </c>
      <c r="AE89" s="152">
        <v>0</v>
      </c>
      <c r="AF89" s="153">
        <v>0</v>
      </c>
      <c r="AG89" s="153">
        <v>0</v>
      </c>
      <c r="AH89" s="153">
        <v>0</v>
      </c>
      <c r="AI89" s="153">
        <v>0</v>
      </c>
      <c r="AJ89" s="153">
        <v>0</v>
      </c>
      <c r="AK89" s="153">
        <v>0</v>
      </c>
      <c r="AL89" s="153">
        <v>0</v>
      </c>
      <c r="AM89" s="153">
        <v>0</v>
      </c>
      <c r="AN89" s="153">
        <v>0</v>
      </c>
      <c r="AO89" s="197">
        <v>0</v>
      </c>
      <c r="AP89" s="153">
        <v>0</v>
      </c>
      <c r="AQ89" s="153">
        <v>0</v>
      </c>
      <c r="AR89" s="153">
        <v>0</v>
      </c>
      <c r="AS89" s="153">
        <v>0</v>
      </c>
      <c r="AT89" s="153">
        <v>0</v>
      </c>
      <c r="AU89" s="153" t="s">
        <v>245</v>
      </c>
      <c r="AV89" s="153" t="s">
        <v>245</v>
      </c>
      <c r="AW89" s="153"/>
      <c r="AX89" s="152" t="s">
        <v>305</v>
      </c>
      <c r="AY89" s="138"/>
      <c r="AZ89" s="125"/>
      <c r="BA89" s="125"/>
      <c r="BB89" s="125"/>
    </row>
    <row r="90" spans="2:54" s="31" customFormat="1" ht="12.75" customHeight="1" x14ac:dyDescent="0.2">
      <c r="B90" s="21">
        <v>1</v>
      </c>
      <c r="C90" s="11" t="s">
        <v>307</v>
      </c>
      <c r="D90" s="11">
        <v>1998</v>
      </c>
      <c r="E90" s="13" t="s">
        <v>308</v>
      </c>
      <c r="F90" s="64">
        <v>1</v>
      </c>
      <c r="G90" s="64">
        <v>1</v>
      </c>
      <c r="H90" s="65">
        <v>2</v>
      </c>
      <c r="I90" s="65">
        <v>1</v>
      </c>
      <c r="J90" s="66">
        <v>3</v>
      </c>
      <c r="K90" s="144">
        <v>0</v>
      </c>
      <c r="L90" s="67" t="s">
        <v>309</v>
      </c>
      <c r="M90" s="68">
        <v>1</v>
      </c>
      <c r="N90" s="138">
        <v>0</v>
      </c>
      <c r="O90" s="138">
        <v>0</v>
      </c>
      <c r="P90" s="64">
        <f t="shared" si="68"/>
        <v>1</v>
      </c>
      <c r="Q90" s="64">
        <f t="shared" si="69"/>
        <v>0</v>
      </c>
      <c r="R90" s="64">
        <f t="shared" si="70"/>
        <v>0</v>
      </c>
      <c r="S90" s="64">
        <f t="shared" si="60"/>
        <v>0</v>
      </c>
      <c r="T90" s="64">
        <f t="shared" si="61"/>
        <v>0</v>
      </c>
      <c r="U90" s="64">
        <f t="shared" si="62"/>
        <v>0</v>
      </c>
      <c r="V90" s="64">
        <f t="shared" si="71"/>
        <v>0</v>
      </c>
      <c r="W90" s="64">
        <f t="shared" si="73"/>
        <v>0</v>
      </c>
      <c r="X90" s="64">
        <f t="shared" si="74"/>
        <v>0</v>
      </c>
      <c r="Y90" s="64">
        <f t="shared" si="65"/>
        <v>0</v>
      </c>
      <c r="Z90" s="64">
        <f t="shared" si="75"/>
        <v>1</v>
      </c>
      <c r="AA90" s="64">
        <f t="shared" si="72"/>
        <v>1</v>
      </c>
      <c r="AB90" s="69" t="s">
        <v>310</v>
      </c>
      <c r="AC90" s="64">
        <v>0</v>
      </c>
      <c r="AD90" s="69">
        <v>1</v>
      </c>
      <c r="AE90" s="152">
        <v>0</v>
      </c>
      <c r="AF90" s="153">
        <v>0</v>
      </c>
      <c r="AG90" s="64">
        <v>0</v>
      </c>
      <c r="AH90" s="64">
        <v>0</v>
      </c>
      <c r="AI90" s="64">
        <v>0</v>
      </c>
      <c r="AJ90" s="153">
        <v>0</v>
      </c>
      <c r="AK90" s="153">
        <v>0</v>
      </c>
      <c r="AL90" s="153">
        <v>0</v>
      </c>
      <c r="AM90" s="64">
        <v>0</v>
      </c>
      <c r="AN90" s="64">
        <v>0</v>
      </c>
      <c r="AO90" s="192">
        <v>0</v>
      </c>
      <c r="AP90" s="64">
        <v>0</v>
      </c>
      <c r="AQ90" s="64">
        <v>0</v>
      </c>
      <c r="AR90" s="64">
        <v>0</v>
      </c>
      <c r="AS90" s="64">
        <v>0</v>
      </c>
      <c r="AT90" s="64">
        <v>0</v>
      </c>
      <c r="AU90" s="64" t="s">
        <v>150</v>
      </c>
      <c r="AV90" s="64" t="s">
        <v>150</v>
      </c>
      <c r="AW90" s="64" t="s">
        <v>150</v>
      </c>
      <c r="AX90" s="68"/>
      <c r="AY90" s="64"/>
      <c r="AZ90" s="7"/>
      <c r="BA90" s="7"/>
      <c r="BB90" s="7"/>
    </row>
    <row r="91" spans="2:54" s="31" customFormat="1" ht="12.75" customHeight="1" x14ac:dyDescent="0.2">
      <c r="B91" s="21">
        <v>0</v>
      </c>
      <c r="C91" s="11"/>
      <c r="D91" s="11">
        <v>1998</v>
      </c>
      <c r="E91" s="13" t="s">
        <v>311</v>
      </c>
      <c r="F91" s="64">
        <v>1</v>
      </c>
      <c r="G91" s="64">
        <v>1</v>
      </c>
      <c r="H91" s="65">
        <v>2</v>
      </c>
      <c r="I91" s="65">
        <v>1</v>
      </c>
      <c r="J91" s="66">
        <v>3</v>
      </c>
      <c r="K91" s="144">
        <v>0</v>
      </c>
      <c r="L91" s="67"/>
      <c r="M91" s="68">
        <v>1</v>
      </c>
      <c r="N91" s="64">
        <v>0</v>
      </c>
      <c r="O91" s="64">
        <v>0</v>
      </c>
      <c r="P91" s="64">
        <f t="shared" si="68"/>
        <v>1</v>
      </c>
      <c r="Q91" s="64">
        <f t="shared" si="69"/>
        <v>0</v>
      </c>
      <c r="R91" s="64">
        <f t="shared" si="70"/>
        <v>0</v>
      </c>
      <c r="S91" s="64">
        <f t="shared" si="60"/>
        <v>0</v>
      </c>
      <c r="T91" s="64">
        <f t="shared" si="61"/>
        <v>0</v>
      </c>
      <c r="U91" s="64">
        <f t="shared" si="62"/>
        <v>0</v>
      </c>
      <c r="V91" s="64">
        <f t="shared" si="71"/>
        <v>0</v>
      </c>
      <c r="W91" s="64">
        <f t="shared" si="73"/>
        <v>0</v>
      </c>
      <c r="X91" s="64">
        <f t="shared" si="74"/>
        <v>0</v>
      </c>
      <c r="Y91" s="64">
        <f t="shared" si="65"/>
        <v>0</v>
      </c>
      <c r="Z91" s="64">
        <f t="shared" si="75"/>
        <v>1</v>
      </c>
      <c r="AA91" s="64">
        <f t="shared" si="72"/>
        <v>1</v>
      </c>
      <c r="AB91" s="69" t="s">
        <v>312</v>
      </c>
      <c r="AC91" s="64">
        <v>1</v>
      </c>
      <c r="AD91" s="69">
        <v>0</v>
      </c>
      <c r="AE91" s="152">
        <v>0</v>
      </c>
      <c r="AF91" s="153">
        <v>0</v>
      </c>
      <c r="AG91" s="64">
        <v>1</v>
      </c>
      <c r="AH91" s="64">
        <v>1</v>
      </c>
      <c r="AI91" s="64">
        <v>1</v>
      </c>
      <c r="AJ91" s="153">
        <v>0</v>
      </c>
      <c r="AK91" s="153">
        <v>0</v>
      </c>
      <c r="AL91" s="153">
        <v>0</v>
      </c>
      <c r="AM91" s="64">
        <v>0</v>
      </c>
      <c r="AN91" s="64">
        <v>1</v>
      </c>
      <c r="AO91" s="192">
        <v>1</v>
      </c>
      <c r="AP91" s="64">
        <v>0</v>
      </c>
      <c r="AQ91" s="64">
        <v>1</v>
      </c>
      <c r="AR91" s="64">
        <v>0</v>
      </c>
      <c r="AS91" s="64">
        <v>0</v>
      </c>
      <c r="AT91" s="64">
        <v>0</v>
      </c>
      <c r="AU91" s="64" t="s">
        <v>150</v>
      </c>
      <c r="AV91" s="64" t="s">
        <v>313</v>
      </c>
      <c r="AW91" s="64"/>
      <c r="AX91" s="68" t="s">
        <v>314</v>
      </c>
      <c r="AY91" s="64"/>
      <c r="AZ91" s="7"/>
      <c r="BA91" s="7"/>
      <c r="BB91" s="7"/>
    </row>
    <row r="92" spans="2:54" s="31" customFormat="1" ht="12.75" customHeight="1" x14ac:dyDescent="0.2">
      <c r="B92" s="21">
        <v>1</v>
      </c>
      <c r="C92" s="11" t="s">
        <v>151</v>
      </c>
      <c r="D92" s="11">
        <v>1998</v>
      </c>
      <c r="E92" s="13" t="s">
        <v>171</v>
      </c>
      <c r="F92" s="64">
        <v>1</v>
      </c>
      <c r="G92" s="64">
        <v>1</v>
      </c>
      <c r="H92" s="65">
        <v>2</v>
      </c>
      <c r="I92" s="65">
        <v>2</v>
      </c>
      <c r="J92" s="66">
        <v>3</v>
      </c>
      <c r="K92" s="144">
        <v>0</v>
      </c>
      <c r="L92" s="67" t="s">
        <v>315</v>
      </c>
      <c r="M92" s="68">
        <v>1</v>
      </c>
      <c r="N92" s="64">
        <v>0</v>
      </c>
      <c r="O92" s="64">
        <v>0</v>
      </c>
      <c r="P92" s="64">
        <f t="shared" si="68"/>
        <v>1</v>
      </c>
      <c r="Q92" s="64">
        <f t="shared" si="69"/>
        <v>0</v>
      </c>
      <c r="R92" s="64">
        <f t="shared" si="70"/>
        <v>0</v>
      </c>
      <c r="S92" s="64">
        <f t="shared" si="60"/>
        <v>0</v>
      </c>
      <c r="T92" s="64">
        <f t="shared" si="61"/>
        <v>0</v>
      </c>
      <c r="U92" s="64">
        <f t="shared" si="62"/>
        <v>0</v>
      </c>
      <c r="V92" s="64">
        <f t="shared" si="71"/>
        <v>0</v>
      </c>
      <c r="W92" s="64">
        <f t="shared" si="73"/>
        <v>0</v>
      </c>
      <c r="X92" s="64">
        <f t="shared" si="74"/>
        <v>0</v>
      </c>
      <c r="Y92" s="64">
        <f t="shared" si="65"/>
        <v>0</v>
      </c>
      <c r="Z92" s="64">
        <f t="shared" si="75"/>
        <v>1</v>
      </c>
      <c r="AA92" s="64">
        <f t="shared" si="72"/>
        <v>1</v>
      </c>
      <c r="AB92" s="69" t="s">
        <v>316</v>
      </c>
      <c r="AC92" s="64">
        <v>1</v>
      </c>
      <c r="AD92" s="69">
        <v>0</v>
      </c>
      <c r="AE92" s="152">
        <v>0</v>
      </c>
      <c r="AF92" s="153">
        <v>0</v>
      </c>
      <c r="AG92" s="64">
        <v>0</v>
      </c>
      <c r="AH92" s="64">
        <v>0</v>
      </c>
      <c r="AI92" s="64">
        <v>1</v>
      </c>
      <c r="AJ92" s="153">
        <v>0</v>
      </c>
      <c r="AK92" s="153">
        <v>0</v>
      </c>
      <c r="AL92" s="153">
        <v>0</v>
      </c>
      <c r="AM92" s="64">
        <v>0</v>
      </c>
      <c r="AN92" s="64">
        <v>1</v>
      </c>
      <c r="AO92" s="192">
        <v>1</v>
      </c>
      <c r="AP92" s="64">
        <v>0</v>
      </c>
      <c r="AQ92" s="64">
        <v>1</v>
      </c>
      <c r="AR92" s="64">
        <v>0</v>
      </c>
      <c r="AS92" s="64">
        <v>0</v>
      </c>
      <c r="AT92" s="64">
        <v>0</v>
      </c>
      <c r="AU92" s="64" t="s">
        <v>317</v>
      </c>
      <c r="AV92" s="64" t="s">
        <v>318</v>
      </c>
      <c r="AW92" s="64"/>
      <c r="AX92" s="68" t="s">
        <v>319</v>
      </c>
      <c r="AY92" s="64"/>
      <c r="AZ92" s="7"/>
      <c r="BA92" s="7"/>
      <c r="BB92" s="7"/>
    </row>
    <row r="93" spans="2:54" s="31" customFormat="1" ht="12.75" customHeight="1" x14ac:dyDescent="0.2">
      <c r="B93" s="21">
        <v>1</v>
      </c>
      <c r="C93" s="7"/>
      <c r="D93" s="7">
        <v>1999</v>
      </c>
      <c r="E93" s="14" t="s">
        <v>323</v>
      </c>
      <c r="F93" s="64">
        <v>1</v>
      </c>
      <c r="G93" s="64">
        <v>1</v>
      </c>
      <c r="H93" s="65">
        <v>2</v>
      </c>
      <c r="I93" s="65">
        <v>2</v>
      </c>
      <c r="J93" s="66">
        <v>2</v>
      </c>
      <c r="K93" s="144">
        <v>0</v>
      </c>
      <c r="L93" s="67"/>
      <c r="M93" s="64">
        <v>1</v>
      </c>
      <c r="N93" s="64">
        <v>0</v>
      </c>
      <c r="O93" s="64">
        <v>0</v>
      </c>
      <c r="P93" s="64">
        <f t="shared" si="68"/>
        <v>1</v>
      </c>
      <c r="Q93" s="64">
        <f t="shared" si="69"/>
        <v>0</v>
      </c>
      <c r="R93" s="64">
        <f t="shared" si="70"/>
        <v>0</v>
      </c>
      <c r="S93" s="64">
        <f t="shared" si="60"/>
        <v>0</v>
      </c>
      <c r="T93" s="64">
        <f t="shared" si="61"/>
        <v>0</v>
      </c>
      <c r="U93" s="64">
        <f t="shared" si="62"/>
        <v>0</v>
      </c>
      <c r="V93" s="64">
        <f t="shared" si="71"/>
        <v>0</v>
      </c>
      <c r="W93" s="64">
        <f t="shared" si="73"/>
        <v>0</v>
      </c>
      <c r="X93" s="64">
        <f t="shared" si="74"/>
        <v>0</v>
      </c>
      <c r="Y93" s="64">
        <f t="shared" si="65"/>
        <v>0</v>
      </c>
      <c r="Z93" s="64">
        <f t="shared" si="75"/>
        <v>1</v>
      </c>
      <c r="AA93" s="64">
        <f t="shared" si="72"/>
        <v>1</v>
      </c>
      <c r="AB93" s="69"/>
      <c r="AC93" s="64">
        <v>1</v>
      </c>
      <c r="AD93" s="69">
        <v>0</v>
      </c>
      <c r="AE93" s="152">
        <v>0</v>
      </c>
      <c r="AF93" s="153">
        <v>0</v>
      </c>
      <c r="AG93" s="64">
        <v>0</v>
      </c>
      <c r="AH93" s="64">
        <v>1</v>
      </c>
      <c r="AI93" s="64">
        <v>1</v>
      </c>
      <c r="AJ93" s="153">
        <v>0</v>
      </c>
      <c r="AK93" s="153">
        <v>0</v>
      </c>
      <c r="AL93" s="153">
        <v>0</v>
      </c>
      <c r="AM93" s="64">
        <v>0</v>
      </c>
      <c r="AN93" s="64">
        <v>1</v>
      </c>
      <c r="AO93" s="192">
        <v>1</v>
      </c>
      <c r="AP93" s="64">
        <v>1</v>
      </c>
      <c r="AQ93" s="64">
        <v>1</v>
      </c>
      <c r="AR93" s="64">
        <v>0</v>
      </c>
      <c r="AS93" s="64">
        <v>0</v>
      </c>
      <c r="AT93" s="64">
        <v>0</v>
      </c>
      <c r="AU93" s="64" t="s">
        <v>150</v>
      </c>
      <c r="AV93" s="64" t="s">
        <v>324</v>
      </c>
      <c r="AW93" s="64" t="s">
        <v>150</v>
      </c>
      <c r="AX93" s="158" t="s">
        <v>325</v>
      </c>
      <c r="AY93" s="159"/>
      <c r="AZ93" s="160"/>
      <c r="BA93" s="160"/>
      <c r="BB93" s="160"/>
    </row>
    <row r="94" spans="2:54" s="31" customFormat="1" ht="12.75" customHeight="1" x14ac:dyDescent="0.2">
      <c r="B94" s="21">
        <v>1</v>
      </c>
      <c r="C94" s="7" t="s">
        <v>326</v>
      </c>
      <c r="D94" s="7">
        <v>1999</v>
      </c>
      <c r="E94" s="14" t="s">
        <v>327</v>
      </c>
      <c r="F94" s="64">
        <v>2</v>
      </c>
      <c r="G94" s="64">
        <v>1</v>
      </c>
      <c r="H94" s="65">
        <v>3</v>
      </c>
      <c r="I94" s="65">
        <v>4</v>
      </c>
      <c r="J94" s="66">
        <v>2</v>
      </c>
      <c r="K94" s="144">
        <v>0</v>
      </c>
      <c r="L94" s="67" t="s">
        <v>203</v>
      </c>
      <c r="M94" s="64">
        <v>1</v>
      </c>
      <c r="N94" s="64">
        <v>0</v>
      </c>
      <c r="O94" s="64">
        <v>0</v>
      </c>
      <c r="P94" s="64">
        <f t="shared" si="68"/>
        <v>1</v>
      </c>
      <c r="Q94" s="64">
        <f t="shared" si="69"/>
        <v>0</v>
      </c>
      <c r="R94" s="64">
        <f t="shared" si="70"/>
        <v>0</v>
      </c>
      <c r="S94" s="64">
        <f t="shared" si="60"/>
        <v>0</v>
      </c>
      <c r="T94" s="64">
        <f t="shared" si="61"/>
        <v>0</v>
      </c>
      <c r="U94" s="64">
        <f t="shared" si="62"/>
        <v>0</v>
      </c>
      <c r="V94" s="64">
        <f t="shared" si="71"/>
        <v>0</v>
      </c>
      <c r="W94" s="64">
        <f t="shared" si="73"/>
        <v>0</v>
      </c>
      <c r="X94" s="64">
        <f t="shared" si="74"/>
        <v>0</v>
      </c>
      <c r="Y94" s="64">
        <f t="shared" si="65"/>
        <v>0</v>
      </c>
      <c r="Z94" s="64">
        <f t="shared" si="75"/>
        <v>1</v>
      </c>
      <c r="AA94" s="64">
        <f t="shared" si="72"/>
        <v>1</v>
      </c>
      <c r="AB94" s="69" t="s">
        <v>328</v>
      </c>
      <c r="AC94" s="64">
        <v>0</v>
      </c>
      <c r="AD94" s="69">
        <v>1</v>
      </c>
      <c r="AE94" s="152">
        <v>0</v>
      </c>
      <c r="AF94" s="153">
        <v>0</v>
      </c>
      <c r="AG94" s="64">
        <v>0</v>
      </c>
      <c r="AH94" s="64">
        <v>0</v>
      </c>
      <c r="AI94" s="64">
        <v>0</v>
      </c>
      <c r="AJ94" s="153">
        <v>0</v>
      </c>
      <c r="AK94" s="153">
        <v>0</v>
      </c>
      <c r="AL94" s="153">
        <v>0</v>
      </c>
      <c r="AM94" s="64">
        <v>0</v>
      </c>
      <c r="AN94" s="64">
        <v>0</v>
      </c>
      <c r="AO94" s="195">
        <v>0</v>
      </c>
      <c r="AP94" s="64">
        <v>0</v>
      </c>
      <c r="AQ94" s="64">
        <v>0</v>
      </c>
      <c r="AR94" s="64">
        <v>0</v>
      </c>
      <c r="AS94" s="64">
        <v>0</v>
      </c>
      <c r="AT94" s="64">
        <v>0</v>
      </c>
      <c r="AU94" s="64" t="s">
        <v>150</v>
      </c>
      <c r="AV94" s="64" t="s">
        <v>150</v>
      </c>
      <c r="AW94" s="64" t="s">
        <v>150</v>
      </c>
      <c r="AX94" s="138" t="s">
        <v>329</v>
      </c>
      <c r="AY94" s="138"/>
      <c r="AZ94" s="125"/>
      <c r="BA94" s="125"/>
      <c r="BB94" s="125"/>
    </row>
    <row r="95" spans="2:54" s="31" customFormat="1" ht="12.75" customHeight="1" x14ac:dyDescent="0.2">
      <c r="B95" s="21">
        <v>1</v>
      </c>
      <c r="C95" s="11"/>
      <c r="D95" s="11">
        <v>1999</v>
      </c>
      <c r="E95" s="13" t="s">
        <v>302</v>
      </c>
      <c r="F95" s="64">
        <v>2</v>
      </c>
      <c r="G95" s="64">
        <v>1</v>
      </c>
      <c r="H95" s="65">
        <v>3</v>
      </c>
      <c r="I95" s="65">
        <v>4</v>
      </c>
      <c r="J95" s="66">
        <v>1</v>
      </c>
      <c r="K95" s="144">
        <v>1</v>
      </c>
      <c r="L95" s="67" t="s">
        <v>330</v>
      </c>
      <c r="M95" s="68">
        <v>1</v>
      </c>
      <c r="N95" s="64">
        <v>0</v>
      </c>
      <c r="O95" s="64">
        <v>0</v>
      </c>
      <c r="P95" s="64">
        <f t="shared" si="68"/>
        <v>1</v>
      </c>
      <c r="Q95" s="64">
        <f t="shared" si="69"/>
        <v>0</v>
      </c>
      <c r="R95" s="64">
        <f t="shared" si="70"/>
        <v>0</v>
      </c>
      <c r="S95" s="64">
        <f t="shared" si="60"/>
        <v>0</v>
      </c>
      <c r="T95" s="64">
        <f t="shared" si="61"/>
        <v>0</v>
      </c>
      <c r="U95" s="64">
        <f t="shared" si="62"/>
        <v>0</v>
      </c>
      <c r="V95" s="64">
        <f t="shared" si="71"/>
        <v>0</v>
      </c>
      <c r="W95" s="64">
        <f t="shared" si="73"/>
        <v>0</v>
      </c>
      <c r="X95" s="64">
        <f t="shared" si="74"/>
        <v>0</v>
      </c>
      <c r="Y95" s="64">
        <f t="shared" si="65"/>
        <v>0</v>
      </c>
      <c r="Z95" s="64">
        <f t="shared" si="75"/>
        <v>1</v>
      </c>
      <c r="AA95" s="64">
        <f t="shared" si="72"/>
        <v>1</v>
      </c>
      <c r="AB95" s="69" t="s">
        <v>331</v>
      </c>
      <c r="AC95" s="64">
        <v>0</v>
      </c>
      <c r="AD95" s="69">
        <v>1</v>
      </c>
      <c r="AE95" s="152">
        <v>0</v>
      </c>
      <c r="AF95" s="153">
        <v>0</v>
      </c>
      <c r="AG95" s="64">
        <v>0</v>
      </c>
      <c r="AH95" s="64">
        <v>0</v>
      </c>
      <c r="AI95" s="64">
        <v>0</v>
      </c>
      <c r="AJ95" s="153">
        <v>0</v>
      </c>
      <c r="AK95" s="153">
        <v>0</v>
      </c>
      <c r="AL95" s="153">
        <v>0</v>
      </c>
      <c r="AM95" s="64">
        <v>0</v>
      </c>
      <c r="AN95" s="64">
        <v>0</v>
      </c>
      <c r="AO95" s="192">
        <v>0</v>
      </c>
      <c r="AP95" s="64">
        <v>0</v>
      </c>
      <c r="AQ95" s="64">
        <v>0</v>
      </c>
      <c r="AR95" s="64">
        <v>0</v>
      </c>
      <c r="AS95" s="64">
        <v>0</v>
      </c>
      <c r="AT95" s="64">
        <v>0</v>
      </c>
      <c r="AU95" s="64" t="s">
        <v>150</v>
      </c>
      <c r="AV95" s="64" t="s">
        <v>150</v>
      </c>
      <c r="AW95" s="64" t="s">
        <v>150</v>
      </c>
      <c r="AX95" s="68"/>
      <c r="AY95" s="64"/>
      <c r="AZ95" s="7"/>
      <c r="BA95" s="7"/>
      <c r="BB95" s="7"/>
    </row>
    <row r="96" spans="2:54" s="31" customFormat="1" ht="12.75" customHeight="1" x14ac:dyDescent="0.2">
      <c r="B96" s="124">
        <v>0</v>
      </c>
      <c r="C96" s="145"/>
      <c r="D96" s="145">
        <v>1999</v>
      </c>
      <c r="E96" s="146" t="s">
        <v>302</v>
      </c>
      <c r="F96" s="138">
        <v>2</v>
      </c>
      <c r="G96" s="138">
        <v>1</v>
      </c>
      <c r="H96" s="147">
        <v>3</v>
      </c>
      <c r="I96" s="147">
        <v>4</v>
      </c>
      <c r="J96" s="148">
        <v>3</v>
      </c>
      <c r="K96" s="138">
        <v>1</v>
      </c>
      <c r="L96" s="149" t="s">
        <v>332</v>
      </c>
      <c r="M96" s="150">
        <v>1</v>
      </c>
      <c r="N96" s="138">
        <v>0</v>
      </c>
      <c r="O96" s="138">
        <v>0</v>
      </c>
      <c r="P96" s="64">
        <f t="shared" si="68"/>
        <v>1</v>
      </c>
      <c r="Q96" s="64">
        <f t="shared" si="69"/>
        <v>0</v>
      </c>
      <c r="R96" s="64">
        <f t="shared" si="70"/>
        <v>0</v>
      </c>
      <c r="S96" s="64">
        <f t="shared" si="60"/>
        <v>0</v>
      </c>
      <c r="T96" s="64">
        <f t="shared" si="61"/>
        <v>0</v>
      </c>
      <c r="U96" s="64">
        <f t="shared" si="62"/>
        <v>0</v>
      </c>
      <c r="V96" s="64">
        <f t="shared" si="71"/>
        <v>0</v>
      </c>
      <c r="W96" s="64">
        <f t="shared" si="73"/>
        <v>0</v>
      </c>
      <c r="X96" s="64">
        <f t="shared" si="74"/>
        <v>0</v>
      </c>
      <c r="Y96" s="64">
        <f t="shared" si="65"/>
        <v>0</v>
      </c>
      <c r="Z96" s="64">
        <f t="shared" si="75"/>
        <v>1</v>
      </c>
      <c r="AA96" s="64">
        <f t="shared" si="72"/>
        <v>1</v>
      </c>
      <c r="AB96" s="151" t="s">
        <v>331</v>
      </c>
      <c r="AC96" s="138">
        <v>0</v>
      </c>
      <c r="AD96" s="151">
        <v>1</v>
      </c>
      <c r="AE96" s="152">
        <v>0</v>
      </c>
      <c r="AF96" s="153">
        <v>0</v>
      </c>
      <c r="AG96" s="138">
        <v>0</v>
      </c>
      <c r="AH96" s="138">
        <v>0</v>
      </c>
      <c r="AI96" s="138">
        <v>0</v>
      </c>
      <c r="AJ96" s="153">
        <v>0</v>
      </c>
      <c r="AK96" s="153">
        <v>0</v>
      </c>
      <c r="AL96" s="153">
        <v>0</v>
      </c>
      <c r="AM96" s="138">
        <v>0</v>
      </c>
      <c r="AN96" s="138">
        <v>0</v>
      </c>
      <c r="AO96" s="194">
        <v>0</v>
      </c>
      <c r="AP96" s="138">
        <v>0</v>
      </c>
      <c r="AQ96" s="138">
        <v>0</v>
      </c>
      <c r="AR96" s="138">
        <v>0</v>
      </c>
      <c r="AS96" s="138">
        <v>0</v>
      </c>
      <c r="AT96" s="138">
        <v>0</v>
      </c>
      <c r="AU96" s="138" t="s">
        <v>150</v>
      </c>
      <c r="AV96" s="138" t="s">
        <v>150</v>
      </c>
      <c r="AW96" s="138" t="s">
        <v>150</v>
      </c>
      <c r="AX96" s="150"/>
      <c r="AY96" s="138"/>
      <c r="AZ96" s="125"/>
      <c r="BA96" s="125"/>
      <c r="BB96" s="125"/>
    </row>
    <row r="97" spans="1:54" s="39" customFormat="1" ht="12.75" customHeight="1" x14ac:dyDescent="0.2">
      <c r="A97" s="32" t="s">
        <v>968</v>
      </c>
      <c r="B97" s="34">
        <f>SUM(B57:B96)</f>
        <v>37</v>
      </c>
      <c r="C97" s="33"/>
      <c r="D97" s="33"/>
      <c r="E97" s="34"/>
      <c r="F97" s="70"/>
      <c r="G97" s="70"/>
      <c r="H97" s="71"/>
      <c r="I97" s="71"/>
      <c r="J97" s="72"/>
      <c r="K97" s="91"/>
      <c r="L97" s="73"/>
      <c r="M97" s="74"/>
      <c r="N97" s="70"/>
      <c r="O97" s="70"/>
      <c r="P97" s="75">
        <f t="shared" ref="P97:R97" si="76">SUM(P57:P96)</f>
        <v>16</v>
      </c>
      <c r="Q97" s="75">
        <f t="shared" si="76"/>
        <v>1</v>
      </c>
      <c r="R97" s="75">
        <f t="shared" si="76"/>
        <v>5</v>
      </c>
      <c r="S97" s="75"/>
      <c r="T97" s="75"/>
      <c r="U97" s="75"/>
      <c r="V97" s="64">
        <f t="shared" si="71"/>
        <v>0</v>
      </c>
      <c r="W97" s="75"/>
      <c r="X97" s="75"/>
      <c r="Y97" s="75"/>
      <c r="Z97" s="75"/>
      <c r="AA97" s="64">
        <f t="shared" si="72"/>
        <v>0</v>
      </c>
      <c r="AB97" s="76"/>
      <c r="AC97" s="70"/>
      <c r="AD97" s="76"/>
      <c r="AE97" s="70"/>
      <c r="AF97" s="70"/>
      <c r="AG97" s="70"/>
      <c r="AH97" s="70"/>
      <c r="AI97" s="70">
        <v>0</v>
      </c>
      <c r="AJ97" s="70"/>
      <c r="AK97" s="70"/>
      <c r="AL97" s="70"/>
      <c r="AM97" s="70"/>
      <c r="AN97" s="70"/>
      <c r="AO97" s="193"/>
      <c r="AP97" s="70"/>
      <c r="AQ97" s="70"/>
      <c r="AR97" s="70"/>
      <c r="AS97" s="70"/>
      <c r="AT97" s="70"/>
      <c r="AU97" s="70"/>
      <c r="AV97" s="70"/>
      <c r="AW97" s="70"/>
      <c r="AX97" s="74"/>
      <c r="AY97" s="70"/>
      <c r="AZ97" s="32"/>
      <c r="BA97" s="32"/>
      <c r="BB97" s="32"/>
    </row>
    <row r="98" spans="1:54" s="31" customFormat="1" ht="12.75" customHeight="1" x14ac:dyDescent="0.2">
      <c r="B98" s="21">
        <v>1</v>
      </c>
      <c r="C98" s="11" t="s">
        <v>333</v>
      </c>
      <c r="D98" s="11">
        <v>2000</v>
      </c>
      <c r="E98" s="13" t="s">
        <v>334</v>
      </c>
      <c r="F98" s="64">
        <v>7</v>
      </c>
      <c r="G98" s="64">
        <v>2</v>
      </c>
      <c r="H98" s="65">
        <v>5</v>
      </c>
      <c r="I98" s="65">
        <v>2</v>
      </c>
      <c r="J98" s="66">
        <v>2</v>
      </c>
      <c r="K98" s="144">
        <v>1</v>
      </c>
      <c r="L98" s="67" t="s">
        <v>335</v>
      </c>
      <c r="M98" s="68">
        <v>0</v>
      </c>
      <c r="N98" s="64">
        <v>1</v>
      </c>
      <c r="O98" s="64">
        <v>1</v>
      </c>
      <c r="P98" s="64">
        <f t="shared" ref="P98:P137" si="77">IF(AND(M98=1,N98=0,O98=0),1,0)</f>
        <v>0</v>
      </c>
      <c r="Q98" s="64">
        <f t="shared" ref="Q98:Q137" si="78">IF(AND(N98=1,M98=0,O98=0),1,0)</f>
        <v>0</v>
      </c>
      <c r="R98" s="64">
        <f t="shared" ref="R98:R137" si="79">IF(AND(O98=1,N98=0,M98=0),1,0)</f>
        <v>0</v>
      </c>
      <c r="S98" s="64">
        <f t="shared" ref="S98:S154" si="80">IF(AND(O98=1,N98=0,M98=1),1,0)</f>
        <v>0</v>
      </c>
      <c r="T98" s="64">
        <f t="shared" ref="T98:T154" si="81">IF(AND(O98=1,N98=1,M98=0),1,0)</f>
        <v>1</v>
      </c>
      <c r="U98" s="64">
        <f t="shared" ref="U98:U154" si="82">IF(AND(M98=1,N98=1,O98=0),1,0)</f>
        <v>0</v>
      </c>
      <c r="V98" s="64">
        <f t="shared" si="71"/>
        <v>0</v>
      </c>
      <c r="W98" s="64">
        <f>IF(OR(AND(O98=1,M98=1,N98=0),AND(M98=0,O98=1,N98=1)),1,0)</f>
        <v>1</v>
      </c>
      <c r="X98" s="64">
        <f>IF(AND(O98=0,N98=1,M98=1),1,0)</f>
        <v>0</v>
      </c>
      <c r="Y98" s="64">
        <f>IF(OR(V98=1,T98=1,S98=1,R98=1),1,0)</f>
        <v>1</v>
      </c>
      <c r="Z98" s="64">
        <f t="shared" si="75"/>
        <v>0</v>
      </c>
      <c r="AA98" s="64">
        <f t="shared" si="72"/>
        <v>1</v>
      </c>
      <c r="AB98" s="69"/>
      <c r="AC98" s="64">
        <v>1</v>
      </c>
      <c r="AD98" s="69">
        <v>0</v>
      </c>
      <c r="AE98" s="19">
        <v>0</v>
      </c>
      <c r="AF98" s="19">
        <v>0</v>
      </c>
      <c r="AG98" s="19">
        <v>0</v>
      </c>
      <c r="AH98" s="19">
        <v>0</v>
      </c>
      <c r="AI98" s="19">
        <v>0</v>
      </c>
      <c r="AJ98" s="19">
        <v>1</v>
      </c>
      <c r="AK98" s="19">
        <v>1</v>
      </c>
      <c r="AL98" s="19">
        <v>0</v>
      </c>
      <c r="AM98" s="19">
        <v>1</v>
      </c>
      <c r="AN98" s="19">
        <v>0</v>
      </c>
      <c r="AO98" s="192">
        <v>0</v>
      </c>
      <c r="AP98" s="19">
        <v>0</v>
      </c>
      <c r="AQ98" s="19">
        <v>0</v>
      </c>
      <c r="AR98" s="19">
        <v>0</v>
      </c>
      <c r="AS98" s="19">
        <v>1</v>
      </c>
      <c r="AT98" s="64">
        <v>0</v>
      </c>
      <c r="AU98" s="64" t="s">
        <v>241</v>
      </c>
      <c r="AV98" s="64" t="s">
        <v>336</v>
      </c>
      <c r="AW98" s="64" t="s">
        <v>150</v>
      </c>
      <c r="AX98" s="68" t="s">
        <v>337</v>
      </c>
      <c r="AY98" s="64"/>
      <c r="AZ98" s="7"/>
      <c r="BA98" s="7"/>
      <c r="BB98" s="7"/>
    </row>
    <row r="99" spans="1:54" s="31" customFormat="1" ht="12.75" customHeight="1" x14ac:dyDescent="0.2">
      <c r="B99" s="21">
        <v>1</v>
      </c>
      <c r="C99" s="7"/>
      <c r="D99" s="7">
        <v>2001</v>
      </c>
      <c r="E99" s="14" t="s">
        <v>338</v>
      </c>
      <c r="F99" s="64">
        <v>2</v>
      </c>
      <c r="G99" s="64">
        <v>1</v>
      </c>
      <c r="H99" s="65">
        <v>3</v>
      </c>
      <c r="I99" s="65">
        <v>5</v>
      </c>
      <c r="J99" s="66">
        <v>2</v>
      </c>
      <c r="K99" s="144">
        <v>0</v>
      </c>
      <c r="L99" s="67" t="s">
        <v>339</v>
      </c>
      <c r="M99" s="68">
        <v>1</v>
      </c>
      <c r="N99" s="64">
        <v>0</v>
      </c>
      <c r="O99" s="64">
        <v>0</v>
      </c>
      <c r="P99" s="64">
        <f t="shared" si="77"/>
        <v>1</v>
      </c>
      <c r="Q99" s="64">
        <f t="shared" si="78"/>
        <v>0</v>
      </c>
      <c r="R99" s="64">
        <f t="shared" si="79"/>
        <v>0</v>
      </c>
      <c r="S99" s="64">
        <f t="shared" si="80"/>
        <v>0</v>
      </c>
      <c r="T99" s="64">
        <f t="shared" si="81"/>
        <v>0</v>
      </c>
      <c r="U99" s="64">
        <f t="shared" si="82"/>
        <v>0</v>
      </c>
      <c r="V99" s="64">
        <f t="shared" si="71"/>
        <v>0</v>
      </c>
      <c r="W99" s="64">
        <f t="shared" ref="W99:W109" si="83">IF(OR(AND(O99=1,M99=1,N99=0),AND(M99=0,O99=1,N99=1)),1,0)</f>
        <v>0</v>
      </c>
      <c r="X99" s="64">
        <f t="shared" ref="X99:X109" si="84">IF(AND(O99=0,N99=1,M99=1),1,0)</f>
        <v>0</v>
      </c>
      <c r="Y99" s="64">
        <f t="shared" ref="Y99:Y154" si="85">IF(OR(V99=1,T99=1,S99=1,R99=1),1,0)</f>
        <v>0</v>
      </c>
      <c r="Z99" s="64">
        <f t="shared" si="75"/>
        <v>1</v>
      </c>
      <c r="AA99" s="64">
        <f t="shared" si="72"/>
        <v>1</v>
      </c>
      <c r="AB99" s="69"/>
      <c r="AC99" s="64">
        <v>0</v>
      </c>
      <c r="AD99" s="69">
        <v>1</v>
      </c>
      <c r="AE99" s="64">
        <v>0</v>
      </c>
      <c r="AF99" s="64">
        <v>0</v>
      </c>
      <c r="AG99" s="64">
        <v>0</v>
      </c>
      <c r="AH99" s="64">
        <v>0</v>
      </c>
      <c r="AI99" s="64">
        <v>0</v>
      </c>
      <c r="AJ99" s="64">
        <v>0</v>
      </c>
      <c r="AK99" s="64">
        <v>0</v>
      </c>
      <c r="AL99" s="64">
        <v>0</v>
      </c>
      <c r="AM99" s="64">
        <v>0</v>
      </c>
      <c r="AN99" s="64">
        <v>0</v>
      </c>
      <c r="AO99" s="192">
        <v>0</v>
      </c>
      <c r="AP99" s="64">
        <v>0</v>
      </c>
      <c r="AQ99" s="64">
        <v>0</v>
      </c>
      <c r="AR99" s="64">
        <v>0</v>
      </c>
      <c r="AS99" s="64">
        <v>0</v>
      </c>
      <c r="AT99" s="64">
        <v>0</v>
      </c>
      <c r="AU99" s="64">
        <v>0</v>
      </c>
      <c r="AV99" s="64">
        <v>0</v>
      </c>
      <c r="AW99" s="64">
        <v>0</v>
      </c>
      <c r="AX99" s="68"/>
      <c r="AY99" s="64"/>
      <c r="AZ99" s="7"/>
      <c r="BA99" s="7"/>
      <c r="BB99" s="7"/>
    </row>
    <row r="100" spans="1:54" s="31" customFormat="1" ht="12.75" customHeight="1" x14ac:dyDescent="0.2">
      <c r="B100" s="21">
        <v>1</v>
      </c>
      <c r="C100" s="11" t="s">
        <v>340</v>
      </c>
      <c r="D100" s="11">
        <v>2001</v>
      </c>
      <c r="E100" s="13" t="s">
        <v>341</v>
      </c>
      <c r="F100" s="64">
        <v>2</v>
      </c>
      <c r="G100" s="64">
        <v>1</v>
      </c>
      <c r="H100" s="65">
        <v>3</v>
      </c>
      <c r="I100" s="65">
        <v>2</v>
      </c>
      <c r="J100" s="66">
        <v>2</v>
      </c>
      <c r="K100" s="144">
        <v>1</v>
      </c>
      <c r="L100" s="67" t="s">
        <v>342</v>
      </c>
      <c r="M100" s="9">
        <v>0</v>
      </c>
      <c r="N100" s="19">
        <v>0</v>
      </c>
      <c r="O100" s="19">
        <v>1</v>
      </c>
      <c r="P100" s="64">
        <f t="shared" si="77"/>
        <v>0</v>
      </c>
      <c r="Q100" s="64">
        <f t="shared" si="78"/>
        <v>0</v>
      </c>
      <c r="R100" s="64">
        <f t="shared" si="79"/>
        <v>1</v>
      </c>
      <c r="S100" s="64">
        <f t="shared" si="80"/>
        <v>0</v>
      </c>
      <c r="T100" s="64">
        <f t="shared" si="81"/>
        <v>0</v>
      </c>
      <c r="U100" s="64">
        <f t="shared" si="82"/>
        <v>0</v>
      </c>
      <c r="V100" s="64">
        <f t="shared" si="71"/>
        <v>0</v>
      </c>
      <c r="W100" s="64">
        <f t="shared" si="83"/>
        <v>0</v>
      </c>
      <c r="X100" s="64">
        <f t="shared" si="84"/>
        <v>0</v>
      </c>
      <c r="Y100" s="64">
        <f t="shared" si="85"/>
        <v>1</v>
      </c>
      <c r="Z100" s="64">
        <f t="shared" si="75"/>
        <v>0</v>
      </c>
      <c r="AA100" s="64">
        <f t="shared" si="72"/>
        <v>1</v>
      </c>
      <c r="AB100" s="69"/>
      <c r="AC100" s="19">
        <v>1</v>
      </c>
      <c r="AD100" s="8">
        <v>0</v>
      </c>
      <c r="AE100" s="64"/>
      <c r="AF100" s="19">
        <v>0</v>
      </c>
      <c r="AG100" s="19">
        <v>0</v>
      </c>
      <c r="AH100" s="19">
        <v>0</v>
      </c>
      <c r="AI100" s="19">
        <v>0</v>
      </c>
      <c r="AJ100" s="19">
        <v>0</v>
      </c>
      <c r="AK100" s="19">
        <v>0</v>
      </c>
      <c r="AL100" s="19">
        <v>0</v>
      </c>
      <c r="AM100" s="19">
        <v>1</v>
      </c>
      <c r="AN100" s="19">
        <v>0</v>
      </c>
      <c r="AO100" s="195">
        <v>0</v>
      </c>
      <c r="AP100" s="19">
        <v>0</v>
      </c>
      <c r="AQ100" s="19">
        <v>0</v>
      </c>
      <c r="AR100" s="19">
        <v>1</v>
      </c>
      <c r="AS100" s="19">
        <v>0</v>
      </c>
      <c r="AT100" s="19">
        <v>0</v>
      </c>
      <c r="AU100" s="19" t="s">
        <v>983</v>
      </c>
      <c r="AV100" s="19" t="s">
        <v>984</v>
      </c>
      <c r="AW100" s="64"/>
      <c r="AX100" s="9" t="s">
        <v>985</v>
      </c>
      <c r="AY100" s="64"/>
      <c r="AZ100" s="7"/>
      <c r="BA100" s="7"/>
      <c r="BB100" s="7"/>
    </row>
    <row r="101" spans="1:54" s="31" customFormat="1" ht="12.75" customHeight="1" x14ac:dyDescent="0.2">
      <c r="B101" s="21">
        <v>1</v>
      </c>
      <c r="C101" s="7" t="s">
        <v>343</v>
      </c>
      <c r="D101" s="7">
        <v>2001</v>
      </c>
      <c r="E101" s="14" t="s">
        <v>344</v>
      </c>
      <c r="F101" s="64">
        <v>1</v>
      </c>
      <c r="G101" s="64">
        <v>2</v>
      </c>
      <c r="H101" s="65">
        <v>3</v>
      </c>
      <c r="I101" s="65">
        <v>5</v>
      </c>
      <c r="J101" s="66">
        <v>3</v>
      </c>
      <c r="K101" s="144">
        <v>1</v>
      </c>
      <c r="L101" s="67" t="s">
        <v>345</v>
      </c>
      <c r="M101" s="68">
        <v>1</v>
      </c>
      <c r="N101" s="64">
        <v>0</v>
      </c>
      <c r="O101" s="64">
        <v>0</v>
      </c>
      <c r="P101" s="64">
        <f t="shared" si="77"/>
        <v>1</v>
      </c>
      <c r="Q101" s="64">
        <f t="shared" si="78"/>
        <v>0</v>
      </c>
      <c r="R101" s="64">
        <f t="shared" si="79"/>
        <v>0</v>
      </c>
      <c r="S101" s="64">
        <f t="shared" si="80"/>
        <v>0</v>
      </c>
      <c r="T101" s="64">
        <f t="shared" si="81"/>
        <v>0</v>
      </c>
      <c r="U101" s="64">
        <f t="shared" si="82"/>
        <v>0</v>
      </c>
      <c r="V101" s="64">
        <f t="shared" si="71"/>
        <v>0</v>
      </c>
      <c r="W101" s="64">
        <f t="shared" si="83"/>
        <v>0</v>
      </c>
      <c r="X101" s="64">
        <f t="shared" si="84"/>
        <v>0</v>
      </c>
      <c r="Y101" s="64">
        <f t="shared" si="85"/>
        <v>0</v>
      </c>
      <c r="Z101" s="64">
        <f t="shared" si="75"/>
        <v>1</v>
      </c>
      <c r="AA101" s="64">
        <f t="shared" si="72"/>
        <v>1</v>
      </c>
      <c r="AB101" s="69" t="s">
        <v>346</v>
      </c>
      <c r="AC101" s="64">
        <v>1</v>
      </c>
      <c r="AD101" s="69">
        <v>0</v>
      </c>
      <c r="AE101" s="64">
        <v>0</v>
      </c>
      <c r="AF101" s="64">
        <v>0</v>
      </c>
      <c r="AG101" s="64">
        <v>0</v>
      </c>
      <c r="AH101" s="64">
        <v>0</v>
      </c>
      <c r="AI101" s="64">
        <v>0</v>
      </c>
      <c r="AJ101" s="64">
        <v>0</v>
      </c>
      <c r="AK101" s="64">
        <v>0</v>
      </c>
      <c r="AL101" s="64">
        <v>0</v>
      </c>
      <c r="AM101" s="64">
        <v>1</v>
      </c>
      <c r="AN101" s="64">
        <v>0</v>
      </c>
      <c r="AO101" s="192">
        <v>0</v>
      </c>
      <c r="AP101" s="64">
        <v>0</v>
      </c>
      <c r="AQ101" s="64">
        <v>0</v>
      </c>
      <c r="AR101" s="64">
        <v>1</v>
      </c>
      <c r="AS101" s="64">
        <v>0</v>
      </c>
      <c r="AT101" s="64">
        <v>0</v>
      </c>
      <c r="AU101" s="64" t="s">
        <v>347</v>
      </c>
      <c r="AV101" s="64" t="s">
        <v>348</v>
      </c>
      <c r="AW101" s="64" t="s">
        <v>349</v>
      </c>
      <c r="AX101" s="68" t="s">
        <v>350</v>
      </c>
      <c r="AY101" s="64"/>
      <c r="AZ101" s="7"/>
      <c r="BA101" s="7"/>
      <c r="BB101" s="7"/>
    </row>
    <row r="102" spans="1:54" s="31" customFormat="1" ht="12.75" customHeight="1" x14ac:dyDescent="0.2">
      <c r="B102" s="21">
        <v>1</v>
      </c>
      <c r="C102" s="7" t="s">
        <v>352</v>
      </c>
      <c r="D102" s="7">
        <v>2001</v>
      </c>
      <c r="E102" s="14" t="s">
        <v>353</v>
      </c>
      <c r="F102" s="64">
        <v>1</v>
      </c>
      <c r="G102" s="64">
        <v>1</v>
      </c>
      <c r="H102" s="65">
        <v>3</v>
      </c>
      <c r="I102" s="65">
        <v>2</v>
      </c>
      <c r="J102" s="66">
        <v>3</v>
      </c>
      <c r="K102" s="144">
        <v>1</v>
      </c>
      <c r="L102" s="67" t="s">
        <v>354</v>
      </c>
      <c r="M102" s="68">
        <v>1</v>
      </c>
      <c r="N102" s="64">
        <v>0</v>
      </c>
      <c r="O102" s="64">
        <v>1</v>
      </c>
      <c r="P102" s="64">
        <f t="shared" si="77"/>
        <v>0</v>
      </c>
      <c r="Q102" s="64">
        <f t="shared" si="78"/>
        <v>0</v>
      </c>
      <c r="R102" s="64">
        <f t="shared" si="79"/>
        <v>0</v>
      </c>
      <c r="S102" s="64">
        <f t="shared" si="80"/>
        <v>1</v>
      </c>
      <c r="T102" s="64">
        <f t="shared" si="81"/>
        <v>0</v>
      </c>
      <c r="U102" s="64">
        <f t="shared" si="82"/>
        <v>0</v>
      </c>
      <c r="V102" s="64">
        <f t="shared" si="71"/>
        <v>0</v>
      </c>
      <c r="W102" s="64">
        <f t="shared" si="83"/>
        <v>1</v>
      </c>
      <c r="X102" s="64">
        <f t="shared" si="84"/>
        <v>0</v>
      </c>
      <c r="Y102" s="64">
        <f t="shared" si="85"/>
        <v>1</v>
      </c>
      <c r="Z102" s="64">
        <f t="shared" si="75"/>
        <v>0</v>
      </c>
      <c r="AA102" s="64">
        <f t="shared" si="72"/>
        <v>1</v>
      </c>
      <c r="AB102" s="69"/>
      <c r="AC102" s="64">
        <v>1</v>
      </c>
      <c r="AD102" s="69">
        <v>0</v>
      </c>
      <c r="AE102" s="64">
        <v>0</v>
      </c>
      <c r="AF102" s="64">
        <v>0</v>
      </c>
      <c r="AG102" s="64">
        <v>1</v>
      </c>
      <c r="AH102" s="64">
        <v>0</v>
      </c>
      <c r="AI102" s="64">
        <v>0</v>
      </c>
      <c r="AJ102" s="64">
        <v>0</v>
      </c>
      <c r="AK102" s="64">
        <v>0</v>
      </c>
      <c r="AL102" s="64">
        <v>0</v>
      </c>
      <c r="AM102" s="64">
        <v>1</v>
      </c>
      <c r="AN102" s="64">
        <v>0</v>
      </c>
      <c r="AO102" s="192">
        <v>0</v>
      </c>
      <c r="AP102" s="64">
        <v>0</v>
      </c>
      <c r="AQ102" s="64">
        <v>0</v>
      </c>
      <c r="AR102" s="64">
        <v>1</v>
      </c>
      <c r="AS102" s="64">
        <v>0</v>
      </c>
      <c r="AT102" s="64">
        <v>0</v>
      </c>
      <c r="AU102" s="64" t="s">
        <v>355</v>
      </c>
      <c r="AV102" s="64" t="s">
        <v>150</v>
      </c>
      <c r="AW102" s="64"/>
      <c r="AX102" s="68" t="s">
        <v>356</v>
      </c>
      <c r="AY102" s="64"/>
      <c r="AZ102" s="7"/>
      <c r="BA102" s="7"/>
      <c r="BB102" s="7"/>
    </row>
    <row r="103" spans="1:54" s="31" customFormat="1" ht="12.75" customHeight="1" x14ac:dyDescent="0.2">
      <c r="B103" s="21">
        <v>1</v>
      </c>
      <c r="C103" s="10" t="s">
        <v>209</v>
      </c>
      <c r="D103" s="11">
        <v>2001</v>
      </c>
      <c r="E103" s="13" t="s">
        <v>210</v>
      </c>
      <c r="F103" s="64">
        <v>2</v>
      </c>
      <c r="G103" s="64">
        <v>1</v>
      </c>
      <c r="H103" s="65">
        <v>4</v>
      </c>
      <c r="I103" s="65">
        <v>1</v>
      </c>
      <c r="J103" s="66">
        <v>3</v>
      </c>
      <c r="K103" s="144">
        <v>1</v>
      </c>
      <c r="L103" s="67" t="s">
        <v>357</v>
      </c>
      <c r="M103" s="9">
        <v>1</v>
      </c>
      <c r="N103" s="19">
        <v>0</v>
      </c>
      <c r="O103" s="19">
        <v>1</v>
      </c>
      <c r="P103" s="64">
        <f t="shared" si="77"/>
        <v>0</v>
      </c>
      <c r="Q103" s="64">
        <f t="shared" si="78"/>
        <v>0</v>
      </c>
      <c r="R103" s="64">
        <f t="shared" si="79"/>
        <v>0</v>
      </c>
      <c r="S103" s="64">
        <f t="shared" si="80"/>
        <v>1</v>
      </c>
      <c r="T103" s="64">
        <f t="shared" si="81"/>
        <v>0</v>
      </c>
      <c r="U103" s="64">
        <f t="shared" si="82"/>
        <v>0</v>
      </c>
      <c r="V103" s="64">
        <f t="shared" si="71"/>
        <v>0</v>
      </c>
      <c r="W103" s="64">
        <f t="shared" si="83"/>
        <v>1</v>
      </c>
      <c r="X103" s="64">
        <f t="shared" si="84"/>
        <v>0</v>
      </c>
      <c r="Y103" s="64">
        <f t="shared" si="85"/>
        <v>1</v>
      </c>
      <c r="Z103" s="64">
        <f t="shared" si="75"/>
        <v>0</v>
      </c>
      <c r="AA103" s="64">
        <f t="shared" si="72"/>
        <v>1</v>
      </c>
      <c r="AB103" s="69"/>
      <c r="AC103" s="19">
        <v>1</v>
      </c>
      <c r="AD103" s="8">
        <v>0</v>
      </c>
      <c r="AE103" s="19">
        <v>0</v>
      </c>
      <c r="AF103" s="19">
        <v>0</v>
      </c>
      <c r="AG103" s="19">
        <v>1</v>
      </c>
      <c r="AH103" s="19">
        <v>0</v>
      </c>
      <c r="AI103" s="19">
        <v>0</v>
      </c>
      <c r="AJ103" s="19">
        <v>0</v>
      </c>
      <c r="AK103" s="19">
        <v>0</v>
      </c>
      <c r="AL103" s="19">
        <v>0</v>
      </c>
      <c r="AM103" s="19">
        <v>1</v>
      </c>
      <c r="AN103" s="19">
        <v>0</v>
      </c>
      <c r="AO103" s="195">
        <v>0</v>
      </c>
      <c r="AP103" s="19">
        <v>0</v>
      </c>
      <c r="AQ103" s="19">
        <v>0</v>
      </c>
      <c r="AR103" s="19">
        <v>1</v>
      </c>
      <c r="AS103" s="19">
        <v>0</v>
      </c>
      <c r="AT103" s="64">
        <v>0</v>
      </c>
      <c r="AU103" s="19" t="s">
        <v>986</v>
      </c>
      <c r="AV103" s="19" t="s">
        <v>987</v>
      </c>
      <c r="AW103" s="64"/>
      <c r="AX103" s="68"/>
      <c r="AY103" s="64"/>
      <c r="AZ103" s="7"/>
      <c r="BA103" s="7"/>
      <c r="BB103" s="7"/>
    </row>
    <row r="104" spans="1:54" s="31" customFormat="1" ht="12.75" customHeight="1" x14ac:dyDescent="0.2">
      <c r="B104" s="21">
        <v>1</v>
      </c>
      <c r="C104" s="11" t="s">
        <v>358</v>
      </c>
      <c r="D104" s="11">
        <v>2001</v>
      </c>
      <c r="E104" s="13" t="s">
        <v>359</v>
      </c>
      <c r="F104" s="64">
        <v>1</v>
      </c>
      <c r="G104" s="64">
        <v>1</v>
      </c>
      <c r="H104" s="65">
        <v>3</v>
      </c>
      <c r="I104" s="65">
        <v>4</v>
      </c>
      <c r="J104" s="66">
        <v>2</v>
      </c>
      <c r="K104" s="144">
        <v>0</v>
      </c>
      <c r="L104" s="67"/>
      <c r="M104" s="68">
        <v>1</v>
      </c>
      <c r="N104" s="64">
        <v>0</v>
      </c>
      <c r="O104" s="64">
        <v>1</v>
      </c>
      <c r="P104" s="64">
        <f t="shared" si="77"/>
        <v>0</v>
      </c>
      <c r="Q104" s="64">
        <f t="shared" si="78"/>
        <v>0</v>
      </c>
      <c r="R104" s="64">
        <f t="shared" si="79"/>
        <v>0</v>
      </c>
      <c r="S104" s="64">
        <f t="shared" si="80"/>
        <v>1</v>
      </c>
      <c r="T104" s="64">
        <f t="shared" si="81"/>
        <v>0</v>
      </c>
      <c r="U104" s="64">
        <f t="shared" si="82"/>
        <v>0</v>
      </c>
      <c r="V104" s="64">
        <f t="shared" si="71"/>
        <v>0</v>
      </c>
      <c r="W104" s="64">
        <f t="shared" si="83"/>
        <v>1</v>
      </c>
      <c r="X104" s="64">
        <f t="shared" si="84"/>
        <v>0</v>
      </c>
      <c r="Y104" s="64">
        <f t="shared" si="85"/>
        <v>1</v>
      </c>
      <c r="Z104" s="64">
        <f t="shared" si="75"/>
        <v>0</v>
      </c>
      <c r="AA104" s="64">
        <f t="shared" si="72"/>
        <v>1</v>
      </c>
      <c r="AB104" s="69"/>
      <c r="AC104" s="64">
        <v>1</v>
      </c>
      <c r="AD104" s="69">
        <v>0</v>
      </c>
      <c r="AE104" s="64">
        <v>0</v>
      </c>
      <c r="AF104" s="64">
        <v>0</v>
      </c>
      <c r="AG104" s="64">
        <v>0</v>
      </c>
      <c r="AH104" s="64">
        <v>0</v>
      </c>
      <c r="AI104" s="64">
        <v>0</v>
      </c>
      <c r="AJ104" s="64">
        <v>1</v>
      </c>
      <c r="AK104" s="64">
        <v>0</v>
      </c>
      <c r="AL104" s="64">
        <v>0</v>
      </c>
      <c r="AM104" s="64">
        <v>0</v>
      </c>
      <c r="AN104" s="64">
        <v>1</v>
      </c>
      <c r="AO104" s="192">
        <v>1</v>
      </c>
      <c r="AP104" s="64">
        <v>0</v>
      </c>
      <c r="AQ104" s="64">
        <v>0</v>
      </c>
      <c r="AR104" s="64">
        <v>1</v>
      </c>
      <c r="AS104" s="64">
        <v>0</v>
      </c>
      <c r="AT104" s="64"/>
      <c r="AU104" s="64" t="s">
        <v>360</v>
      </c>
      <c r="AV104" s="64" t="s">
        <v>65</v>
      </c>
      <c r="AW104" s="64"/>
      <c r="AX104" s="68" t="s">
        <v>361</v>
      </c>
      <c r="AY104" s="64"/>
      <c r="AZ104" s="7"/>
      <c r="BA104" s="7"/>
      <c r="BB104" s="7"/>
    </row>
    <row r="105" spans="1:54" s="31" customFormat="1" ht="12.75" customHeight="1" x14ac:dyDescent="0.2">
      <c r="B105" s="124">
        <v>0</v>
      </c>
      <c r="C105" s="145" t="s">
        <v>362</v>
      </c>
      <c r="D105" s="145">
        <v>2001</v>
      </c>
      <c r="E105" s="146" t="s">
        <v>359</v>
      </c>
      <c r="F105" s="138">
        <v>1</v>
      </c>
      <c r="G105" s="138">
        <v>1</v>
      </c>
      <c r="H105" s="147">
        <v>2</v>
      </c>
      <c r="I105" s="147">
        <v>2</v>
      </c>
      <c r="J105" s="148">
        <v>2</v>
      </c>
      <c r="K105" s="138">
        <v>1</v>
      </c>
      <c r="L105" s="149"/>
      <c r="M105" s="150">
        <v>1</v>
      </c>
      <c r="N105" s="138">
        <v>0</v>
      </c>
      <c r="O105" s="138">
        <v>1</v>
      </c>
      <c r="P105" s="64">
        <f t="shared" si="77"/>
        <v>0</v>
      </c>
      <c r="Q105" s="64">
        <f t="shared" si="78"/>
        <v>0</v>
      </c>
      <c r="R105" s="64">
        <f t="shared" si="79"/>
        <v>0</v>
      </c>
      <c r="S105" s="64">
        <f t="shared" si="80"/>
        <v>1</v>
      </c>
      <c r="T105" s="64">
        <f t="shared" si="81"/>
        <v>0</v>
      </c>
      <c r="U105" s="64">
        <f t="shared" si="82"/>
        <v>0</v>
      </c>
      <c r="V105" s="64">
        <f t="shared" si="71"/>
        <v>0</v>
      </c>
      <c r="W105" s="64">
        <f t="shared" si="83"/>
        <v>1</v>
      </c>
      <c r="X105" s="64">
        <f t="shared" si="84"/>
        <v>0</v>
      </c>
      <c r="Y105" s="64">
        <f t="shared" si="85"/>
        <v>1</v>
      </c>
      <c r="Z105" s="64">
        <f t="shared" si="75"/>
        <v>0</v>
      </c>
      <c r="AA105" s="64">
        <f t="shared" si="72"/>
        <v>1</v>
      </c>
      <c r="AB105" s="151"/>
      <c r="AC105" s="138">
        <v>1</v>
      </c>
      <c r="AD105" s="151">
        <v>0</v>
      </c>
      <c r="AE105" s="138">
        <v>0</v>
      </c>
      <c r="AF105" s="138">
        <v>0</v>
      </c>
      <c r="AG105" s="138">
        <v>0</v>
      </c>
      <c r="AH105" s="138">
        <v>0</v>
      </c>
      <c r="AI105" s="138">
        <v>1</v>
      </c>
      <c r="AJ105" s="138">
        <v>0</v>
      </c>
      <c r="AK105" s="138">
        <v>0</v>
      </c>
      <c r="AL105" s="138">
        <v>0</v>
      </c>
      <c r="AM105" s="138">
        <v>0</v>
      </c>
      <c r="AN105" s="138">
        <v>1</v>
      </c>
      <c r="AO105" s="194">
        <v>1</v>
      </c>
      <c r="AP105" s="138">
        <v>0</v>
      </c>
      <c r="AQ105" s="138">
        <v>1</v>
      </c>
      <c r="AR105" s="138">
        <v>0</v>
      </c>
      <c r="AS105" s="138">
        <v>0</v>
      </c>
      <c r="AT105" s="138">
        <v>0</v>
      </c>
      <c r="AU105" s="138" t="s">
        <v>363</v>
      </c>
      <c r="AV105" s="138" t="s">
        <v>150</v>
      </c>
      <c r="AW105" s="138"/>
      <c r="AX105" s="150" t="s">
        <v>364</v>
      </c>
      <c r="AY105" s="138"/>
      <c r="AZ105" s="125"/>
      <c r="BA105" s="125"/>
      <c r="BB105" s="125"/>
    </row>
    <row r="106" spans="1:54" s="31" customFormat="1" ht="12.75" customHeight="1" x14ac:dyDescent="0.2">
      <c r="B106" s="21">
        <v>1</v>
      </c>
      <c r="C106" s="11"/>
      <c r="D106" s="11">
        <v>2001</v>
      </c>
      <c r="E106" s="13" t="s">
        <v>320</v>
      </c>
      <c r="F106" s="64">
        <v>2</v>
      </c>
      <c r="G106" s="64">
        <v>1</v>
      </c>
      <c r="H106" s="65">
        <v>3</v>
      </c>
      <c r="I106" s="65">
        <v>5</v>
      </c>
      <c r="J106" s="66">
        <v>2</v>
      </c>
      <c r="K106" s="144">
        <v>0</v>
      </c>
      <c r="L106" s="67" t="s">
        <v>365</v>
      </c>
      <c r="M106" s="68">
        <v>1</v>
      </c>
      <c r="N106" s="64">
        <v>0</v>
      </c>
      <c r="O106" s="64">
        <v>0</v>
      </c>
      <c r="P106" s="64">
        <f t="shared" si="77"/>
        <v>1</v>
      </c>
      <c r="Q106" s="64">
        <f t="shared" si="78"/>
        <v>0</v>
      </c>
      <c r="R106" s="64">
        <f t="shared" si="79"/>
        <v>0</v>
      </c>
      <c r="S106" s="64">
        <f t="shared" si="80"/>
        <v>0</v>
      </c>
      <c r="T106" s="64">
        <f t="shared" si="81"/>
        <v>0</v>
      </c>
      <c r="U106" s="64">
        <f t="shared" si="82"/>
        <v>0</v>
      </c>
      <c r="V106" s="64">
        <f t="shared" si="71"/>
        <v>0</v>
      </c>
      <c r="W106" s="64">
        <f t="shared" si="83"/>
        <v>0</v>
      </c>
      <c r="X106" s="64">
        <f t="shared" si="84"/>
        <v>0</v>
      </c>
      <c r="Y106" s="64">
        <f t="shared" si="85"/>
        <v>0</v>
      </c>
      <c r="Z106" s="64">
        <f t="shared" si="75"/>
        <v>1</v>
      </c>
      <c r="AA106" s="64">
        <f t="shared" si="72"/>
        <v>1</v>
      </c>
      <c r="AB106" s="69"/>
      <c r="AC106" s="64">
        <v>1</v>
      </c>
      <c r="AD106" s="69">
        <v>0</v>
      </c>
      <c r="AE106" s="64">
        <v>0</v>
      </c>
      <c r="AF106" s="64">
        <v>0</v>
      </c>
      <c r="AG106" s="64">
        <v>0</v>
      </c>
      <c r="AH106" s="64">
        <v>0</v>
      </c>
      <c r="AI106" s="64">
        <v>0</v>
      </c>
      <c r="AJ106" s="64">
        <v>0</v>
      </c>
      <c r="AK106" s="64">
        <v>0</v>
      </c>
      <c r="AL106" s="64">
        <v>0</v>
      </c>
      <c r="AM106" s="64">
        <v>0</v>
      </c>
      <c r="AN106" s="64">
        <v>0</v>
      </c>
      <c r="AO106" s="192">
        <v>0</v>
      </c>
      <c r="AP106" s="64">
        <v>0</v>
      </c>
      <c r="AQ106" s="64">
        <v>1</v>
      </c>
      <c r="AR106" s="64">
        <v>0</v>
      </c>
      <c r="AS106" s="64">
        <v>0</v>
      </c>
      <c r="AT106" s="64">
        <v>0</v>
      </c>
      <c r="AU106" s="64" t="s">
        <v>150</v>
      </c>
      <c r="AV106" s="64" t="s">
        <v>150</v>
      </c>
      <c r="AW106" s="64"/>
      <c r="AX106" s="68" t="s">
        <v>366</v>
      </c>
      <c r="AY106" s="64"/>
      <c r="AZ106" s="7"/>
      <c r="BA106" s="7"/>
      <c r="BB106" s="7"/>
    </row>
    <row r="107" spans="1:54" s="31" customFormat="1" ht="12.75" customHeight="1" x14ac:dyDescent="0.2">
      <c r="B107" s="124">
        <v>0</v>
      </c>
      <c r="C107" s="145"/>
      <c r="D107" s="145">
        <v>2001</v>
      </c>
      <c r="E107" s="146" t="s">
        <v>320</v>
      </c>
      <c r="F107" s="138">
        <v>2</v>
      </c>
      <c r="G107" s="138">
        <v>1</v>
      </c>
      <c r="H107" s="147">
        <v>3</v>
      </c>
      <c r="I107" s="147">
        <v>5</v>
      </c>
      <c r="J107" s="148">
        <v>3</v>
      </c>
      <c r="K107" s="138">
        <v>0</v>
      </c>
      <c r="L107" s="149" t="s">
        <v>367</v>
      </c>
      <c r="M107" s="150">
        <v>1</v>
      </c>
      <c r="N107" s="138">
        <v>0</v>
      </c>
      <c r="O107" s="138">
        <v>0</v>
      </c>
      <c r="P107" s="64">
        <f t="shared" si="77"/>
        <v>1</v>
      </c>
      <c r="Q107" s="64">
        <f t="shared" si="78"/>
        <v>0</v>
      </c>
      <c r="R107" s="64">
        <f t="shared" si="79"/>
        <v>0</v>
      </c>
      <c r="S107" s="64">
        <f t="shared" si="80"/>
        <v>0</v>
      </c>
      <c r="T107" s="64">
        <f t="shared" si="81"/>
        <v>0</v>
      </c>
      <c r="U107" s="64">
        <f t="shared" si="82"/>
        <v>0</v>
      </c>
      <c r="V107" s="64">
        <f t="shared" si="71"/>
        <v>0</v>
      </c>
      <c r="W107" s="64">
        <f t="shared" si="83"/>
        <v>0</v>
      </c>
      <c r="X107" s="64">
        <f t="shared" si="84"/>
        <v>0</v>
      </c>
      <c r="Y107" s="64">
        <f t="shared" si="85"/>
        <v>0</v>
      </c>
      <c r="Z107" s="64">
        <f t="shared" si="75"/>
        <v>1</v>
      </c>
      <c r="AA107" s="64">
        <f t="shared" si="72"/>
        <v>1</v>
      </c>
      <c r="AB107" s="151"/>
      <c r="AC107" s="138">
        <v>1</v>
      </c>
      <c r="AD107" s="151">
        <v>0</v>
      </c>
      <c r="AE107" s="138">
        <v>0</v>
      </c>
      <c r="AF107" s="138">
        <v>0</v>
      </c>
      <c r="AG107" s="138">
        <v>0</v>
      </c>
      <c r="AH107" s="138">
        <v>0</v>
      </c>
      <c r="AI107" s="138">
        <v>0</v>
      </c>
      <c r="AJ107" s="138">
        <v>0</v>
      </c>
      <c r="AK107" s="138">
        <v>0</v>
      </c>
      <c r="AL107" s="138">
        <v>0</v>
      </c>
      <c r="AM107" s="138">
        <v>0</v>
      </c>
      <c r="AN107" s="138">
        <v>0</v>
      </c>
      <c r="AO107" s="194">
        <v>0</v>
      </c>
      <c r="AP107" s="138">
        <v>0</v>
      </c>
      <c r="AQ107" s="138">
        <v>1</v>
      </c>
      <c r="AR107" s="138">
        <v>0</v>
      </c>
      <c r="AS107" s="138">
        <v>0</v>
      </c>
      <c r="AT107" s="138">
        <v>0</v>
      </c>
      <c r="AU107" s="138" t="s">
        <v>150</v>
      </c>
      <c r="AV107" s="138" t="s">
        <v>150</v>
      </c>
      <c r="AW107" s="138"/>
      <c r="AX107" s="150" t="s">
        <v>366</v>
      </c>
      <c r="AY107" s="138"/>
      <c r="AZ107" s="125"/>
      <c r="BA107" s="125"/>
      <c r="BB107" s="125"/>
    </row>
    <row r="108" spans="1:54" s="31" customFormat="1" ht="12.75" customHeight="1" x14ac:dyDescent="0.2">
      <c r="B108" s="21">
        <v>1</v>
      </c>
      <c r="C108" s="11" t="s">
        <v>201</v>
      </c>
      <c r="D108" s="11">
        <v>2001</v>
      </c>
      <c r="E108" s="13" t="s">
        <v>368</v>
      </c>
      <c r="F108" s="64">
        <v>2</v>
      </c>
      <c r="G108" s="64">
        <v>1</v>
      </c>
      <c r="H108" s="65">
        <v>3</v>
      </c>
      <c r="I108" s="65">
        <v>4</v>
      </c>
      <c r="J108" s="66">
        <v>2</v>
      </c>
      <c r="K108" s="144">
        <v>0</v>
      </c>
      <c r="L108" s="67" t="s">
        <v>369</v>
      </c>
      <c r="M108" s="68">
        <v>1</v>
      </c>
      <c r="N108" s="19">
        <v>0</v>
      </c>
      <c r="O108" s="64">
        <v>0</v>
      </c>
      <c r="P108" s="64">
        <f t="shared" si="77"/>
        <v>1</v>
      </c>
      <c r="Q108" s="64">
        <f t="shared" si="78"/>
        <v>0</v>
      </c>
      <c r="R108" s="64">
        <f t="shared" si="79"/>
        <v>0</v>
      </c>
      <c r="S108" s="64">
        <f t="shared" si="80"/>
        <v>0</v>
      </c>
      <c r="T108" s="64">
        <f t="shared" si="81"/>
        <v>0</v>
      </c>
      <c r="U108" s="64">
        <f t="shared" si="82"/>
        <v>0</v>
      </c>
      <c r="V108" s="64">
        <f t="shared" si="71"/>
        <v>0</v>
      </c>
      <c r="W108" s="64">
        <f t="shared" si="83"/>
        <v>0</v>
      </c>
      <c r="X108" s="64">
        <f t="shared" si="84"/>
        <v>0</v>
      </c>
      <c r="Y108" s="64">
        <f t="shared" si="85"/>
        <v>0</v>
      </c>
      <c r="Z108" s="64">
        <f t="shared" si="75"/>
        <v>1</v>
      </c>
      <c r="AA108" s="64">
        <f t="shared" si="72"/>
        <v>1</v>
      </c>
      <c r="AB108" s="69"/>
      <c r="AC108" s="64">
        <v>0</v>
      </c>
      <c r="AD108" s="69">
        <v>1</v>
      </c>
      <c r="AE108" s="19">
        <v>0</v>
      </c>
      <c r="AF108" s="19">
        <v>0</v>
      </c>
      <c r="AG108" s="19">
        <v>0</v>
      </c>
      <c r="AH108" s="19">
        <v>0</v>
      </c>
      <c r="AI108" s="19">
        <v>0</v>
      </c>
      <c r="AJ108" s="19">
        <v>0</v>
      </c>
      <c r="AK108" s="19">
        <v>0</v>
      </c>
      <c r="AL108" s="19">
        <v>0</v>
      </c>
      <c r="AM108" s="19">
        <v>0</v>
      </c>
      <c r="AN108" s="19">
        <v>0</v>
      </c>
      <c r="AO108" s="192">
        <v>0</v>
      </c>
      <c r="AP108" s="19">
        <v>0</v>
      </c>
      <c r="AQ108" s="19">
        <v>0</v>
      </c>
      <c r="AR108" s="19">
        <v>0</v>
      </c>
      <c r="AS108" s="19">
        <v>0</v>
      </c>
      <c r="AT108" s="64">
        <v>0</v>
      </c>
      <c r="AU108" s="64" t="s">
        <v>150</v>
      </c>
      <c r="AV108" s="64" t="s">
        <v>150</v>
      </c>
      <c r="AW108" s="64"/>
      <c r="AX108" s="68" t="s">
        <v>370</v>
      </c>
      <c r="AY108" s="64"/>
      <c r="AZ108" s="7"/>
      <c r="BA108" s="7"/>
      <c r="BB108" s="7"/>
    </row>
    <row r="109" spans="1:54" s="31" customFormat="1" ht="12.75" customHeight="1" x14ac:dyDescent="0.2">
      <c r="B109" s="21">
        <v>1</v>
      </c>
      <c r="C109" s="11" t="s">
        <v>371</v>
      </c>
      <c r="D109" s="11">
        <v>2001</v>
      </c>
      <c r="E109" s="13" t="s">
        <v>372</v>
      </c>
      <c r="F109" s="64">
        <v>2</v>
      </c>
      <c r="G109" s="64">
        <v>1</v>
      </c>
      <c r="H109" s="65">
        <v>3</v>
      </c>
      <c r="I109" s="65">
        <v>2</v>
      </c>
      <c r="J109" s="66">
        <v>2</v>
      </c>
      <c r="K109" s="144">
        <v>1</v>
      </c>
      <c r="L109" s="67" t="s">
        <v>373</v>
      </c>
      <c r="M109" s="68">
        <v>1</v>
      </c>
      <c r="N109" s="64">
        <v>0</v>
      </c>
      <c r="O109" s="64">
        <v>0</v>
      </c>
      <c r="P109" s="64">
        <f t="shared" si="77"/>
        <v>1</v>
      </c>
      <c r="Q109" s="64">
        <f t="shared" si="78"/>
        <v>0</v>
      </c>
      <c r="R109" s="64">
        <f t="shared" si="79"/>
        <v>0</v>
      </c>
      <c r="S109" s="64">
        <f t="shared" si="80"/>
        <v>0</v>
      </c>
      <c r="T109" s="64">
        <f t="shared" si="81"/>
        <v>0</v>
      </c>
      <c r="U109" s="64">
        <f t="shared" si="82"/>
        <v>0</v>
      </c>
      <c r="V109" s="64">
        <f t="shared" si="71"/>
        <v>0</v>
      </c>
      <c r="W109" s="64">
        <f t="shared" si="83"/>
        <v>0</v>
      </c>
      <c r="X109" s="64">
        <f t="shared" si="84"/>
        <v>0</v>
      </c>
      <c r="Y109" s="64">
        <f t="shared" si="85"/>
        <v>0</v>
      </c>
      <c r="Z109" s="64">
        <f t="shared" si="75"/>
        <v>1</v>
      </c>
      <c r="AA109" s="64">
        <f t="shared" si="72"/>
        <v>1</v>
      </c>
      <c r="AB109" s="69"/>
      <c r="AC109" s="64">
        <v>0</v>
      </c>
      <c r="AD109" s="69">
        <v>1</v>
      </c>
      <c r="AE109" s="64">
        <v>0</v>
      </c>
      <c r="AF109" s="64">
        <v>0</v>
      </c>
      <c r="AG109" s="64">
        <v>0</v>
      </c>
      <c r="AH109" s="64">
        <v>0</v>
      </c>
      <c r="AI109" s="64">
        <v>0</v>
      </c>
      <c r="AJ109" s="64">
        <v>0</v>
      </c>
      <c r="AK109" s="64">
        <v>0</v>
      </c>
      <c r="AL109" s="64">
        <v>0</v>
      </c>
      <c r="AM109" s="64">
        <v>0</v>
      </c>
      <c r="AN109" s="64">
        <v>0</v>
      </c>
      <c r="AO109" s="192">
        <v>0</v>
      </c>
      <c r="AP109" s="64">
        <v>0</v>
      </c>
      <c r="AQ109" s="64">
        <v>0</v>
      </c>
      <c r="AR109" s="64">
        <v>0</v>
      </c>
      <c r="AS109" s="64">
        <v>0</v>
      </c>
      <c r="AT109" s="64">
        <v>0</v>
      </c>
      <c r="AU109" s="64" t="s">
        <v>150</v>
      </c>
      <c r="AV109" s="64" t="s">
        <v>150</v>
      </c>
      <c r="AW109" s="64"/>
      <c r="AX109" s="68" t="s">
        <v>374</v>
      </c>
      <c r="AY109" s="64"/>
      <c r="AZ109" s="7"/>
      <c r="BA109" s="7"/>
      <c r="BB109" s="7"/>
    </row>
    <row r="110" spans="1:54" s="31" customFormat="1" ht="12.75" customHeight="1" x14ac:dyDescent="0.25">
      <c r="B110" s="21">
        <v>1</v>
      </c>
      <c r="C110" s="7"/>
      <c r="D110" s="7">
        <v>2001</v>
      </c>
      <c r="E110" s="14" t="s">
        <v>375</v>
      </c>
      <c r="F110" s="64">
        <v>1</v>
      </c>
      <c r="G110" s="64">
        <v>1</v>
      </c>
      <c r="H110" s="65">
        <v>2</v>
      </c>
      <c r="I110" s="65">
        <v>2</v>
      </c>
      <c r="J110" s="66">
        <v>2</v>
      </c>
      <c r="K110" s="144">
        <v>1</v>
      </c>
      <c r="L110" s="67"/>
      <c r="M110" s="68">
        <v>1</v>
      </c>
      <c r="N110" s="64">
        <v>0</v>
      </c>
      <c r="O110" s="64">
        <v>1</v>
      </c>
      <c r="P110" s="64">
        <f t="shared" si="77"/>
        <v>0</v>
      </c>
      <c r="Q110" s="64">
        <f t="shared" si="78"/>
        <v>0</v>
      </c>
      <c r="R110" s="64">
        <f t="shared" si="79"/>
        <v>0</v>
      </c>
      <c r="S110" s="64">
        <f t="shared" si="80"/>
        <v>1</v>
      </c>
      <c r="T110" s="64">
        <f t="shared" si="81"/>
        <v>0</v>
      </c>
      <c r="U110" s="64">
        <f t="shared" si="82"/>
        <v>0</v>
      </c>
      <c r="V110" s="64">
        <f t="shared" si="71"/>
        <v>0</v>
      </c>
      <c r="W110" s="64">
        <f>IF(OR(AND(O110=1,M110=1,N110=0),AND(M110=0,O110=1,N110=1)),1,0)</f>
        <v>1</v>
      </c>
      <c r="X110" s="64">
        <f>IF(AND(O110=0,N110=1,M110=1),1,0)</f>
        <v>0</v>
      </c>
      <c r="Y110" s="64">
        <f t="shared" si="85"/>
        <v>1</v>
      </c>
      <c r="Z110" s="64">
        <f t="shared" si="75"/>
        <v>0</v>
      </c>
      <c r="AA110" s="64">
        <f t="shared" si="72"/>
        <v>1</v>
      </c>
      <c r="AB110" s="69" t="s">
        <v>376</v>
      </c>
      <c r="AC110" s="64">
        <v>1</v>
      </c>
      <c r="AD110" s="69">
        <v>0</v>
      </c>
      <c r="AE110" s="64">
        <v>0</v>
      </c>
      <c r="AF110" s="64">
        <v>0</v>
      </c>
      <c r="AG110" s="64">
        <v>0</v>
      </c>
      <c r="AH110" s="64">
        <v>1</v>
      </c>
      <c r="AI110" s="64">
        <v>1</v>
      </c>
      <c r="AJ110" s="64">
        <v>0</v>
      </c>
      <c r="AK110" s="64">
        <v>0</v>
      </c>
      <c r="AL110" s="64">
        <v>0</v>
      </c>
      <c r="AM110" s="64">
        <v>1</v>
      </c>
      <c r="AN110" s="64">
        <v>0</v>
      </c>
      <c r="AO110" s="195">
        <v>0</v>
      </c>
      <c r="AP110" s="64">
        <v>0</v>
      </c>
      <c r="AQ110" s="64">
        <v>1</v>
      </c>
      <c r="AR110" s="64">
        <v>0</v>
      </c>
      <c r="AS110" s="64">
        <v>0</v>
      </c>
      <c r="AT110" s="64">
        <v>0</v>
      </c>
      <c r="AU110" s="64" t="s">
        <v>377</v>
      </c>
      <c r="AV110" s="64"/>
      <c r="AW110" s="64"/>
      <c r="AX110" s="68" t="s">
        <v>378</v>
      </c>
      <c r="AY110" s="64"/>
      <c r="AZ110" s="7"/>
      <c r="BA110" s="7"/>
      <c r="BB110" s="7"/>
    </row>
    <row r="111" spans="1:54" s="31" customFormat="1" ht="12.75" customHeight="1" x14ac:dyDescent="0.2">
      <c r="B111" s="21">
        <v>1</v>
      </c>
      <c r="C111" s="7" t="s">
        <v>379</v>
      </c>
      <c r="D111" s="7">
        <v>2001</v>
      </c>
      <c r="E111" s="14" t="s">
        <v>380</v>
      </c>
      <c r="F111" s="64">
        <v>2</v>
      </c>
      <c r="G111" s="64">
        <v>2</v>
      </c>
      <c r="H111" s="65">
        <v>4</v>
      </c>
      <c r="I111" s="65">
        <v>5</v>
      </c>
      <c r="J111" s="66">
        <v>2</v>
      </c>
      <c r="K111" s="144">
        <v>0</v>
      </c>
      <c r="L111" s="67">
        <v>0</v>
      </c>
      <c r="M111" s="68">
        <v>1</v>
      </c>
      <c r="N111" s="64">
        <v>0</v>
      </c>
      <c r="O111" s="64">
        <v>1</v>
      </c>
      <c r="P111" s="64">
        <f t="shared" si="77"/>
        <v>0</v>
      </c>
      <c r="Q111" s="64">
        <f t="shared" si="78"/>
        <v>0</v>
      </c>
      <c r="R111" s="64">
        <f t="shared" si="79"/>
        <v>0</v>
      </c>
      <c r="S111" s="64">
        <f t="shared" si="80"/>
        <v>1</v>
      </c>
      <c r="T111" s="64">
        <f t="shared" si="81"/>
        <v>0</v>
      </c>
      <c r="U111" s="64">
        <f t="shared" si="82"/>
        <v>0</v>
      </c>
      <c r="V111" s="64">
        <f t="shared" si="71"/>
        <v>0</v>
      </c>
      <c r="W111" s="64">
        <f t="shared" ref="W111:W137" si="86">IF(OR(AND(O111=1,M111=1,N111=0),AND(M111=0,O111=1,N111=1)),1,0)</f>
        <v>1</v>
      </c>
      <c r="X111" s="64">
        <f t="shared" ref="X111:X137" si="87">IF(AND(O111=0,N111=1,M111=1),1,0)</f>
        <v>0</v>
      </c>
      <c r="Y111" s="64">
        <f t="shared" si="85"/>
        <v>1</v>
      </c>
      <c r="Z111" s="64">
        <f t="shared" si="75"/>
        <v>0</v>
      </c>
      <c r="AA111" s="64">
        <f t="shared" si="72"/>
        <v>1</v>
      </c>
      <c r="AB111" s="69" t="s">
        <v>381</v>
      </c>
      <c r="AC111" s="64">
        <v>1</v>
      </c>
      <c r="AD111" s="69">
        <v>0</v>
      </c>
      <c r="AE111" s="64">
        <v>0</v>
      </c>
      <c r="AF111" s="64">
        <v>0</v>
      </c>
      <c r="AG111" s="64">
        <v>0</v>
      </c>
      <c r="AH111" s="64">
        <v>0</v>
      </c>
      <c r="AI111" s="64">
        <v>0</v>
      </c>
      <c r="AJ111" s="64">
        <v>1</v>
      </c>
      <c r="AK111" s="64">
        <v>0</v>
      </c>
      <c r="AL111" s="64">
        <v>0</v>
      </c>
      <c r="AM111" s="64">
        <v>1</v>
      </c>
      <c r="AN111" s="64">
        <v>0</v>
      </c>
      <c r="AO111" s="192">
        <v>0</v>
      </c>
      <c r="AP111" s="64">
        <v>0</v>
      </c>
      <c r="AQ111" s="64">
        <v>0</v>
      </c>
      <c r="AR111" s="64">
        <v>1</v>
      </c>
      <c r="AS111" s="64">
        <v>0</v>
      </c>
      <c r="AT111" s="64">
        <v>0</v>
      </c>
      <c r="AU111" s="64" t="s">
        <v>382</v>
      </c>
      <c r="AV111" s="64"/>
      <c r="AW111" s="64"/>
      <c r="AX111" s="68"/>
      <c r="AY111" s="64"/>
      <c r="AZ111" s="7"/>
      <c r="BA111" s="7"/>
      <c r="BB111" s="7"/>
    </row>
    <row r="112" spans="1:54" s="31" customFormat="1" ht="12.75" customHeight="1" x14ac:dyDescent="0.2">
      <c r="B112" s="21">
        <v>1</v>
      </c>
      <c r="C112" s="11"/>
      <c r="D112" s="11">
        <v>2001</v>
      </c>
      <c r="E112" s="13" t="s">
        <v>243</v>
      </c>
      <c r="F112" s="64">
        <v>1</v>
      </c>
      <c r="G112" s="64">
        <v>1</v>
      </c>
      <c r="H112" s="65">
        <v>3</v>
      </c>
      <c r="I112" s="65">
        <v>5</v>
      </c>
      <c r="J112" s="66">
        <v>2</v>
      </c>
      <c r="K112" s="144">
        <v>1</v>
      </c>
      <c r="L112" s="67" t="s">
        <v>383</v>
      </c>
      <c r="M112" s="68">
        <v>1</v>
      </c>
      <c r="N112" s="64">
        <v>0</v>
      </c>
      <c r="O112" s="64">
        <v>0</v>
      </c>
      <c r="P112" s="64">
        <f t="shared" si="77"/>
        <v>1</v>
      </c>
      <c r="Q112" s="64">
        <f t="shared" si="78"/>
        <v>0</v>
      </c>
      <c r="R112" s="64">
        <f t="shared" si="79"/>
        <v>0</v>
      </c>
      <c r="S112" s="64">
        <f t="shared" si="80"/>
        <v>0</v>
      </c>
      <c r="T112" s="64">
        <f t="shared" si="81"/>
        <v>0</v>
      </c>
      <c r="U112" s="64">
        <f t="shared" si="82"/>
        <v>0</v>
      </c>
      <c r="V112" s="64">
        <f t="shared" si="71"/>
        <v>0</v>
      </c>
      <c r="W112" s="64">
        <f t="shared" si="86"/>
        <v>0</v>
      </c>
      <c r="X112" s="64">
        <f t="shared" si="87"/>
        <v>0</v>
      </c>
      <c r="Y112" s="64">
        <f t="shared" si="85"/>
        <v>0</v>
      </c>
      <c r="Z112" s="64">
        <f t="shared" si="75"/>
        <v>1</v>
      </c>
      <c r="AA112" s="64">
        <f t="shared" si="72"/>
        <v>1</v>
      </c>
      <c r="AB112" s="69"/>
      <c r="AC112" s="64">
        <v>0</v>
      </c>
      <c r="AD112" s="69">
        <v>1</v>
      </c>
      <c r="AE112" s="64">
        <v>0</v>
      </c>
      <c r="AF112" s="64">
        <v>0</v>
      </c>
      <c r="AG112" s="64">
        <v>0</v>
      </c>
      <c r="AH112" s="64">
        <v>0</v>
      </c>
      <c r="AI112" s="64">
        <v>0</v>
      </c>
      <c r="AJ112" s="64">
        <v>0</v>
      </c>
      <c r="AK112" s="64">
        <v>0</v>
      </c>
      <c r="AL112" s="64">
        <v>0</v>
      </c>
      <c r="AM112" s="64">
        <v>0</v>
      </c>
      <c r="AN112" s="64">
        <v>0</v>
      </c>
      <c r="AO112" s="192">
        <v>0</v>
      </c>
      <c r="AP112" s="64">
        <v>0</v>
      </c>
      <c r="AQ112" s="64">
        <v>0</v>
      </c>
      <c r="AR112" s="64">
        <v>0</v>
      </c>
      <c r="AS112" s="64">
        <v>0</v>
      </c>
      <c r="AT112" s="64">
        <v>0</v>
      </c>
      <c r="AU112" s="64">
        <v>0</v>
      </c>
      <c r="AV112" s="64">
        <v>0</v>
      </c>
      <c r="AW112" s="64"/>
      <c r="AX112" s="68" t="s">
        <v>384</v>
      </c>
      <c r="AY112" s="64"/>
      <c r="AZ112" s="7"/>
      <c r="BA112" s="7"/>
      <c r="BB112" s="7"/>
    </row>
    <row r="113" spans="2:54" s="31" customFormat="1" ht="12.75" customHeight="1" x14ac:dyDescent="0.2">
      <c r="B113" s="21">
        <v>1</v>
      </c>
      <c r="C113" s="11" t="s">
        <v>385</v>
      </c>
      <c r="D113" s="11">
        <v>2002</v>
      </c>
      <c r="E113" s="13" t="s">
        <v>386</v>
      </c>
      <c r="F113" s="64">
        <v>2</v>
      </c>
      <c r="G113" s="64">
        <v>2</v>
      </c>
      <c r="H113" s="65">
        <v>3</v>
      </c>
      <c r="I113" s="65">
        <v>2</v>
      </c>
      <c r="J113" s="66">
        <v>2</v>
      </c>
      <c r="K113" s="144">
        <v>1</v>
      </c>
      <c r="L113" s="67"/>
      <c r="M113" s="68">
        <v>0</v>
      </c>
      <c r="N113" s="64">
        <v>0</v>
      </c>
      <c r="O113" s="64">
        <v>1</v>
      </c>
      <c r="P113" s="64">
        <f t="shared" si="77"/>
        <v>0</v>
      </c>
      <c r="Q113" s="64">
        <f t="shared" si="78"/>
        <v>0</v>
      </c>
      <c r="R113" s="64">
        <f t="shared" si="79"/>
        <v>1</v>
      </c>
      <c r="S113" s="64">
        <f t="shared" si="80"/>
        <v>0</v>
      </c>
      <c r="T113" s="64">
        <f t="shared" si="81"/>
        <v>0</v>
      </c>
      <c r="U113" s="64">
        <f t="shared" si="82"/>
        <v>0</v>
      </c>
      <c r="V113" s="64">
        <f t="shared" si="71"/>
        <v>0</v>
      </c>
      <c r="W113" s="64">
        <f t="shared" si="86"/>
        <v>0</v>
      </c>
      <c r="X113" s="64">
        <f t="shared" si="87"/>
        <v>0</v>
      </c>
      <c r="Y113" s="64">
        <f t="shared" si="85"/>
        <v>1</v>
      </c>
      <c r="Z113" s="64">
        <f t="shared" si="75"/>
        <v>0</v>
      </c>
      <c r="AA113" s="64">
        <f t="shared" si="72"/>
        <v>1</v>
      </c>
      <c r="AB113" s="69" t="s">
        <v>387</v>
      </c>
      <c r="AC113" s="64">
        <v>1</v>
      </c>
      <c r="AD113" s="69">
        <v>0</v>
      </c>
      <c r="AE113" s="64">
        <v>0</v>
      </c>
      <c r="AF113" s="64">
        <v>0</v>
      </c>
      <c r="AG113" s="64">
        <v>0</v>
      </c>
      <c r="AH113" s="64">
        <v>0</v>
      </c>
      <c r="AI113" s="64">
        <v>0</v>
      </c>
      <c r="AJ113" s="64">
        <v>0</v>
      </c>
      <c r="AK113" s="64">
        <v>0</v>
      </c>
      <c r="AL113" s="64">
        <v>0</v>
      </c>
      <c r="AM113" s="64">
        <v>1</v>
      </c>
      <c r="AN113" s="64">
        <v>0</v>
      </c>
      <c r="AO113" s="192">
        <v>0</v>
      </c>
      <c r="AP113" s="64">
        <v>0</v>
      </c>
      <c r="AQ113" s="64">
        <v>0</v>
      </c>
      <c r="AR113" s="64">
        <v>1</v>
      </c>
      <c r="AS113" s="64">
        <v>1</v>
      </c>
      <c r="AT113" s="64">
        <v>0</v>
      </c>
      <c r="AU113" s="64"/>
      <c r="AV113" s="64" t="s">
        <v>388</v>
      </c>
      <c r="AW113" s="64" t="s">
        <v>389</v>
      </c>
      <c r="AX113" s="138"/>
      <c r="AY113" s="138"/>
      <c r="AZ113" s="138"/>
      <c r="BA113" s="138"/>
      <c r="BB113" s="138"/>
    </row>
    <row r="114" spans="2:54" s="31" customFormat="1" ht="12.75" customHeight="1" x14ac:dyDescent="0.2">
      <c r="B114" s="21">
        <v>1</v>
      </c>
      <c r="C114" s="7"/>
      <c r="D114" s="7">
        <v>2003</v>
      </c>
      <c r="E114" s="14" t="s">
        <v>390</v>
      </c>
      <c r="F114" s="64">
        <v>2</v>
      </c>
      <c r="G114" s="64">
        <v>1</v>
      </c>
      <c r="H114" s="65">
        <v>3</v>
      </c>
      <c r="I114" s="65">
        <v>5</v>
      </c>
      <c r="J114" s="66">
        <v>2</v>
      </c>
      <c r="K114" s="144">
        <v>0</v>
      </c>
      <c r="L114" s="67" t="s">
        <v>391</v>
      </c>
      <c r="M114" s="68">
        <v>1</v>
      </c>
      <c r="N114" s="64">
        <v>1</v>
      </c>
      <c r="O114" s="64">
        <v>0</v>
      </c>
      <c r="P114" s="64">
        <f t="shared" si="77"/>
        <v>0</v>
      </c>
      <c r="Q114" s="64">
        <f t="shared" si="78"/>
        <v>0</v>
      </c>
      <c r="R114" s="64">
        <f t="shared" si="79"/>
        <v>0</v>
      </c>
      <c r="S114" s="64">
        <f t="shared" si="80"/>
        <v>0</v>
      </c>
      <c r="T114" s="64">
        <f t="shared" si="81"/>
        <v>0</v>
      </c>
      <c r="U114" s="64">
        <f t="shared" si="82"/>
        <v>1</v>
      </c>
      <c r="V114" s="64">
        <f t="shared" si="71"/>
        <v>0</v>
      </c>
      <c r="W114" s="64">
        <f t="shared" si="86"/>
        <v>0</v>
      </c>
      <c r="X114" s="64">
        <f t="shared" si="87"/>
        <v>1</v>
      </c>
      <c r="Y114" s="64">
        <f t="shared" si="85"/>
        <v>0</v>
      </c>
      <c r="Z114" s="64">
        <f t="shared" si="75"/>
        <v>1</v>
      </c>
      <c r="AA114" s="64">
        <f t="shared" si="72"/>
        <v>1</v>
      </c>
      <c r="AB114" s="69" t="s">
        <v>392</v>
      </c>
      <c r="AC114" s="19">
        <v>1</v>
      </c>
      <c r="AD114" s="8">
        <v>0</v>
      </c>
      <c r="AE114" s="64">
        <v>0</v>
      </c>
      <c r="AF114" s="64">
        <v>0</v>
      </c>
      <c r="AG114" s="159">
        <v>1</v>
      </c>
      <c r="AH114" s="64">
        <v>0</v>
      </c>
      <c r="AI114" s="64">
        <v>0</v>
      </c>
      <c r="AJ114" s="64">
        <v>0</v>
      </c>
      <c r="AK114" s="64">
        <v>0</v>
      </c>
      <c r="AL114" s="64">
        <v>0</v>
      </c>
      <c r="AM114" s="64">
        <v>0</v>
      </c>
      <c r="AN114" s="64">
        <v>1</v>
      </c>
      <c r="AO114" s="195">
        <v>0</v>
      </c>
      <c r="AP114" s="64">
        <v>0</v>
      </c>
      <c r="AQ114" s="64">
        <v>0</v>
      </c>
      <c r="AR114" s="64">
        <v>1</v>
      </c>
      <c r="AS114" s="64">
        <v>0</v>
      </c>
      <c r="AT114" s="64">
        <v>0</v>
      </c>
      <c r="AU114" s="64" t="s">
        <v>393</v>
      </c>
      <c r="AV114" s="138" t="s">
        <v>394</v>
      </c>
      <c r="AW114" s="64"/>
      <c r="AX114" s="68" t="s">
        <v>395</v>
      </c>
      <c r="AY114" s="64"/>
      <c r="AZ114" s="7"/>
      <c r="BA114" s="7"/>
      <c r="BB114" s="7"/>
    </row>
    <row r="115" spans="2:54" s="31" customFormat="1" ht="12.75" customHeight="1" x14ac:dyDescent="0.2">
      <c r="B115" s="21">
        <v>1</v>
      </c>
      <c r="C115" s="11" t="s">
        <v>321</v>
      </c>
      <c r="D115" s="11">
        <v>2003</v>
      </c>
      <c r="E115" s="13" t="s">
        <v>322</v>
      </c>
      <c r="F115" s="64">
        <v>2</v>
      </c>
      <c r="G115" s="64">
        <v>1</v>
      </c>
      <c r="H115" s="65">
        <v>3</v>
      </c>
      <c r="I115" s="65">
        <v>3</v>
      </c>
      <c r="J115" s="66">
        <v>2</v>
      </c>
      <c r="K115" s="144">
        <v>1</v>
      </c>
      <c r="L115" s="67" t="s">
        <v>396</v>
      </c>
      <c r="M115" s="68">
        <v>1</v>
      </c>
      <c r="N115" s="64">
        <v>1</v>
      </c>
      <c r="O115" s="64">
        <v>0</v>
      </c>
      <c r="P115" s="64">
        <f t="shared" si="77"/>
        <v>0</v>
      </c>
      <c r="Q115" s="64">
        <f t="shared" si="78"/>
        <v>0</v>
      </c>
      <c r="R115" s="64">
        <f t="shared" si="79"/>
        <v>0</v>
      </c>
      <c r="S115" s="64">
        <f t="shared" si="80"/>
        <v>0</v>
      </c>
      <c r="T115" s="64">
        <f t="shared" si="81"/>
        <v>0</v>
      </c>
      <c r="U115" s="64">
        <f t="shared" si="82"/>
        <v>1</v>
      </c>
      <c r="V115" s="64">
        <f t="shared" si="71"/>
        <v>0</v>
      </c>
      <c r="W115" s="64">
        <f t="shared" si="86"/>
        <v>0</v>
      </c>
      <c r="X115" s="64">
        <f t="shared" si="87"/>
        <v>1</v>
      </c>
      <c r="Y115" s="64">
        <f t="shared" si="85"/>
        <v>0</v>
      </c>
      <c r="Z115" s="64">
        <f t="shared" si="75"/>
        <v>1</v>
      </c>
      <c r="AA115" s="64">
        <f t="shared" si="72"/>
        <v>1</v>
      </c>
      <c r="AB115" s="69" t="s">
        <v>397</v>
      </c>
      <c r="AC115" s="64">
        <v>1</v>
      </c>
      <c r="AD115" s="69">
        <v>0</v>
      </c>
      <c r="AE115" s="64">
        <v>0</v>
      </c>
      <c r="AF115" s="64">
        <v>0</v>
      </c>
      <c r="AG115" s="64">
        <v>0</v>
      </c>
      <c r="AH115" s="64">
        <v>0</v>
      </c>
      <c r="AI115" s="64">
        <v>0</v>
      </c>
      <c r="AJ115" s="64">
        <v>0</v>
      </c>
      <c r="AK115" s="64">
        <v>1</v>
      </c>
      <c r="AL115" s="64">
        <v>0</v>
      </c>
      <c r="AM115" s="64">
        <v>0</v>
      </c>
      <c r="AN115" s="64">
        <v>1</v>
      </c>
      <c r="AO115" s="192">
        <v>0</v>
      </c>
      <c r="AP115" s="64">
        <v>0</v>
      </c>
      <c r="AQ115" s="64">
        <v>0</v>
      </c>
      <c r="AR115" s="64">
        <v>1</v>
      </c>
      <c r="AS115" s="64">
        <v>0</v>
      </c>
      <c r="AT115" s="64">
        <v>0</v>
      </c>
      <c r="AU115" s="64" t="s">
        <v>398</v>
      </c>
      <c r="AV115" s="64" t="s">
        <v>399</v>
      </c>
      <c r="AW115" s="64" t="s">
        <v>400</v>
      </c>
      <c r="AX115" s="68" t="s">
        <v>401</v>
      </c>
      <c r="AY115" s="64"/>
      <c r="AZ115" s="7"/>
      <c r="BA115" s="7"/>
      <c r="BB115" s="7"/>
    </row>
    <row r="116" spans="2:54" s="31" customFormat="1" ht="12.75" customHeight="1" x14ac:dyDescent="0.2">
      <c r="B116" s="21">
        <v>1</v>
      </c>
      <c r="C116" s="7" t="s">
        <v>402</v>
      </c>
      <c r="D116" s="7">
        <v>2003</v>
      </c>
      <c r="E116" s="14" t="s">
        <v>403</v>
      </c>
      <c r="F116" s="64">
        <v>1</v>
      </c>
      <c r="G116" s="64">
        <v>2</v>
      </c>
      <c r="H116" s="65">
        <v>3</v>
      </c>
      <c r="I116" s="65">
        <v>2</v>
      </c>
      <c r="J116" s="66">
        <v>2</v>
      </c>
      <c r="K116" s="144">
        <v>1</v>
      </c>
      <c r="L116" s="67" t="s">
        <v>404</v>
      </c>
      <c r="M116" s="138">
        <v>1</v>
      </c>
      <c r="N116" s="138">
        <v>1</v>
      </c>
      <c r="O116" s="138">
        <v>0</v>
      </c>
      <c r="P116" s="64">
        <f t="shared" si="77"/>
        <v>0</v>
      </c>
      <c r="Q116" s="64">
        <f t="shared" si="78"/>
        <v>0</v>
      </c>
      <c r="R116" s="64">
        <f t="shared" si="79"/>
        <v>0</v>
      </c>
      <c r="S116" s="64">
        <f t="shared" si="80"/>
        <v>0</v>
      </c>
      <c r="T116" s="64">
        <f t="shared" si="81"/>
        <v>0</v>
      </c>
      <c r="U116" s="64">
        <f t="shared" si="82"/>
        <v>1</v>
      </c>
      <c r="V116" s="64">
        <f t="shared" si="71"/>
        <v>0</v>
      </c>
      <c r="W116" s="64">
        <f t="shared" si="86"/>
        <v>0</v>
      </c>
      <c r="X116" s="64">
        <f t="shared" si="87"/>
        <v>1</v>
      </c>
      <c r="Y116" s="64">
        <f t="shared" si="85"/>
        <v>0</v>
      </c>
      <c r="Z116" s="64">
        <f t="shared" si="75"/>
        <v>1</v>
      </c>
      <c r="AA116" s="64">
        <f t="shared" si="72"/>
        <v>1</v>
      </c>
      <c r="AB116" s="69" t="s">
        <v>405</v>
      </c>
      <c r="AC116" s="64">
        <v>1</v>
      </c>
      <c r="AD116" s="69">
        <v>0</v>
      </c>
      <c r="AE116" s="64">
        <v>0</v>
      </c>
      <c r="AF116" s="64">
        <v>0</v>
      </c>
      <c r="AG116" s="64">
        <v>0</v>
      </c>
      <c r="AH116" s="64">
        <v>0</v>
      </c>
      <c r="AI116" s="64">
        <v>1</v>
      </c>
      <c r="AJ116" s="64">
        <v>1</v>
      </c>
      <c r="AK116" s="64">
        <v>1</v>
      </c>
      <c r="AL116" s="64">
        <v>1</v>
      </c>
      <c r="AM116" s="64">
        <v>0</v>
      </c>
      <c r="AN116" s="64">
        <v>1</v>
      </c>
      <c r="AO116" s="194">
        <v>1</v>
      </c>
      <c r="AP116" s="64">
        <v>0</v>
      </c>
      <c r="AQ116" s="64">
        <v>0</v>
      </c>
      <c r="AR116" s="64">
        <v>1</v>
      </c>
      <c r="AS116" s="64">
        <v>0</v>
      </c>
      <c r="AT116" s="64">
        <v>0</v>
      </c>
      <c r="AU116" s="138" t="s">
        <v>406</v>
      </c>
      <c r="AV116" s="64" t="s">
        <v>407</v>
      </c>
      <c r="AW116" s="64" t="s">
        <v>408</v>
      </c>
      <c r="AX116" s="68" t="s">
        <v>409</v>
      </c>
      <c r="AY116" s="64"/>
      <c r="AZ116" s="7"/>
      <c r="BA116" s="7"/>
      <c r="BB116" s="7"/>
    </row>
    <row r="117" spans="2:54" s="31" customFormat="1" ht="12.75" customHeight="1" x14ac:dyDescent="0.2">
      <c r="B117" s="21">
        <v>1</v>
      </c>
      <c r="C117" s="7" t="s">
        <v>410</v>
      </c>
      <c r="D117" s="7">
        <v>2003</v>
      </c>
      <c r="E117" s="14" t="s">
        <v>411</v>
      </c>
      <c r="F117" s="64">
        <v>1</v>
      </c>
      <c r="G117" s="64">
        <v>1</v>
      </c>
      <c r="H117" s="65">
        <v>2</v>
      </c>
      <c r="I117" s="65">
        <v>2</v>
      </c>
      <c r="J117" s="66">
        <v>2</v>
      </c>
      <c r="K117" s="144">
        <v>0</v>
      </c>
      <c r="L117" s="67"/>
      <c r="M117" s="68">
        <v>1</v>
      </c>
      <c r="N117" s="64">
        <v>0</v>
      </c>
      <c r="O117" s="64">
        <v>1</v>
      </c>
      <c r="P117" s="64">
        <f t="shared" si="77"/>
        <v>0</v>
      </c>
      <c r="Q117" s="64">
        <f t="shared" si="78"/>
        <v>0</v>
      </c>
      <c r="R117" s="64">
        <f t="shared" si="79"/>
        <v>0</v>
      </c>
      <c r="S117" s="64">
        <f t="shared" si="80"/>
        <v>1</v>
      </c>
      <c r="T117" s="64">
        <f t="shared" si="81"/>
        <v>0</v>
      </c>
      <c r="U117" s="64">
        <f t="shared" si="82"/>
        <v>0</v>
      </c>
      <c r="V117" s="64">
        <f t="shared" si="71"/>
        <v>0</v>
      </c>
      <c r="W117" s="64">
        <f t="shared" si="86"/>
        <v>1</v>
      </c>
      <c r="X117" s="64">
        <f t="shared" si="87"/>
        <v>0</v>
      </c>
      <c r="Y117" s="64">
        <f t="shared" si="85"/>
        <v>1</v>
      </c>
      <c r="Z117" s="64">
        <f t="shared" si="75"/>
        <v>0</v>
      </c>
      <c r="AA117" s="64">
        <f t="shared" si="72"/>
        <v>1</v>
      </c>
      <c r="AB117" s="69" t="s">
        <v>412</v>
      </c>
      <c r="AC117" s="64">
        <v>1</v>
      </c>
      <c r="AD117" s="69">
        <v>0</v>
      </c>
      <c r="AE117" s="64">
        <v>0</v>
      </c>
      <c r="AF117" s="64">
        <v>0</v>
      </c>
      <c r="AG117" s="64">
        <v>0</v>
      </c>
      <c r="AH117" s="64">
        <v>0</v>
      </c>
      <c r="AI117" s="64">
        <v>0</v>
      </c>
      <c r="AJ117" s="64">
        <v>0</v>
      </c>
      <c r="AK117" s="64">
        <v>0</v>
      </c>
      <c r="AL117" s="64">
        <v>0</v>
      </c>
      <c r="AM117" s="159">
        <v>1</v>
      </c>
      <c r="AN117" s="64">
        <v>0</v>
      </c>
      <c r="AO117" s="192">
        <v>0</v>
      </c>
      <c r="AP117" s="64">
        <v>0</v>
      </c>
      <c r="AQ117" s="64">
        <v>1</v>
      </c>
      <c r="AR117" s="64">
        <v>0</v>
      </c>
      <c r="AS117" s="64">
        <v>0</v>
      </c>
      <c r="AT117" s="64">
        <v>0</v>
      </c>
      <c r="AU117" s="64"/>
      <c r="AV117" s="64"/>
      <c r="AW117" s="64" t="s">
        <v>413</v>
      </c>
      <c r="AX117" s="68" t="s">
        <v>414</v>
      </c>
      <c r="AY117" s="64"/>
      <c r="AZ117" s="7"/>
      <c r="BA117" s="7"/>
      <c r="BB117" s="7"/>
    </row>
    <row r="118" spans="2:54" s="31" customFormat="1" ht="12.75" customHeight="1" x14ac:dyDescent="0.2">
      <c r="B118" s="21">
        <v>1</v>
      </c>
      <c r="C118" s="11"/>
      <c r="D118" s="11">
        <v>2003</v>
      </c>
      <c r="E118" s="13" t="s">
        <v>415</v>
      </c>
      <c r="F118" s="64">
        <v>1</v>
      </c>
      <c r="G118" s="64">
        <v>1</v>
      </c>
      <c r="H118" s="65">
        <v>3</v>
      </c>
      <c r="I118" s="65">
        <v>2</v>
      </c>
      <c r="J118" s="66">
        <v>3</v>
      </c>
      <c r="K118" s="144">
        <v>1</v>
      </c>
      <c r="L118" s="67" t="s">
        <v>416</v>
      </c>
      <c r="M118" s="68">
        <v>1</v>
      </c>
      <c r="N118" s="64">
        <v>0</v>
      </c>
      <c r="O118" s="64">
        <v>0</v>
      </c>
      <c r="P118" s="64">
        <f t="shared" si="77"/>
        <v>1</v>
      </c>
      <c r="Q118" s="64">
        <f t="shared" si="78"/>
        <v>0</v>
      </c>
      <c r="R118" s="64">
        <f t="shared" si="79"/>
        <v>0</v>
      </c>
      <c r="S118" s="64">
        <f t="shared" si="80"/>
        <v>0</v>
      </c>
      <c r="T118" s="64">
        <f t="shared" si="81"/>
        <v>0</v>
      </c>
      <c r="U118" s="64">
        <f t="shared" si="82"/>
        <v>0</v>
      </c>
      <c r="V118" s="64">
        <f t="shared" si="71"/>
        <v>0</v>
      </c>
      <c r="W118" s="64">
        <f t="shared" si="86"/>
        <v>0</v>
      </c>
      <c r="X118" s="64">
        <f t="shared" si="87"/>
        <v>0</v>
      </c>
      <c r="Y118" s="64">
        <f t="shared" si="85"/>
        <v>0</v>
      </c>
      <c r="Z118" s="64">
        <f t="shared" si="75"/>
        <v>1</v>
      </c>
      <c r="AA118" s="64">
        <f t="shared" si="72"/>
        <v>1</v>
      </c>
      <c r="AB118" s="69" t="s">
        <v>417</v>
      </c>
      <c r="AC118" s="64">
        <v>0</v>
      </c>
      <c r="AD118" s="69">
        <v>1</v>
      </c>
      <c r="AE118" s="64">
        <v>0</v>
      </c>
      <c r="AF118" s="64">
        <v>0</v>
      </c>
      <c r="AG118" s="64">
        <v>0</v>
      </c>
      <c r="AH118" s="64">
        <v>0</v>
      </c>
      <c r="AI118" s="64">
        <v>0</v>
      </c>
      <c r="AJ118" s="64">
        <v>0</v>
      </c>
      <c r="AK118" s="64">
        <v>0</v>
      </c>
      <c r="AL118" s="64">
        <v>0</v>
      </c>
      <c r="AM118" s="64">
        <v>0</v>
      </c>
      <c r="AN118" s="64">
        <v>0</v>
      </c>
      <c r="AO118" s="192">
        <v>0</v>
      </c>
      <c r="AP118" s="64">
        <v>0</v>
      </c>
      <c r="AQ118" s="64">
        <v>0</v>
      </c>
      <c r="AR118" s="64">
        <v>0</v>
      </c>
      <c r="AS118" s="64">
        <v>0</v>
      </c>
      <c r="AT118" s="64">
        <v>0</v>
      </c>
      <c r="AU118" s="64"/>
      <c r="AV118" s="64"/>
      <c r="AW118" s="64"/>
      <c r="AX118" s="68"/>
      <c r="AY118" s="64"/>
      <c r="AZ118" s="7"/>
      <c r="BA118" s="7"/>
      <c r="BB118" s="7"/>
    </row>
    <row r="119" spans="2:54" s="31" customFormat="1" ht="12.75" customHeight="1" x14ac:dyDescent="0.2">
      <c r="B119" s="21">
        <v>1</v>
      </c>
      <c r="C119" s="7"/>
      <c r="D119" s="7">
        <v>2003</v>
      </c>
      <c r="E119" s="14" t="s">
        <v>418</v>
      </c>
      <c r="F119" s="64">
        <v>1</v>
      </c>
      <c r="G119" s="64">
        <v>1</v>
      </c>
      <c r="H119" s="65">
        <v>3</v>
      </c>
      <c r="I119" s="65">
        <v>4</v>
      </c>
      <c r="J119" s="66">
        <v>2</v>
      </c>
      <c r="K119" s="144">
        <v>1</v>
      </c>
      <c r="L119" s="67" t="s">
        <v>419</v>
      </c>
      <c r="M119" s="68">
        <v>1</v>
      </c>
      <c r="N119" s="64">
        <v>1</v>
      </c>
      <c r="O119" s="64">
        <v>0</v>
      </c>
      <c r="P119" s="64">
        <f t="shared" si="77"/>
        <v>0</v>
      </c>
      <c r="Q119" s="64">
        <f t="shared" si="78"/>
        <v>0</v>
      </c>
      <c r="R119" s="64">
        <f t="shared" si="79"/>
        <v>0</v>
      </c>
      <c r="S119" s="64">
        <f t="shared" si="80"/>
        <v>0</v>
      </c>
      <c r="T119" s="64">
        <f t="shared" si="81"/>
        <v>0</v>
      </c>
      <c r="U119" s="64">
        <f t="shared" si="82"/>
        <v>1</v>
      </c>
      <c r="V119" s="64">
        <f t="shared" si="71"/>
        <v>0</v>
      </c>
      <c r="W119" s="64">
        <f t="shared" si="86"/>
        <v>0</v>
      </c>
      <c r="X119" s="64">
        <f t="shared" si="87"/>
        <v>1</v>
      </c>
      <c r="Y119" s="64">
        <f t="shared" si="85"/>
        <v>0</v>
      </c>
      <c r="Z119" s="64">
        <f t="shared" si="75"/>
        <v>1</v>
      </c>
      <c r="AA119" s="64">
        <f t="shared" si="72"/>
        <v>1</v>
      </c>
      <c r="AB119" s="69" t="s">
        <v>420</v>
      </c>
      <c r="AC119" s="64">
        <v>0</v>
      </c>
      <c r="AD119" s="69">
        <v>1</v>
      </c>
      <c r="AE119" s="64">
        <v>0</v>
      </c>
      <c r="AF119" s="64">
        <v>0</v>
      </c>
      <c r="AG119" s="64">
        <v>0</v>
      </c>
      <c r="AH119" s="64">
        <v>0</v>
      </c>
      <c r="AI119" s="64">
        <v>0</v>
      </c>
      <c r="AJ119" s="64">
        <v>0</v>
      </c>
      <c r="AK119" s="64">
        <v>0</v>
      </c>
      <c r="AL119" s="64">
        <v>0</v>
      </c>
      <c r="AM119" s="64">
        <v>0</v>
      </c>
      <c r="AN119" s="64">
        <v>0</v>
      </c>
      <c r="AO119" s="195">
        <v>0</v>
      </c>
      <c r="AP119" s="64">
        <v>0</v>
      </c>
      <c r="AQ119" s="64">
        <v>0</v>
      </c>
      <c r="AR119" s="64">
        <v>0</v>
      </c>
      <c r="AS119" s="64">
        <v>0</v>
      </c>
      <c r="AT119" s="64">
        <v>0</v>
      </c>
      <c r="AU119" s="64">
        <v>0</v>
      </c>
      <c r="AV119" s="64">
        <v>0</v>
      </c>
      <c r="AW119" s="64"/>
      <c r="AX119" s="158" t="s">
        <v>421</v>
      </c>
      <c r="AY119" s="159"/>
      <c r="AZ119" s="160"/>
      <c r="BA119" s="160"/>
      <c r="BB119" s="160"/>
    </row>
    <row r="120" spans="2:54" s="31" customFormat="1" ht="12.75" customHeight="1" x14ac:dyDescent="0.2">
      <c r="B120" s="21">
        <v>1</v>
      </c>
      <c r="C120" s="11"/>
      <c r="D120" s="11">
        <v>2003</v>
      </c>
      <c r="E120" s="13" t="s">
        <v>422</v>
      </c>
      <c r="F120" s="64">
        <v>1</v>
      </c>
      <c r="G120" s="64">
        <v>1</v>
      </c>
      <c r="H120" s="65">
        <v>2</v>
      </c>
      <c r="I120" s="65">
        <v>2</v>
      </c>
      <c r="J120" s="66">
        <v>3</v>
      </c>
      <c r="K120" s="144">
        <v>0</v>
      </c>
      <c r="L120" s="67"/>
      <c r="M120" s="68">
        <v>1</v>
      </c>
      <c r="N120" s="64">
        <v>0</v>
      </c>
      <c r="O120" s="64">
        <v>0</v>
      </c>
      <c r="P120" s="64">
        <f t="shared" si="77"/>
        <v>1</v>
      </c>
      <c r="Q120" s="64">
        <f t="shared" si="78"/>
        <v>0</v>
      </c>
      <c r="R120" s="64">
        <f t="shared" si="79"/>
        <v>0</v>
      </c>
      <c r="S120" s="64">
        <f t="shared" si="80"/>
        <v>0</v>
      </c>
      <c r="T120" s="64">
        <f t="shared" si="81"/>
        <v>0</v>
      </c>
      <c r="U120" s="64">
        <f t="shared" si="82"/>
        <v>0</v>
      </c>
      <c r="V120" s="64">
        <f t="shared" si="71"/>
        <v>0</v>
      </c>
      <c r="W120" s="64">
        <f t="shared" si="86"/>
        <v>0</v>
      </c>
      <c r="X120" s="64">
        <f t="shared" si="87"/>
        <v>0</v>
      </c>
      <c r="Y120" s="64">
        <f t="shared" si="85"/>
        <v>0</v>
      </c>
      <c r="Z120" s="64">
        <f t="shared" si="75"/>
        <v>1</v>
      </c>
      <c r="AA120" s="64">
        <f t="shared" si="72"/>
        <v>1</v>
      </c>
      <c r="AB120" s="69"/>
      <c r="AC120" s="64">
        <v>0</v>
      </c>
      <c r="AD120" s="69">
        <v>1</v>
      </c>
      <c r="AE120" s="64">
        <v>0</v>
      </c>
      <c r="AF120" s="64">
        <v>0</v>
      </c>
      <c r="AG120" s="64">
        <v>0</v>
      </c>
      <c r="AH120" s="64">
        <v>0</v>
      </c>
      <c r="AI120" s="64">
        <v>0</v>
      </c>
      <c r="AJ120" s="64">
        <v>0</v>
      </c>
      <c r="AK120" s="64">
        <v>0</v>
      </c>
      <c r="AL120" s="64">
        <v>0</v>
      </c>
      <c r="AM120" s="64">
        <v>0</v>
      </c>
      <c r="AN120" s="64">
        <v>0</v>
      </c>
      <c r="AO120" s="192">
        <v>0</v>
      </c>
      <c r="AP120" s="64">
        <v>0</v>
      </c>
      <c r="AQ120" s="64">
        <v>0</v>
      </c>
      <c r="AR120" s="64">
        <v>0</v>
      </c>
      <c r="AS120" s="64">
        <v>0</v>
      </c>
      <c r="AT120" s="64">
        <v>0</v>
      </c>
      <c r="AU120" s="64">
        <v>0</v>
      </c>
      <c r="AV120" s="64">
        <v>0</v>
      </c>
      <c r="AW120" s="64"/>
      <c r="AX120" s="68" t="s">
        <v>423</v>
      </c>
      <c r="AY120" s="64"/>
      <c r="AZ120" s="7"/>
      <c r="BA120" s="7"/>
      <c r="BB120" s="7"/>
    </row>
    <row r="121" spans="2:54" s="31" customFormat="1" ht="12.75" customHeight="1" x14ac:dyDescent="0.2">
      <c r="B121" s="21">
        <v>1</v>
      </c>
      <c r="C121" s="7" t="s">
        <v>424</v>
      </c>
      <c r="D121" s="7">
        <v>2003</v>
      </c>
      <c r="E121" s="14" t="s">
        <v>425</v>
      </c>
      <c r="F121" s="64">
        <v>7</v>
      </c>
      <c r="G121" s="64">
        <v>1</v>
      </c>
      <c r="H121" s="65">
        <v>4</v>
      </c>
      <c r="I121" s="65">
        <v>3</v>
      </c>
      <c r="J121" s="66">
        <v>2</v>
      </c>
      <c r="K121" s="144">
        <v>1</v>
      </c>
      <c r="L121" s="67" t="s">
        <v>426</v>
      </c>
      <c r="M121" s="68">
        <v>0</v>
      </c>
      <c r="N121" s="64">
        <v>0</v>
      </c>
      <c r="O121" s="64">
        <v>1</v>
      </c>
      <c r="P121" s="64">
        <f t="shared" si="77"/>
        <v>0</v>
      </c>
      <c r="Q121" s="64">
        <f t="shared" si="78"/>
        <v>0</v>
      </c>
      <c r="R121" s="64">
        <f t="shared" si="79"/>
        <v>1</v>
      </c>
      <c r="S121" s="64">
        <f t="shared" si="80"/>
        <v>0</v>
      </c>
      <c r="T121" s="64">
        <f t="shared" si="81"/>
        <v>0</v>
      </c>
      <c r="U121" s="64">
        <f t="shared" si="82"/>
        <v>0</v>
      </c>
      <c r="V121" s="64">
        <f t="shared" si="71"/>
        <v>0</v>
      </c>
      <c r="W121" s="64">
        <f t="shared" si="86"/>
        <v>0</v>
      </c>
      <c r="X121" s="64">
        <f t="shared" si="87"/>
        <v>0</v>
      </c>
      <c r="Y121" s="64">
        <f t="shared" si="85"/>
        <v>1</v>
      </c>
      <c r="Z121" s="64">
        <f t="shared" si="75"/>
        <v>0</v>
      </c>
      <c r="AA121" s="64">
        <f t="shared" si="72"/>
        <v>1</v>
      </c>
      <c r="AB121" s="69"/>
      <c r="AC121" s="64">
        <v>1</v>
      </c>
      <c r="AD121" s="69">
        <v>0</v>
      </c>
      <c r="AE121" s="64">
        <v>0</v>
      </c>
      <c r="AF121" s="64">
        <v>0</v>
      </c>
      <c r="AG121" s="64">
        <v>0</v>
      </c>
      <c r="AH121" s="64">
        <v>0</v>
      </c>
      <c r="AI121" s="64">
        <v>1</v>
      </c>
      <c r="AJ121" s="64">
        <v>0</v>
      </c>
      <c r="AK121" s="64">
        <v>0</v>
      </c>
      <c r="AL121" s="64">
        <v>0</v>
      </c>
      <c r="AM121" s="64">
        <v>1</v>
      </c>
      <c r="AN121" s="64">
        <v>0</v>
      </c>
      <c r="AO121" s="192">
        <v>0</v>
      </c>
      <c r="AP121" s="64">
        <v>0</v>
      </c>
      <c r="AQ121" s="64">
        <v>0</v>
      </c>
      <c r="AR121" s="64">
        <v>1</v>
      </c>
      <c r="AS121" s="64">
        <v>0</v>
      </c>
      <c r="AT121" s="64">
        <v>1</v>
      </c>
      <c r="AU121" s="64" t="s">
        <v>427</v>
      </c>
      <c r="AV121" s="64" t="s">
        <v>428</v>
      </c>
      <c r="AW121" s="64"/>
      <c r="AX121" s="64" t="s">
        <v>429</v>
      </c>
      <c r="AY121" s="64"/>
      <c r="AZ121" s="7"/>
      <c r="BA121" s="7"/>
      <c r="BB121" s="7"/>
    </row>
    <row r="122" spans="2:54" s="31" customFormat="1" ht="12.75" customHeight="1" x14ac:dyDescent="0.2">
      <c r="B122" s="21">
        <v>1</v>
      </c>
      <c r="C122" s="7"/>
      <c r="D122" s="7">
        <v>2003</v>
      </c>
      <c r="E122" s="14" t="s">
        <v>430</v>
      </c>
      <c r="F122" s="64">
        <v>1</v>
      </c>
      <c r="G122" s="64">
        <v>1</v>
      </c>
      <c r="H122" s="65">
        <v>4</v>
      </c>
      <c r="I122" s="65">
        <v>4</v>
      </c>
      <c r="J122" s="66">
        <v>2</v>
      </c>
      <c r="K122" s="144">
        <v>1</v>
      </c>
      <c r="L122" s="67" t="s">
        <v>431</v>
      </c>
      <c r="M122" s="68">
        <v>0</v>
      </c>
      <c r="N122" s="64">
        <v>1</v>
      </c>
      <c r="O122" s="64">
        <v>1</v>
      </c>
      <c r="P122" s="64">
        <f t="shared" si="77"/>
        <v>0</v>
      </c>
      <c r="Q122" s="64">
        <f t="shared" si="78"/>
        <v>0</v>
      </c>
      <c r="R122" s="64">
        <f t="shared" si="79"/>
        <v>0</v>
      </c>
      <c r="S122" s="64">
        <f t="shared" si="80"/>
        <v>0</v>
      </c>
      <c r="T122" s="64">
        <f t="shared" si="81"/>
        <v>1</v>
      </c>
      <c r="U122" s="64">
        <f t="shared" si="82"/>
        <v>0</v>
      </c>
      <c r="V122" s="64">
        <f t="shared" si="71"/>
        <v>0</v>
      </c>
      <c r="W122" s="64">
        <f t="shared" si="86"/>
        <v>1</v>
      </c>
      <c r="X122" s="64">
        <f t="shared" si="87"/>
        <v>0</v>
      </c>
      <c r="Y122" s="64">
        <f t="shared" si="85"/>
        <v>1</v>
      </c>
      <c r="Z122" s="64">
        <f t="shared" si="75"/>
        <v>0</v>
      </c>
      <c r="AA122" s="64">
        <f t="shared" si="72"/>
        <v>1</v>
      </c>
      <c r="AB122" s="69"/>
      <c r="AC122" s="64">
        <v>0</v>
      </c>
      <c r="AD122" s="69">
        <v>1</v>
      </c>
      <c r="AE122" s="64">
        <v>0</v>
      </c>
      <c r="AF122" s="64">
        <v>0</v>
      </c>
      <c r="AG122" s="64">
        <v>0</v>
      </c>
      <c r="AH122" s="64">
        <v>0</v>
      </c>
      <c r="AI122" s="64">
        <v>0</v>
      </c>
      <c r="AJ122" s="64">
        <v>0</v>
      </c>
      <c r="AK122" s="64">
        <v>0</v>
      </c>
      <c r="AL122" s="64">
        <v>0</v>
      </c>
      <c r="AM122" s="64">
        <v>0</v>
      </c>
      <c r="AN122" s="64">
        <v>0</v>
      </c>
      <c r="AO122" s="192">
        <v>0</v>
      </c>
      <c r="AP122" s="64">
        <v>0</v>
      </c>
      <c r="AQ122" s="64">
        <v>0</v>
      </c>
      <c r="AR122" s="64">
        <v>0</v>
      </c>
      <c r="AS122" s="64">
        <v>0</v>
      </c>
      <c r="AT122" s="64">
        <v>0</v>
      </c>
      <c r="AU122" s="64">
        <v>0</v>
      </c>
      <c r="AV122" s="64">
        <v>0</v>
      </c>
      <c r="AW122" s="64"/>
      <c r="AX122" s="68" t="s">
        <v>432</v>
      </c>
      <c r="AY122" s="64"/>
      <c r="AZ122" s="7"/>
      <c r="BA122" s="7"/>
      <c r="BB122" s="7"/>
    </row>
    <row r="123" spans="2:54" s="31" customFormat="1" ht="12.75" customHeight="1" x14ac:dyDescent="0.2">
      <c r="B123" s="21">
        <v>1</v>
      </c>
      <c r="C123" s="11"/>
      <c r="D123" s="11">
        <v>2004</v>
      </c>
      <c r="E123" s="13" t="s">
        <v>433</v>
      </c>
      <c r="F123" s="64">
        <v>1</v>
      </c>
      <c r="G123" s="64">
        <v>1</v>
      </c>
      <c r="H123" s="65">
        <v>3</v>
      </c>
      <c r="I123" s="65">
        <v>5</v>
      </c>
      <c r="J123" s="66">
        <v>2</v>
      </c>
      <c r="K123" s="144">
        <v>0</v>
      </c>
      <c r="L123" s="67" t="s">
        <v>434</v>
      </c>
      <c r="M123" s="68">
        <v>1</v>
      </c>
      <c r="N123" s="64">
        <v>0</v>
      </c>
      <c r="O123" s="64">
        <v>0</v>
      </c>
      <c r="P123" s="64">
        <f t="shared" si="77"/>
        <v>1</v>
      </c>
      <c r="Q123" s="64">
        <f t="shared" si="78"/>
        <v>0</v>
      </c>
      <c r="R123" s="64">
        <f t="shared" si="79"/>
        <v>0</v>
      </c>
      <c r="S123" s="64">
        <f t="shared" si="80"/>
        <v>0</v>
      </c>
      <c r="T123" s="64">
        <f t="shared" si="81"/>
        <v>0</v>
      </c>
      <c r="U123" s="64">
        <f t="shared" si="82"/>
        <v>0</v>
      </c>
      <c r="V123" s="64">
        <f t="shared" si="71"/>
        <v>0</v>
      </c>
      <c r="W123" s="64">
        <f t="shared" si="86"/>
        <v>0</v>
      </c>
      <c r="X123" s="64">
        <f t="shared" si="87"/>
        <v>0</v>
      </c>
      <c r="Y123" s="64">
        <f t="shared" si="85"/>
        <v>0</v>
      </c>
      <c r="Z123" s="64">
        <f t="shared" si="75"/>
        <v>1</v>
      </c>
      <c r="AA123" s="64">
        <f t="shared" si="72"/>
        <v>1</v>
      </c>
      <c r="AB123" s="69" t="s">
        <v>435</v>
      </c>
      <c r="AC123" s="64">
        <v>1</v>
      </c>
      <c r="AD123" s="69">
        <v>0</v>
      </c>
      <c r="AE123" s="64">
        <v>0</v>
      </c>
      <c r="AF123" s="64">
        <v>0</v>
      </c>
      <c r="AG123" s="64">
        <v>0</v>
      </c>
      <c r="AH123" s="64">
        <v>0</v>
      </c>
      <c r="AI123" s="64">
        <v>0</v>
      </c>
      <c r="AJ123" s="64">
        <v>0</v>
      </c>
      <c r="AK123" s="64">
        <v>0</v>
      </c>
      <c r="AL123" s="64">
        <v>0</v>
      </c>
      <c r="AM123" s="64">
        <v>0</v>
      </c>
      <c r="AN123" s="64">
        <v>1</v>
      </c>
      <c r="AO123" s="192">
        <v>1</v>
      </c>
      <c r="AP123" s="64">
        <v>0</v>
      </c>
      <c r="AQ123" s="64">
        <v>0</v>
      </c>
      <c r="AR123" s="64">
        <v>1</v>
      </c>
      <c r="AS123" s="64">
        <v>0</v>
      </c>
      <c r="AT123" s="64">
        <v>0</v>
      </c>
      <c r="AU123" s="64" t="s">
        <v>436</v>
      </c>
      <c r="AV123" s="64" t="s">
        <v>437</v>
      </c>
      <c r="AW123" s="64" t="s">
        <v>438</v>
      </c>
      <c r="AX123" s="68"/>
      <c r="AY123" s="64"/>
      <c r="AZ123" s="7"/>
      <c r="BA123" s="7"/>
      <c r="BB123" s="7"/>
    </row>
    <row r="124" spans="2:54" s="31" customFormat="1" ht="12.75" customHeight="1" x14ac:dyDescent="0.2">
      <c r="B124" s="21">
        <v>1</v>
      </c>
      <c r="C124" s="7"/>
      <c r="D124" s="7">
        <v>2004</v>
      </c>
      <c r="E124" s="14" t="s">
        <v>439</v>
      </c>
      <c r="F124" s="64">
        <v>2</v>
      </c>
      <c r="G124" s="64">
        <v>1</v>
      </c>
      <c r="H124" s="65">
        <v>3</v>
      </c>
      <c r="I124" s="65">
        <v>5</v>
      </c>
      <c r="J124" s="66">
        <v>3</v>
      </c>
      <c r="K124" s="144">
        <v>0</v>
      </c>
      <c r="L124" s="67" t="s">
        <v>440</v>
      </c>
      <c r="M124" s="68">
        <v>1</v>
      </c>
      <c r="N124" s="64">
        <v>0</v>
      </c>
      <c r="O124" s="64">
        <v>0</v>
      </c>
      <c r="P124" s="64">
        <f t="shared" si="77"/>
        <v>1</v>
      </c>
      <c r="Q124" s="64">
        <f t="shared" si="78"/>
        <v>0</v>
      </c>
      <c r="R124" s="64">
        <f t="shared" si="79"/>
        <v>0</v>
      </c>
      <c r="S124" s="64">
        <f t="shared" si="80"/>
        <v>0</v>
      </c>
      <c r="T124" s="64">
        <f t="shared" si="81"/>
        <v>0</v>
      </c>
      <c r="U124" s="64">
        <f t="shared" si="82"/>
        <v>0</v>
      </c>
      <c r="V124" s="64">
        <f t="shared" si="71"/>
        <v>0</v>
      </c>
      <c r="W124" s="64">
        <f t="shared" si="86"/>
        <v>0</v>
      </c>
      <c r="X124" s="64">
        <f t="shared" si="87"/>
        <v>0</v>
      </c>
      <c r="Y124" s="64">
        <f t="shared" si="85"/>
        <v>0</v>
      </c>
      <c r="Z124" s="64">
        <f t="shared" si="75"/>
        <v>1</v>
      </c>
      <c r="AA124" s="64">
        <f t="shared" si="72"/>
        <v>1</v>
      </c>
      <c r="AB124" s="69" t="s">
        <v>441</v>
      </c>
      <c r="AC124" s="64">
        <v>0</v>
      </c>
      <c r="AD124" s="69">
        <v>1</v>
      </c>
      <c r="AE124" s="64">
        <v>0</v>
      </c>
      <c r="AF124" s="64">
        <v>0</v>
      </c>
      <c r="AG124" s="64">
        <v>0</v>
      </c>
      <c r="AH124" s="64">
        <v>0</v>
      </c>
      <c r="AI124" s="64">
        <v>0</v>
      </c>
      <c r="AJ124" s="64">
        <v>0</v>
      </c>
      <c r="AK124" s="64">
        <v>0</v>
      </c>
      <c r="AL124" s="64">
        <v>0</v>
      </c>
      <c r="AM124" s="64">
        <v>0</v>
      </c>
      <c r="AN124" s="64">
        <v>0</v>
      </c>
      <c r="AO124" s="192">
        <v>0</v>
      </c>
      <c r="AP124" s="64">
        <v>0</v>
      </c>
      <c r="AQ124" s="64">
        <v>0</v>
      </c>
      <c r="AR124" s="64">
        <v>0</v>
      </c>
      <c r="AS124" s="64">
        <v>0</v>
      </c>
      <c r="AT124" s="64">
        <v>0</v>
      </c>
      <c r="AU124" s="64">
        <v>0</v>
      </c>
      <c r="AV124" s="64">
        <v>0</v>
      </c>
      <c r="AW124" s="64"/>
      <c r="AX124" s="68"/>
      <c r="AY124" s="64"/>
      <c r="AZ124" s="7"/>
      <c r="BA124" s="7"/>
      <c r="BB124" s="7"/>
    </row>
    <row r="125" spans="2:54" s="31" customFormat="1" ht="12.75" customHeight="1" x14ac:dyDescent="0.25">
      <c r="B125" s="21">
        <v>1</v>
      </c>
      <c r="C125" s="11" t="s">
        <v>442</v>
      </c>
      <c r="D125" s="11">
        <v>2004</v>
      </c>
      <c r="E125" s="13" t="s">
        <v>443</v>
      </c>
      <c r="F125" s="64">
        <v>1</v>
      </c>
      <c r="G125" s="64">
        <v>1</v>
      </c>
      <c r="H125" s="65">
        <v>3</v>
      </c>
      <c r="I125" s="65">
        <v>2</v>
      </c>
      <c r="J125" s="66">
        <v>2</v>
      </c>
      <c r="K125" s="144">
        <v>1</v>
      </c>
      <c r="L125" s="67" t="s">
        <v>444</v>
      </c>
      <c r="M125" s="68">
        <v>0</v>
      </c>
      <c r="N125" s="64">
        <v>0</v>
      </c>
      <c r="O125" s="64">
        <v>1</v>
      </c>
      <c r="P125" s="64">
        <f t="shared" si="77"/>
        <v>0</v>
      </c>
      <c r="Q125" s="64">
        <f t="shared" si="78"/>
        <v>0</v>
      </c>
      <c r="R125" s="64">
        <f t="shared" si="79"/>
        <v>1</v>
      </c>
      <c r="S125" s="64">
        <f t="shared" si="80"/>
        <v>0</v>
      </c>
      <c r="T125" s="64">
        <f t="shared" si="81"/>
        <v>0</v>
      </c>
      <c r="U125" s="64">
        <f t="shared" si="82"/>
        <v>0</v>
      </c>
      <c r="V125" s="64">
        <f t="shared" si="71"/>
        <v>0</v>
      </c>
      <c r="W125" s="64">
        <f t="shared" si="86"/>
        <v>0</v>
      </c>
      <c r="X125" s="64">
        <f t="shared" si="87"/>
        <v>0</v>
      </c>
      <c r="Y125" s="64">
        <f t="shared" si="85"/>
        <v>1</v>
      </c>
      <c r="Z125" s="64">
        <f t="shared" si="75"/>
        <v>0</v>
      </c>
      <c r="AA125" s="64">
        <f t="shared" si="72"/>
        <v>1</v>
      </c>
      <c r="AB125" s="69"/>
      <c r="AC125" s="64">
        <v>1</v>
      </c>
      <c r="AD125" s="69">
        <v>0</v>
      </c>
      <c r="AE125" s="64">
        <v>0</v>
      </c>
      <c r="AF125" s="64">
        <v>0</v>
      </c>
      <c r="AG125" s="64">
        <v>0</v>
      </c>
      <c r="AH125" s="64">
        <v>1</v>
      </c>
      <c r="AI125" s="64">
        <v>0</v>
      </c>
      <c r="AJ125" s="64">
        <v>0</v>
      </c>
      <c r="AK125" s="64">
        <v>0</v>
      </c>
      <c r="AL125" s="64">
        <v>0</v>
      </c>
      <c r="AM125" s="64">
        <v>1</v>
      </c>
      <c r="AN125" s="64">
        <v>0</v>
      </c>
      <c r="AO125" s="192">
        <v>0</v>
      </c>
      <c r="AP125" s="64">
        <v>0</v>
      </c>
      <c r="AQ125" s="64">
        <v>0</v>
      </c>
      <c r="AR125" s="64">
        <v>1</v>
      </c>
      <c r="AS125" s="64">
        <v>0</v>
      </c>
      <c r="AT125" s="64">
        <v>0</v>
      </c>
      <c r="AU125" s="64" t="s">
        <v>445</v>
      </c>
      <c r="AV125" s="64" t="s">
        <v>446</v>
      </c>
      <c r="AW125" s="64" t="s">
        <v>447</v>
      </c>
      <c r="AX125" s="68" t="s">
        <v>448</v>
      </c>
      <c r="AY125" s="64"/>
      <c r="AZ125" s="7"/>
      <c r="BA125" s="7"/>
      <c r="BB125" s="7"/>
    </row>
    <row r="126" spans="2:54" s="31" customFormat="1" ht="12.75" customHeight="1" x14ac:dyDescent="0.2">
      <c r="B126" s="21">
        <v>1</v>
      </c>
      <c r="C126" s="7" t="s">
        <v>450</v>
      </c>
      <c r="D126" s="7">
        <v>2005</v>
      </c>
      <c r="E126" s="14" t="s">
        <v>451</v>
      </c>
      <c r="F126" s="64">
        <v>6</v>
      </c>
      <c r="G126" s="64">
        <v>2</v>
      </c>
      <c r="H126" s="65">
        <v>1</v>
      </c>
      <c r="I126" s="65">
        <v>1</v>
      </c>
      <c r="J126" s="66">
        <v>3</v>
      </c>
      <c r="K126" s="144">
        <v>0</v>
      </c>
      <c r="L126" s="67" t="s">
        <v>452</v>
      </c>
      <c r="M126" s="68">
        <v>1</v>
      </c>
      <c r="N126" s="64">
        <v>0</v>
      </c>
      <c r="O126" s="64">
        <v>0</v>
      </c>
      <c r="P126" s="64">
        <f t="shared" si="77"/>
        <v>1</v>
      </c>
      <c r="Q126" s="64">
        <f t="shared" si="78"/>
        <v>0</v>
      </c>
      <c r="R126" s="64">
        <f t="shared" si="79"/>
        <v>0</v>
      </c>
      <c r="S126" s="64">
        <f t="shared" si="80"/>
        <v>0</v>
      </c>
      <c r="T126" s="64">
        <f t="shared" si="81"/>
        <v>0</v>
      </c>
      <c r="U126" s="64">
        <f t="shared" si="82"/>
        <v>0</v>
      </c>
      <c r="V126" s="64">
        <f t="shared" si="71"/>
        <v>0</v>
      </c>
      <c r="W126" s="64">
        <f t="shared" si="86"/>
        <v>0</v>
      </c>
      <c r="X126" s="64">
        <f t="shared" si="87"/>
        <v>0</v>
      </c>
      <c r="Y126" s="64">
        <f t="shared" si="85"/>
        <v>0</v>
      </c>
      <c r="Z126" s="64">
        <f t="shared" si="75"/>
        <v>1</v>
      </c>
      <c r="AA126" s="64">
        <f t="shared" si="72"/>
        <v>1</v>
      </c>
      <c r="AB126" s="69"/>
      <c r="AC126" s="64">
        <v>0</v>
      </c>
      <c r="AD126" s="69">
        <v>1</v>
      </c>
      <c r="AE126" s="64">
        <v>0</v>
      </c>
      <c r="AF126" s="64">
        <v>0</v>
      </c>
      <c r="AG126" s="64">
        <v>0</v>
      </c>
      <c r="AH126" s="64">
        <v>0</v>
      </c>
      <c r="AI126" s="64">
        <v>0</v>
      </c>
      <c r="AJ126" s="64">
        <v>0</v>
      </c>
      <c r="AK126" s="64">
        <v>0</v>
      </c>
      <c r="AL126" s="64">
        <v>0</v>
      </c>
      <c r="AM126" s="64">
        <v>0</v>
      </c>
      <c r="AN126" s="64">
        <v>0</v>
      </c>
      <c r="AO126" s="192">
        <v>0</v>
      </c>
      <c r="AP126" s="64">
        <v>0</v>
      </c>
      <c r="AQ126" s="64">
        <v>0</v>
      </c>
      <c r="AR126" s="64">
        <v>0</v>
      </c>
      <c r="AS126" s="64">
        <v>0</v>
      </c>
      <c r="AT126" s="64">
        <v>0</v>
      </c>
      <c r="AU126" s="64"/>
      <c r="AV126" s="64"/>
      <c r="AW126" s="64"/>
      <c r="AX126" s="68"/>
      <c r="AY126" s="64"/>
      <c r="AZ126" s="7"/>
      <c r="BA126" s="7"/>
      <c r="BB126" s="7"/>
    </row>
    <row r="127" spans="2:54" s="31" customFormat="1" ht="12.75" customHeight="1" x14ac:dyDescent="0.2">
      <c r="B127" s="21">
        <v>1</v>
      </c>
      <c r="C127" s="11"/>
      <c r="D127" s="11">
        <v>2005</v>
      </c>
      <c r="E127" s="13" t="s">
        <v>453</v>
      </c>
      <c r="F127" s="64">
        <v>2</v>
      </c>
      <c r="G127" s="64">
        <v>1</v>
      </c>
      <c r="H127" s="65">
        <v>3</v>
      </c>
      <c r="I127" s="65">
        <v>5</v>
      </c>
      <c r="J127" s="66">
        <v>3</v>
      </c>
      <c r="K127" s="144">
        <v>0</v>
      </c>
      <c r="L127" s="67" t="s">
        <v>112</v>
      </c>
      <c r="M127" s="68">
        <v>1</v>
      </c>
      <c r="N127" s="64">
        <v>0</v>
      </c>
      <c r="O127" s="64">
        <v>0</v>
      </c>
      <c r="P127" s="64">
        <f t="shared" si="77"/>
        <v>1</v>
      </c>
      <c r="Q127" s="64">
        <f t="shared" si="78"/>
        <v>0</v>
      </c>
      <c r="R127" s="64">
        <f t="shared" si="79"/>
        <v>0</v>
      </c>
      <c r="S127" s="64">
        <f t="shared" si="80"/>
        <v>0</v>
      </c>
      <c r="T127" s="64">
        <f t="shared" si="81"/>
        <v>0</v>
      </c>
      <c r="U127" s="64">
        <f t="shared" si="82"/>
        <v>0</v>
      </c>
      <c r="V127" s="64">
        <f t="shared" si="71"/>
        <v>0</v>
      </c>
      <c r="W127" s="64">
        <f t="shared" si="86"/>
        <v>0</v>
      </c>
      <c r="X127" s="64">
        <f t="shared" si="87"/>
        <v>0</v>
      </c>
      <c r="Y127" s="64">
        <f t="shared" si="85"/>
        <v>0</v>
      </c>
      <c r="Z127" s="64">
        <f t="shared" si="75"/>
        <v>1</v>
      </c>
      <c r="AA127" s="64">
        <f t="shared" si="72"/>
        <v>1</v>
      </c>
      <c r="AB127" s="69"/>
      <c r="AC127" s="64">
        <v>0</v>
      </c>
      <c r="AD127" s="69">
        <v>1</v>
      </c>
      <c r="AE127" s="64">
        <v>0</v>
      </c>
      <c r="AF127" s="64">
        <v>0</v>
      </c>
      <c r="AG127" s="64">
        <v>0</v>
      </c>
      <c r="AH127" s="64">
        <v>0</v>
      </c>
      <c r="AI127" s="64">
        <v>0</v>
      </c>
      <c r="AJ127" s="64">
        <v>0</v>
      </c>
      <c r="AK127" s="64">
        <v>0</v>
      </c>
      <c r="AL127" s="64">
        <v>0</v>
      </c>
      <c r="AM127" s="64">
        <v>0</v>
      </c>
      <c r="AN127" s="64">
        <v>0</v>
      </c>
      <c r="AO127" s="192">
        <v>0</v>
      </c>
      <c r="AP127" s="64">
        <v>0</v>
      </c>
      <c r="AQ127" s="64">
        <v>0</v>
      </c>
      <c r="AR127" s="64">
        <v>0</v>
      </c>
      <c r="AS127" s="64">
        <v>0</v>
      </c>
      <c r="AT127" s="64">
        <v>0</v>
      </c>
      <c r="AU127" s="64"/>
      <c r="AV127" s="64"/>
      <c r="AW127" s="64"/>
      <c r="AX127" s="68"/>
      <c r="AY127" s="64"/>
      <c r="AZ127" s="7"/>
      <c r="BA127" s="7"/>
      <c r="BB127" s="7"/>
    </row>
    <row r="128" spans="2:54" s="31" customFormat="1" ht="12.75" customHeight="1" x14ac:dyDescent="0.2">
      <c r="B128" s="21">
        <v>1</v>
      </c>
      <c r="C128" s="7" t="s">
        <v>454</v>
      </c>
      <c r="D128" s="7">
        <v>2005</v>
      </c>
      <c r="E128" s="14" t="s">
        <v>455</v>
      </c>
      <c r="F128" s="64">
        <v>6</v>
      </c>
      <c r="G128" s="64">
        <v>2</v>
      </c>
      <c r="H128" s="65">
        <v>1</v>
      </c>
      <c r="I128" s="65">
        <v>1</v>
      </c>
      <c r="J128" s="66">
        <v>3</v>
      </c>
      <c r="K128" s="144">
        <v>0</v>
      </c>
      <c r="L128" s="67" t="s">
        <v>456</v>
      </c>
      <c r="M128" s="68">
        <v>1</v>
      </c>
      <c r="N128" s="64">
        <v>1</v>
      </c>
      <c r="O128" s="64">
        <v>0</v>
      </c>
      <c r="P128" s="64">
        <f t="shared" si="77"/>
        <v>0</v>
      </c>
      <c r="Q128" s="64">
        <f t="shared" si="78"/>
        <v>0</v>
      </c>
      <c r="R128" s="64">
        <f t="shared" si="79"/>
        <v>0</v>
      </c>
      <c r="S128" s="64">
        <f t="shared" si="80"/>
        <v>0</v>
      </c>
      <c r="T128" s="64">
        <f t="shared" si="81"/>
        <v>0</v>
      </c>
      <c r="U128" s="64">
        <f t="shared" si="82"/>
        <v>1</v>
      </c>
      <c r="V128" s="64">
        <f t="shared" si="71"/>
        <v>0</v>
      </c>
      <c r="W128" s="64">
        <f t="shared" si="86"/>
        <v>0</v>
      </c>
      <c r="X128" s="64">
        <f t="shared" si="87"/>
        <v>1</v>
      </c>
      <c r="Y128" s="64">
        <f t="shared" si="85"/>
        <v>0</v>
      </c>
      <c r="Z128" s="64">
        <f t="shared" si="75"/>
        <v>1</v>
      </c>
      <c r="AA128" s="64">
        <f t="shared" si="72"/>
        <v>1</v>
      </c>
      <c r="AB128" s="69"/>
      <c r="AC128" s="64">
        <v>1</v>
      </c>
      <c r="AD128" s="69">
        <v>0</v>
      </c>
      <c r="AE128" s="64">
        <v>0</v>
      </c>
      <c r="AF128" s="64">
        <v>0</v>
      </c>
      <c r="AG128" s="64">
        <v>0</v>
      </c>
      <c r="AH128" s="64">
        <v>1</v>
      </c>
      <c r="AI128" s="64">
        <v>1</v>
      </c>
      <c r="AJ128" s="64">
        <v>0</v>
      </c>
      <c r="AK128" s="64">
        <v>0</v>
      </c>
      <c r="AL128" s="64">
        <v>0</v>
      </c>
      <c r="AM128" s="64">
        <v>0</v>
      </c>
      <c r="AN128" s="64">
        <v>1</v>
      </c>
      <c r="AO128" s="192">
        <v>1</v>
      </c>
      <c r="AP128" s="64">
        <v>0</v>
      </c>
      <c r="AQ128" s="64">
        <v>1</v>
      </c>
      <c r="AR128" s="64">
        <v>0</v>
      </c>
      <c r="AS128" s="64">
        <v>0</v>
      </c>
      <c r="AT128" s="64">
        <v>0</v>
      </c>
      <c r="AU128" s="64" t="s">
        <v>457</v>
      </c>
      <c r="AV128" s="64" t="s">
        <v>458</v>
      </c>
      <c r="AW128" s="64"/>
      <c r="AX128" s="68" t="s">
        <v>459</v>
      </c>
      <c r="AY128" s="64"/>
      <c r="AZ128" s="7"/>
      <c r="BA128" s="7"/>
      <c r="BB128" s="7"/>
    </row>
    <row r="129" spans="2:54" s="31" customFormat="1" ht="12.75" customHeight="1" x14ac:dyDescent="0.2">
      <c r="B129" s="21">
        <v>1</v>
      </c>
      <c r="C129" s="7" t="s">
        <v>460</v>
      </c>
      <c r="D129" s="7">
        <v>2005</v>
      </c>
      <c r="E129" s="14" t="s">
        <v>461</v>
      </c>
      <c r="F129" s="64">
        <v>1</v>
      </c>
      <c r="G129" s="64">
        <v>1</v>
      </c>
      <c r="H129" s="65">
        <v>3</v>
      </c>
      <c r="I129" s="65">
        <v>4</v>
      </c>
      <c r="J129" s="66">
        <v>2</v>
      </c>
      <c r="K129" s="144">
        <v>0</v>
      </c>
      <c r="L129" s="67" t="s">
        <v>462</v>
      </c>
      <c r="M129" s="68">
        <v>0</v>
      </c>
      <c r="N129" s="64">
        <v>0</v>
      </c>
      <c r="O129" s="64">
        <v>1</v>
      </c>
      <c r="P129" s="64">
        <f t="shared" si="77"/>
        <v>0</v>
      </c>
      <c r="Q129" s="64">
        <f t="shared" si="78"/>
        <v>0</v>
      </c>
      <c r="R129" s="64">
        <f t="shared" si="79"/>
        <v>1</v>
      </c>
      <c r="S129" s="64">
        <f t="shared" si="80"/>
        <v>0</v>
      </c>
      <c r="T129" s="64">
        <f t="shared" si="81"/>
        <v>0</v>
      </c>
      <c r="U129" s="64">
        <f t="shared" si="82"/>
        <v>0</v>
      </c>
      <c r="V129" s="64">
        <f t="shared" si="71"/>
        <v>0</v>
      </c>
      <c r="W129" s="64">
        <f t="shared" si="86"/>
        <v>0</v>
      </c>
      <c r="X129" s="64">
        <f t="shared" si="87"/>
        <v>0</v>
      </c>
      <c r="Y129" s="64">
        <f t="shared" si="85"/>
        <v>1</v>
      </c>
      <c r="Z129" s="64">
        <f t="shared" si="75"/>
        <v>0</v>
      </c>
      <c r="AA129" s="64">
        <f t="shared" si="72"/>
        <v>1</v>
      </c>
      <c r="AB129" s="69"/>
      <c r="AC129" s="64">
        <v>1</v>
      </c>
      <c r="AD129" s="69">
        <v>0</v>
      </c>
      <c r="AE129" s="64">
        <v>1</v>
      </c>
      <c r="AF129" s="64">
        <v>0</v>
      </c>
      <c r="AG129" s="64">
        <v>0</v>
      </c>
      <c r="AH129" s="64">
        <v>0</v>
      </c>
      <c r="AI129" s="64">
        <v>0</v>
      </c>
      <c r="AJ129" s="64">
        <v>0</v>
      </c>
      <c r="AK129" s="64">
        <v>0</v>
      </c>
      <c r="AL129" s="64">
        <v>0</v>
      </c>
      <c r="AM129" s="64">
        <v>1</v>
      </c>
      <c r="AN129" s="64">
        <v>0</v>
      </c>
      <c r="AO129" s="192">
        <v>0</v>
      </c>
      <c r="AP129" s="64">
        <v>0</v>
      </c>
      <c r="AQ129" s="64">
        <v>0</v>
      </c>
      <c r="AR129" s="64">
        <v>1</v>
      </c>
      <c r="AS129" s="64">
        <v>0</v>
      </c>
      <c r="AT129" s="64">
        <v>0</v>
      </c>
      <c r="AU129" s="64" t="s">
        <v>463</v>
      </c>
      <c r="AV129" s="64" t="s">
        <v>464</v>
      </c>
      <c r="AW129" s="64"/>
      <c r="AX129" s="68" t="s">
        <v>465</v>
      </c>
      <c r="AY129" s="64"/>
      <c r="AZ129" s="7"/>
      <c r="BA129" s="7"/>
      <c r="BB129" s="7"/>
    </row>
    <row r="130" spans="2:54" s="31" customFormat="1" ht="12.75" customHeight="1" x14ac:dyDescent="0.2">
      <c r="B130" s="21">
        <v>1</v>
      </c>
      <c r="C130" s="11" t="s">
        <v>333</v>
      </c>
      <c r="D130" s="11">
        <v>2005</v>
      </c>
      <c r="E130" s="13" t="s">
        <v>466</v>
      </c>
      <c r="F130" s="64">
        <v>7</v>
      </c>
      <c r="G130" s="64">
        <v>1</v>
      </c>
      <c r="H130" s="65">
        <v>4</v>
      </c>
      <c r="I130" s="65">
        <v>2</v>
      </c>
      <c r="J130" s="66">
        <v>2</v>
      </c>
      <c r="K130" s="144">
        <v>1</v>
      </c>
      <c r="L130" s="67" t="s">
        <v>467</v>
      </c>
      <c r="M130" s="68">
        <v>1</v>
      </c>
      <c r="N130" s="64">
        <v>0</v>
      </c>
      <c r="O130" s="64">
        <v>1</v>
      </c>
      <c r="P130" s="64">
        <f t="shared" si="77"/>
        <v>0</v>
      </c>
      <c r="Q130" s="64">
        <f t="shared" si="78"/>
        <v>0</v>
      </c>
      <c r="R130" s="64">
        <f t="shared" si="79"/>
        <v>0</v>
      </c>
      <c r="S130" s="64">
        <f t="shared" si="80"/>
        <v>1</v>
      </c>
      <c r="T130" s="64">
        <f t="shared" si="81"/>
        <v>0</v>
      </c>
      <c r="U130" s="64">
        <f t="shared" si="82"/>
        <v>0</v>
      </c>
      <c r="V130" s="64">
        <f t="shared" si="71"/>
        <v>0</v>
      </c>
      <c r="W130" s="64">
        <f t="shared" si="86"/>
        <v>1</v>
      </c>
      <c r="X130" s="64">
        <f t="shared" si="87"/>
        <v>0</v>
      </c>
      <c r="Y130" s="64">
        <f>IF(OR(V130=1,T130=1,S130=1,R130=1),1,0)</f>
        <v>1</v>
      </c>
      <c r="Z130" s="64">
        <f t="shared" si="75"/>
        <v>0</v>
      </c>
      <c r="AA130" s="64">
        <f t="shared" si="72"/>
        <v>1</v>
      </c>
      <c r="AB130" s="69"/>
      <c r="AC130" s="64">
        <v>1</v>
      </c>
      <c r="AD130" s="69">
        <v>0</v>
      </c>
      <c r="AE130" s="64">
        <v>0</v>
      </c>
      <c r="AF130" s="64">
        <v>0</v>
      </c>
      <c r="AG130" s="64">
        <v>0</v>
      </c>
      <c r="AH130" s="64">
        <v>0</v>
      </c>
      <c r="AI130" s="64">
        <v>0</v>
      </c>
      <c r="AJ130" s="64">
        <v>0</v>
      </c>
      <c r="AK130" s="64">
        <v>0</v>
      </c>
      <c r="AL130" s="64">
        <v>0</v>
      </c>
      <c r="AM130" s="64">
        <v>1</v>
      </c>
      <c r="AN130" s="64">
        <v>0</v>
      </c>
      <c r="AO130" s="192">
        <v>0</v>
      </c>
      <c r="AP130" s="64">
        <v>0</v>
      </c>
      <c r="AQ130" s="64">
        <v>0</v>
      </c>
      <c r="AR130" s="64">
        <v>0</v>
      </c>
      <c r="AS130" s="64">
        <v>0</v>
      </c>
      <c r="AT130" s="64">
        <v>1</v>
      </c>
      <c r="AU130" s="64" t="s">
        <v>468</v>
      </c>
      <c r="AV130" s="64" t="s">
        <v>469</v>
      </c>
      <c r="AW130" s="64" t="s">
        <v>470</v>
      </c>
      <c r="AX130" s="68"/>
      <c r="AY130" s="64"/>
      <c r="AZ130" s="7"/>
      <c r="BA130" s="7"/>
      <c r="BB130" s="7"/>
    </row>
    <row r="131" spans="2:54" s="31" customFormat="1" ht="12.75" customHeight="1" x14ac:dyDescent="0.2">
      <c r="B131" s="21">
        <v>1</v>
      </c>
      <c r="C131" s="7"/>
      <c r="D131" s="7">
        <v>2005</v>
      </c>
      <c r="E131" s="14" t="s">
        <v>471</v>
      </c>
      <c r="F131" s="64">
        <v>6</v>
      </c>
      <c r="G131" s="64">
        <v>2</v>
      </c>
      <c r="H131" s="65">
        <v>1</v>
      </c>
      <c r="I131" s="65">
        <v>1</v>
      </c>
      <c r="J131" s="66">
        <v>3</v>
      </c>
      <c r="K131" s="144">
        <v>2</v>
      </c>
      <c r="L131" s="67" t="s">
        <v>472</v>
      </c>
      <c r="M131" s="68">
        <v>1</v>
      </c>
      <c r="N131" s="64">
        <v>0</v>
      </c>
      <c r="O131" s="64">
        <v>0</v>
      </c>
      <c r="P131" s="64">
        <f t="shared" si="77"/>
        <v>1</v>
      </c>
      <c r="Q131" s="64">
        <f t="shared" si="78"/>
        <v>0</v>
      </c>
      <c r="R131" s="64">
        <f t="shared" si="79"/>
        <v>0</v>
      </c>
      <c r="S131" s="64">
        <f t="shared" si="80"/>
        <v>0</v>
      </c>
      <c r="T131" s="64">
        <f t="shared" si="81"/>
        <v>0</v>
      </c>
      <c r="U131" s="64">
        <f t="shared" si="82"/>
        <v>0</v>
      </c>
      <c r="V131" s="64">
        <f t="shared" si="71"/>
        <v>0</v>
      </c>
      <c r="W131" s="64">
        <f t="shared" si="86"/>
        <v>0</v>
      </c>
      <c r="X131" s="64">
        <f t="shared" si="87"/>
        <v>0</v>
      </c>
      <c r="Y131" s="64">
        <f t="shared" si="85"/>
        <v>0</v>
      </c>
      <c r="Z131" s="64">
        <f t="shared" si="75"/>
        <v>1</v>
      </c>
      <c r="AA131" s="64">
        <f t="shared" si="72"/>
        <v>1</v>
      </c>
      <c r="AB131" s="69" t="s">
        <v>473</v>
      </c>
      <c r="AC131" s="64">
        <v>0</v>
      </c>
      <c r="AD131" s="69">
        <v>1</v>
      </c>
      <c r="AE131" s="64">
        <v>0</v>
      </c>
      <c r="AF131" s="64">
        <v>0</v>
      </c>
      <c r="AG131" s="64">
        <v>0</v>
      </c>
      <c r="AH131" s="64">
        <v>0</v>
      </c>
      <c r="AI131" s="64">
        <v>0</v>
      </c>
      <c r="AJ131" s="64">
        <v>0</v>
      </c>
      <c r="AK131" s="64">
        <v>0</v>
      </c>
      <c r="AL131" s="64">
        <v>0</v>
      </c>
      <c r="AM131" s="64">
        <v>0</v>
      </c>
      <c r="AN131" s="64">
        <v>0</v>
      </c>
      <c r="AO131" s="192">
        <v>0</v>
      </c>
      <c r="AP131" s="64">
        <v>0</v>
      </c>
      <c r="AQ131" s="64">
        <v>0</v>
      </c>
      <c r="AR131" s="64">
        <v>0</v>
      </c>
      <c r="AS131" s="64">
        <v>0</v>
      </c>
      <c r="AT131" s="64">
        <v>0</v>
      </c>
      <c r="AU131" s="64"/>
      <c r="AV131" s="64"/>
      <c r="AW131" s="64"/>
      <c r="AX131" s="68"/>
      <c r="AY131" s="64"/>
      <c r="AZ131" s="7"/>
      <c r="BA131" s="7"/>
      <c r="BB131" s="7"/>
    </row>
    <row r="132" spans="2:54" s="31" customFormat="1" ht="12.75" customHeight="1" x14ac:dyDescent="0.2">
      <c r="B132" s="21">
        <v>1</v>
      </c>
      <c r="C132" s="11" t="s">
        <v>474</v>
      </c>
      <c r="D132" s="11">
        <v>2005</v>
      </c>
      <c r="E132" s="13" t="s">
        <v>475</v>
      </c>
      <c r="F132" s="64">
        <v>1</v>
      </c>
      <c r="G132" s="64">
        <v>1</v>
      </c>
      <c r="H132" s="65">
        <v>2</v>
      </c>
      <c r="I132" s="65">
        <v>2</v>
      </c>
      <c r="J132" s="66">
        <v>2</v>
      </c>
      <c r="K132" s="144">
        <v>1</v>
      </c>
      <c r="L132" s="67" t="s">
        <v>476</v>
      </c>
      <c r="M132" s="68">
        <v>0</v>
      </c>
      <c r="N132" s="64">
        <v>0</v>
      </c>
      <c r="O132" s="64">
        <v>1</v>
      </c>
      <c r="P132" s="64">
        <f t="shared" si="77"/>
        <v>0</v>
      </c>
      <c r="Q132" s="64">
        <f t="shared" si="78"/>
        <v>0</v>
      </c>
      <c r="R132" s="64">
        <f t="shared" si="79"/>
        <v>1</v>
      </c>
      <c r="S132" s="64">
        <f t="shared" si="80"/>
        <v>0</v>
      </c>
      <c r="T132" s="64">
        <f t="shared" si="81"/>
        <v>0</v>
      </c>
      <c r="U132" s="64">
        <f t="shared" si="82"/>
        <v>0</v>
      </c>
      <c r="V132" s="64">
        <f t="shared" si="71"/>
        <v>0</v>
      </c>
      <c r="W132" s="64">
        <f t="shared" si="86"/>
        <v>0</v>
      </c>
      <c r="X132" s="64">
        <f t="shared" si="87"/>
        <v>0</v>
      </c>
      <c r="Y132" s="64">
        <f t="shared" si="85"/>
        <v>1</v>
      </c>
      <c r="Z132" s="64">
        <f t="shared" si="75"/>
        <v>0</v>
      </c>
      <c r="AA132" s="64">
        <f t="shared" si="72"/>
        <v>1</v>
      </c>
      <c r="AB132" s="69"/>
      <c r="AC132" s="64">
        <v>1</v>
      </c>
      <c r="AD132" s="69">
        <v>0</v>
      </c>
      <c r="AE132" s="64">
        <v>0</v>
      </c>
      <c r="AF132" s="64">
        <v>0</v>
      </c>
      <c r="AG132" s="64">
        <v>1</v>
      </c>
      <c r="AH132" s="64">
        <v>1</v>
      </c>
      <c r="AI132" s="64">
        <v>0</v>
      </c>
      <c r="AJ132" s="64">
        <v>0</v>
      </c>
      <c r="AK132" s="64">
        <v>0</v>
      </c>
      <c r="AL132" s="64">
        <v>0</v>
      </c>
      <c r="AM132" s="64">
        <v>1</v>
      </c>
      <c r="AN132" s="64">
        <v>0</v>
      </c>
      <c r="AO132" s="192">
        <v>0</v>
      </c>
      <c r="AP132" s="19">
        <v>0</v>
      </c>
      <c r="AQ132" s="64">
        <v>0</v>
      </c>
      <c r="AR132" s="64">
        <v>1</v>
      </c>
      <c r="AS132" s="64">
        <v>0</v>
      </c>
      <c r="AT132" s="64">
        <v>0</v>
      </c>
      <c r="AU132" s="64" t="s">
        <v>477</v>
      </c>
      <c r="AV132" s="64"/>
      <c r="AW132" s="64"/>
      <c r="AX132" s="158" t="s">
        <v>478</v>
      </c>
      <c r="AY132" s="159"/>
      <c r="AZ132" s="160"/>
      <c r="BA132" s="160"/>
      <c r="BB132" s="160"/>
    </row>
    <row r="133" spans="2:54" s="31" customFormat="1" ht="12.75" customHeight="1" x14ac:dyDescent="0.2">
      <c r="B133" s="124">
        <v>0</v>
      </c>
      <c r="C133" s="145" t="s">
        <v>474</v>
      </c>
      <c r="D133" s="145">
        <v>2005</v>
      </c>
      <c r="E133" s="146" t="s">
        <v>475</v>
      </c>
      <c r="F133" s="138">
        <v>1</v>
      </c>
      <c r="G133" s="138">
        <v>1</v>
      </c>
      <c r="H133" s="147">
        <v>3</v>
      </c>
      <c r="I133" s="147">
        <v>3</v>
      </c>
      <c r="J133" s="148">
        <v>2</v>
      </c>
      <c r="K133" s="138">
        <v>1</v>
      </c>
      <c r="L133" s="149" t="s">
        <v>479</v>
      </c>
      <c r="M133" s="150">
        <v>0</v>
      </c>
      <c r="N133" s="138">
        <v>0</v>
      </c>
      <c r="O133" s="138">
        <v>1</v>
      </c>
      <c r="P133" s="64">
        <f t="shared" si="77"/>
        <v>0</v>
      </c>
      <c r="Q133" s="64">
        <f t="shared" si="78"/>
        <v>0</v>
      </c>
      <c r="R133" s="64">
        <f t="shared" si="79"/>
        <v>1</v>
      </c>
      <c r="S133" s="64">
        <f t="shared" si="80"/>
        <v>0</v>
      </c>
      <c r="T133" s="64">
        <f t="shared" si="81"/>
        <v>0</v>
      </c>
      <c r="U133" s="64">
        <f t="shared" si="82"/>
        <v>0</v>
      </c>
      <c r="V133" s="64">
        <f t="shared" si="71"/>
        <v>0</v>
      </c>
      <c r="W133" s="64">
        <f t="shared" si="86"/>
        <v>0</v>
      </c>
      <c r="X133" s="64">
        <f t="shared" si="87"/>
        <v>0</v>
      </c>
      <c r="Y133" s="64">
        <f t="shared" si="85"/>
        <v>1</v>
      </c>
      <c r="Z133" s="64">
        <f t="shared" si="75"/>
        <v>0</v>
      </c>
      <c r="AA133" s="64">
        <f t="shared" si="72"/>
        <v>1</v>
      </c>
      <c r="AB133" s="151"/>
      <c r="AC133" s="138">
        <v>1</v>
      </c>
      <c r="AD133" s="151">
        <v>0</v>
      </c>
      <c r="AE133" s="138">
        <v>0</v>
      </c>
      <c r="AF133" s="138">
        <v>0</v>
      </c>
      <c r="AG133" s="125">
        <v>0</v>
      </c>
      <c r="AH133" s="138">
        <v>1</v>
      </c>
      <c r="AI133" s="138">
        <v>1</v>
      </c>
      <c r="AJ133" s="138">
        <v>0</v>
      </c>
      <c r="AK133" s="138">
        <v>0</v>
      </c>
      <c r="AL133" s="138">
        <v>0</v>
      </c>
      <c r="AM133" s="138">
        <v>1</v>
      </c>
      <c r="AN133" s="138">
        <v>0</v>
      </c>
      <c r="AO133" s="194">
        <v>0</v>
      </c>
      <c r="AP133" s="138">
        <v>0</v>
      </c>
      <c r="AQ133" s="138">
        <v>1</v>
      </c>
      <c r="AR133" s="138">
        <v>0</v>
      </c>
      <c r="AS133" s="138">
        <v>0</v>
      </c>
      <c r="AT133" s="138">
        <v>0</v>
      </c>
      <c r="AU133" s="138" t="s">
        <v>480</v>
      </c>
      <c r="AV133" s="138"/>
      <c r="AW133" s="138"/>
      <c r="AX133" s="150" t="s">
        <v>481</v>
      </c>
      <c r="AY133" s="138"/>
      <c r="AZ133" s="125"/>
      <c r="BA133" s="125"/>
      <c r="BB133" s="125"/>
    </row>
    <row r="134" spans="2:54" s="31" customFormat="1" ht="12.75" customHeight="1" x14ac:dyDescent="0.2">
      <c r="B134" s="21">
        <v>1</v>
      </c>
      <c r="C134" s="7"/>
      <c r="D134" s="7">
        <v>2006</v>
      </c>
      <c r="E134" s="14" t="s">
        <v>483</v>
      </c>
      <c r="F134" s="64">
        <v>1</v>
      </c>
      <c r="G134" s="64">
        <v>1</v>
      </c>
      <c r="H134" s="65">
        <v>2</v>
      </c>
      <c r="I134" s="65">
        <v>2</v>
      </c>
      <c r="J134" s="66">
        <v>3</v>
      </c>
      <c r="K134" s="144">
        <v>0</v>
      </c>
      <c r="L134" s="67" t="s">
        <v>484</v>
      </c>
      <c r="M134" s="68">
        <v>1</v>
      </c>
      <c r="N134" s="64">
        <v>0</v>
      </c>
      <c r="O134" s="64">
        <v>1</v>
      </c>
      <c r="P134" s="64">
        <f t="shared" si="77"/>
        <v>0</v>
      </c>
      <c r="Q134" s="64">
        <f t="shared" si="78"/>
        <v>0</v>
      </c>
      <c r="R134" s="64">
        <f t="shared" si="79"/>
        <v>0</v>
      </c>
      <c r="S134" s="64">
        <f t="shared" si="80"/>
        <v>1</v>
      </c>
      <c r="T134" s="64">
        <f t="shared" si="81"/>
        <v>0</v>
      </c>
      <c r="U134" s="64">
        <f t="shared" si="82"/>
        <v>0</v>
      </c>
      <c r="V134" s="64">
        <f t="shared" si="71"/>
        <v>0</v>
      </c>
      <c r="W134" s="64">
        <f t="shared" si="86"/>
        <v>1</v>
      </c>
      <c r="X134" s="64">
        <f t="shared" si="87"/>
        <v>0</v>
      </c>
      <c r="Y134" s="64">
        <f t="shared" si="85"/>
        <v>1</v>
      </c>
      <c r="Z134" s="64">
        <f t="shared" si="75"/>
        <v>0</v>
      </c>
      <c r="AA134" s="64">
        <f t="shared" si="72"/>
        <v>1</v>
      </c>
      <c r="AB134" s="69"/>
      <c r="AC134" s="64">
        <v>0</v>
      </c>
      <c r="AD134" s="69">
        <v>1</v>
      </c>
      <c r="AE134" s="64">
        <v>0</v>
      </c>
      <c r="AF134" s="64">
        <v>0</v>
      </c>
      <c r="AG134" s="64">
        <v>0</v>
      </c>
      <c r="AH134" s="64">
        <v>0</v>
      </c>
      <c r="AI134" s="64">
        <v>0</v>
      </c>
      <c r="AJ134" s="64">
        <v>0</v>
      </c>
      <c r="AK134" s="64">
        <v>0</v>
      </c>
      <c r="AL134" s="64">
        <v>0</v>
      </c>
      <c r="AM134" s="64">
        <v>0</v>
      </c>
      <c r="AN134" s="64">
        <v>0</v>
      </c>
      <c r="AO134" s="192">
        <v>0</v>
      </c>
      <c r="AP134" s="64">
        <v>0</v>
      </c>
      <c r="AQ134" s="64">
        <v>0</v>
      </c>
      <c r="AR134" s="64">
        <v>0</v>
      </c>
      <c r="AS134" s="64">
        <v>0</v>
      </c>
      <c r="AT134" s="64">
        <v>0</v>
      </c>
      <c r="AU134" s="64"/>
      <c r="AV134" s="64"/>
      <c r="AW134" s="64"/>
      <c r="AX134" s="68" t="s">
        <v>485</v>
      </c>
      <c r="AY134" s="64"/>
      <c r="AZ134" s="7"/>
      <c r="BA134" s="7"/>
      <c r="BB134" s="7"/>
    </row>
    <row r="135" spans="2:54" s="31" customFormat="1" ht="12.75" customHeight="1" x14ac:dyDescent="0.2">
      <c r="B135" s="21">
        <v>1</v>
      </c>
      <c r="C135" s="11" t="s">
        <v>486</v>
      </c>
      <c r="D135" s="11">
        <v>2006</v>
      </c>
      <c r="E135" s="13" t="s">
        <v>487</v>
      </c>
      <c r="F135" s="64">
        <v>1</v>
      </c>
      <c r="G135" s="64">
        <v>1</v>
      </c>
      <c r="H135" s="65">
        <v>2</v>
      </c>
      <c r="I135" s="65">
        <v>1</v>
      </c>
      <c r="J135" s="66">
        <v>3</v>
      </c>
      <c r="K135" s="144">
        <v>0</v>
      </c>
      <c r="L135" s="67" t="s">
        <v>488</v>
      </c>
      <c r="M135" s="68">
        <v>1</v>
      </c>
      <c r="N135" s="64">
        <v>0</v>
      </c>
      <c r="O135" s="64">
        <v>1</v>
      </c>
      <c r="P135" s="64">
        <f t="shared" si="77"/>
        <v>0</v>
      </c>
      <c r="Q135" s="64">
        <f t="shared" si="78"/>
        <v>0</v>
      </c>
      <c r="R135" s="64">
        <f t="shared" si="79"/>
        <v>0</v>
      </c>
      <c r="S135" s="64">
        <f t="shared" si="80"/>
        <v>1</v>
      </c>
      <c r="T135" s="64">
        <f t="shared" si="81"/>
        <v>0</v>
      </c>
      <c r="U135" s="64">
        <f t="shared" si="82"/>
        <v>0</v>
      </c>
      <c r="V135" s="64">
        <f t="shared" si="71"/>
        <v>0</v>
      </c>
      <c r="W135" s="64">
        <f t="shared" si="86"/>
        <v>1</v>
      </c>
      <c r="X135" s="64">
        <f t="shared" si="87"/>
        <v>0</v>
      </c>
      <c r="Y135" s="64">
        <f t="shared" si="85"/>
        <v>1</v>
      </c>
      <c r="Z135" s="64">
        <f t="shared" si="75"/>
        <v>0</v>
      </c>
      <c r="AA135" s="64">
        <f t="shared" si="72"/>
        <v>1</v>
      </c>
      <c r="AB135" s="69" t="s">
        <v>489</v>
      </c>
      <c r="AC135" s="64">
        <v>1</v>
      </c>
      <c r="AD135" s="69">
        <v>0</v>
      </c>
      <c r="AE135" s="64">
        <v>0</v>
      </c>
      <c r="AF135" s="64">
        <v>0</v>
      </c>
      <c r="AG135" s="64">
        <v>0</v>
      </c>
      <c r="AH135" s="64">
        <v>1</v>
      </c>
      <c r="AI135" s="64">
        <v>0</v>
      </c>
      <c r="AJ135" s="64">
        <v>0</v>
      </c>
      <c r="AK135" s="64">
        <v>0</v>
      </c>
      <c r="AL135" s="64">
        <v>0</v>
      </c>
      <c r="AM135" s="64">
        <v>1</v>
      </c>
      <c r="AN135" s="64">
        <v>0</v>
      </c>
      <c r="AO135" s="192">
        <v>0</v>
      </c>
      <c r="AP135" s="64">
        <v>0</v>
      </c>
      <c r="AQ135" s="64">
        <v>1</v>
      </c>
      <c r="AR135" s="64">
        <v>0</v>
      </c>
      <c r="AS135" s="64">
        <v>0</v>
      </c>
      <c r="AT135" s="64">
        <v>0</v>
      </c>
      <c r="AU135" s="64" t="s">
        <v>150</v>
      </c>
      <c r="AV135" s="64" t="s">
        <v>490</v>
      </c>
      <c r="AW135" s="64"/>
      <c r="AX135" s="68" t="s">
        <v>491</v>
      </c>
      <c r="AY135" s="64"/>
      <c r="AZ135" s="7"/>
      <c r="BA135" s="7"/>
      <c r="BB135" s="7"/>
    </row>
    <row r="136" spans="2:54" s="31" customFormat="1" ht="12.75" customHeight="1" x14ac:dyDescent="0.25">
      <c r="B136" s="21">
        <v>1</v>
      </c>
      <c r="C136" s="7"/>
      <c r="D136" s="7">
        <v>2007</v>
      </c>
      <c r="E136" s="14" t="s">
        <v>492</v>
      </c>
      <c r="F136" s="64">
        <v>6</v>
      </c>
      <c r="G136" s="64">
        <v>1</v>
      </c>
      <c r="H136" s="65">
        <v>2</v>
      </c>
      <c r="I136" s="65">
        <v>5</v>
      </c>
      <c r="J136" s="66">
        <v>3</v>
      </c>
      <c r="K136" s="144">
        <v>0</v>
      </c>
      <c r="L136" s="67"/>
      <c r="M136" s="68">
        <v>1</v>
      </c>
      <c r="N136" s="64">
        <v>0</v>
      </c>
      <c r="O136" s="64">
        <v>1</v>
      </c>
      <c r="P136" s="64">
        <f t="shared" si="77"/>
        <v>0</v>
      </c>
      <c r="Q136" s="64">
        <f t="shared" si="78"/>
        <v>0</v>
      </c>
      <c r="R136" s="64">
        <f t="shared" si="79"/>
        <v>0</v>
      </c>
      <c r="S136" s="64">
        <f t="shared" si="80"/>
        <v>1</v>
      </c>
      <c r="T136" s="64">
        <f t="shared" si="81"/>
        <v>0</v>
      </c>
      <c r="U136" s="64">
        <f t="shared" si="82"/>
        <v>0</v>
      </c>
      <c r="V136" s="64">
        <f t="shared" si="71"/>
        <v>0</v>
      </c>
      <c r="W136" s="64">
        <f t="shared" si="86"/>
        <v>1</v>
      </c>
      <c r="X136" s="64">
        <f t="shared" si="87"/>
        <v>0</v>
      </c>
      <c r="Y136" s="64">
        <f t="shared" si="85"/>
        <v>1</v>
      </c>
      <c r="Z136" s="64">
        <f t="shared" si="75"/>
        <v>0</v>
      </c>
      <c r="AA136" s="64">
        <f t="shared" si="72"/>
        <v>1</v>
      </c>
      <c r="AB136" s="69" t="s">
        <v>493</v>
      </c>
      <c r="AC136" s="64">
        <v>0</v>
      </c>
      <c r="AD136" s="69">
        <v>1</v>
      </c>
      <c r="AE136" s="64">
        <v>0</v>
      </c>
      <c r="AF136" s="64">
        <v>0</v>
      </c>
      <c r="AG136" s="64">
        <v>0</v>
      </c>
      <c r="AH136" s="64">
        <v>0</v>
      </c>
      <c r="AI136" s="64">
        <v>0</v>
      </c>
      <c r="AJ136" s="64">
        <v>0</v>
      </c>
      <c r="AK136" s="64">
        <v>0</v>
      </c>
      <c r="AL136" s="64">
        <v>0</v>
      </c>
      <c r="AM136" s="64">
        <v>0</v>
      </c>
      <c r="AN136" s="64">
        <v>0</v>
      </c>
      <c r="AO136" s="192">
        <v>0</v>
      </c>
      <c r="AP136" s="64">
        <v>0</v>
      </c>
      <c r="AQ136" s="64">
        <v>0</v>
      </c>
      <c r="AR136" s="64">
        <v>0</v>
      </c>
      <c r="AS136" s="64">
        <v>0</v>
      </c>
      <c r="AT136" s="64">
        <v>0</v>
      </c>
      <c r="AU136" s="64"/>
      <c r="AV136" s="64"/>
      <c r="AW136" s="64"/>
      <c r="AX136" s="68"/>
      <c r="AY136" s="64"/>
      <c r="AZ136" s="7"/>
      <c r="BA136" s="7"/>
      <c r="BB136" s="7"/>
    </row>
    <row r="137" spans="2:54" s="31" customFormat="1" ht="12.75" customHeight="1" x14ac:dyDescent="0.2">
      <c r="B137" s="21">
        <v>1</v>
      </c>
      <c r="C137" s="7" t="s">
        <v>494</v>
      </c>
      <c r="D137" s="7">
        <v>2007</v>
      </c>
      <c r="E137" s="14" t="s">
        <v>495</v>
      </c>
      <c r="F137" s="64">
        <v>1</v>
      </c>
      <c r="G137" s="64">
        <v>1</v>
      </c>
      <c r="H137" s="65">
        <v>2</v>
      </c>
      <c r="I137" s="65">
        <v>2</v>
      </c>
      <c r="J137" s="66">
        <v>2</v>
      </c>
      <c r="K137" s="144">
        <v>1</v>
      </c>
      <c r="L137" s="67" t="s">
        <v>496</v>
      </c>
      <c r="M137" s="68">
        <v>0</v>
      </c>
      <c r="N137" s="64">
        <v>0</v>
      </c>
      <c r="O137" s="64">
        <v>1</v>
      </c>
      <c r="P137" s="64">
        <f t="shared" si="77"/>
        <v>0</v>
      </c>
      <c r="Q137" s="64">
        <f t="shared" si="78"/>
        <v>0</v>
      </c>
      <c r="R137" s="64">
        <f t="shared" si="79"/>
        <v>1</v>
      </c>
      <c r="S137" s="64">
        <f t="shared" si="80"/>
        <v>0</v>
      </c>
      <c r="T137" s="64">
        <f t="shared" si="81"/>
        <v>0</v>
      </c>
      <c r="U137" s="64">
        <f t="shared" si="82"/>
        <v>0</v>
      </c>
      <c r="V137" s="64">
        <f t="shared" si="71"/>
        <v>0</v>
      </c>
      <c r="W137" s="64">
        <f t="shared" si="86"/>
        <v>0</v>
      </c>
      <c r="X137" s="64">
        <f t="shared" si="87"/>
        <v>0</v>
      </c>
      <c r="Y137" s="64">
        <f t="shared" si="85"/>
        <v>1</v>
      </c>
      <c r="Z137" s="64">
        <f t="shared" si="75"/>
        <v>0</v>
      </c>
      <c r="AA137" s="64">
        <f t="shared" si="72"/>
        <v>1</v>
      </c>
      <c r="AB137" s="69"/>
      <c r="AC137" s="64">
        <v>1</v>
      </c>
      <c r="AD137" s="69">
        <v>0</v>
      </c>
      <c r="AE137" s="64">
        <v>0</v>
      </c>
      <c r="AF137" s="64">
        <v>0</v>
      </c>
      <c r="AG137" s="64">
        <v>1</v>
      </c>
      <c r="AH137" s="64">
        <v>0</v>
      </c>
      <c r="AI137" s="64">
        <v>0</v>
      </c>
      <c r="AJ137" s="64">
        <v>0</v>
      </c>
      <c r="AK137" s="64">
        <v>0</v>
      </c>
      <c r="AL137" s="64">
        <v>0</v>
      </c>
      <c r="AM137" s="64">
        <v>1</v>
      </c>
      <c r="AN137" s="64">
        <v>0</v>
      </c>
      <c r="AO137" s="192">
        <v>0</v>
      </c>
      <c r="AP137" s="64">
        <v>0</v>
      </c>
      <c r="AQ137" s="64">
        <v>0</v>
      </c>
      <c r="AR137" s="64">
        <v>1</v>
      </c>
      <c r="AS137" s="64">
        <v>0</v>
      </c>
      <c r="AT137" s="64">
        <v>0</v>
      </c>
      <c r="AU137" s="64" t="s">
        <v>497</v>
      </c>
      <c r="AV137" s="64" t="s">
        <v>65</v>
      </c>
      <c r="AW137" s="64"/>
      <c r="AX137" s="68" t="s">
        <v>498</v>
      </c>
      <c r="AY137" s="64"/>
      <c r="AZ137" s="7"/>
      <c r="BA137" s="7"/>
      <c r="BB137" s="7"/>
    </row>
    <row r="138" spans="2:54" s="31" customFormat="1" ht="12.75" customHeight="1" x14ac:dyDescent="0.2">
      <c r="B138" s="21">
        <v>1</v>
      </c>
      <c r="C138" s="7"/>
      <c r="D138" s="7">
        <v>2007</v>
      </c>
      <c r="E138" s="14" t="s">
        <v>499</v>
      </c>
      <c r="F138" s="64">
        <v>1</v>
      </c>
      <c r="G138" s="64">
        <v>2</v>
      </c>
      <c r="H138" s="65">
        <v>3</v>
      </c>
      <c r="I138" s="65">
        <v>1</v>
      </c>
      <c r="J138" s="66">
        <v>0</v>
      </c>
      <c r="K138" s="144">
        <v>1</v>
      </c>
      <c r="L138" s="67" t="s">
        <v>500</v>
      </c>
      <c r="M138" s="68">
        <v>1</v>
      </c>
      <c r="N138" s="64">
        <v>0</v>
      </c>
      <c r="O138" s="64">
        <v>0</v>
      </c>
      <c r="P138" s="64">
        <f t="shared" ref="P138:P154" si="88">IF(AND(M138=1,N138=0,O138=0),1,0)</f>
        <v>1</v>
      </c>
      <c r="Q138" s="64">
        <f t="shared" ref="Q138:Q154" si="89">IF(AND(N138=1,M138=0,O138=0),1,0)</f>
        <v>0</v>
      </c>
      <c r="R138" s="64">
        <f t="shared" ref="R138:R154" si="90">IF(AND(O138=1,N138=0,M138=0),1,0)</f>
        <v>0</v>
      </c>
      <c r="S138" s="64">
        <f t="shared" si="80"/>
        <v>0</v>
      </c>
      <c r="T138" s="64">
        <f t="shared" si="81"/>
        <v>0</v>
      </c>
      <c r="U138" s="64">
        <f t="shared" si="82"/>
        <v>0</v>
      </c>
      <c r="V138" s="64">
        <f t="shared" si="71"/>
        <v>0</v>
      </c>
      <c r="W138" s="64">
        <f>IF(OR(AND(O138=1,M138=1,N138=0),AND(M138=0,O138=1,N138=1)),1,0)</f>
        <v>0</v>
      </c>
      <c r="X138" s="64">
        <f>IF(AND(O138=0,N138=1,M138=1),1,0)</f>
        <v>0</v>
      </c>
      <c r="Y138" s="64">
        <f>IF(OR(V138=1,T138=1,S138=1,R138=1),1,0)</f>
        <v>0</v>
      </c>
      <c r="Z138" s="64">
        <f t="shared" si="75"/>
        <v>1</v>
      </c>
      <c r="AA138" s="64">
        <f t="shared" si="72"/>
        <v>1</v>
      </c>
      <c r="AB138" s="69"/>
      <c r="AC138" s="64">
        <v>1</v>
      </c>
      <c r="AD138" s="69">
        <v>0</v>
      </c>
      <c r="AE138" s="64">
        <v>0</v>
      </c>
      <c r="AF138" s="64">
        <v>0</v>
      </c>
      <c r="AG138" s="64">
        <v>0</v>
      </c>
      <c r="AH138" s="64">
        <v>0</v>
      </c>
      <c r="AI138" s="64">
        <v>0</v>
      </c>
      <c r="AJ138" s="64">
        <v>0</v>
      </c>
      <c r="AK138" s="64">
        <v>0</v>
      </c>
      <c r="AL138" s="64">
        <v>0</v>
      </c>
      <c r="AM138" s="64">
        <v>0</v>
      </c>
      <c r="AN138" s="64">
        <v>1</v>
      </c>
      <c r="AO138" s="192">
        <v>1</v>
      </c>
      <c r="AP138" s="64">
        <v>0</v>
      </c>
      <c r="AQ138" s="64">
        <v>1</v>
      </c>
      <c r="AR138" s="64">
        <v>0</v>
      </c>
      <c r="AS138" s="64">
        <v>0</v>
      </c>
      <c r="AT138" s="64">
        <v>0</v>
      </c>
      <c r="AU138" s="64"/>
      <c r="AV138" s="64"/>
      <c r="AW138" s="64"/>
      <c r="AX138" s="68" t="s">
        <v>501</v>
      </c>
      <c r="AY138" s="64"/>
      <c r="AZ138" s="7"/>
      <c r="BA138" s="7"/>
      <c r="BB138" s="7"/>
    </row>
    <row r="139" spans="2:54" s="31" customFormat="1" ht="12.75" customHeight="1" x14ac:dyDescent="0.2">
      <c r="B139" s="21">
        <v>1</v>
      </c>
      <c r="C139" s="11"/>
      <c r="D139" s="11">
        <v>2007</v>
      </c>
      <c r="E139" s="13" t="s">
        <v>502</v>
      </c>
      <c r="F139" s="64">
        <v>1</v>
      </c>
      <c r="G139" s="64">
        <v>1</v>
      </c>
      <c r="H139" s="65">
        <v>2</v>
      </c>
      <c r="I139" s="65">
        <v>2</v>
      </c>
      <c r="J139" s="66">
        <v>2</v>
      </c>
      <c r="K139" s="144">
        <v>1</v>
      </c>
      <c r="L139" s="67"/>
      <c r="M139" s="68">
        <v>1</v>
      </c>
      <c r="N139" s="64">
        <v>0</v>
      </c>
      <c r="O139" s="64">
        <v>0</v>
      </c>
      <c r="P139" s="64">
        <f t="shared" si="88"/>
        <v>1</v>
      </c>
      <c r="Q139" s="64">
        <f t="shared" si="89"/>
        <v>0</v>
      </c>
      <c r="R139" s="64">
        <f t="shared" si="90"/>
        <v>0</v>
      </c>
      <c r="S139" s="64">
        <f t="shared" si="80"/>
        <v>0</v>
      </c>
      <c r="T139" s="64">
        <f t="shared" si="81"/>
        <v>0</v>
      </c>
      <c r="U139" s="64">
        <f t="shared" si="82"/>
        <v>0</v>
      </c>
      <c r="V139" s="64">
        <f t="shared" si="71"/>
        <v>0</v>
      </c>
      <c r="W139" s="64">
        <f t="shared" ref="W139:W149" si="91">IF(OR(AND(O139=1,M139=1,N139=0),AND(M139=0,O139=1,N139=1)),1,0)</f>
        <v>0</v>
      </c>
      <c r="X139" s="64">
        <f t="shared" ref="X139:X149" si="92">IF(AND(O139=0,N139=1,M139=1),1,0)</f>
        <v>0</v>
      </c>
      <c r="Y139" s="64">
        <f t="shared" si="85"/>
        <v>0</v>
      </c>
      <c r="Z139" s="64">
        <f t="shared" si="75"/>
        <v>1</v>
      </c>
      <c r="AA139" s="64">
        <f t="shared" si="72"/>
        <v>1</v>
      </c>
      <c r="AB139" s="69"/>
      <c r="AC139" s="64">
        <v>1</v>
      </c>
      <c r="AD139" s="69">
        <v>0</v>
      </c>
      <c r="AE139" s="64">
        <v>0</v>
      </c>
      <c r="AF139" s="64">
        <v>0</v>
      </c>
      <c r="AG139" s="64">
        <v>0</v>
      </c>
      <c r="AH139" s="64">
        <v>1</v>
      </c>
      <c r="AI139" s="64">
        <v>0</v>
      </c>
      <c r="AJ139" s="64">
        <v>0</v>
      </c>
      <c r="AK139" s="64">
        <v>0</v>
      </c>
      <c r="AL139" s="64">
        <v>0</v>
      </c>
      <c r="AM139" s="64">
        <v>1</v>
      </c>
      <c r="AN139" s="64">
        <v>0</v>
      </c>
      <c r="AO139" s="192">
        <v>0</v>
      </c>
      <c r="AP139" s="64">
        <v>0</v>
      </c>
      <c r="AQ139" s="64">
        <v>1</v>
      </c>
      <c r="AR139" s="64">
        <v>0</v>
      </c>
      <c r="AS139" s="64">
        <v>0</v>
      </c>
      <c r="AT139" s="64">
        <v>0</v>
      </c>
      <c r="AU139" s="64" t="s">
        <v>503</v>
      </c>
      <c r="AV139" s="64" t="s">
        <v>150</v>
      </c>
      <c r="AW139" s="64"/>
      <c r="AX139" s="68" t="s">
        <v>504</v>
      </c>
      <c r="AY139" s="64"/>
      <c r="AZ139" s="7"/>
      <c r="BA139" s="7"/>
      <c r="BB139" s="7"/>
    </row>
    <row r="140" spans="2:54" s="31" customFormat="1" ht="12.75" customHeight="1" x14ac:dyDescent="0.2">
      <c r="B140" s="21">
        <v>1</v>
      </c>
      <c r="C140" s="7" t="s">
        <v>505</v>
      </c>
      <c r="D140" s="7">
        <v>2007</v>
      </c>
      <c r="E140" s="14" t="s">
        <v>506</v>
      </c>
      <c r="F140" s="64">
        <v>1</v>
      </c>
      <c r="G140" s="64">
        <v>2</v>
      </c>
      <c r="H140" s="65">
        <v>1</v>
      </c>
      <c r="I140" s="65">
        <v>2</v>
      </c>
      <c r="J140" s="66">
        <v>3</v>
      </c>
      <c r="K140" s="144">
        <v>0</v>
      </c>
      <c r="L140" s="67" t="s">
        <v>507</v>
      </c>
      <c r="M140" s="68">
        <v>1</v>
      </c>
      <c r="N140" s="64">
        <v>0</v>
      </c>
      <c r="O140" s="64">
        <v>0</v>
      </c>
      <c r="P140" s="64">
        <f t="shared" si="88"/>
        <v>1</v>
      </c>
      <c r="Q140" s="64">
        <f t="shared" si="89"/>
        <v>0</v>
      </c>
      <c r="R140" s="64">
        <f t="shared" si="90"/>
        <v>0</v>
      </c>
      <c r="S140" s="64">
        <f t="shared" si="80"/>
        <v>0</v>
      </c>
      <c r="T140" s="64">
        <f t="shared" si="81"/>
        <v>0</v>
      </c>
      <c r="U140" s="64">
        <f t="shared" si="82"/>
        <v>0</v>
      </c>
      <c r="V140" s="64">
        <f t="shared" si="71"/>
        <v>0</v>
      </c>
      <c r="W140" s="64">
        <f t="shared" si="91"/>
        <v>0</v>
      </c>
      <c r="X140" s="64">
        <f t="shared" si="92"/>
        <v>0</v>
      </c>
      <c r="Y140" s="64">
        <f t="shared" si="85"/>
        <v>0</v>
      </c>
      <c r="Z140" s="64">
        <f t="shared" si="75"/>
        <v>1</v>
      </c>
      <c r="AA140" s="64">
        <f t="shared" si="72"/>
        <v>1</v>
      </c>
      <c r="AB140" s="69"/>
      <c r="AC140" s="64">
        <v>0</v>
      </c>
      <c r="AD140" s="69">
        <v>1</v>
      </c>
      <c r="AE140" s="64">
        <v>0</v>
      </c>
      <c r="AF140" s="64">
        <v>0</v>
      </c>
      <c r="AG140" s="64">
        <v>0</v>
      </c>
      <c r="AH140" s="64">
        <v>0</v>
      </c>
      <c r="AI140" s="64">
        <v>0</v>
      </c>
      <c r="AJ140" s="64">
        <v>0</v>
      </c>
      <c r="AK140" s="64">
        <v>0</v>
      </c>
      <c r="AL140" s="64">
        <v>0</v>
      </c>
      <c r="AM140" s="64">
        <v>0</v>
      </c>
      <c r="AN140" s="64">
        <v>0</v>
      </c>
      <c r="AO140" s="192">
        <v>0</v>
      </c>
      <c r="AP140" s="64">
        <v>0</v>
      </c>
      <c r="AQ140" s="64">
        <v>0</v>
      </c>
      <c r="AR140" s="64">
        <v>0</v>
      </c>
      <c r="AS140" s="64">
        <v>0</v>
      </c>
      <c r="AT140" s="64">
        <v>0</v>
      </c>
      <c r="AU140" s="64" t="s">
        <v>150</v>
      </c>
      <c r="AV140" s="64" t="s">
        <v>150</v>
      </c>
      <c r="AW140" s="64"/>
      <c r="AX140" s="68"/>
      <c r="AY140" s="64"/>
      <c r="AZ140" s="7"/>
      <c r="BA140" s="7"/>
      <c r="BB140" s="7"/>
    </row>
    <row r="141" spans="2:54" s="31" customFormat="1" ht="12.75" customHeight="1" x14ac:dyDescent="0.2">
      <c r="B141" s="21">
        <v>0</v>
      </c>
      <c r="C141" s="11" t="s">
        <v>449</v>
      </c>
      <c r="D141" s="11">
        <v>2007</v>
      </c>
      <c r="E141" s="13" t="s">
        <v>508</v>
      </c>
      <c r="F141" s="64">
        <v>1</v>
      </c>
      <c r="G141" s="64">
        <v>1</v>
      </c>
      <c r="H141" s="65">
        <v>3</v>
      </c>
      <c r="I141" s="65">
        <v>2</v>
      </c>
      <c r="J141" s="66">
        <v>2</v>
      </c>
      <c r="K141" s="144">
        <v>1</v>
      </c>
      <c r="L141" s="67" t="s">
        <v>509</v>
      </c>
      <c r="M141" s="68">
        <v>1</v>
      </c>
      <c r="N141" s="64">
        <v>0</v>
      </c>
      <c r="O141" s="64">
        <v>0</v>
      </c>
      <c r="P141" s="64">
        <f t="shared" si="88"/>
        <v>1</v>
      </c>
      <c r="Q141" s="64">
        <f t="shared" si="89"/>
        <v>0</v>
      </c>
      <c r="R141" s="64">
        <f t="shared" si="90"/>
        <v>0</v>
      </c>
      <c r="S141" s="64">
        <f t="shared" si="80"/>
        <v>0</v>
      </c>
      <c r="T141" s="64">
        <f t="shared" si="81"/>
        <v>0</v>
      </c>
      <c r="U141" s="64">
        <f t="shared" si="82"/>
        <v>0</v>
      </c>
      <c r="V141" s="64">
        <f t="shared" si="71"/>
        <v>0</v>
      </c>
      <c r="W141" s="64">
        <f t="shared" si="91"/>
        <v>0</v>
      </c>
      <c r="X141" s="64">
        <f t="shared" si="92"/>
        <v>0</v>
      </c>
      <c r="Y141" s="64">
        <f t="shared" si="85"/>
        <v>0</v>
      </c>
      <c r="Z141" s="64">
        <f t="shared" si="75"/>
        <v>1</v>
      </c>
      <c r="AA141" s="64">
        <f t="shared" si="72"/>
        <v>1</v>
      </c>
      <c r="AB141" s="69"/>
      <c r="AC141" s="64">
        <v>1</v>
      </c>
      <c r="AD141" s="69">
        <v>0</v>
      </c>
      <c r="AE141" s="64">
        <v>0</v>
      </c>
      <c r="AF141" s="64">
        <v>0</v>
      </c>
      <c r="AG141" s="64">
        <v>0</v>
      </c>
      <c r="AH141" s="64">
        <v>1</v>
      </c>
      <c r="AI141" s="64">
        <v>1</v>
      </c>
      <c r="AJ141" s="64">
        <v>0</v>
      </c>
      <c r="AK141" s="64">
        <v>0</v>
      </c>
      <c r="AL141" s="64">
        <v>0</v>
      </c>
      <c r="AM141" s="64">
        <v>0</v>
      </c>
      <c r="AN141" s="64">
        <v>1</v>
      </c>
      <c r="AO141" s="192">
        <v>1</v>
      </c>
      <c r="AP141" s="64">
        <v>0</v>
      </c>
      <c r="AQ141" s="64">
        <v>1</v>
      </c>
      <c r="AR141" s="64">
        <v>0</v>
      </c>
      <c r="AS141" s="64">
        <v>0</v>
      </c>
      <c r="AT141" s="64">
        <v>0</v>
      </c>
      <c r="AU141" s="64" t="s">
        <v>510</v>
      </c>
      <c r="AV141" s="64" t="s">
        <v>511</v>
      </c>
      <c r="AW141" s="64"/>
      <c r="AX141" s="68" t="s">
        <v>512</v>
      </c>
      <c r="AY141" s="64"/>
      <c r="AZ141" s="7"/>
      <c r="BA141" s="7"/>
      <c r="BB141" s="7"/>
    </row>
    <row r="142" spans="2:54" s="31" customFormat="1" ht="12.75" customHeight="1" x14ac:dyDescent="0.2">
      <c r="B142" s="21">
        <v>1</v>
      </c>
      <c r="C142" s="11"/>
      <c r="D142" s="11">
        <v>2007</v>
      </c>
      <c r="E142" s="13" t="s">
        <v>513</v>
      </c>
      <c r="F142" s="64">
        <v>1</v>
      </c>
      <c r="G142" s="64">
        <v>1</v>
      </c>
      <c r="H142" s="65">
        <v>3</v>
      </c>
      <c r="I142" s="65">
        <v>4</v>
      </c>
      <c r="J142" s="66">
        <v>2</v>
      </c>
      <c r="K142" s="144">
        <v>0</v>
      </c>
      <c r="L142" s="67" t="s">
        <v>514</v>
      </c>
      <c r="M142" s="68">
        <v>1</v>
      </c>
      <c r="N142" s="64">
        <v>1</v>
      </c>
      <c r="O142" s="64">
        <v>0</v>
      </c>
      <c r="P142" s="64">
        <f t="shared" si="88"/>
        <v>0</v>
      </c>
      <c r="Q142" s="64">
        <f t="shared" si="89"/>
        <v>0</v>
      </c>
      <c r="R142" s="64">
        <f t="shared" si="90"/>
        <v>0</v>
      </c>
      <c r="S142" s="64">
        <f t="shared" si="80"/>
        <v>0</v>
      </c>
      <c r="T142" s="64">
        <f t="shared" si="81"/>
        <v>0</v>
      </c>
      <c r="U142" s="64">
        <f t="shared" si="82"/>
        <v>1</v>
      </c>
      <c r="V142" s="64">
        <f t="shared" si="71"/>
        <v>0</v>
      </c>
      <c r="W142" s="64">
        <f t="shared" si="91"/>
        <v>0</v>
      </c>
      <c r="X142" s="64">
        <f t="shared" si="92"/>
        <v>1</v>
      </c>
      <c r="Y142" s="64">
        <f t="shared" si="85"/>
        <v>0</v>
      </c>
      <c r="Z142" s="64">
        <f t="shared" si="75"/>
        <v>1</v>
      </c>
      <c r="AA142" s="64">
        <f t="shared" si="72"/>
        <v>1</v>
      </c>
      <c r="AB142" s="69" t="s">
        <v>515</v>
      </c>
      <c r="AC142" s="64">
        <v>1</v>
      </c>
      <c r="AD142" s="69">
        <v>0</v>
      </c>
      <c r="AE142" s="64">
        <v>1</v>
      </c>
      <c r="AF142" s="64">
        <v>0</v>
      </c>
      <c r="AG142" s="64">
        <v>1</v>
      </c>
      <c r="AH142" s="64">
        <v>0</v>
      </c>
      <c r="AI142" s="64">
        <v>0</v>
      </c>
      <c r="AJ142" s="64">
        <v>0</v>
      </c>
      <c r="AK142" s="64">
        <v>0</v>
      </c>
      <c r="AL142" s="64">
        <v>0</v>
      </c>
      <c r="AM142" s="64">
        <v>1</v>
      </c>
      <c r="AN142" s="64">
        <v>0</v>
      </c>
      <c r="AO142" s="192">
        <v>0</v>
      </c>
      <c r="AP142" s="64">
        <v>0</v>
      </c>
      <c r="AQ142" s="64">
        <v>0</v>
      </c>
      <c r="AR142" s="64">
        <v>1</v>
      </c>
      <c r="AS142" s="64">
        <v>0</v>
      </c>
      <c r="AT142" s="64">
        <v>0</v>
      </c>
      <c r="AU142" s="64" t="s">
        <v>516</v>
      </c>
      <c r="AV142" s="64" t="s">
        <v>176</v>
      </c>
      <c r="AW142" s="64"/>
      <c r="AX142" s="68" t="s">
        <v>517</v>
      </c>
      <c r="AY142" s="64"/>
      <c r="AZ142" s="7"/>
      <c r="BA142" s="7"/>
      <c r="BB142" s="7"/>
    </row>
    <row r="143" spans="2:54" s="31" customFormat="1" ht="12.75" customHeight="1" x14ac:dyDescent="0.2">
      <c r="B143" s="124">
        <v>0</v>
      </c>
      <c r="C143" s="145"/>
      <c r="D143" s="145">
        <v>2007</v>
      </c>
      <c r="E143" s="146" t="s">
        <v>513</v>
      </c>
      <c r="F143" s="138">
        <v>1</v>
      </c>
      <c r="G143" s="138">
        <v>1</v>
      </c>
      <c r="H143" s="147">
        <v>3</v>
      </c>
      <c r="I143" s="147">
        <v>4</v>
      </c>
      <c r="J143" s="148">
        <v>3</v>
      </c>
      <c r="K143" s="138">
        <v>0</v>
      </c>
      <c r="L143" s="149" t="s">
        <v>514</v>
      </c>
      <c r="M143" s="150">
        <v>1</v>
      </c>
      <c r="N143" s="138">
        <v>1</v>
      </c>
      <c r="O143" s="138">
        <v>0</v>
      </c>
      <c r="P143" s="64">
        <f t="shared" si="88"/>
        <v>0</v>
      </c>
      <c r="Q143" s="64">
        <f t="shared" si="89"/>
        <v>0</v>
      </c>
      <c r="R143" s="64">
        <f t="shared" si="90"/>
        <v>0</v>
      </c>
      <c r="S143" s="64">
        <f t="shared" si="80"/>
        <v>0</v>
      </c>
      <c r="T143" s="64">
        <f t="shared" si="81"/>
        <v>0</v>
      </c>
      <c r="U143" s="64">
        <f t="shared" si="82"/>
        <v>1</v>
      </c>
      <c r="V143" s="64">
        <f t="shared" ref="V143:V154" si="93">IF(AND(M143=1,N143=1,O143=1),1,0)</f>
        <v>0</v>
      </c>
      <c r="W143" s="64">
        <f t="shared" si="91"/>
        <v>0</v>
      </c>
      <c r="X143" s="64">
        <f t="shared" si="92"/>
        <v>1</v>
      </c>
      <c r="Y143" s="64">
        <f t="shared" si="85"/>
        <v>0</v>
      </c>
      <c r="Z143" s="64">
        <f t="shared" si="75"/>
        <v>1</v>
      </c>
      <c r="AA143" s="64">
        <f t="shared" ref="AA143:AA206" si="94">Y143+Z143</f>
        <v>1</v>
      </c>
      <c r="AB143" s="151" t="s">
        <v>515</v>
      </c>
      <c r="AC143" s="138">
        <v>1</v>
      </c>
      <c r="AD143" s="151">
        <v>0</v>
      </c>
      <c r="AE143" s="138">
        <v>1</v>
      </c>
      <c r="AF143" s="138">
        <v>0</v>
      </c>
      <c r="AG143" s="138">
        <v>1</v>
      </c>
      <c r="AH143" s="138">
        <v>0</v>
      </c>
      <c r="AI143" s="138">
        <v>0</v>
      </c>
      <c r="AJ143" s="138">
        <v>0</v>
      </c>
      <c r="AK143" s="138">
        <v>0</v>
      </c>
      <c r="AL143" s="138">
        <v>0</v>
      </c>
      <c r="AM143" s="138">
        <v>1</v>
      </c>
      <c r="AN143" s="138">
        <v>0</v>
      </c>
      <c r="AO143" s="194">
        <v>0</v>
      </c>
      <c r="AP143" s="138">
        <v>0</v>
      </c>
      <c r="AQ143" s="138">
        <v>0</v>
      </c>
      <c r="AR143" s="138">
        <v>1</v>
      </c>
      <c r="AS143" s="138">
        <v>0</v>
      </c>
      <c r="AT143" s="138">
        <v>0</v>
      </c>
      <c r="AU143" s="138" t="s">
        <v>516</v>
      </c>
      <c r="AV143" s="138" t="s">
        <v>176</v>
      </c>
      <c r="AW143" s="138"/>
      <c r="AX143" s="150" t="s">
        <v>517</v>
      </c>
      <c r="AY143" s="138"/>
      <c r="AZ143" s="125"/>
      <c r="BA143" s="125"/>
      <c r="BB143" s="125"/>
    </row>
    <row r="144" spans="2:54" s="31" customFormat="1" ht="12.75" customHeight="1" x14ac:dyDescent="0.2">
      <c r="B144" s="21">
        <v>1</v>
      </c>
      <c r="C144" s="7"/>
      <c r="D144" s="7">
        <v>2007</v>
      </c>
      <c r="E144" s="14" t="s">
        <v>518</v>
      </c>
      <c r="F144" s="64">
        <v>2</v>
      </c>
      <c r="G144" s="64">
        <v>1</v>
      </c>
      <c r="H144" s="65">
        <v>3</v>
      </c>
      <c r="I144" s="65">
        <v>4</v>
      </c>
      <c r="J144" s="66">
        <v>2</v>
      </c>
      <c r="K144" s="144">
        <v>0</v>
      </c>
      <c r="L144" s="67" t="s">
        <v>519</v>
      </c>
      <c r="M144" s="68">
        <v>1</v>
      </c>
      <c r="N144" s="64">
        <v>0</v>
      </c>
      <c r="O144" s="159">
        <v>1</v>
      </c>
      <c r="P144" s="64">
        <f t="shared" si="88"/>
        <v>0</v>
      </c>
      <c r="Q144" s="64">
        <f t="shared" si="89"/>
        <v>0</v>
      </c>
      <c r="R144" s="64">
        <f t="shared" si="90"/>
        <v>0</v>
      </c>
      <c r="S144" s="64">
        <f t="shared" si="80"/>
        <v>1</v>
      </c>
      <c r="T144" s="64">
        <f t="shared" si="81"/>
        <v>0</v>
      </c>
      <c r="U144" s="64">
        <f t="shared" si="82"/>
        <v>0</v>
      </c>
      <c r="V144" s="64">
        <f t="shared" si="93"/>
        <v>0</v>
      </c>
      <c r="W144" s="64">
        <f t="shared" si="91"/>
        <v>1</v>
      </c>
      <c r="X144" s="64">
        <f t="shared" si="92"/>
        <v>0</v>
      </c>
      <c r="Y144" s="64">
        <f t="shared" si="85"/>
        <v>1</v>
      </c>
      <c r="Z144" s="64">
        <f t="shared" si="75"/>
        <v>0</v>
      </c>
      <c r="AA144" s="64">
        <f t="shared" si="94"/>
        <v>1</v>
      </c>
      <c r="AB144" s="69" t="s">
        <v>520</v>
      </c>
      <c r="AC144" s="64">
        <v>1</v>
      </c>
      <c r="AD144" s="69">
        <v>0</v>
      </c>
      <c r="AE144" s="19">
        <v>0</v>
      </c>
      <c r="AF144" s="64">
        <v>0</v>
      </c>
      <c r="AG144" s="64">
        <v>0</v>
      </c>
      <c r="AH144" s="64">
        <v>0</v>
      </c>
      <c r="AI144" s="64">
        <v>0</v>
      </c>
      <c r="AJ144" s="64">
        <v>0</v>
      </c>
      <c r="AK144" s="64">
        <v>0</v>
      </c>
      <c r="AL144" s="64">
        <v>0</v>
      </c>
      <c r="AM144" s="64">
        <v>0</v>
      </c>
      <c r="AN144" s="64">
        <v>1</v>
      </c>
      <c r="AO144" s="192">
        <v>0</v>
      </c>
      <c r="AP144" s="64">
        <v>0</v>
      </c>
      <c r="AQ144" s="64">
        <v>0</v>
      </c>
      <c r="AR144" s="64">
        <v>1</v>
      </c>
      <c r="AS144" s="64">
        <v>0</v>
      </c>
      <c r="AT144" s="64">
        <v>0</v>
      </c>
      <c r="AU144" s="64" t="s">
        <v>521</v>
      </c>
      <c r="AV144" s="64" t="s">
        <v>522</v>
      </c>
      <c r="AW144" s="64"/>
      <c r="AX144" s="68" t="s">
        <v>523</v>
      </c>
      <c r="AY144" s="64"/>
      <c r="AZ144" s="7"/>
      <c r="BA144" s="7"/>
      <c r="BB144" s="7"/>
    </row>
    <row r="145" spans="1:54" s="31" customFormat="1" ht="12.75" customHeight="1" x14ac:dyDescent="0.2">
      <c r="B145" s="21">
        <v>1</v>
      </c>
      <c r="C145" s="7" t="s">
        <v>524</v>
      </c>
      <c r="D145" s="7">
        <v>2007</v>
      </c>
      <c r="E145" s="14" t="s">
        <v>525</v>
      </c>
      <c r="F145" s="64">
        <v>2</v>
      </c>
      <c r="G145" s="64">
        <v>2</v>
      </c>
      <c r="H145" s="65">
        <v>3</v>
      </c>
      <c r="I145" s="65">
        <v>2</v>
      </c>
      <c r="J145" s="66">
        <v>2</v>
      </c>
      <c r="K145" s="144">
        <v>1</v>
      </c>
      <c r="L145" s="67" t="s">
        <v>526</v>
      </c>
      <c r="M145" s="68">
        <v>1</v>
      </c>
      <c r="N145" s="64">
        <v>0</v>
      </c>
      <c r="O145" s="64">
        <v>1</v>
      </c>
      <c r="P145" s="64">
        <f t="shared" si="88"/>
        <v>0</v>
      </c>
      <c r="Q145" s="64">
        <f t="shared" si="89"/>
        <v>0</v>
      </c>
      <c r="R145" s="64">
        <f t="shared" si="90"/>
        <v>0</v>
      </c>
      <c r="S145" s="64">
        <f t="shared" si="80"/>
        <v>1</v>
      </c>
      <c r="T145" s="64">
        <f t="shared" si="81"/>
        <v>0</v>
      </c>
      <c r="U145" s="64">
        <f t="shared" si="82"/>
        <v>0</v>
      </c>
      <c r="V145" s="64">
        <f t="shared" si="93"/>
        <v>0</v>
      </c>
      <c r="W145" s="64">
        <f t="shared" si="91"/>
        <v>1</v>
      </c>
      <c r="X145" s="64">
        <f t="shared" si="92"/>
        <v>0</v>
      </c>
      <c r="Y145" s="64">
        <f t="shared" si="85"/>
        <v>1</v>
      </c>
      <c r="Z145" s="64">
        <f t="shared" si="75"/>
        <v>0</v>
      </c>
      <c r="AA145" s="64">
        <f t="shared" si="94"/>
        <v>1</v>
      </c>
      <c r="AB145" s="69" t="s">
        <v>527</v>
      </c>
      <c r="AC145" s="64">
        <v>1</v>
      </c>
      <c r="AD145" s="69">
        <v>0</v>
      </c>
      <c r="AE145" s="19">
        <v>0</v>
      </c>
      <c r="AF145" s="64">
        <v>0</v>
      </c>
      <c r="AG145" s="64">
        <v>0</v>
      </c>
      <c r="AH145" s="64">
        <v>0</v>
      </c>
      <c r="AI145" s="64">
        <v>0</v>
      </c>
      <c r="AJ145" s="64">
        <v>0</v>
      </c>
      <c r="AK145" s="64">
        <v>0</v>
      </c>
      <c r="AL145" s="19">
        <v>0</v>
      </c>
      <c r="AM145" s="64">
        <v>1</v>
      </c>
      <c r="AN145" s="64">
        <v>0</v>
      </c>
      <c r="AO145" s="195">
        <v>0</v>
      </c>
      <c r="AP145" s="64">
        <v>0</v>
      </c>
      <c r="AQ145" s="64">
        <v>1</v>
      </c>
      <c r="AR145" s="64">
        <v>1</v>
      </c>
      <c r="AS145" s="64">
        <v>0</v>
      </c>
      <c r="AT145" s="64">
        <v>0</v>
      </c>
      <c r="AU145" s="64" t="s">
        <v>528</v>
      </c>
      <c r="AV145" s="64" t="s">
        <v>176</v>
      </c>
      <c r="AW145" s="64" t="s">
        <v>529</v>
      </c>
      <c r="AX145" s="68"/>
      <c r="AY145" s="64"/>
      <c r="AZ145" s="7"/>
      <c r="BA145" s="7"/>
      <c r="BB145" s="7"/>
    </row>
    <row r="146" spans="1:54" s="31" customFormat="1" ht="12.75" customHeight="1" x14ac:dyDescent="0.2">
      <c r="B146" s="21">
        <v>1</v>
      </c>
      <c r="C146" s="11"/>
      <c r="D146" s="11">
        <v>2008</v>
      </c>
      <c r="E146" s="13" t="s">
        <v>482</v>
      </c>
      <c r="F146" s="64">
        <v>1</v>
      </c>
      <c r="G146" s="64">
        <v>1</v>
      </c>
      <c r="H146" s="65">
        <v>3</v>
      </c>
      <c r="I146" s="65">
        <v>2</v>
      </c>
      <c r="J146" s="66">
        <v>1</v>
      </c>
      <c r="K146" s="144">
        <v>1</v>
      </c>
      <c r="L146" s="67" t="s">
        <v>530</v>
      </c>
      <c r="M146" s="68">
        <v>1</v>
      </c>
      <c r="N146" s="64">
        <v>0</v>
      </c>
      <c r="O146" s="64">
        <v>0</v>
      </c>
      <c r="P146" s="64">
        <f t="shared" si="88"/>
        <v>1</v>
      </c>
      <c r="Q146" s="64">
        <f t="shared" si="89"/>
        <v>0</v>
      </c>
      <c r="R146" s="64">
        <f t="shared" si="90"/>
        <v>0</v>
      </c>
      <c r="S146" s="64">
        <f t="shared" si="80"/>
        <v>0</v>
      </c>
      <c r="T146" s="64">
        <f t="shared" si="81"/>
        <v>0</v>
      </c>
      <c r="U146" s="64">
        <f t="shared" si="82"/>
        <v>0</v>
      </c>
      <c r="V146" s="64">
        <f t="shared" si="93"/>
        <v>0</v>
      </c>
      <c r="W146" s="64">
        <f t="shared" si="91"/>
        <v>0</v>
      </c>
      <c r="X146" s="64">
        <f t="shared" si="92"/>
        <v>0</v>
      </c>
      <c r="Y146" s="64">
        <f t="shared" si="85"/>
        <v>0</v>
      </c>
      <c r="Z146" s="64">
        <f t="shared" si="75"/>
        <v>1</v>
      </c>
      <c r="AA146" s="64">
        <f t="shared" si="94"/>
        <v>1</v>
      </c>
      <c r="AB146" s="69" t="s">
        <v>531</v>
      </c>
      <c r="AC146" s="64">
        <v>0</v>
      </c>
      <c r="AD146" s="69">
        <v>1</v>
      </c>
      <c r="AE146" s="64">
        <v>0</v>
      </c>
      <c r="AF146" s="64">
        <v>0</v>
      </c>
      <c r="AG146" s="64">
        <v>0</v>
      </c>
      <c r="AH146" s="64">
        <v>0</v>
      </c>
      <c r="AI146" s="64">
        <v>0</v>
      </c>
      <c r="AJ146" s="64">
        <v>0</v>
      </c>
      <c r="AK146" s="64">
        <v>0</v>
      </c>
      <c r="AL146" s="64">
        <v>0</v>
      </c>
      <c r="AM146" s="64">
        <v>0</v>
      </c>
      <c r="AN146" s="64">
        <v>0</v>
      </c>
      <c r="AO146" s="192">
        <v>0</v>
      </c>
      <c r="AP146" s="64">
        <v>0</v>
      </c>
      <c r="AQ146" s="64">
        <v>0</v>
      </c>
      <c r="AR146" s="64">
        <v>0</v>
      </c>
      <c r="AS146" s="64">
        <v>0</v>
      </c>
      <c r="AT146" s="64">
        <v>0</v>
      </c>
      <c r="AU146" s="64"/>
      <c r="AV146" s="64"/>
      <c r="AW146" s="64"/>
      <c r="AX146" s="68"/>
      <c r="AY146" s="64"/>
      <c r="AZ146" s="7"/>
      <c r="BA146" s="7"/>
      <c r="BB146" s="7"/>
    </row>
    <row r="147" spans="1:54" s="31" customFormat="1" ht="12.75" customHeight="1" x14ac:dyDescent="0.2">
      <c r="B147" s="21">
        <v>1</v>
      </c>
      <c r="C147" s="11" t="s">
        <v>532</v>
      </c>
      <c r="D147" s="11">
        <v>2008</v>
      </c>
      <c r="E147" s="13" t="s">
        <v>111</v>
      </c>
      <c r="F147" s="64">
        <v>1</v>
      </c>
      <c r="G147" s="64">
        <v>2</v>
      </c>
      <c r="H147" s="65">
        <v>3</v>
      </c>
      <c r="I147" s="65">
        <v>3</v>
      </c>
      <c r="J147" s="66">
        <v>2</v>
      </c>
      <c r="K147" s="144">
        <v>1</v>
      </c>
      <c r="L147" s="67" t="s">
        <v>533</v>
      </c>
      <c r="M147" s="68">
        <v>0</v>
      </c>
      <c r="N147" s="64">
        <v>0</v>
      </c>
      <c r="O147" s="64">
        <v>1</v>
      </c>
      <c r="P147" s="64">
        <f t="shared" si="88"/>
        <v>0</v>
      </c>
      <c r="Q147" s="64">
        <f t="shared" si="89"/>
        <v>0</v>
      </c>
      <c r="R147" s="64">
        <f t="shared" si="90"/>
        <v>1</v>
      </c>
      <c r="S147" s="64">
        <f t="shared" si="80"/>
        <v>0</v>
      </c>
      <c r="T147" s="64">
        <f t="shared" si="81"/>
        <v>0</v>
      </c>
      <c r="U147" s="64">
        <f t="shared" si="82"/>
        <v>0</v>
      </c>
      <c r="V147" s="64">
        <f t="shared" si="93"/>
        <v>0</v>
      </c>
      <c r="W147" s="64">
        <f t="shared" si="91"/>
        <v>0</v>
      </c>
      <c r="X147" s="64">
        <f t="shared" si="92"/>
        <v>0</v>
      </c>
      <c r="Y147" s="64">
        <f t="shared" si="85"/>
        <v>1</v>
      </c>
      <c r="Z147" s="64">
        <f t="shared" si="75"/>
        <v>0</v>
      </c>
      <c r="AA147" s="64">
        <f t="shared" si="94"/>
        <v>1</v>
      </c>
      <c r="AB147" s="69" t="s">
        <v>534</v>
      </c>
      <c r="AC147" s="64">
        <v>1</v>
      </c>
      <c r="AD147" s="69">
        <v>0</v>
      </c>
      <c r="AE147" s="64">
        <v>0</v>
      </c>
      <c r="AF147" s="64">
        <v>0</v>
      </c>
      <c r="AG147" s="64">
        <v>1</v>
      </c>
      <c r="AH147" s="64">
        <v>1</v>
      </c>
      <c r="AI147" s="64">
        <v>0</v>
      </c>
      <c r="AJ147" s="64">
        <v>1</v>
      </c>
      <c r="AK147" s="64">
        <v>0</v>
      </c>
      <c r="AL147" s="64">
        <v>0</v>
      </c>
      <c r="AM147" s="64">
        <v>0</v>
      </c>
      <c r="AN147" s="64">
        <v>1</v>
      </c>
      <c r="AO147" s="192">
        <v>1</v>
      </c>
      <c r="AP147" s="64">
        <v>0</v>
      </c>
      <c r="AQ147" s="64">
        <v>0</v>
      </c>
      <c r="AR147" s="64">
        <v>1</v>
      </c>
      <c r="AS147" s="64">
        <v>0</v>
      </c>
      <c r="AT147" s="64">
        <v>0</v>
      </c>
      <c r="AU147" s="64" t="s">
        <v>535</v>
      </c>
      <c r="AV147" s="64" t="s">
        <v>536</v>
      </c>
      <c r="AW147" s="64"/>
      <c r="AX147" s="68"/>
      <c r="AY147" s="64"/>
      <c r="AZ147" s="7"/>
      <c r="BA147" s="7"/>
      <c r="BB147" s="7"/>
    </row>
    <row r="148" spans="1:54" s="31" customFormat="1" ht="12.75" customHeight="1" x14ac:dyDescent="0.2">
      <c r="B148" s="21">
        <v>1</v>
      </c>
      <c r="C148" s="11"/>
      <c r="D148" s="11">
        <v>2008</v>
      </c>
      <c r="E148" s="13" t="s">
        <v>537</v>
      </c>
      <c r="F148" s="64">
        <v>1</v>
      </c>
      <c r="G148" s="64">
        <v>2</v>
      </c>
      <c r="H148" s="65">
        <v>2</v>
      </c>
      <c r="I148" s="65">
        <v>2</v>
      </c>
      <c r="J148" s="66">
        <v>2</v>
      </c>
      <c r="K148" s="144">
        <v>0</v>
      </c>
      <c r="L148" s="67" t="s">
        <v>538</v>
      </c>
      <c r="M148" s="68">
        <v>1</v>
      </c>
      <c r="N148" s="64">
        <v>1</v>
      </c>
      <c r="O148" s="64"/>
      <c r="P148" s="64">
        <f t="shared" si="88"/>
        <v>0</v>
      </c>
      <c r="Q148" s="64">
        <f t="shared" si="89"/>
        <v>0</v>
      </c>
      <c r="R148" s="64">
        <f t="shared" si="90"/>
        <v>0</v>
      </c>
      <c r="S148" s="64">
        <f t="shared" si="80"/>
        <v>0</v>
      </c>
      <c r="T148" s="64">
        <f t="shared" si="81"/>
        <v>0</v>
      </c>
      <c r="U148" s="64">
        <f t="shared" si="82"/>
        <v>1</v>
      </c>
      <c r="V148" s="64">
        <f t="shared" si="93"/>
        <v>0</v>
      </c>
      <c r="W148" s="64">
        <f t="shared" si="91"/>
        <v>0</v>
      </c>
      <c r="X148" s="64">
        <f t="shared" si="92"/>
        <v>1</v>
      </c>
      <c r="Y148" s="64">
        <f t="shared" si="85"/>
        <v>0</v>
      </c>
      <c r="Z148" s="64">
        <f t="shared" si="75"/>
        <v>1</v>
      </c>
      <c r="AA148" s="64">
        <f t="shared" si="94"/>
        <v>1</v>
      </c>
      <c r="AB148" s="69" t="s">
        <v>539</v>
      </c>
      <c r="AC148" s="64">
        <v>1</v>
      </c>
      <c r="AD148" s="69">
        <v>0</v>
      </c>
      <c r="AE148" s="64">
        <v>0</v>
      </c>
      <c r="AF148" s="64">
        <v>0</v>
      </c>
      <c r="AG148" s="64">
        <v>0</v>
      </c>
      <c r="AH148" s="64">
        <v>0</v>
      </c>
      <c r="AI148" s="64">
        <v>0</v>
      </c>
      <c r="AJ148" s="64">
        <v>0</v>
      </c>
      <c r="AK148" s="64">
        <v>0</v>
      </c>
      <c r="AL148" s="64">
        <v>0</v>
      </c>
      <c r="AM148" s="64">
        <v>0</v>
      </c>
      <c r="AN148" s="64">
        <v>1</v>
      </c>
      <c r="AO148" s="192">
        <v>1</v>
      </c>
      <c r="AP148" s="64">
        <v>0</v>
      </c>
      <c r="AQ148" s="64">
        <v>0</v>
      </c>
      <c r="AR148" s="64">
        <v>0</v>
      </c>
      <c r="AS148" s="64">
        <v>0</v>
      </c>
      <c r="AT148" s="64">
        <v>0</v>
      </c>
      <c r="AU148" s="64" t="s">
        <v>540</v>
      </c>
      <c r="AV148" s="64" t="s">
        <v>540</v>
      </c>
      <c r="AW148" s="64" t="s">
        <v>541</v>
      </c>
      <c r="AX148" s="68" t="s">
        <v>542</v>
      </c>
      <c r="AY148" s="64"/>
      <c r="AZ148" s="7"/>
      <c r="BA148" s="7"/>
      <c r="BB148" s="7"/>
    </row>
    <row r="149" spans="1:54" s="31" customFormat="1" ht="12.75" customHeight="1" x14ac:dyDescent="0.2">
      <c r="B149" s="21">
        <v>1</v>
      </c>
      <c r="C149" s="161" t="s">
        <v>543</v>
      </c>
      <c r="D149" s="154">
        <v>2008</v>
      </c>
      <c r="E149" s="13" t="s">
        <v>544</v>
      </c>
      <c r="F149" s="154">
        <v>1</v>
      </c>
      <c r="G149" s="154">
        <v>1</v>
      </c>
      <c r="H149" s="162">
        <v>3</v>
      </c>
      <c r="I149" s="162">
        <v>4</v>
      </c>
      <c r="J149" s="66">
        <v>2</v>
      </c>
      <c r="K149" s="144">
        <v>1</v>
      </c>
      <c r="L149" s="67" t="s">
        <v>545</v>
      </c>
      <c r="M149" s="154">
        <v>1</v>
      </c>
      <c r="N149" s="154">
        <v>0</v>
      </c>
      <c r="O149" s="154">
        <v>1</v>
      </c>
      <c r="P149" s="64">
        <f t="shared" si="88"/>
        <v>0</v>
      </c>
      <c r="Q149" s="64">
        <f t="shared" si="89"/>
        <v>0</v>
      </c>
      <c r="R149" s="64">
        <f t="shared" si="90"/>
        <v>0</v>
      </c>
      <c r="S149" s="64">
        <f t="shared" si="80"/>
        <v>1</v>
      </c>
      <c r="T149" s="64">
        <f t="shared" si="81"/>
        <v>0</v>
      </c>
      <c r="U149" s="64">
        <f t="shared" si="82"/>
        <v>0</v>
      </c>
      <c r="V149" s="64">
        <f t="shared" si="93"/>
        <v>0</v>
      </c>
      <c r="W149" s="64">
        <f t="shared" si="91"/>
        <v>1</v>
      </c>
      <c r="X149" s="64">
        <f t="shared" si="92"/>
        <v>0</v>
      </c>
      <c r="Y149" s="64">
        <f t="shared" si="85"/>
        <v>1</v>
      </c>
      <c r="Z149" s="64">
        <f t="shared" si="75"/>
        <v>0</v>
      </c>
      <c r="AA149" s="64">
        <f t="shared" si="94"/>
        <v>1</v>
      </c>
      <c r="AB149" s="69"/>
      <c r="AC149" s="154">
        <v>1</v>
      </c>
      <c r="AD149" s="69">
        <v>0</v>
      </c>
      <c r="AE149" s="154">
        <v>0</v>
      </c>
      <c r="AF149" s="154">
        <v>0</v>
      </c>
      <c r="AG149" s="154">
        <v>1</v>
      </c>
      <c r="AH149" s="154">
        <v>0</v>
      </c>
      <c r="AI149" s="154">
        <v>0</v>
      </c>
      <c r="AJ149" s="154">
        <v>0</v>
      </c>
      <c r="AK149" s="154">
        <v>0</v>
      </c>
      <c r="AL149" s="154">
        <v>0</v>
      </c>
      <c r="AM149" s="154">
        <v>1</v>
      </c>
      <c r="AN149" s="154">
        <v>0</v>
      </c>
      <c r="AO149" s="197">
        <v>0</v>
      </c>
      <c r="AP149" s="154">
        <v>0</v>
      </c>
      <c r="AQ149" s="154">
        <v>0</v>
      </c>
      <c r="AR149" s="154">
        <v>1</v>
      </c>
      <c r="AS149" s="154">
        <v>0</v>
      </c>
      <c r="AT149" s="153">
        <v>0</v>
      </c>
      <c r="AU149" s="163" t="s">
        <v>546</v>
      </c>
      <c r="AV149" s="153" t="s">
        <v>65</v>
      </c>
      <c r="AW149" s="153"/>
      <c r="AX149" s="68" t="s">
        <v>547</v>
      </c>
      <c r="AY149" s="68"/>
      <c r="AZ149" s="9"/>
      <c r="BA149" s="9"/>
      <c r="BB149" s="9"/>
    </row>
    <row r="150" spans="1:54" s="31" customFormat="1" ht="12.75" customHeight="1" x14ac:dyDescent="0.2">
      <c r="B150" s="21">
        <v>1</v>
      </c>
      <c r="C150" s="7"/>
      <c r="D150" s="14">
        <v>2009</v>
      </c>
      <c r="E150" s="13" t="s">
        <v>548</v>
      </c>
      <c r="F150" s="64">
        <v>2</v>
      </c>
      <c r="G150" s="64">
        <v>1</v>
      </c>
      <c r="H150" s="65">
        <v>3</v>
      </c>
      <c r="I150" s="65">
        <v>5</v>
      </c>
      <c r="J150" s="66">
        <v>0</v>
      </c>
      <c r="K150" s="144">
        <v>0</v>
      </c>
      <c r="L150" s="67"/>
      <c r="M150" s="68">
        <v>1</v>
      </c>
      <c r="N150" s="64">
        <v>0</v>
      </c>
      <c r="O150" s="64">
        <v>0</v>
      </c>
      <c r="P150" s="64">
        <f t="shared" si="88"/>
        <v>1</v>
      </c>
      <c r="Q150" s="64">
        <f t="shared" si="89"/>
        <v>0</v>
      </c>
      <c r="R150" s="64">
        <f t="shared" si="90"/>
        <v>0</v>
      </c>
      <c r="S150" s="64">
        <f t="shared" si="80"/>
        <v>0</v>
      </c>
      <c r="T150" s="64">
        <f t="shared" si="81"/>
        <v>0</v>
      </c>
      <c r="U150" s="64">
        <f t="shared" si="82"/>
        <v>0</v>
      </c>
      <c r="V150" s="64">
        <f t="shared" si="93"/>
        <v>0</v>
      </c>
      <c r="W150" s="64">
        <f>IF(OR(AND(O150=1,M150=1,N150=0),AND(M150=0,O150=1,N150=1)),1,0)</f>
        <v>0</v>
      </c>
      <c r="X150" s="64">
        <f>IF(AND(O150=0,N150=1,M150=1),1,0)</f>
        <v>0</v>
      </c>
      <c r="Y150" s="64">
        <f t="shared" si="85"/>
        <v>0</v>
      </c>
      <c r="Z150" s="64">
        <f t="shared" si="75"/>
        <v>1</v>
      </c>
      <c r="AA150" s="64">
        <f t="shared" si="94"/>
        <v>1</v>
      </c>
      <c r="AB150" s="69"/>
      <c r="AC150" s="64">
        <v>0</v>
      </c>
      <c r="AD150" s="69">
        <v>1</v>
      </c>
      <c r="AE150" s="64">
        <v>0</v>
      </c>
      <c r="AF150" s="64">
        <v>0</v>
      </c>
      <c r="AG150" s="64">
        <v>0</v>
      </c>
      <c r="AH150" s="64">
        <v>0</v>
      </c>
      <c r="AI150" s="64">
        <v>0</v>
      </c>
      <c r="AJ150" s="64">
        <v>0</v>
      </c>
      <c r="AK150" s="64">
        <v>0</v>
      </c>
      <c r="AL150" s="64">
        <v>0</v>
      </c>
      <c r="AM150" s="64">
        <v>0</v>
      </c>
      <c r="AN150" s="64">
        <v>0</v>
      </c>
      <c r="AO150" s="192">
        <v>0</v>
      </c>
      <c r="AP150" s="64">
        <v>0</v>
      </c>
      <c r="AQ150" s="64">
        <v>0</v>
      </c>
      <c r="AR150" s="64">
        <v>0</v>
      </c>
      <c r="AS150" s="64">
        <v>0</v>
      </c>
      <c r="AT150" s="64">
        <v>0</v>
      </c>
      <c r="AU150" s="64" t="s">
        <v>150</v>
      </c>
      <c r="AV150" s="64" t="s">
        <v>150</v>
      </c>
      <c r="AW150" s="64"/>
      <c r="AX150" s="68"/>
      <c r="AY150" s="68"/>
      <c r="AZ150" s="9"/>
      <c r="BA150" s="9"/>
      <c r="BB150" s="9"/>
    </row>
    <row r="151" spans="1:54" s="31" customFormat="1" ht="12.75" customHeight="1" x14ac:dyDescent="0.2">
      <c r="B151" s="21">
        <v>1</v>
      </c>
      <c r="C151" s="7" t="s">
        <v>549</v>
      </c>
      <c r="D151" s="7">
        <v>2009</v>
      </c>
      <c r="E151" s="13" t="s">
        <v>550</v>
      </c>
      <c r="F151" s="64">
        <v>1</v>
      </c>
      <c r="G151" s="64">
        <v>1</v>
      </c>
      <c r="H151" s="65">
        <v>2</v>
      </c>
      <c r="I151" s="65">
        <v>3</v>
      </c>
      <c r="J151" s="66">
        <v>2</v>
      </c>
      <c r="K151" s="144">
        <v>1</v>
      </c>
      <c r="L151" s="67" t="s">
        <v>551</v>
      </c>
      <c r="M151" s="154">
        <v>1</v>
      </c>
      <c r="N151" s="154">
        <v>0</v>
      </c>
      <c r="O151" s="154">
        <v>0</v>
      </c>
      <c r="P151" s="64">
        <f t="shared" si="88"/>
        <v>1</v>
      </c>
      <c r="Q151" s="64">
        <f t="shared" si="89"/>
        <v>0</v>
      </c>
      <c r="R151" s="64">
        <f t="shared" si="90"/>
        <v>0</v>
      </c>
      <c r="S151" s="64">
        <f t="shared" si="80"/>
        <v>0</v>
      </c>
      <c r="T151" s="64">
        <f t="shared" si="81"/>
        <v>0</v>
      </c>
      <c r="U151" s="64">
        <f t="shared" si="82"/>
        <v>0</v>
      </c>
      <c r="V151" s="64">
        <f t="shared" si="93"/>
        <v>0</v>
      </c>
      <c r="W151" s="64">
        <f t="shared" ref="W151:W154" si="95">IF(OR(AND(O151=1,M151=1,N151=0),AND(M151=0,O151=1,N151=1)),1,0)</f>
        <v>0</v>
      </c>
      <c r="X151" s="64">
        <f t="shared" ref="X151:X154" si="96">IF(AND(O151=0,N151=1,M151=1),1,0)</f>
        <v>0</v>
      </c>
      <c r="Y151" s="64">
        <f t="shared" si="85"/>
        <v>0</v>
      </c>
      <c r="Z151" s="64">
        <f t="shared" si="75"/>
        <v>1</v>
      </c>
      <c r="AA151" s="64">
        <f t="shared" si="94"/>
        <v>1</v>
      </c>
      <c r="AB151" s="153"/>
      <c r="AC151" s="154">
        <v>0</v>
      </c>
      <c r="AD151" s="154">
        <v>1</v>
      </c>
      <c r="AE151" s="154">
        <v>0</v>
      </c>
      <c r="AF151" s="154">
        <v>0</v>
      </c>
      <c r="AG151" s="154">
        <v>0</v>
      </c>
      <c r="AH151" s="154">
        <v>0</v>
      </c>
      <c r="AI151" s="154">
        <v>0</v>
      </c>
      <c r="AJ151" s="154">
        <v>0</v>
      </c>
      <c r="AK151" s="154">
        <v>0</v>
      </c>
      <c r="AL151" s="154">
        <v>0</v>
      </c>
      <c r="AM151" s="154">
        <v>0</v>
      </c>
      <c r="AN151" s="154">
        <v>0</v>
      </c>
      <c r="AO151" s="194"/>
      <c r="AP151" s="154">
        <v>0</v>
      </c>
      <c r="AQ151" s="154">
        <v>0</v>
      </c>
      <c r="AR151" s="154">
        <v>0</v>
      </c>
      <c r="AS151" s="154">
        <v>0</v>
      </c>
      <c r="AT151" s="154">
        <v>0</v>
      </c>
      <c r="AU151" s="154">
        <v>0</v>
      </c>
      <c r="AV151" s="154">
        <v>0</v>
      </c>
      <c r="AW151" s="154"/>
      <c r="AX151" s="68"/>
      <c r="AY151" s="68"/>
      <c r="AZ151" s="9"/>
      <c r="BA151" s="9"/>
      <c r="BB151" s="9"/>
    </row>
    <row r="152" spans="1:54" s="31" customFormat="1" ht="12.75" customHeight="1" x14ac:dyDescent="0.2">
      <c r="B152" s="21">
        <v>1</v>
      </c>
      <c r="C152" s="11"/>
      <c r="D152" s="11">
        <v>2009</v>
      </c>
      <c r="E152" s="13" t="s">
        <v>518</v>
      </c>
      <c r="F152" s="64">
        <v>1</v>
      </c>
      <c r="G152" s="64">
        <v>1</v>
      </c>
      <c r="H152" s="65">
        <v>3</v>
      </c>
      <c r="I152" s="65">
        <v>2</v>
      </c>
      <c r="J152" s="66">
        <v>3</v>
      </c>
      <c r="K152" s="144">
        <v>1</v>
      </c>
      <c r="L152" s="67" t="s">
        <v>416</v>
      </c>
      <c r="M152" s="9">
        <v>1</v>
      </c>
      <c r="N152" s="19">
        <v>0</v>
      </c>
      <c r="O152" s="19">
        <v>1</v>
      </c>
      <c r="P152" s="64">
        <f t="shared" si="88"/>
        <v>0</v>
      </c>
      <c r="Q152" s="64">
        <f t="shared" si="89"/>
        <v>0</v>
      </c>
      <c r="R152" s="64">
        <f t="shared" si="90"/>
        <v>0</v>
      </c>
      <c r="S152" s="64">
        <f t="shared" si="80"/>
        <v>1</v>
      </c>
      <c r="T152" s="64">
        <f t="shared" si="81"/>
        <v>0</v>
      </c>
      <c r="U152" s="64">
        <f t="shared" si="82"/>
        <v>0</v>
      </c>
      <c r="V152" s="64">
        <f t="shared" si="93"/>
        <v>0</v>
      </c>
      <c r="W152" s="64">
        <f t="shared" si="95"/>
        <v>1</v>
      </c>
      <c r="X152" s="64">
        <f t="shared" si="96"/>
        <v>0</v>
      </c>
      <c r="Y152" s="64">
        <f t="shared" si="85"/>
        <v>1</v>
      </c>
      <c r="Z152" s="64">
        <f t="shared" si="75"/>
        <v>0</v>
      </c>
      <c r="AA152" s="64">
        <f t="shared" si="94"/>
        <v>1</v>
      </c>
      <c r="AB152" s="69"/>
      <c r="AC152" s="19">
        <v>1</v>
      </c>
      <c r="AD152" s="8">
        <v>0</v>
      </c>
      <c r="AE152" s="19">
        <v>0</v>
      </c>
      <c r="AF152" s="19">
        <v>0</v>
      </c>
      <c r="AG152" s="19">
        <v>0</v>
      </c>
      <c r="AH152" s="19">
        <v>0</v>
      </c>
      <c r="AI152" s="19">
        <v>0</v>
      </c>
      <c r="AJ152" s="19">
        <v>1</v>
      </c>
      <c r="AK152" s="19">
        <v>0</v>
      </c>
      <c r="AL152" s="19">
        <v>0</v>
      </c>
      <c r="AM152" s="19">
        <v>0</v>
      </c>
      <c r="AN152" s="19">
        <v>1</v>
      </c>
      <c r="AO152" s="195">
        <v>0</v>
      </c>
      <c r="AP152" s="19">
        <v>0</v>
      </c>
      <c r="AQ152" s="19">
        <v>0</v>
      </c>
      <c r="AR152" s="19">
        <v>1</v>
      </c>
      <c r="AS152" s="19">
        <v>0</v>
      </c>
      <c r="AT152" s="19">
        <v>0</v>
      </c>
      <c r="AU152" s="19" t="s">
        <v>988</v>
      </c>
      <c r="AV152" s="64"/>
      <c r="AW152" s="64"/>
      <c r="AX152" s="68"/>
      <c r="AY152" s="68"/>
      <c r="AZ152" s="9"/>
      <c r="BA152" s="9"/>
      <c r="BB152" s="9"/>
    </row>
    <row r="153" spans="1:54" s="31" customFormat="1" ht="12.75" customHeight="1" x14ac:dyDescent="0.2">
      <c r="B153" s="21">
        <v>0</v>
      </c>
      <c r="C153" s="11" t="s">
        <v>449</v>
      </c>
      <c r="D153" s="11">
        <v>2008</v>
      </c>
      <c r="E153" s="13" t="s">
        <v>508</v>
      </c>
      <c r="F153" s="64">
        <v>2</v>
      </c>
      <c r="G153" s="64">
        <v>1</v>
      </c>
      <c r="H153" s="65">
        <v>3</v>
      </c>
      <c r="I153" s="65">
        <v>2</v>
      </c>
      <c r="J153" s="66">
        <v>2</v>
      </c>
      <c r="K153" s="144">
        <v>1</v>
      </c>
      <c r="L153" s="67" t="s">
        <v>509</v>
      </c>
      <c r="M153" s="9">
        <v>0</v>
      </c>
      <c r="N153" s="19">
        <v>0</v>
      </c>
      <c r="O153" s="19">
        <v>1</v>
      </c>
      <c r="P153" s="64">
        <f t="shared" si="88"/>
        <v>0</v>
      </c>
      <c r="Q153" s="64">
        <f t="shared" si="89"/>
        <v>0</v>
      </c>
      <c r="R153" s="64">
        <f t="shared" si="90"/>
        <v>1</v>
      </c>
      <c r="S153" s="64">
        <f t="shared" si="80"/>
        <v>0</v>
      </c>
      <c r="T153" s="64">
        <f t="shared" si="81"/>
        <v>0</v>
      </c>
      <c r="U153" s="64">
        <f t="shared" si="82"/>
        <v>0</v>
      </c>
      <c r="V153" s="64">
        <f t="shared" si="93"/>
        <v>0</v>
      </c>
      <c r="W153" s="64">
        <f t="shared" si="95"/>
        <v>0</v>
      </c>
      <c r="X153" s="64">
        <f t="shared" si="96"/>
        <v>0</v>
      </c>
      <c r="Y153" s="64">
        <f t="shared" si="85"/>
        <v>1</v>
      </c>
      <c r="Z153" s="64">
        <f t="shared" ref="Z153:Z216" si="97">IF(OR(Q153=1,P153=1,U153=1),1,0)</f>
        <v>0</v>
      </c>
      <c r="AA153" s="64">
        <f t="shared" si="94"/>
        <v>1</v>
      </c>
      <c r="AB153" s="69"/>
      <c r="AC153" s="19">
        <v>1</v>
      </c>
      <c r="AD153" s="8">
        <v>0</v>
      </c>
      <c r="AE153" s="19">
        <v>0</v>
      </c>
      <c r="AF153" s="19">
        <v>0</v>
      </c>
      <c r="AG153" s="19">
        <v>1</v>
      </c>
      <c r="AH153" s="19">
        <v>1</v>
      </c>
      <c r="AI153" s="19">
        <v>0</v>
      </c>
      <c r="AJ153" s="19">
        <v>0</v>
      </c>
      <c r="AK153" s="19">
        <v>0</v>
      </c>
      <c r="AL153" s="19">
        <v>0</v>
      </c>
      <c r="AM153" s="19">
        <v>0</v>
      </c>
      <c r="AN153" s="19">
        <v>1</v>
      </c>
      <c r="AO153" s="195">
        <v>0</v>
      </c>
      <c r="AP153" s="19">
        <v>0</v>
      </c>
      <c r="AQ153" s="19">
        <v>0</v>
      </c>
      <c r="AR153" s="19">
        <v>1</v>
      </c>
      <c r="AS153" s="19">
        <v>0</v>
      </c>
      <c r="AT153" s="19">
        <v>0</v>
      </c>
      <c r="AU153" s="19" t="s">
        <v>989</v>
      </c>
      <c r="AV153" s="19" t="s">
        <v>990</v>
      </c>
      <c r="AW153" s="64"/>
      <c r="AX153" s="68"/>
      <c r="AY153" s="68"/>
      <c r="AZ153" s="9"/>
      <c r="BA153" s="9"/>
      <c r="BB153" s="9"/>
    </row>
    <row r="154" spans="1:54" s="31" customFormat="1" ht="14.25" x14ac:dyDescent="0.2">
      <c r="B154" s="164">
        <v>1</v>
      </c>
      <c r="C154" s="125"/>
      <c r="D154" s="155">
        <v>2008</v>
      </c>
      <c r="E154" s="165" t="s">
        <v>552</v>
      </c>
      <c r="F154" s="155">
        <v>1</v>
      </c>
      <c r="G154" s="155">
        <v>1</v>
      </c>
      <c r="H154" s="162">
        <v>1</v>
      </c>
      <c r="I154" s="166"/>
      <c r="J154" s="167">
        <v>3</v>
      </c>
      <c r="K154" s="168">
        <v>0</v>
      </c>
      <c r="L154" s="169" t="s">
        <v>553</v>
      </c>
      <c r="M154" s="155">
        <v>1</v>
      </c>
      <c r="N154" s="138">
        <v>0</v>
      </c>
      <c r="O154" s="155">
        <v>0</v>
      </c>
      <c r="P154" s="64">
        <f t="shared" si="88"/>
        <v>1</v>
      </c>
      <c r="Q154" s="64">
        <f t="shared" si="89"/>
        <v>0</v>
      </c>
      <c r="R154" s="64">
        <f t="shared" si="90"/>
        <v>0</v>
      </c>
      <c r="S154" s="64">
        <f t="shared" si="80"/>
        <v>0</v>
      </c>
      <c r="T154" s="64">
        <f t="shared" si="81"/>
        <v>0</v>
      </c>
      <c r="U154" s="64">
        <f t="shared" si="82"/>
        <v>0</v>
      </c>
      <c r="V154" s="64">
        <f t="shared" si="93"/>
        <v>0</v>
      </c>
      <c r="W154" s="64">
        <f t="shared" si="95"/>
        <v>0</v>
      </c>
      <c r="X154" s="64">
        <f t="shared" si="96"/>
        <v>0</v>
      </c>
      <c r="Y154" s="64">
        <f t="shared" si="85"/>
        <v>0</v>
      </c>
      <c r="Z154" s="64">
        <f t="shared" si="97"/>
        <v>1</v>
      </c>
      <c r="AA154" s="64">
        <f t="shared" si="94"/>
        <v>1</v>
      </c>
      <c r="AB154" s="170"/>
      <c r="AC154" s="155">
        <v>1</v>
      </c>
      <c r="AD154" s="171">
        <v>0</v>
      </c>
      <c r="AE154" s="155">
        <v>0</v>
      </c>
      <c r="AF154" s="155">
        <v>0</v>
      </c>
      <c r="AG154" s="155">
        <v>1</v>
      </c>
      <c r="AH154" s="155">
        <v>0</v>
      </c>
      <c r="AI154" s="155">
        <v>0</v>
      </c>
      <c r="AJ154" s="155">
        <v>0</v>
      </c>
      <c r="AK154" s="155">
        <v>0</v>
      </c>
      <c r="AL154" s="155">
        <v>0</v>
      </c>
      <c r="AM154" s="155" t="s">
        <v>554</v>
      </c>
      <c r="AN154" s="155">
        <v>1</v>
      </c>
      <c r="AO154" s="197">
        <v>1</v>
      </c>
      <c r="AP154" s="155"/>
      <c r="AQ154" s="155">
        <v>1</v>
      </c>
      <c r="AR154" s="155">
        <v>0</v>
      </c>
      <c r="AS154" s="155">
        <v>0</v>
      </c>
      <c r="AT154" s="155">
        <v>0</v>
      </c>
      <c r="AU154" s="138" t="s">
        <v>150</v>
      </c>
      <c r="AV154" s="138" t="s">
        <v>150</v>
      </c>
      <c r="AW154" s="151" t="s">
        <v>150</v>
      </c>
      <c r="AX154" s="169"/>
      <c r="AY154" s="169"/>
      <c r="AZ154" s="172"/>
      <c r="BA154" s="172"/>
      <c r="BB154" s="172"/>
    </row>
    <row r="155" spans="1:54" s="39" customFormat="1" ht="14.25" x14ac:dyDescent="0.2">
      <c r="A155" s="32" t="s">
        <v>969</v>
      </c>
      <c r="B155" s="34">
        <f>SUM(B98:B154)</f>
        <v>51</v>
      </c>
      <c r="C155" s="40"/>
      <c r="D155" s="53"/>
      <c r="E155" s="54"/>
      <c r="F155" s="53"/>
      <c r="G155" s="53"/>
      <c r="H155" s="44"/>
      <c r="I155" s="55"/>
      <c r="J155" s="56"/>
      <c r="K155" s="92"/>
      <c r="L155" s="57"/>
      <c r="M155" s="53"/>
      <c r="N155" s="40"/>
      <c r="O155" s="53"/>
      <c r="P155" s="30">
        <f>SUM(P98:P154)</f>
        <v>22</v>
      </c>
      <c r="Q155" s="30">
        <f>SUM(Q98:Q154)</f>
        <v>0</v>
      </c>
      <c r="R155" s="30">
        <f>SUM(R98:R154)</f>
        <v>10</v>
      </c>
      <c r="S155" s="30"/>
      <c r="T155" s="30"/>
      <c r="U155" s="30"/>
      <c r="V155" s="30"/>
      <c r="W155" s="30"/>
      <c r="X155" s="30"/>
      <c r="Y155" s="30"/>
      <c r="Z155" s="30"/>
      <c r="AA155" s="64">
        <f t="shared" si="94"/>
        <v>0</v>
      </c>
      <c r="AB155" s="58"/>
      <c r="AC155" s="53"/>
      <c r="AD155" s="59"/>
      <c r="AE155" s="53"/>
      <c r="AF155" s="53"/>
      <c r="AG155" s="53"/>
      <c r="AH155" s="53"/>
      <c r="AI155" s="53"/>
      <c r="AJ155" s="53"/>
      <c r="AK155" s="53"/>
      <c r="AL155" s="53"/>
      <c r="AM155" s="53"/>
      <c r="AN155" s="53"/>
      <c r="AO155" s="198"/>
      <c r="AP155" s="53"/>
      <c r="AQ155" s="53"/>
      <c r="AR155" s="53"/>
      <c r="AS155" s="53"/>
      <c r="AT155" s="53"/>
      <c r="AU155" s="40"/>
      <c r="AV155" s="40"/>
      <c r="AW155" s="60"/>
      <c r="AX155" s="61"/>
      <c r="AY155" s="61"/>
      <c r="AZ155" s="61"/>
      <c r="BA155" s="61"/>
      <c r="BB155" s="61"/>
    </row>
    <row r="156" spans="1:54" s="31" customFormat="1" ht="14.25" x14ac:dyDescent="0.2">
      <c r="B156" s="124">
        <v>1</v>
      </c>
      <c r="C156" s="161" t="s">
        <v>271</v>
      </c>
      <c r="D156" s="154">
        <v>2010</v>
      </c>
      <c r="E156" s="124" t="s">
        <v>555</v>
      </c>
      <c r="F156" s="154">
        <v>6</v>
      </c>
      <c r="G156" s="154">
        <v>1</v>
      </c>
      <c r="H156" s="162">
        <v>3</v>
      </c>
      <c r="I156" s="162">
        <v>2</v>
      </c>
      <c r="J156" s="147">
        <v>2</v>
      </c>
      <c r="K156" s="138">
        <v>1</v>
      </c>
      <c r="L156" s="138"/>
      <c r="M156" s="153">
        <v>0</v>
      </c>
      <c r="N156" s="153">
        <v>0</v>
      </c>
      <c r="O156" s="154">
        <v>1</v>
      </c>
      <c r="P156" s="64">
        <f t="shared" ref="P156" si="98">IF(AND(M156=1,N156=0,O156=0),1,0)</f>
        <v>0</v>
      </c>
      <c r="Q156" s="64">
        <f t="shared" ref="Q156" si="99">IF(AND(N156=1,M156=0,O156=0),1,0)</f>
        <v>0</v>
      </c>
      <c r="R156" s="64">
        <f t="shared" ref="R156" si="100">IF(AND(O156=1,N156=0,M156=0),1,0)</f>
        <v>1</v>
      </c>
      <c r="S156" s="64">
        <f t="shared" ref="S156:S161" si="101">IF(AND(O156=1,N156=0,M156=1),1,0)</f>
        <v>0</v>
      </c>
      <c r="T156" s="64">
        <f t="shared" ref="T156:T161" si="102">IF(AND(O156=1,N156=1,M156=0),1,0)</f>
        <v>0</v>
      </c>
      <c r="U156" s="64">
        <f t="shared" ref="U156:U161" si="103">IF(AND(M156=1,N156=1,O156=0),1,0)</f>
        <v>0</v>
      </c>
      <c r="V156" s="64">
        <f t="shared" ref="V156:V192" si="104">IF(AND(M156=1,N156=1,O156=1),1,0)</f>
        <v>0</v>
      </c>
      <c r="W156" s="64">
        <f>IF(OR(AND(O156=1,M156=1,N156=0),AND(M156=0,O156=1,N156=1)),1,0)</f>
        <v>0</v>
      </c>
      <c r="X156" s="64">
        <f>IF(AND(O156=0,N156=1,M156=1),1,0)</f>
        <v>0</v>
      </c>
      <c r="Y156" s="64">
        <f>IF(OR(V156=1,T156=1,S156=1,R156=1),1,0)</f>
        <v>1</v>
      </c>
      <c r="Z156" s="64">
        <f t="shared" si="97"/>
        <v>0</v>
      </c>
      <c r="AA156" s="64">
        <f t="shared" si="94"/>
        <v>1</v>
      </c>
      <c r="AB156" s="151"/>
      <c r="AC156" s="154">
        <v>1</v>
      </c>
      <c r="AD156" s="151">
        <v>0</v>
      </c>
      <c r="AE156" s="154">
        <v>0</v>
      </c>
      <c r="AF156" s="154">
        <v>0</v>
      </c>
      <c r="AG156" s="154">
        <v>1</v>
      </c>
      <c r="AH156" s="154">
        <v>0</v>
      </c>
      <c r="AI156" s="154">
        <v>0</v>
      </c>
      <c r="AJ156" s="154">
        <v>0</v>
      </c>
      <c r="AK156" s="154">
        <v>0</v>
      </c>
      <c r="AL156" s="154">
        <v>0</v>
      </c>
      <c r="AM156" s="155">
        <v>0</v>
      </c>
      <c r="AN156" s="153">
        <v>1</v>
      </c>
      <c r="AO156" s="197">
        <v>0</v>
      </c>
      <c r="AP156" s="154">
        <v>0</v>
      </c>
      <c r="AQ156" s="154">
        <v>0</v>
      </c>
      <c r="AR156" s="154">
        <v>1</v>
      </c>
      <c r="AS156" s="154">
        <v>0</v>
      </c>
      <c r="AT156" s="153">
        <v>0</v>
      </c>
      <c r="AU156" s="153">
        <v>0</v>
      </c>
      <c r="AV156" s="153">
        <v>0</v>
      </c>
      <c r="AW156" s="153"/>
      <c r="AX156" s="138"/>
      <c r="AY156" s="138"/>
      <c r="AZ156" s="125"/>
      <c r="BA156" s="125"/>
      <c r="BB156" s="125"/>
    </row>
    <row r="157" spans="1:54" s="31" customFormat="1" ht="14.25" x14ac:dyDescent="0.2">
      <c r="B157" s="21">
        <v>1</v>
      </c>
      <c r="C157" s="161" t="s">
        <v>556</v>
      </c>
      <c r="D157" s="154">
        <v>2010</v>
      </c>
      <c r="E157" s="165" t="s">
        <v>557</v>
      </c>
      <c r="F157" s="154">
        <v>1</v>
      </c>
      <c r="G157" s="154">
        <v>1</v>
      </c>
      <c r="H157" s="162">
        <v>2</v>
      </c>
      <c r="I157" s="162" t="s">
        <v>150</v>
      </c>
      <c r="J157" s="65">
        <v>3</v>
      </c>
      <c r="K157" s="144">
        <v>0</v>
      </c>
      <c r="L157" s="64" t="s">
        <v>558</v>
      </c>
      <c r="M157" s="153">
        <v>1</v>
      </c>
      <c r="N157" s="153">
        <v>0</v>
      </c>
      <c r="O157" s="154">
        <v>0</v>
      </c>
      <c r="P157" s="64">
        <f t="shared" ref="P157:P220" si="105">IF(AND(M157=1,N157=0,O157=0),1,0)</f>
        <v>1</v>
      </c>
      <c r="Q157" s="64">
        <f t="shared" ref="Q157:Q220" si="106">IF(AND(N157=1,M157=0,O157=0),1,0)</f>
        <v>0</v>
      </c>
      <c r="R157" s="64">
        <f t="shared" ref="R157:R220" si="107">IF(AND(O157=1,N157=0,M157=0),1,0)</f>
        <v>0</v>
      </c>
      <c r="S157" s="64">
        <f t="shared" si="101"/>
        <v>0</v>
      </c>
      <c r="T157" s="64">
        <f t="shared" si="102"/>
        <v>0</v>
      </c>
      <c r="U157" s="64">
        <f t="shared" si="103"/>
        <v>0</v>
      </c>
      <c r="V157" s="64">
        <f t="shared" si="104"/>
        <v>0</v>
      </c>
      <c r="W157" s="64">
        <f t="shared" ref="W157:W167" si="108">IF(OR(AND(O157=1,M157=1,N157=0),AND(M157=0,O157=1,N157=1)),1,0)</f>
        <v>0</v>
      </c>
      <c r="X157" s="64">
        <f t="shared" ref="X157:X167" si="109">IF(AND(O157=0,N157=1,M157=1),1,0)</f>
        <v>0</v>
      </c>
      <c r="Y157" s="64">
        <f t="shared" ref="Y157:Y220" si="110">IF(OR(V157=1,T157=1,S157=1,R157=1),1,0)</f>
        <v>0</v>
      </c>
      <c r="Z157" s="64">
        <f t="shared" si="97"/>
        <v>1</v>
      </c>
      <c r="AA157" s="64">
        <f t="shared" si="94"/>
        <v>1</v>
      </c>
      <c r="AB157" s="69"/>
      <c r="AC157" s="154">
        <v>0</v>
      </c>
      <c r="AD157" s="69">
        <v>1</v>
      </c>
      <c r="AE157" s="154">
        <v>0</v>
      </c>
      <c r="AF157" s="154">
        <v>0</v>
      </c>
      <c r="AG157" s="154">
        <v>0</v>
      </c>
      <c r="AH157" s="154">
        <v>0</v>
      </c>
      <c r="AI157" s="154">
        <v>0</v>
      </c>
      <c r="AJ157" s="154">
        <v>0</v>
      </c>
      <c r="AK157" s="154">
        <v>0</v>
      </c>
      <c r="AL157" s="154">
        <v>0</v>
      </c>
      <c r="AM157" s="155"/>
      <c r="AN157" s="153"/>
      <c r="AO157" s="197"/>
      <c r="AP157" s="154"/>
      <c r="AQ157" s="154">
        <v>0</v>
      </c>
      <c r="AR157" s="154">
        <v>0</v>
      </c>
      <c r="AS157" s="154">
        <v>0</v>
      </c>
      <c r="AT157" s="154">
        <v>0</v>
      </c>
      <c r="AU157" s="154">
        <v>0</v>
      </c>
      <c r="AV157" s="154">
        <v>0</v>
      </c>
      <c r="AW157" s="153"/>
      <c r="AX157" s="64"/>
      <c r="AY157" s="64"/>
      <c r="AZ157" s="7"/>
      <c r="BA157" s="7"/>
      <c r="BB157" s="7"/>
    </row>
    <row r="158" spans="1:54" s="31" customFormat="1" ht="14.25" x14ac:dyDescent="0.2">
      <c r="B158" s="21">
        <v>1</v>
      </c>
      <c r="C158" s="161" t="s">
        <v>559</v>
      </c>
      <c r="D158" s="154">
        <v>2010</v>
      </c>
      <c r="E158" s="165" t="s">
        <v>560</v>
      </c>
      <c r="F158" s="154">
        <v>1</v>
      </c>
      <c r="G158" s="154">
        <v>1</v>
      </c>
      <c r="H158" s="162">
        <v>2</v>
      </c>
      <c r="I158" s="162" t="s">
        <v>150</v>
      </c>
      <c r="J158" s="65">
        <v>3</v>
      </c>
      <c r="K158" s="144">
        <v>2</v>
      </c>
      <c r="L158" s="64"/>
      <c r="M158" s="153">
        <v>1</v>
      </c>
      <c r="N158" s="153">
        <v>0</v>
      </c>
      <c r="O158" s="154">
        <v>0</v>
      </c>
      <c r="P158" s="64">
        <f t="shared" si="105"/>
        <v>1</v>
      </c>
      <c r="Q158" s="64">
        <f t="shared" si="106"/>
        <v>0</v>
      </c>
      <c r="R158" s="64">
        <f t="shared" si="107"/>
        <v>0</v>
      </c>
      <c r="S158" s="64">
        <f t="shared" si="101"/>
        <v>0</v>
      </c>
      <c r="T158" s="64">
        <f t="shared" si="102"/>
        <v>0</v>
      </c>
      <c r="U158" s="64">
        <f t="shared" si="103"/>
        <v>0</v>
      </c>
      <c r="V158" s="64">
        <f t="shared" si="104"/>
        <v>0</v>
      </c>
      <c r="W158" s="64">
        <f t="shared" si="108"/>
        <v>0</v>
      </c>
      <c r="X158" s="64">
        <f t="shared" si="109"/>
        <v>0</v>
      </c>
      <c r="Y158" s="64">
        <f t="shared" si="110"/>
        <v>0</v>
      </c>
      <c r="Z158" s="64">
        <f t="shared" si="97"/>
        <v>1</v>
      </c>
      <c r="AA158" s="64">
        <f t="shared" si="94"/>
        <v>1</v>
      </c>
      <c r="AB158" s="69"/>
      <c r="AC158" s="154">
        <v>0</v>
      </c>
      <c r="AD158" s="69">
        <v>1</v>
      </c>
      <c r="AE158" s="154">
        <v>0</v>
      </c>
      <c r="AF158" s="154">
        <v>0</v>
      </c>
      <c r="AG158" s="154">
        <v>0</v>
      </c>
      <c r="AH158" s="154">
        <v>0</v>
      </c>
      <c r="AI158" s="154">
        <v>0</v>
      </c>
      <c r="AJ158" s="154">
        <v>0</v>
      </c>
      <c r="AK158" s="154">
        <v>0</v>
      </c>
      <c r="AL158" s="154">
        <v>0</v>
      </c>
      <c r="AM158" s="155"/>
      <c r="AN158" s="153"/>
      <c r="AO158" s="197"/>
      <c r="AP158" s="154"/>
      <c r="AQ158" s="154">
        <v>0</v>
      </c>
      <c r="AR158" s="154">
        <v>0</v>
      </c>
      <c r="AS158" s="154">
        <v>0</v>
      </c>
      <c r="AT158" s="154">
        <v>0</v>
      </c>
      <c r="AU158" s="154">
        <v>0</v>
      </c>
      <c r="AV158" s="154">
        <v>0</v>
      </c>
      <c r="AW158" s="153"/>
      <c r="AX158" s="64"/>
      <c r="AY158" s="64"/>
      <c r="AZ158" s="7"/>
      <c r="BA158" s="7"/>
      <c r="BB158" s="7"/>
    </row>
    <row r="159" spans="1:54" s="31" customFormat="1" ht="14.25" x14ac:dyDescent="0.2">
      <c r="B159" s="21">
        <v>1</v>
      </c>
      <c r="C159" s="161" t="s">
        <v>556</v>
      </c>
      <c r="D159" s="154">
        <v>2010</v>
      </c>
      <c r="E159" s="165" t="s">
        <v>311</v>
      </c>
      <c r="F159" s="154">
        <v>1</v>
      </c>
      <c r="G159" s="154">
        <v>1</v>
      </c>
      <c r="H159" s="162">
        <v>2</v>
      </c>
      <c r="I159" s="162" t="s">
        <v>150</v>
      </c>
      <c r="J159" s="65">
        <v>2</v>
      </c>
      <c r="K159" s="144">
        <v>0</v>
      </c>
      <c r="L159" s="64" t="s">
        <v>561</v>
      </c>
      <c r="M159" s="153">
        <v>1</v>
      </c>
      <c r="N159" s="153">
        <v>0</v>
      </c>
      <c r="O159" s="154">
        <v>1</v>
      </c>
      <c r="P159" s="64">
        <f t="shared" si="105"/>
        <v>0</v>
      </c>
      <c r="Q159" s="64">
        <f t="shared" si="106"/>
        <v>0</v>
      </c>
      <c r="R159" s="64">
        <f t="shared" si="107"/>
        <v>0</v>
      </c>
      <c r="S159" s="64">
        <f t="shared" si="101"/>
        <v>1</v>
      </c>
      <c r="T159" s="64">
        <f t="shared" si="102"/>
        <v>0</v>
      </c>
      <c r="U159" s="64">
        <f t="shared" si="103"/>
        <v>0</v>
      </c>
      <c r="V159" s="64">
        <f t="shared" si="104"/>
        <v>0</v>
      </c>
      <c r="W159" s="64">
        <f t="shared" si="108"/>
        <v>1</v>
      </c>
      <c r="X159" s="64">
        <f t="shared" si="109"/>
        <v>0</v>
      </c>
      <c r="Y159" s="64">
        <f t="shared" si="110"/>
        <v>1</v>
      </c>
      <c r="Z159" s="64">
        <f t="shared" si="97"/>
        <v>0</v>
      </c>
      <c r="AA159" s="64">
        <f t="shared" si="94"/>
        <v>1</v>
      </c>
      <c r="AB159" s="69"/>
      <c r="AC159" s="154">
        <v>1</v>
      </c>
      <c r="AD159" s="69">
        <v>0</v>
      </c>
      <c r="AE159" s="154">
        <v>0</v>
      </c>
      <c r="AF159" s="154">
        <v>0</v>
      </c>
      <c r="AG159" s="154">
        <v>0</v>
      </c>
      <c r="AH159" s="154">
        <v>0</v>
      </c>
      <c r="AI159" s="154">
        <v>1</v>
      </c>
      <c r="AJ159" s="154">
        <v>0</v>
      </c>
      <c r="AK159" s="154">
        <v>0</v>
      </c>
      <c r="AL159" s="154">
        <v>0</v>
      </c>
      <c r="AM159" s="155">
        <v>0</v>
      </c>
      <c r="AN159" s="153">
        <v>0</v>
      </c>
      <c r="AO159" s="197"/>
      <c r="AP159" s="154">
        <v>1</v>
      </c>
      <c r="AQ159" s="154">
        <v>1</v>
      </c>
      <c r="AR159" s="154">
        <v>0</v>
      </c>
      <c r="AS159" s="154">
        <v>0</v>
      </c>
      <c r="AT159" s="153">
        <v>0</v>
      </c>
      <c r="AU159" s="153"/>
      <c r="AV159" s="153"/>
      <c r="AW159" s="153"/>
      <c r="AX159" s="64"/>
      <c r="AY159" s="64"/>
      <c r="AZ159" s="7"/>
      <c r="BA159" s="7"/>
      <c r="BB159" s="7"/>
    </row>
    <row r="160" spans="1:54" s="31" customFormat="1" ht="14.25" x14ac:dyDescent="0.2">
      <c r="B160" s="173">
        <v>1</v>
      </c>
      <c r="C160" s="161" t="s">
        <v>562</v>
      </c>
      <c r="D160" s="154">
        <v>2011</v>
      </c>
      <c r="E160" s="161" t="s">
        <v>563</v>
      </c>
      <c r="F160" s="154">
        <v>1</v>
      </c>
      <c r="G160" s="154">
        <v>1</v>
      </c>
      <c r="H160" s="154">
        <v>2</v>
      </c>
      <c r="I160" s="154">
        <v>2</v>
      </c>
      <c r="J160" s="154">
        <v>2</v>
      </c>
      <c r="K160" s="154">
        <v>1</v>
      </c>
      <c r="L160" s="153"/>
      <c r="M160" s="154">
        <v>1</v>
      </c>
      <c r="N160" s="154">
        <v>0</v>
      </c>
      <c r="O160" s="154">
        <v>1</v>
      </c>
      <c r="P160" s="64">
        <f t="shared" si="105"/>
        <v>0</v>
      </c>
      <c r="Q160" s="64">
        <f t="shared" si="106"/>
        <v>0</v>
      </c>
      <c r="R160" s="64">
        <f t="shared" si="107"/>
        <v>0</v>
      </c>
      <c r="S160" s="64">
        <f t="shared" si="101"/>
        <v>1</v>
      </c>
      <c r="T160" s="64">
        <f t="shared" si="102"/>
        <v>0</v>
      </c>
      <c r="U160" s="64">
        <f t="shared" si="103"/>
        <v>0</v>
      </c>
      <c r="V160" s="64">
        <f t="shared" si="104"/>
        <v>0</v>
      </c>
      <c r="W160" s="64">
        <f t="shared" si="108"/>
        <v>1</v>
      </c>
      <c r="X160" s="64">
        <f t="shared" si="109"/>
        <v>0</v>
      </c>
      <c r="Y160" s="64">
        <f t="shared" si="110"/>
        <v>1</v>
      </c>
      <c r="Z160" s="64">
        <f t="shared" si="97"/>
        <v>0</v>
      </c>
      <c r="AA160" s="64">
        <f t="shared" si="94"/>
        <v>1</v>
      </c>
      <c r="AB160" s="153"/>
      <c r="AC160" s="154">
        <v>1</v>
      </c>
      <c r="AD160" s="154">
        <v>0</v>
      </c>
      <c r="AE160" s="154">
        <v>0</v>
      </c>
      <c r="AF160" s="154">
        <v>0</v>
      </c>
      <c r="AG160" s="154">
        <v>0</v>
      </c>
      <c r="AH160" s="154">
        <v>1</v>
      </c>
      <c r="AI160" s="154">
        <v>0</v>
      </c>
      <c r="AJ160" s="154">
        <v>0</v>
      </c>
      <c r="AK160" s="154">
        <v>0</v>
      </c>
      <c r="AL160" s="154">
        <v>0</v>
      </c>
      <c r="AM160" s="154">
        <v>0</v>
      </c>
      <c r="AN160" s="154">
        <v>1</v>
      </c>
      <c r="AO160" s="194"/>
      <c r="AP160" s="154">
        <v>0</v>
      </c>
      <c r="AQ160" s="154">
        <v>0</v>
      </c>
      <c r="AR160" s="154">
        <v>1</v>
      </c>
      <c r="AS160" s="154">
        <v>0</v>
      </c>
      <c r="AT160" s="154">
        <v>0</v>
      </c>
      <c r="AU160" s="153"/>
      <c r="AV160" s="153"/>
      <c r="AW160" s="153"/>
      <c r="AX160" s="153"/>
      <c r="AY160" s="64"/>
      <c r="AZ160" s="7"/>
      <c r="BA160" s="7"/>
      <c r="BB160" s="7"/>
    </row>
    <row r="161" spans="2:54" s="31" customFormat="1" ht="14.25" x14ac:dyDescent="0.2">
      <c r="B161" s="21">
        <v>1</v>
      </c>
      <c r="C161" s="161" t="s">
        <v>564</v>
      </c>
      <c r="D161" s="154">
        <v>2011</v>
      </c>
      <c r="E161" s="165" t="s">
        <v>565</v>
      </c>
      <c r="F161" s="154">
        <v>2</v>
      </c>
      <c r="G161" s="154">
        <v>2</v>
      </c>
      <c r="H161" s="162">
        <v>3</v>
      </c>
      <c r="I161" s="162">
        <v>3</v>
      </c>
      <c r="J161" s="65">
        <v>2</v>
      </c>
      <c r="K161" s="144">
        <v>1</v>
      </c>
      <c r="L161" s="64"/>
      <c r="M161" s="153">
        <v>1</v>
      </c>
      <c r="N161" s="153">
        <v>0</v>
      </c>
      <c r="O161" s="154">
        <v>1</v>
      </c>
      <c r="P161" s="64">
        <f t="shared" si="105"/>
        <v>0</v>
      </c>
      <c r="Q161" s="64">
        <f t="shared" si="106"/>
        <v>0</v>
      </c>
      <c r="R161" s="64">
        <f t="shared" si="107"/>
        <v>0</v>
      </c>
      <c r="S161" s="64">
        <f t="shared" si="101"/>
        <v>1</v>
      </c>
      <c r="T161" s="64">
        <f t="shared" si="102"/>
        <v>0</v>
      </c>
      <c r="U161" s="64">
        <f t="shared" si="103"/>
        <v>0</v>
      </c>
      <c r="V161" s="64">
        <f t="shared" si="104"/>
        <v>0</v>
      </c>
      <c r="W161" s="64">
        <f t="shared" si="108"/>
        <v>1</v>
      </c>
      <c r="X161" s="64">
        <f t="shared" si="109"/>
        <v>0</v>
      </c>
      <c r="Y161" s="64">
        <f t="shared" si="110"/>
        <v>1</v>
      </c>
      <c r="Z161" s="64">
        <f t="shared" si="97"/>
        <v>0</v>
      </c>
      <c r="AA161" s="64">
        <f t="shared" si="94"/>
        <v>1</v>
      </c>
      <c r="AB161" s="69"/>
      <c r="AC161" s="154">
        <v>1</v>
      </c>
      <c r="AD161" s="69">
        <v>0</v>
      </c>
      <c r="AE161" s="154">
        <v>0</v>
      </c>
      <c r="AF161" s="154">
        <v>0</v>
      </c>
      <c r="AG161" s="154">
        <v>0</v>
      </c>
      <c r="AH161" s="154">
        <v>0</v>
      </c>
      <c r="AI161" s="154">
        <v>0</v>
      </c>
      <c r="AJ161" s="154">
        <v>1</v>
      </c>
      <c r="AK161" s="154">
        <v>0</v>
      </c>
      <c r="AL161" s="154">
        <v>0</v>
      </c>
      <c r="AM161" s="155">
        <v>1</v>
      </c>
      <c r="AN161" s="155">
        <v>0</v>
      </c>
      <c r="AO161" s="197"/>
      <c r="AP161" s="155">
        <v>0</v>
      </c>
      <c r="AQ161" s="154">
        <v>0</v>
      </c>
      <c r="AR161" s="154">
        <v>1</v>
      </c>
      <c r="AS161" s="154">
        <v>0</v>
      </c>
      <c r="AT161" s="153">
        <v>0</v>
      </c>
      <c r="AU161" s="153"/>
      <c r="AV161" s="153"/>
      <c r="AW161" s="153"/>
      <c r="AX161" s="64"/>
      <c r="AY161" s="64"/>
      <c r="AZ161" s="7"/>
      <c r="BA161" s="7"/>
      <c r="BB161" s="7"/>
    </row>
    <row r="162" spans="2:54" s="31" customFormat="1" ht="14.25" x14ac:dyDescent="0.2">
      <c r="B162" s="21">
        <v>1</v>
      </c>
      <c r="C162" s="161" t="s">
        <v>556</v>
      </c>
      <c r="D162" s="154">
        <v>2012</v>
      </c>
      <c r="E162" s="165" t="s">
        <v>566</v>
      </c>
      <c r="F162" s="155">
        <v>2</v>
      </c>
      <c r="G162" s="155">
        <v>1</v>
      </c>
      <c r="H162" s="162">
        <v>3</v>
      </c>
      <c r="I162" s="174" t="s">
        <v>150</v>
      </c>
      <c r="J162" s="167">
        <v>2</v>
      </c>
      <c r="K162" s="168">
        <v>1</v>
      </c>
      <c r="L162" s="175"/>
      <c r="M162" s="155">
        <v>0</v>
      </c>
      <c r="N162" s="155">
        <v>1</v>
      </c>
      <c r="O162" s="168">
        <v>1</v>
      </c>
      <c r="P162" s="64">
        <f t="shared" si="105"/>
        <v>0</v>
      </c>
      <c r="Q162" s="64">
        <f t="shared" si="106"/>
        <v>0</v>
      </c>
      <c r="R162" s="64">
        <f t="shared" si="107"/>
        <v>0</v>
      </c>
      <c r="S162" s="176">
        <f>IF(AND(O162=1,N162=0,M162=1),1,0)</f>
        <v>0</v>
      </c>
      <c r="T162" s="176">
        <f>IF(AND(O162=1,N162=1,M162=0),1,0)</f>
        <v>1</v>
      </c>
      <c r="U162" s="176">
        <f>IF(AND(M162=1,N162=1,O162=0),1,0)</f>
        <v>0</v>
      </c>
      <c r="V162" s="64">
        <f t="shared" si="104"/>
        <v>0</v>
      </c>
      <c r="W162" s="64">
        <f t="shared" si="108"/>
        <v>1</v>
      </c>
      <c r="X162" s="64">
        <f t="shared" si="109"/>
        <v>0</v>
      </c>
      <c r="Y162" s="64">
        <f t="shared" si="110"/>
        <v>1</v>
      </c>
      <c r="Z162" s="64">
        <f t="shared" si="97"/>
        <v>0</v>
      </c>
      <c r="AA162" s="64">
        <f t="shared" si="94"/>
        <v>1</v>
      </c>
      <c r="AB162" s="177"/>
      <c r="AC162" s="168">
        <v>1</v>
      </c>
      <c r="AD162" s="171">
        <v>0</v>
      </c>
      <c r="AE162" s="155">
        <v>0</v>
      </c>
      <c r="AF162" s="155">
        <v>0</v>
      </c>
      <c r="AG162" s="155">
        <v>1</v>
      </c>
      <c r="AH162" s="155">
        <v>1</v>
      </c>
      <c r="AI162" s="155">
        <v>0</v>
      </c>
      <c r="AJ162" s="155">
        <v>0</v>
      </c>
      <c r="AK162" s="155">
        <v>0</v>
      </c>
      <c r="AL162" s="155">
        <v>0</v>
      </c>
      <c r="AM162" s="155">
        <v>1</v>
      </c>
      <c r="AN162" s="155">
        <v>0</v>
      </c>
      <c r="AO162" s="197"/>
      <c r="AP162" s="155">
        <v>0</v>
      </c>
      <c r="AQ162" s="155">
        <v>0</v>
      </c>
      <c r="AR162" s="155">
        <v>1</v>
      </c>
      <c r="AS162" s="155">
        <v>0</v>
      </c>
      <c r="AT162" s="155">
        <v>0</v>
      </c>
      <c r="AU162" s="155">
        <v>0</v>
      </c>
      <c r="AV162" s="155">
        <v>0</v>
      </c>
      <c r="AW162" s="49"/>
      <c r="AX162" s="175"/>
      <c r="AY162" s="175"/>
      <c r="AZ162" s="7"/>
      <c r="BA162" s="7"/>
      <c r="BB162" s="7"/>
    </row>
    <row r="163" spans="2:54" s="31" customFormat="1" ht="14.25" x14ac:dyDescent="0.2">
      <c r="B163" s="21">
        <v>1</v>
      </c>
      <c r="C163" s="161" t="s">
        <v>568</v>
      </c>
      <c r="D163" s="154">
        <v>2012</v>
      </c>
      <c r="E163" s="165" t="s">
        <v>569</v>
      </c>
      <c r="F163" s="154">
        <v>1</v>
      </c>
      <c r="G163" s="154">
        <v>1</v>
      </c>
      <c r="H163" s="162">
        <v>1</v>
      </c>
      <c r="I163" s="162">
        <v>1</v>
      </c>
      <c r="J163" s="65">
        <v>3</v>
      </c>
      <c r="K163" s="144">
        <v>2</v>
      </c>
      <c r="L163" s="64"/>
      <c r="M163" s="153">
        <v>1</v>
      </c>
      <c r="N163" s="153">
        <v>0</v>
      </c>
      <c r="O163" s="154">
        <v>0</v>
      </c>
      <c r="P163" s="64">
        <f t="shared" si="105"/>
        <v>1</v>
      </c>
      <c r="Q163" s="64">
        <f t="shared" si="106"/>
        <v>0</v>
      </c>
      <c r="R163" s="64">
        <f t="shared" si="107"/>
        <v>0</v>
      </c>
      <c r="S163" s="64">
        <f t="shared" ref="S163:S192" si="111">IF(AND(O163=1,N163=0,M163=1),1,0)</f>
        <v>0</v>
      </c>
      <c r="T163" s="64">
        <f t="shared" ref="T163:T192" si="112">IF(AND(O163=1,N163=1,M163=0),1,0)</f>
        <v>0</v>
      </c>
      <c r="U163" s="64">
        <f t="shared" ref="U163:U192" si="113">IF(AND(M163=1,N163=1,O163=0),1,0)</f>
        <v>0</v>
      </c>
      <c r="V163" s="64">
        <f t="shared" si="104"/>
        <v>0</v>
      </c>
      <c r="W163" s="64">
        <f t="shared" si="108"/>
        <v>0</v>
      </c>
      <c r="X163" s="64">
        <f t="shared" si="109"/>
        <v>0</v>
      </c>
      <c r="Y163" s="64">
        <f t="shared" si="110"/>
        <v>0</v>
      </c>
      <c r="Z163" s="64">
        <f t="shared" si="97"/>
        <v>1</v>
      </c>
      <c r="AA163" s="64">
        <f t="shared" si="94"/>
        <v>1</v>
      </c>
      <c r="AB163" s="69"/>
      <c r="AC163" s="154">
        <v>0</v>
      </c>
      <c r="AD163" s="69">
        <v>1</v>
      </c>
      <c r="AE163" s="154">
        <v>0</v>
      </c>
      <c r="AF163" s="154">
        <v>0</v>
      </c>
      <c r="AG163" s="154">
        <v>0</v>
      </c>
      <c r="AH163" s="154">
        <v>0</v>
      </c>
      <c r="AI163" s="154">
        <v>0</v>
      </c>
      <c r="AJ163" s="154">
        <v>0</v>
      </c>
      <c r="AK163" s="154">
        <v>0</v>
      </c>
      <c r="AL163" s="154">
        <v>0</v>
      </c>
      <c r="AM163" s="155"/>
      <c r="AN163" s="153"/>
      <c r="AO163" s="197"/>
      <c r="AP163" s="154"/>
      <c r="AQ163" s="154">
        <v>0</v>
      </c>
      <c r="AR163" s="154">
        <v>0</v>
      </c>
      <c r="AS163" s="154">
        <v>0</v>
      </c>
      <c r="AT163" s="153">
        <v>0</v>
      </c>
      <c r="AU163" s="153"/>
      <c r="AV163" s="153"/>
      <c r="AW163" s="153"/>
      <c r="AX163" s="64" t="s">
        <v>567</v>
      </c>
      <c r="AY163" s="64"/>
      <c r="AZ163" s="7"/>
      <c r="BA163" s="7"/>
      <c r="BB163" s="7"/>
    </row>
    <row r="164" spans="2:54" s="31" customFormat="1" ht="14.25" x14ac:dyDescent="0.2">
      <c r="B164" s="21">
        <v>1</v>
      </c>
      <c r="C164" s="161" t="s">
        <v>570</v>
      </c>
      <c r="D164" s="154">
        <v>2012</v>
      </c>
      <c r="E164" s="165" t="s">
        <v>451</v>
      </c>
      <c r="F164" s="154">
        <v>1</v>
      </c>
      <c r="G164" s="154">
        <v>1</v>
      </c>
      <c r="H164" s="162">
        <v>3</v>
      </c>
      <c r="I164" s="162"/>
      <c r="J164" s="65">
        <v>2</v>
      </c>
      <c r="K164" s="144">
        <v>1</v>
      </c>
      <c r="L164" s="64"/>
      <c r="M164" s="153">
        <v>0</v>
      </c>
      <c r="N164" s="153">
        <v>0</v>
      </c>
      <c r="O164" s="154">
        <v>1</v>
      </c>
      <c r="P164" s="64">
        <f t="shared" si="105"/>
        <v>0</v>
      </c>
      <c r="Q164" s="64">
        <f t="shared" si="106"/>
        <v>0</v>
      </c>
      <c r="R164" s="64">
        <f t="shared" si="107"/>
        <v>1</v>
      </c>
      <c r="S164" s="64">
        <f t="shared" si="111"/>
        <v>0</v>
      </c>
      <c r="T164" s="64">
        <f t="shared" si="112"/>
        <v>0</v>
      </c>
      <c r="U164" s="64">
        <f t="shared" si="113"/>
        <v>0</v>
      </c>
      <c r="V164" s="64">
        <f t="shared" si="104"/>
        <v>0</v>
      </c>
      <c r="W164" s="64">
        <f t="shared" si="108"/>
        <v>0</v>
      </c>
      <c r="X164" s="64">
        <f t="shared" si="109"/>
        <v>0</v>
      </c>
      <c r="Y164" s="64">
        <f t="shared" si="110"/>
        <v>1</v>
      </c>
      <c r="Z164" s="64">
        <f t="shared" si="97"/>
        <v>0</v>
      </c>
      <c r="AA164" s="64">
        <f t="shared" si="94"/>
        <v>1</v>
      </c>
      <c r="AB164" s="69"/>
      <c r="AC164" s="154">
        <v>1</v>
      </c>
      <c r="AD164" s="69">
        <v>0</v>
      </c>
      <c r="AE164" s="154">
        <v>0</v>
      </c>
      <c r="AF164" s="154">
        <v>0</v>
      </c>
      <c r="AG164" s="154">
        <v>0</v>
      </c>
      <c r="AH164" s="154">
        <v>0</v>
      </c>
      <c r="AI164" s="154">
        <v>1</v>
      </c>
      <c r="AJ164" s="154">
        <v>0</v>
      </c>
      <c r="AK164" s="154">
        <v>0</v>
      </c>
      <c r="AL164" s="154">
        <v>0</v>
      </c>
      <c r="AM164" s="155">
        <v>0</v>
      </c>
      <c r="AN164" s="153">
        <v>1</v>
      </c>
      <c r="AO164" s="197"/>
      <c r="AP164" s="154"/>
      <c r="AQ164" s="154">
        <v>0</v>
      </c>
      <c r="AR164" s="154">
        <v>1</v>
      </c>
      <c r="AS164" s="154">
        <v>0</v>
      </c>
      <c r="AT164" s="153">
        <v>0</v>
      </c>
      <c r="AU164" s="153"/>
      <c r="AV164" s="153"/>
      <c r="AW164" s="153"/>
      <c r="AX164" s="64"/>
      <c r="AY164" s="64"/>
      <c r="AZ164" s="7"/>
      <c r="BA164" s="7"/>
      <c r="BB164" s="7"/>
    </row>
    <row r="165" spans="2:54" s="31" customFormat="1" ht="14.25" x14ac:dyDescent="0.2">
      <c r="B165" s="21">
        <v>1</v>
      </c>
      <c r="C165" s="161" t="s">
        <v>571</v>
      </c>
      <c r="D165" s="154">
        <v>2012</v>
      </c>
      <c r="E165" s="165" t="s">
        <v>572</v>
      </c>
      <c r="F165" s="154">
        <v>1</v>
      </c>
      <c r="G165" s="154">
        <v>1</v>
      </c>
      <c r="H165" s="162">
        <v>1</v>
      </c>
      <c r="I165" s="162" t="s">
        <v>150</v>
      </c>
      <c r="J165" s="65">
        <v>3</v>
      </c>
      <c r="K165" s="144">
        <v>0</v>
      </c>
      <c r="L165" s="64"/>
      <c r="M165" s="153">
        <v>1</v>
      </c>
      <c r="N165" s="153">
        <v>0</v>
      </c>
      <c r="O165" s="154">
        <v>0</v>
      </c>
      <c r="P165" s="64">
        <f t="shared" si="105"/>
        <v>1</v>
      </c>
      <c r="Q165" s="64">
        <f t="shared" si="106"/>
        <v>0</v>
      </c>
      <c r="R165" s="64">
        <f t="shared" si="107"/>
        <v>0</v>
      </c>
      <c r="S165" s="64">
        <f t="shared" si="111"/>
        <v>0</v>
      </c>
      <c r="T165" s="64">
        <f t="shared" si="112"/>
        <v>0</v>
      </c>
      <c r="U165" s="64">
        <f t="shared" si="113"/>
        <v>0</v>
      </c>
      <c r="V165" s="64">
        <f t="shared" si="104"/>
        <v>0</v>
      </c>
      <c r="W165" s="64">
        <f t="shared" si="108"/>
        <v>0</v>
      </c>
      <c r="X165" s="64">
        <f t="shared" si="109"/>
        <v>0</v>
      </c>
      <c r="Y165" s="64">
        <f t="shared" si="110"/>
        <v>0</v>
      </c>
      <c r="Z165" s="64">
        <f t="shared" si="97"/>
        <v>1</v>
      </c>
      <c r="AA165" s="64">
        <f t="shared" si="94"/>
        <v>1</v>
      </c>
      <c r="AB165" s="69"/>
      <c r="AC165" s="154">
        <v>0</v>
      </c>
      <c r="AD165" s="69">
        <v>1</v>
      </c>
      <c r="AE165" s="154">
        <v>0</v>
      </c>
      <c r="AF165" s="154">
        <v>0</v>
      </c>
      <c r="AG165" s="154">
        <v>0</v>
      </c>
      <c r="AH165" s="154">
        <v>0</v>
      </c>
      <c r="AI165" s="154">
        <v>0</v>
      </c>
      <c r="AJ165" s="154">
        <v>0</v>
      </c>
      <c r="AK165" s="154">
        <v>0</v>
      </c>
      <c r="AL165" s="154">
        <v>0</v>
      </c>
      <c r="AM165" s="155"/>
      <c r="AN165" s="153"/>
      <c r="AO165" s="197">
        <v>0</v>
      </c>
      <c r="AP165" s="154"/>
      <c r="AQ165" s="154"/>
      <c r="AR165" s="154"/>
      <c r="AS165" s="154"/>
      <c r="AT165" s="153"/>
      <c r="AU165" s="153"/>
      <c r="AV165" s="153"/>
      <c r="AW165" s="153"/>
      <c r="AX165" s="64"/>
      <c r="AY165" s="64"/>
      <c r="AZ165" s="7"/>
      <c r="BA165" s="7"/>
      <c r="BB165" s="7"/>
    </row>
    <row r="166" spans="2:54" s="31" customFormat="1" ht="14.25" x14ac:dyDescent="0.2">
      <c r="B166" s="21">
        <v>1</v>
      </c>
      <c r="C166" s="161" t="s">
        <v>556</v>
      </c>
      <c r="D166" s="154">
        <v>2012</v>
      </c>
      <c r="E166" s="165" t="s">
        <v>573</v>
      </c>
      <c r="F166" s="154">
        <v>1</v>
      </c>
      <c r="G166" s="154">
        <v>1</v>
      </c>
      <c r="H166" s="162">
        <v>1</v>
      </c>
      <c r="I166" s="162" t="s">
        <v>150</v>
      </c>
      <c r="J166" s="65">
        <v>3</v>
      </c>
      <c r="K166" s="144">
        <v>2</v>
      </c>
      <c r="L166" s="64"/>
      <c r="M166" s="153">
        <v>1</v>
      </c>
      <c r="N166" s="153">
        <v>0</v>
      </c>
      <c r="O166" s="154">
        <v>0</v>
      </c>
      <c r="P166" s="64">
        <f t="shared" si="105"/>
        <v>1</v>
      </c>
      <c r="Q166" s="64">
        <f t="shared" si="106"/>
        <v>0</v>
      </c>
      <c r="R166" s="64">
        <f t="shared" si="107"/>
        <v>0</v>
      </c>
      <c r="S166" s="64">
        <f t="shared" si="111"/>
        <v>0</v>
      </c>
      <c r="T166" s="64">
        <f t="shared" si="112"/>
        <v>0</v>
      </c>
      <c r="U166" s="64">
        <f t="shared" si="113"/>
        <v>0</v>
      </c>
      <c r="V166" s="64">
        <f t="shared" si="104"/>
        <v>0</v>
      </c>
      <c r="W166" s="64">
        <f t="shared" si="108"/>
        <v>0</v>
      </c>
      <c r="X166" s="64">
        <f t="shared" si="109"/>
        <v>0</v>
      </c>
      <c r="Y166" s="64">
        <f t="shared" si="110"/>
        <v>0</v>
      </c>
      <c r="Z166" s="64">
        <f t="shared" si="97"/>
        <v>1</v>
      </c>
      <c r="AA166" s="64">
        <f t="shared" si="94"/>
        <v>1</v>
      </c>
      <c r="AB166" s="69"/>
      <c r="AC166" s="154">
        <v>0</v>
      </c>
      <c r="AD166" s="69">
        <v>1</v>
      </c>
      <c r="AE166" s="154">
        <v>0</v>
      </c>
      <c r="AF166" s="154">
        <v>0</v>
      </c>
      <c r="AG166" s="154">
        <v>0</v>
      </c>
      <c r="AH166" s="154">
        <v>0</v>
      </c>
      <c r="AI166" s="154">
        <v>0</v>
      </c>
      <c r="AJ166" s="154">
        <v>0</v>
      </c>
      <c r="AK166" s="154">
        <v>0</v>
      </c>
      <c r="AL166" s="154">
        <v>0</v>
      </c>
      <c r="AM166" s="154">
        <v>0</v>
      </c>
      <c r="AN166" s="154">
        <v>0</v>
      </c>
      <c r="AO166" s="197">
        <v>0</v>
      </c>
      <c r="AP166" s="154">
        <v>0</v>
      </c>
      <c r="AQ166" s="154">
        <v>0</v>
      </c>
      <c r="AR166" s="154">
        <v>0</v>
      </c>
      <c r="AS166" s="154">
        <v>0</v>
      </c>
      <c r="AT166" s="154">
        <v>0</v>
      </c>
      <c r="AU166" s="153">
        <v>0</v>
      </c>
      <c r="AV166" s="153">
        <v>0</v>
      </c>
      <c r="AW166" s="153"/>
      <c r="AX166" s="64"/>
      <c r="AY166" s="64"/>
      <c r="AZ166" s="7"/>
      <c r="BA166" s="7"/>
      <c r="BB166" s="7"/>
    </row>
    <row r="167" spans="2:54" s="31" customFormat="1" ht="14.25" x14ac:dyDescent="0.2">
      <c r="B167" s="21">
        <v>1</v>
      </c>
      <c r="C167" s="161" t="s">
        <v>574</v>
      </c>
      <c r="D167" s="154">
        <v>2012</v>
      </c>
      <c r="E167" s="165" t="s">
        <v>575</v>
      </c>
      <c r="F167" s="154">
        <v>1</v>
      </c>
      <c r="G167" s="154">
        <v>1</v>
      </c>
      <c r="H167" s="162">
        <v>2</v>
      </c>
      <c r="I167" s="162">
        <v>2</v>
      </c>
      <c r="J167" s="65">
        <v>3</v>
      </c>
      <c r="K167" s="144">
        <v>0</v>
      </c>
      <c r="L167" s="64"/>
      <c r="M167" s="153">
        <v>1</v>
      </c>
      <c r="N167" s="153">
        <v>0</v>
      </c>
      <c r="O167" s="154">
        <v>0</v>
      </c>
      <c r="P167" s="64">
        <f t="shared" si="105"/>
        <v>1</v>
      </c>
      <c r="Q167" s="64">
        <f t="shared" si="106"/>
        <v>0</v>
      </c>
      <c r="R167" s="64">
        <f t="shared" si="107"/>
        <v>0</v>
      </c>
      <c r="S167" s="64">
        <f t="shared" si="111"/>
        <v>0</v>
      </c>
      <c r="T167" s="64">
        <f t="shared" si="112"/>
        <v>0</v>
      </c>
      <c r="U167" s="64">
        <f t="shared" si="113"/>
        <v>0</v>
      </c>
      <c r="V167" s="64">
        <f t="shared" si="104"/>
        <v>0</v>
      </c>
      <c r="W167" s="64">
        <f t="shared" si="108"/>
        <v>0</v>
      </c>
      <c r="X167" s="64">
        <f t="shared" si="109"/>
        <v>0</v>
      </c>
      <c r="Y167" s="64">
        <f t="shared" si="110"/>
        <v>0</v>
      </c>
      <c r="Z167" s="64">
        <f t="shared" si="97"/>
        <v>1</v>
      </c>
      <c r="AA167" s="64">
        <f t="shared" si="94"/>
        <v>1</v>
      </c>
      <c r="AB167" s="69"/>
      <c r="AC167" s="154">
        <v>0</v>
      </c>
      <c r="AD167" s="69">
        <v>1</v>
      </c>
      <c r="AE167" s="154">
        <v>0</v>
      </c>
      <c r="AF167" s="154">
        <v>0</v>
      </c>
      <c r="AG167" s="154">
        <v>0</v>
      </c>
      <c r="AH167" s="154">
        <v>0</v>
      </c>
      <c r="AI167" s="154">
        <v>0</v>
      </c>
      <c r="AJ167" s="154">
        <v>0</v>
      </c>
      <c r="AK167" s="154">
        <v>0</v>
      </c>
      <c r="AL167" s="154">
        <v>0</v>
      </c>
      <c r="AM167" s="155"/>
      <c r="AN167" s="153"/>
      <c r="AO167" s="197"/>
      <c r="AP167" s="154"/>
      <c r="AQ167" s="154">
        <v>0</v>
      </c>
      <c r="AR167" s="154">
        <v>0</v>
      </c>
      <c r="AS167" s="154">
        <v>0</v>
      </c>
      <c r="AT167" s="154">
        <v>0</v>
      </c>
      <c r="AU167" s="153"/>
      <c r="AV167" s="153"/>
      <c r="AW167" s="153"/>
      <c r="AX167" s="64" t="s">
        <v>576</v>
      </c>
      <c r="AY167" s="64"/>
      <c r="AZ167" s="7"/>
      <c r="BA167" s="7"/>
      <c r="BB167" s="7"/>
    </row>
    <row r="168" spans="2:54" s="31" customFormat="1" ht="14.25" x14ac:dyDescent="0.2">
      <c r="B168" s="124">
        <v>0</v>
      </c>
      <c r="C168" s="161" t="s">
        <v>577</v>
      </c>
      <c r="D168" s="154">
        <v>2012</v>
      </c>
      <c r="E168" s="124" t="s">
        <v>575</v>
      </c>
      <c r="F168" s="154">
        <v>1</v>
      </c>
      <c r="G168" s="154">
        <v>1</v>
      </c>
      <c r="H168" s="162">
        <v>1</v>
      </c>
      <c r="I168" s="162" t="s">
        <v>150</v>
      </c>
      <c r="J168" s="147">
        <v>3</v>
      </c>
      <c r="K168" s="138">
        <v>0</v>
      </c>
      <c r="L168" s="138"/>
      <c r="M168" s="153">
        <v>1</v>
      </c>
      <c r="N168" s="153">
        <v>0</v>
      </c>
      <c r="O168" s="154">
        <v>0</v>
      </c>
      <c r="P168" s="64">
        <f t="shared" si="105"/>
        <v>1</v>
      </c>
      <c r="Q168" s="64">
        <f t="shared" si="106"/>
        <v>0</v>
      </c>
      <c r="R168" s="64">
        <f t="shared" si="107"/>
        <v>0</v>
      </c>
      <c r="S168" s="138">
        <f t="shared" si="111"/>
        <v>0</v>
      </c>
      <c r="T168" s="138">
        <f t="shared" si="112"/>
        <v>0</v>
      </c>
      <c r="U168" s="138">
        <f t="shared" si="113"/>
        <v>0</v>
      </c>
      <c r="V168" s="64">
        <f t="shared" si="104"/>
        <v>0</v>
      </c>
      <c r="W168" s="64">
        <f>IF(OR(AND(O168=1,M168=1,N168=0),AND(M168=0,O168=1,N168=1)),1,0)</f>
        <v>0</v>
      </c>
      <c r="X168" s="64">
        <f>IF(AND(O168=0,N168=1,M168=1),1,0)</f>
        <v>0</v>
      </c>
      <c r="Y168" s="64">
        <f t="shared" si="110"/>
        <v>0</v>
      </c>
      <c r="Z168" s="64">
        <f t="shared" si="97"/>
        <v>1</v>
      </c>
      <c r="AA168" s="64">
        <f t="shared" si="94"/>
        <v>1</v>
      </c>
      <c r="AB168" s="151"/>
      <c r="AC168" s="154">
        <v>0</v>
      </c>
      <c r="AD168" s="151">
        <v>1</v>
      </c>
      <c r="AE168" s="154">
        <v>0</v>
      </c>
      <c r="AF168" s="154">
        <v>0</v>
      </c>
      <c r="AG168" s="154">
        <v>0</v>
      </c>
      <c r="AH168" s="154">
        <v>0</v>
      </c>
      <c r="AI168" s="154">
        <v>0</v>
      </c>
      <c r="AJ168" s="154">
        <v>0</v>
      </c>
      <c r="AK168" s="154">
        <v>0</v>
      </c>
      <c r="AL168" s="154">
        <v>0</v>
      </c>
      <c r="AM168" s="155"/>
      <c r="AN168" s="153"/>
      <c r="AO168" s="197">
        <v>0</v>
      </c>
      <c r="AP168" s="154"/>
      <c r="AQ168" s="154"/>
      <c r="AR168" s="154"/>
      <c r="AS168" s="154"/>
      <c r="AT168" s="153"/>
      <c r="AU168" s="153"/>
      <c r="AV168" s="153"/>
      <c r="AW168" s="153"/>
      <c r="AX168" s="138"/>
      <c r="AY168" s="138"/>
      <c r="AZ168" s="125"/>
      <c r="BA168" s="125"/>
      <c r="BB168" s="125"/>
    </row>
    <row r="169" spans="2:54" s="31" customFormat="1" ht="14.25" x14ac:dyDescent="0.2">
      <c r="B169" s="21">
        <v>1</v>
      </c>
      <c r="C169" s="161" t="s">
        <v>578</v>
      </c>
      <c r="D169" s="154">
        <v>2013</v>
      </c>
      <c r="E169" s="165" t="s">
        <v>579</v>
      </c>
      <c r="F169" s="154">
        <v>1</v>
      </c>
      <c r="G169" s="154">
        <v>2</v>
      </c>
      <c r="H169" s="162">
        <v>4</v>
      </c>
      <c r="I169" s="162">
        <v>4</v>
      </c>
      <c r="J169" s="65">
        <v>2</v>
      </c>
      <c r="K169" s="144">
        <v>2</v>
      </c>
      <c r="L169" s="64"/>
      <c r="M169" s="153">
        <v>1</v>
      </c>
      <c r="N169" s="153"/>
      <c r="O169" s="154">
        <v>1</v>
      </c>
      <c r="P169" s="64">
        <f t="shared" si="105"/>
        <v>0</v>
      </c>
      <c r="Q169" s="64">
        <f t="shared" si="106"/>
        <v>0</v>
      </c>
      <c r="R169" s="64">
        <f t="shared" si="107"/>
        <v>0</v>
      </c>
      <c r="S169" s="64">
        <f t="shared" si="111"/>
        <v>1</v>
      </c>
      <c r="T169" s="64">
        <f t="shared" si="112"/>
        <v>0</v>
      </c>
      <c r="U169" s="64">
        <f t="shared" si="113"/>
        <v>0</v>
      </c>
      <c r="V169" s="64">
        <f t="shared" si="104"/>
        <v>0</v>
      </c>
      <c r="W169" s="64">
        <f t="shared" ref="W169:W195" si="114">IF(OR(AND(O169=1,M169=1,N169=0),AND(M169=0,O169=1,N169=1)),1,0)</f>
        <v>1</v>
      </c>
      <c r="X169" s="64">
        <f t="shared" ref="X169:X195" si="115">IF(AND(O169=0,N169=1,M169=1),1,0)</f>
        <v>0</v>
      </c>
      <c r="Y169" s="64">
        <f t="shared" si="110"/>
        <v>1</v>
      </c>
      <c r="Z169" s="64">
        <f t="shared" si="97"/>
        <v>0</v>
      </c>
      <c r="AA169" s="64">
        <f t="shared" si="94"/>
        <v>1</v>
      </c>
      <c r="AB169" s="69"/>
      <c r="AC169" s="154">
        <v>1</v>
      </c>
      <c r="AD169" s="69">
        <v>0</v>
      </c>
      <c r="AE169" s="154">
        <v>0</v>
      </c>
      <c r="AF169" s="154">
        <v>0</v>
      </c>
      <c r="AG169" s="154">
        <v>1</v>
      </c>
      <c r="AH169" s="154">
        <v>1</v>
      </c>
      <c r="AI169" s="154">
        <v>0</v>
      </c>
      <c r="AJ169" s="154">
        <v>0</v>
      </c>
      <c r="AK169" s="154">
        <v>0</v>
      </c>
      <c r="AL169" s="154">
        <v>0</v>
      </c>
      <c r="AM169" s="155">
        <v>0</v>
      </c>
      <c r="AN169" s="153">
        <v>1</v>
      </c>
      <c r="AO169" s="197"/>
      <c r="AP169" s="154"/>
      <c r="AQ169" s="154"/>
      <c r="AR169" s="154">
        <v>1</v>
      </c>
      <c r="AS169" s="154"/>
      <c r="AT169" s="153"/>
      <c r="AU169" s="153"/>
      <c r="AV169" s="153"/>
      <c r="AW169" s="153"/>
      <c r="AX169" s="64"/>
      <c r="AY169" s="64"/>
      <c r="AZ169" s="7"/>
      <c r="BA169" s="7"/>
      <c r="BB169" s="7"/>
    </row>
    <row r="170" spans="2:54" s="31" customFormat="1" ht="14.25" x14ac:dyDescent="0.2">
      <c r="B170" s="21">
        <v>1</v>
      </c>
      <c r="C170" s="161"/>
      <c r="D170" s="154">
        <v>2013</v>
      </c>
      <c r="E170" s="165" t="s">
        <v>580</v>
      </c>
      <c r="F170" s="154">
        <v>2</v>
      </c>
      <c r="G170" s="154">
        <v>1</v>
      </c>
      <c r="H170" s="162">
        <v>5</v>
      </c>
      <c r="I170" s="162" t="s">
        <v>150</v>
      </c>
      <c r="J170" s="65">
        <v>2</v>
      </c>
      <c r="K170" s="144">
        <v>1</v>
      </c>
      <c r="L170" s="64"/>
      <c r="M170" s="153">
        <v>1</v>
      </c>
      <c r="N170" s="153">
        <v>0</v>
      </c>
      <c r="O170" s="154">
        <v>0</v>
      </c>
      <c r="P170" s="64">
        <f t="shared" si="105"/>
        <v>1</v>
      </c>
      <c r="Q170" s="64">
        <f t="shared" si="106"/>
        <v>0</v>
      </c>
      <c r="R170" s="64">
        <f t="shared" si="107"/>
        <v>0</v>
      </c>
      <c r="S170" s="64">
        <f t="shared" si="111"/>
        <v>0</v>
      </c>
      <c r="T170" s="64">
        <f t="shared" si="112"/>
        <v>0</v>
      </c>
      <c r="U170" s="64">
        <f t="shared" si="113"/>
        <v>0</v>
      </c>
      <c r="V170" s="64">
        <f t="shared" si="104"/>
        <v>0</v>
      </c>
      <c r="W170" s="64">
        <f t="shared" si="114"/>
        <v>0</v>
      </c>
      <c r="X170" s="64">
        <f t="shared" si="115"/>
        <v>0</v>
      </c>
      <c r="Y170" s="64">
        <f t="shared" si="110"/>
        <v>0</v>
      </c>
      <c r="Z170" s="64">
        <f t="shared" si="97"/>
        <v>1</v>
      </c>
      <c r="AA170" s="64">
        <f t="shared" si="94"/>
        <v>1</v>
      </c>
      <c r="AB170" s="69"/>
      <c r="AC170" s="154">
        <v>0</v>
      </c>
      <c r="AD170" s="69">
        <v>1</v>
      </c>
      <c r="AE170" s="154">
        <v>0</v>
      </c>
      <c r="AF170" s="154">
        <v>0</v>
      </c>
      <c r="AG170" s="154">
        <v>0</v>
      </c>
      <c r="AH170" s="154">
        <v>0</v>
      </c>
      <c r="AI170" s="154">
        <v>0</v>
      </c>
      <c r="AJ170" s="154">
        <v>0</v>
      </c>
      <c r="AK170" s="154"/>
      <c r="AL170" s="154">
        <v>0</v>
      </c>
      <c r="AM170" s="155">
        <v>0</v>
      </c>
      <c r="AN170" s="153">
        <v>0</v>
      </c>
      <c r="AO170" s="197">
        <v>0</v>
      </c>
      <c r="AP170" s="154">
        <v>0</v>
      </c>
      <c r="AQ170" s="154">
        <v>0</v>
      </c>
      <c r="AR170" s="154">
        <v>0</v>
      </c>
      <c r="AS170" s="154">
        <v>0</v>
      </c>
      <c r="AT170" s="153">
        <v>0</v>
      </c>
      <c r="AU170" s="153"/>
      <c r="AV170" s="153"/>
      <c r="AW170" s="153"/>
      <c r="AX170" s="64" t="s">
        <v>581</v>
      </c>
      <c r="AY170" s="64"/>
      <c r="AZ170" s="7"/>
      <c r="BA170" s="7"/>
      <c r="BB170" s="7"/>
    </row>
    <row r="171" spans="2:54" s="31" customFormat="1" ht="14.25" x14ac:dyDescent="0.2">
      <c r="B171" s="21">
        <v>1</v>
      </c>
      <c r="C171" s="161" t="s">
        <v>564</v>
      </c>
      <c r="D171" s="154">
        <v>2013</v>
      </c>
      <c r="E171" s="165" t="s">
        <v>582</v>
      </c>
      <c r="F171" s="154">
        <v>2</v>
      </c>
      <c r="G171" s="154">
        <v>2</v>
      </c>
      <c r="H171" s="162">
        <v>3</v>
      </c>
      <c r="I171" s="162">
        <v>3</v>
      </c>
      <c r="J171" s="65">
        <v>2</v>
      </c>
      <c r="K171" s="144">
        <v>1</v>
      </c>
      <c r="L171" s="64"/>
      <c r="M171" s="153">
        <v>1</v>
      </c>
      <c r="N171" s="153">
        <v>0</v>
      </c>
      <c r="O171" s="154">
        <v>1</v>
      </c>
      <c r="P171" s="64">
        <f t="shared" si="105"/>
        <v>0</v>
      </c>
      <c r="Q171" s="64">
        <f t="shared" si="106"/>
        <v>0</v>
      </c>
      <c r="R171" s="64">
        <f t="shared" si="107"/>
        <v>0</v>
      </c>
      <c r="S171" s="64">
        <f t="shared" si="111"/>
        <v>1</v>
      </c>
      <c r="T171" s="64">
        <f t="shared" si="112"/>
        <v>0</v>
      </c>
      <c r="U171" s="64">
        <f t="shared" si="113"/>
        <v>0</v>
      </c>
      <c r="V171" s="64">
        <f t="shared" si="104"/>
        <v>0</v>
      </c>
      <c r="W171" s="64">
        <f t="shared" si="114"/>
        <v>1</v>
      </c>
      <c r="X171" s="64">
        <f t="shared" si="115"/>
        <v>0</v>
      </c>
      <c r="Y171" s="64">
        <f t="shared" si="110"/>
        <v>1</v>
      </c>
      <c r="Z171" s="64">
        <f t="shared" si="97"/>
        <v>0</v>
      </c>
      <c r="AA171" s="64">
        <f t="shared" si="94"/>
        <v>1</v>
      </c>
      <c r="AB171" s="69"/>
      <c r="AC171" s="154">
        <v>1</v>
      </c>
      <c r="AD171" s="69">
        <v>0</v>
      </c>
      <c r="AE171" s="154">
        <v>0</v>
      </c>
      <c r="AF171" s="154">
        <v>0</v>
      </c>
      <c r="AG171" s="154">
        <v>0</v>
      </c>
      <c r="AH171" s="154">
        <v>0</v>
      </c>
      <c r="AI171" s="154">
        <v>0</v>
      </c>
      <c r="AJ171" s="154">
        <v>1</v>
      </c>
      <c r="AK171" s="154">
        <v>0</v>
      </c>
      <c r="AL171" s="154">
        <v>1</v>
      </c>
      <c r="AM171" s="155">
        <v>0</v>
      </c>
      <c r="AN171" s="153">
        <v>1</v>
      </c>
      <c r="AO171" s="197"/>
      <c r="AP171" s="154"/>
      <c r="AQ171" s="154">
        <v>0</v>
      </c>
      <c r="AR171" s="154">
        <v>1</v>
      </c>
      <c r="AS171" s="154">
        <v>0</v>
      </c>
      <c r="AT171" s="153">
        <v>0</v>
      </c>
      <c r="AU171" s="153"/>
      <c r="AV171" s="153"/>
      <c r="AW171" s="153"/>
      <c r="AX171" s="64" t="s">
        <v>583</v>
      </c>
      <c r="AY171" s="64"/>
      <c r="AZ171" s="7"/>
      <c r="BA171" s="7"/>
      <c r="BB171" s="7"/>
    </row>
    <row r="172" spans="2:54" s="31" customFormat="1" ht="14.25" x14ac:dyDescent="0.2">
      <c r="B172" s="21">
        <v>1</v>
      </c>
      <c r="C172" s="161" t="s">
        <v>584</v>
      </c>
      <c r="D172" s="154">
        <v>2013</v>
      </c>
      <c r="E172" s="165" t="s">
        <v>585</v>
      </c>
      <c r="F172" s="154">
        <v>2</v>
      </c>
      <c r="G172" s="154">
        <v>1</v>
      </c>
      <c r="H172" s="162">
        <v>3</v>
      </c>
      <c r="I172" s="162" t="s">
        <v>150</v>
      </c>
      <c r="J172" s="154">
        <v>2</v>
      </c>
      <c r="K172" s="154">
        <v>1</v>
      </c>
      <c r="L172" s="64"/>
      <c r="M172" s="153">
        <v>1</v>
      </c>
      <c r="N172" s="153">
        <v>0</v>
      </c>
      <c r="O172" s="154">
        <v>0</v>
      </c>
      <c r="P172" s="64">
        <f t="shared" si="105"/>
        <v>1</v>
      </c>
      <c r="Q172" s="64">
        <f t="shared" si="106"/>
        <v>0</v>
      </c>
      <c r="R172" s="64">
        <f t="shared" si="107"/>
        <v>0</v>
      </c>
      <c r="S172" s="64">
        <f t="shared" si="111"/>
        <v>0</v>
      </c>
      <c r="T172" s="64">
        <f t="shared" si="112"/>
        <v>0</v>
      </c>
      <c r="U172" s="64">
        <f t="shared" si="113"/>
        <v>0</v>
      </c>
      <c r="V172" s="64">
        <f t="shared" si="104"/>
        <v>0</v>
      </c>
      <c r="W172" s="64">
        <f t="shared" si="114"/>
        <v>0</v>
      </c>
      <c r="X172" s="64">
        <f t="shared" si="115"/>
        <v>0</v>
      </c>
      <c r="Y172" s="64">
        <f t="shared" si="110"/>
        <v>0</v>
      </c>
      <c r="Z172" s="64">
        <f t="shared" si="97"/>
        <v>1</v>
      </c>
      <c r="AA172" s="64">
        <f t="shared" si="94"/>
        <v>1</v>
      </c>
      <c r="AB172" s="69"/>
      <c r="AC172" s="154">
        <v>1</v>
      </c>
      <c r="AD172" s="69">
        <v>0</v>
      </c>
      <c r="AE172" s="154">
        <v>0</v>
      </c>
      <c r="AF172" s="154">
        <v>0</v>
      </c>
      <c r="AG172" s="154">
        <v>0</v>
      </c>
      <c r="AH172" s="154">
        <v>0</v>
      </c>
      <c r="AI172" s="154">
        <v>0</v>
      </c>
      <c r="AJ172" s="154">
        <v>0</v>
      </c>
      <c r="AK172" s="154">
        <v>0</v>
      </c>
      <c r="AL172" s="154">
        <v>0</v>
      </c>
      <c r="AM172" s="155">
        <v>0</v>
      </c>
      <c r="AN172" s="153">
        <v>1</v>
      </c>
      <c r="AO172" s="197"/>
      <c r="AP172" s="154"/>
      <c r="AQ172" s="154">
        <v>0</v>
      </c>
      <c r="AR172" s="154">
        <v>1</v>
      </c>
      <c r="AS172" s="154">
        <v>0</v>
      </c>
      <c r="AT172" s="153">
        <v>0</v>
      </c>
      <c r="AU172" s="153"/>
      <c r="AV172" s="153"/>
      <c r="AW172" s="153"/>
      <c r="AX172" s="64" t="s">
        <v>586</v>
      </c>
      <c r="AY172" s="64"/>
      <c r="AZ172" s="7"/>
      <c r="BA172" s="7"/>
      <c r="BB172" s="7"/>
    </row>
    <row r="173" spans="2:54" s="31" customFormat="1" ht="14.25" x14ac:dyDescent="0.2">
      <c r="B173" s="21">
        <v>1</v>
      </c>
      <c r="C173" s="161" t="s">
        <v>587</v>
      </c>
      <c r="D173" s="154">
        <v>2013</v>
      </c>
      <c r="E173" s="165" t="s">
        <v>588</v>
      </c>
      <c r="F173" s="154">
        <v>1</v>
      </c>
      <c r="G173" s="154">
        <v>2</v>
      </c>
      <c r="H173" s="162">
        <v>3</v>
      </c>
      <c r="I173" s="162">
        <v>4</v>
      </c>
      <c r="J173" s="65">
        <v>2</v>
      </c>
      <c r="K173" s="144">
        <v>1</v>
      </c>
      <c r="L173" s="64"/>
      <c r="M173" s="153">
        <v>1</v>
      </c>
      <c r="N173" s="153">
        <v>1</v>
      </c>
      <c r="O173" s="154">
        <v>1</v>
      </c>
      <c r="P173" s="64">
        <f t="shared" si="105"/>
        <v>0</v>
      </c>
      <c r="Q173" s="64">
        <f t="shared" si="106"/>
        <v>0</v>
      </c>
      <c r="R173" s="64">
        <f t="shared" si="107"/>
        <v>0</v>
      </c>
      <c r="S173" s="64">
        <f t="shared" si="111"/>
        <v>0</v>
      </c>
      <c r="T173" s="64">
        <f t="shared" si="112"/>
        <v>0</v>
      </c>
      <c r="U173" s="64">
        <f t="shared" si="113"/>
        <v>0</v>
      </c>
      <c r="V173" s="64">
        <f t="shared" si="104"/>
        <v>1</v>
      </c>
      <c r="W173" s="64">
        <f t="shared" si="114"/>
        <v>0</v>
      </c>
      <c r="X173" s="64">
        <f t="shared" si="115"/>
        <v>0</v>
      </c>
      <c r="Y173" s="64">
        <f t="shared" si="110"/>
        <v>1</v>
      </c>
      <c r="Z173" s="64">
        <f t="shared" si="97"/>
        <v>0</v>
      </c>
      <c r="AA173" s="64">
        <f t="shared" si="94"/>
        <v>1</v>
      </c>
      <c r="AB173" s="69"/>
      <c r="AC173" s="154">
        <v>1</v>
      </c>
      <c r="AD173" s="69">
        <v>0</v>
      </c>
      <c r="AE173" s="154">
        <v>0</v>
      </c>
      <c r="AF173" s="154">
        <v>0</v>
      </c>
      <c r="AG173" s="154">
        <v>1</v>
      </c>
      <c r="AH173" s="154">
        <v>0</v>
      </c>
      <c r="AI173" s="154">
        <v>0</v>
      </c>
      <c r="AJ173" s="154">
        <v>0</v>
      </c>
      <c r="AK173" s="154">
        <v>0</v>
      </c>
      <c r="AL173" s="154">
        <v>0</v>
      </c>
      <c r="AM173" s="155">
        <v>0</v>
      </c>
      <c r="AN173" s="153">
        <v>1</v>
      </c>
      <c r="AO173" s="197">
        <v>1</v>
      </c>
      <c r="AP173" s="154">
        <v>1</v>
      </c>
      <c r="AQ173" s="154">
        <v>0</v>
      </c>
      <c r="AR173" s="154">
        <v>1</v>
      </c>
      <c r="AS173" s="154">
        <v>0</v>
      </c>
      <c r="AT173" s="153">
        <v>0</v>
      </c>
      <c r="AU173" s="153"/>
      <c r="AV173" s="153"/>
      <c r="AW173" s="153"/>
      <c r="AX173" s="64"/>
      <c r="AY173" s="64"/>
      <c r="AZ173" s="7"/>
      <c r="BA173" s="7"/>
      <c r="BB173" s="7"/>
    </row>
    <row r="174" spans="2:54" s="31" customFormat="1" ht="14.25" x14ac:dyDescent="0.2">
      <c r="B174" s="21">
        <v>1</v>
      </c>
      <c r="C174" s="161" t="s">
        <v>589</v>
      </c>
      <c r="D174" s="154">
        <v>2013</v>
      </c>
      <c r="E174" s="165" t="s">
        <v>590</v>
      </c>
      <c r="F174" s="154">
        <v>1</v>
      </c>
      <c r="G174" s="154">
        <v>1</v>
      </c>
      <c r="H174" s="162">
        <v>2</v>
      </c>
      <c r="I174" s="162" t="s">
        <v>150</v>
      </c>
      <c r="J174" s="65">
        <v>3</v>
      </c>
      <c r="K174" s="144">
        <v>1</v>
      </c>
      <c r="L174" s="64"/>
      <c r="M174" s="153">
        <v>1</v>
      </c>
      <c r="N174" s="153">
        <v>0</v>
      </c>
      <c r="O174" s="154">
        <v>0</v>
      </c>
      <c r="P174" s="64">
        <f t="shared" si="105"/>
        <v>1</v>
      </c>
      <c r="Q174" s="64">
        <f t="shared" si="106"/>
        <v>0</v>
      </c>
      <c r="R174" s="64">
        <f t="shared" si="107"/>
        <v>0</v>
      </c>
      <c r="S174" s="64">
        <f t="shared" si="111"/>
        <v>0</v>
      </c>
      <c r="T174" s="64">
        <f t="shared" si="112"/>
        <v>0</v>
      </c>
      <c r="U174" s="64">
        <f t="shared" si="113"/>
        <v>0</v>
      </c>
      <c r="V174" s="64">
        <f t="shared" si="104"/>
        <v>0</v>
      </c>
      <c r="W174" s="64">
        <f t="shared" si="114"/>
        <v>0</v>
      </c>
      <c r="X174" s="64">
        <f t="shared" si="115"/>
        <v>0</v>
      </c>
      <c r="Y174" s="64">
        <f t="shared" si="110"/>
        <v>0</v>
      </c>
      <c r="Z174" s="64">
        <f t="shared" si="97"/>
        <v>1</v>
      </c>
      <c r="AA174" s="64">
        <f t="shared" si="94"/>
        <v>1</v>
      </c>
      <c r="AB174" s="69"/>
      <c r="AC174" s="154">
        <v>0</v>
      </c>
      <c r="AD174" s="69">
        <v>1</v>
      </c>
      <c r="AE174" s="154">
        <v>0</v>
      </c>
      <c r="AF174" s="154">
        <v>0</v>
      </c>
      <c r="AG174" s="154">
        <v>0</v>
      </c>
      <c r="AH174" s="154">
        <v>0</v>
      </c>
      <c r="AI174" s="154">
        <v>0</v>
      </c>
      <c r="AJ174" s="154">
        <v>0</v>
      </c>
      <c r="AK174" s="154">
        <v>0</v>
      </c>
      <c r="AL174" s="154">
        <v>0</v>
      </c>
      <c r="AM174" s="155"/>
      <c r="AN174" s="153"/>
      <c r="AO174" s="197">
        <v>0</v>
      </c>
      <c r="AP174" s="154"/>
      <c r="AQ174" s="154"/>
      <c r="AR174" s="154"/>
      <c r="AS174" s="154"/>
      <c r="AT174" s="153"/>
      <c r="AU174" s="153"/>
      <c r="AV174" s="153"/>
      <c r="AW174" s="153"/>
      <c r="AX174" s="64"/>
      <c r="AY174" s="64"/>
      <c r="AZ174" s="7"/>
      <c r="BA174" s="7"/>
      <c r="BB174" s="7"/>
    </row>
    <row r="175" spans="2:54" s="31" customFormat="1" ht="14.25" x14ac:dyDescent="0.2">
      <c r="B175" s="21">
        <v>1</v>
      </c>
      <c r="C175" s="161" t="s">
        <v>591</v>
      </c>
      <c r="D175" s="154">
        <v>2013</v>
      </c>
      <c r="E175" s="165" t="s">
        <v>592</v>
      </c>
      <c r="F175" s="154">
        <v>7</v>
      </c>
      <c r="G175" s="154">
        <v>1</v>
      </c>
      <c r="H175" s="162">
        <v>5</v>
      </c>
      <c r="I175" s="162">
        <v>1</v>
      </c>
      <c r="J175" s="65">
        <v>2</v>
      </c>
      <c r="K175" s="144">
        <v>1</v>
      </c>
      <c r="L175" s="64" t="s">
        <v>593</v>
      </c>
      <c r="M175" s="153">
        <v>0</v>
      </c>
      <c r="N175" s="153">
        <v>1</v>
      </c>
      <c r="O175" s="154">
        <v>1</v>
      </c>
      <c r="P175" s="64">
        <f t="shared" si="105"/>
        <v>0</v>
      </c>
      <c r="Q175" s="64">
        <f t="shared" si="106"/>
        <v>0</v>
      </c>
      <c r="R175" s="64">
        <f t="shared" si="107"/>
        <v>0</v>
      </c>
      <c r="S175" s="64">
        <f t="shared" si="111"/>
        <v>0</v>
      </c>
      <c r="T175" s="64">
        <f t="shared" si="112"/>
        <v>1</v>
      </c>
      <c r="U175" s="64">
        <f t="shared" si="113"/>
        <v>0</v>
      </c>
      <c r="V175" s="64">
        <f t="shared" si="104"/>
        <v>0</v>
      </c>
      <c r="W175" s="64">
        <f t="shared" si="114"/>
        <v>1</v>
      </c>
      <c r="X175" s="64">
        <f t="shared" si="115"/>
        <v>0</v>
      </c>
      <c r="Y175" s="64">
        <f t="shared" si="110"/>
        <v>1</v>
      </c>
      <c r="Z175" s="64">
        <f t="shared" si="97"/>
        <v>0</v>
      </c>
      <c r="AA175" s="64">
        <f t="shared" si="94"/>
        <v>1</v>
      </c>
      <c r="AB175" s="69"/>
      <c r="AC175" s="154">
        <v>1</v>
      </c>
      <c r="AD175" s="69">
        <v>0</v>
      </c>
      <c r="AE175" s="154">
        <v>1</v>
      </c>
      <c r="AF175" s="154">
        <v>0</v>
      </c>
      <c r="AG175" s="154">
        <v>0</v>
      </c>
      <c r="AH175" s="154">
        <v>0</v>
      </c>
      <c r="AI175" s="154">
        <v>0</v>
      </c>
      <c r="AJ175" s="154">
        <v>0</v>
      </c>
      <c r="AK175" s="154">
        <v>0</v>
      </c>
      <c r="AL175" s="154">
        <v>0</v>
      </c>
      <c r="AM175" s="155">
        <v>1</v>
      </c>
      <c r="AN175" s="153">
        <v>0</v>
      </c>
      <c r="AO175" s="197"/>
      <c r="AP175" s="154">
        <v>0</v>
      </c>
      <c r="AQ175" s="154">
        <v>0</v>
      </c>
      <c r="AR175" s="154">
        <v>1</v>
      </c>
      <c r="AS175" s="154">
        <v>1</v>
      </c>
      <c r="AT175" s="153">
        <v>1</v>
      </c>
      <c r="AU175" s="153">
        <v>0</v>
      </c>
      <c r="AV175" s="153">
        <v>0</v>
      </c>
      <c r="AW175" s="153"/>
      <c r="AX175" s="64"/>
      <c r="AY175" s="64"/>
      <c r="AZ175" s="7"/>
      <c r="BA175" s="7"/>
      <c r="BB175" s="7"/>
    </row>
    <row r="176" spans="2:54" s="31" customFormat="1" ht="14.25" x14ac:dyDescent="0.2">
      <c r="B176" s="124">
        <v>0</v>
      </c>
      <c r="C176" s="161" t="s">
        <v>595</v>
      </c>
      <c r="D176" s="154">
        <v>2013</v>
      </c>
      <c r="E176" s="124" t="s">
        <v>592</v>
      </c>
      <c r="F176" s="154">
        <v>7</v>
      </c>
      <c r="G176" s="154">
        <v>1</v>
      </c>
      <c r="H176" s="162">
        <v>5</v>
      </c>
      <c r="I176" s="162">
        <v>1</v>
      </c>
      <c r="J176" s="147">
        <v>3</v>
      </c>
      <c r="K176" s="138">
        <v>2</v>
      </c>
      <c r="L176" s="138"/>
      <c r="M176" s="153">
        <v>1</v>
      </c>
      <c r="N176" s="153">
        <v>1</v>
      </c>
      <c r="O176" s="154">
        <v>1</v>
      </c>
      <c r="P176" s="64">
        <f t="shared" si="105"/>
        <v>0</v>
      </c>
      <c r="Q176" s="64">
        <f t="shared" si="106"/>
        <v>0</v>
      </c>
      <c r="R176" s="64">
        <f t="shared" si="107"/>
        <v>0</v>
      </c>
      <c r="S176" s="64">
        <f t="shared" si="111"/>
        <v>0</v>
      </c>
      <c r="T176" s="64">
        <f t="shared" si="112"/>
        <v>0</v>
      </c>
      <c r="U176" s="64">
        <f t="shared" si="113"/>
        <v>0</v>
      </c>
      <c r="V176" s="64">
        <f t="shared" si="104"/>
        <v>1</v>
      </c>
      <c r="W176" s="64">
        <f t="shared" si="114"/>
        <v>0</v>
      </c>
      <c r="X176" s="64">
        <f t="shared" si="115"/>
        <v>0</v>
      </c>
      <c r="Y176" s="64">
        <f t="shared" si="110"/>
        <v>1</v>
      </c>
      <c r="Z176" s="64">
        <f t="shared" si="97"/>
        <v>0</v>
      </c>
      <c r="AA176" s="64">
        <f t="shared" si="94"/>
        <v>1</v>
      </c>
      <c r="AB176" s="151"/>
      <c r="AC176" s="154">
        <v>1</v>
      </c>
      <c r="AD176" s="151">
        <v>0</v>
      </c>
      <c r="AE176" s="154">
        <v>1</v>
      </c>
      <c r="AF176" s="154">
        <v>0</v>
      </c>
      <c r="AG176" s="154">
        <v>0</v>
      </c>
      <c r="AH176" s="154">
        <v>0</v>
      </c>
      <c r="AI176" s="154">
        <v>0</v>
      </c>
      <c r="AJ176" s="154">
        <v>0</v>
      </c>
      <c r="AK176" s="154">
        <v>0</v>
      </c>
      <c r="AL176" s="154">
        <v>0</v>
      </c>
      <c r="AM176" s="155">
        <v>1</v>
      </c>
      <c r="AN176" s="153">
        <v>0</v>
      </c>
      <c r="AO176" s="197"/>
      <c r="AP176" s="154">
        <v>0</v>
      </c>
      <c r="AQ176" s="154">
        <v>0</v>
      </c>
      <c r="AR176" s="154">
        <v>1</v>
      </c>
      <c r="AS176" s="154">
        <v>1</v>
      </c>
      <c r="AT176" s="153">
        <v>1</v>
      </c>
      <c r="AU176" s="153">
        <v>0</v>
      </c>
      <c r="AV176" s="153">
        <v>0</v>
      </c>
      <c r="AW176" s="153"/>
      <c r="AX176" s="138"/>
      <c r="AY176" s="138"/>
      <c r="AZ176" s="125"/>
      <c r="BA176" s="125"/>
      <c r="BB176" s="125"/>
    </row>
    <row r="177" spans="2:54" s="31" customFormat="1" ht="14.25" x14ac:dyDescent="0.2">
      <c r="B177" s="21">
        <v>1</v>
      </c>
      <c r="C177" s="161" t="s">
        <v>596</v>
      </c>
      <c r="D177" s="154">
        <v>2013</v>
      </c>
      <c r="E177" s="165" t="s">
        <v>597</v>
      </c>
      <c r="F177" s="64">
        <v>1</v>
      </c>
      <c r="G177" s="64">
        <v>1</v>
      </c>
      <c r="H177" s="65">
        <v>3</v>
      </c>
      <c r="I177" s="65">
        <v>3</v>
      </c>
      <c r="J177" s="66">
        <v>2</v>
      </c>
      <c r="K177" s="144">
        <v>1</v>
      </c>
      <c r="L177" s="64" t="s">
        <v>598</v>
      </c>
      <c r="M177" s="153">
        <v>1</v>
      </c>
      <c r="N177" s="153">
        <v>0</v>
      </c>
      <c r="O177" s="154">
        <v>1</v>
      </c>
      <c r="P177" s="64">
        <f t="shared" si="105"/>
        <v>0</v>
      </c>
      <c r="Q177" s="64">
        <f t="shared" si="106"/>
        <v>0</v>
      </c>
      <c r="R177" s="64">
        <f t="shared" si="107"/>
        <v>0</v>
      </c>
      <c r="S177" s="64">
        <f t="shared" si="111"/>
        <v>1</v>
      </c>
      <c r="T177" s="64">
        <f t="shared" si="112"/>
        <v>0</v>
      </c>
      <c r="U177" s="64">
        <f t="shared" si="113"/>
        <v>0</v>
      </c>
      <c r="V177" s="64">
        <f t="shared" si="104"/>
        <v>0</v>
      </c>
      <c r="W177" s="64">
        <f t="shared" si="114"/>
        <v>1</v>
      </c>
      <c r="X177" s="64">
        <f t="shared" si="115"/>
        <v>0</v>
      </c>
      <c r="Y177" s="64">
        <f t="shared" si="110"/>
        <v>1</v>
      </c>
      <c r="Z177" s="64">
        <f t="shared" si="97"/>
        <v>0</v>
      </c>
      <c r="AA177" s="64">
        <f t="shared" si="94"/>
        <v>1</v>
      </c>
      <c r="AB177" s="69"/>
      <c r="AC177" s="154">
        <v>1</v>
      </c>
      <c r="AD177" s="69">
        <v>0</v>
      </c>
      <c r="AE177" s="154">
        <v>0</v>
      </c>
      <c r="AF177" s="154">
        <v>0</v>
      </c>
      <c r="AG177" s="154">
        <v>1</v>
      </c>
      <c r="AH177" s="154">
        <v>0</v>
      </c>
      <c r="AI177" s="154">
        <v>0</v>
      </c>
      <c r="AJ177" s="154">
        <v>0</v>
      </c>
      <c r="AK177" s="154">
        <v>0</v>
      </c>
      <c r="AL177" s="154">
        <v>0</v>
      </c>
      <c r="AM177" s="155">
        <v>1</v>
      </c>
      <c r="AN177" s="153">
        <v>0</v>
      </c>
      <c r="AO177" s="197"/>
      <c r="AP177" s="154"/>
      <c r="AQ177" s="154">
        <v>0</v>
      </c>
      <c r="AR177" s="154">
        <v>1</v>
      </c>
      <c r="AS177" s="154">
        <v>0</v>
      </c>
      <c r="AT177" s="153">
        <v>0</v>
      </c>
      <c r="AU177" s="153" t="s">
        <v>599</v>
      </c>
      <c r="AV177" s="153"/>
      <c r="AW177" s="153"/>
      <c r="AX177" s="64"/>
      <c r="AY177" s="64"/>
      <c r="AZ177" s="7"/>
      <c r="BA177" s="7"/>
      <c r="BB177" s="7"/>
    </row>
    <row r="178" spans="2:54" s="31" customFormat="1" ht="14.25" x14ac:dyDescent="0.2">
      <c r="B178" s="21">
        <v>1</v>
      </c>
      <c r="C178" s="161" t="s">
        <v>600</v>
      </c>
      <c r="D178" s="154">
        <v>2013</v>
      </c>
      <c r="E178" s="165" t="s">
        <v>601</v>
      </c>
      <c r="F178" s="154">
        <v>1</v>
      </c>
      <c r="G178" s="154">
        <v>1</v>
      </c>
      <c r="H178" s="162">
        <v>5</v>
      </c>
      <c r="I178" s="162" t="s">
        <v>150</v>
      </c>
      <c r="J178" s="65">
        <v>3</v>
      </c>
      <c r="K178" s="144">
        <v>1</v>
      </c>
      <c r="L178" s="64" t="s">
        <v>602</v>
      </c>
      <c r="M178" s="153">
        <v>1</v>
      </c>
      <c r="N178" s="153">
        <v>0</v>
      </c>
      <c r="O178" s="154">
        <v>0</v>
      </c>
      <c r="P178" s="64">
        <f t="shared" si="105"/>
        <v>1</v>
      </c>
      <c r="Q178" s="64">
        <f t="shared" si="106"/>
        <v>0</v>
      </c>
      <c r="R178" s="64">
        <f t="shared" si="107"/>
        <v>0</v>
      </c>
      <c r="S178" s="64">
        <f t="shared" si="111"/>
        <v>0</v>
      </c>
      <c r="T178" s="64">
        <f t="shared" si="112"/>
        <v>0</v>
      </c>
      <c r="U178" s="64">
        <f t="shared" si="113"/>
        <v>0</v>
      </c>
      <c r="V178" s="64">
        <f t="shared" si="104"/>
        <v>0</v>
      </c>
      <c r="W178" s="64">
        <f t="shared" si="114"/>
        <v>0</v>
      </c>
      <c r="X178" s="64">
        <f t="shared" si="115"/>
        <v>0</v>
      </c>
      <c r="Y178" s="64">
        <f t="shared" si="110"/>
        <v>0</v>
      </c>
      <c r="Z178" s="64">
        <f t="shared" si="97"/>
        <v>1</v>
      </c>
      <c r="AA178" s="64">
        <f t="shared" si="94"/>
        <v>1</v>
      </c>
      <c r="AB178" s="69"/>
      <c r="AC178" s="154">
        <v>0</v>
      </c>
      <c r="AD178" s="69">
        <v>1</v>
      </c>
      <c r="AE178" s="154">
        <v>0</v>
      </c>
      <c r="AF178" s="154">
        <v>0</v>
      </c>
      <c r="AG178" s="154">
        <v>0</v>
      </c>
      <c r="AH178" s="154">
        <v>0</v>
      </c>
      <c r="AI178" s="154">
        <v>0</v>
      </c>
      <c r="AJ178" s="154">
        <v>0</v>
      </c>
      <c r="AK178" s="154">
        <v>0</v>
      </c>
      <c r="AL178" s="154">
        <v>0</v>
      </c>
      <c r="AM178" s="155">
        <v>0</v>
      </c>
      <c r="AN178" s="161">
        <v>0</v>
      </c>
      <c r="AO178" s="197">
        <v>0</v>
      </c>
      <c r="AP178" s="154">
        <v>0</v>
      </c>
      <c r="AQ178" s="154">
        <v>0</v>
      </c>
      <c r="AR178" s="154">
        <v>0</v>
      </c>
      <c r="AS178" s="154">
        <v>0</v>
      </c>
      <c r="AT178" s="153">
        <v>0</v>
      </c>
      <c r="AU178" s="153">
        <v>0</v>
      </c>
      <c r="AV178" s="153">
        <v>0</v>
      </c>
      <c r="AW178" s="153"/>
      <c r="AX178" s="64" t="s">
        <v>603</v>
      </c>
      <c r="AY178" s="64"/>
      <c r="AZ178" s="7"/>
      <c r="BA178" s="7"/>
      <c r="BB178" s="7"/>
    </row>
    <row r="179" spans="2:54" s="31" customFormat="1" ht="14.25" x14ac:dyDescent="0.2">
      <c r="B179" s="173">
        <v>1</v>
      </c>
      <c r="C179" s="161" t="s">
        <v>604</v>
      </c>
      <c r="D179" s="154">
        <v>2013</v>
      </c>
      <c r="E179" s="161" t="s">
        <v>605</v>
      </c>
      <c r="F179" s="154">
        <v>7</v>
      </c>
      <c r="G179" s="154">
        <v>2</v>
      </c>
      <c r="H179" s="154">
        <v>5</v>
      </c>
      <c r="I179" s="154">
        <v>5</v>
      </c>
      <c r="J179" s="154">
        <v>2</v>
      </c>
      <c r="K179" s="154">
        <v>1</v>
      </c>
      <c r="L179" s="153" t="s">
        <v>606</v>
      </c>
      <c r="M179" s="154">
        <v>0</v>
      </c>
      <c r="N179" s="154">
        <v>1</v>
      </c>
      <c r="O179" s="154">
        <v>1</v>
      </c>
      <c r="P179" s="64">
        <f t="shared" si="105"/>
        <v>0</v>
      </c>
      <c r="Q179" s="64">
        <f t="shared" si="106"/>
        <v>0</v>
      </c>
      <c r="R179" s="64">
        <f t="shared" si="107"/>
        <v>0</v>
      </c>
      <c r="S179" s="64">
        <f t="shared" si="111"/>
        <v>0</v>
      </c>
      <c r="T179" s="64">
        <f t="shared" si="112"/>
        <v>1</v>
      </c>
      <c r="U179" s="64">
        <f t="shared" si="113"/>
        <v>0</v>
      </c>
      <c r="V179" s="64">
        <f t="shared" si="104"/>
        <v>0</v>
      </c>
      <c r="W179" s="64">
        <f t="shared" si="114"/>
        <v>1</v>
      </c>
      <c r="X179" s="64">
        <f t="shared" si="115"/>
        <v>0</v>
      </c>
      <c r="Y179" s="64">
        <f t="shared" si="110"/>
        <v>1</v>
      </c>
      <c r="Z179" s="64">
        <f t="shared" si="97"/>
        <v>0</v>
      </c>
      <c r="AA179" s="64">
        <f t="shared" si="94"/>
        <v>1</v>
      </c>
      <c r="AB179" s="153"/>
      <c r="AC179" s="154">
        <v>1</v>
      </c>
      <c r="AD179" s="154">
        <v>0</v>
      </c>
      <c r="AE179" s="154">
        <v>1</v>
      </c>
      <c r="AF179" s="154">
        <v>0</v>
      </c>
      <c r="AG179" s="154">
        <v>0</v>
      </c>
      <c r="AH179" s="154">
        <v>0</v>
      </c>
      <c r="AI179" s="154">
        <v>0</v>
      </c>
      <c r="AJ179" s="154">
        <v>1</v>
      </c>
      <c r="AK179" s="154">
        <v>0</v>
      </c>
      <c r="AL179" s="154">
        <v>1</v>
      </c>
      <c r="AM179" s="154">
        <v>1</v>
      </c>
      <c r="AN179" s="154">
        <v>0</v>
      </c>
      <c r="AO179" s="194"/>
      <c r="AP179" s="154"/>
      <c r="AQ179" s="154">
        <v>0</v>
      </c>
      <c r="AR179" s="154">
        <v>0</v>
      </c>
      <c r="AS179" s="154">
        <v>1</v>
      </c>
      <c r="AT179" s="154">
        <v>1</v>
      </c>
      <c r="AU179" s="154">
        <v>0</v>
      </c>
      <c r="AV179" s="154">
        <v>0</v>
      </c>
      <c r="AW179" s="153"/>
      <c r="AX179" s="64"/>
      <c r="AY179" s="64"/>
      <c r="AZ179" s="7"/>
      <c r="BA179" s="7"/>
      <c r="BB179" s="7"/>
    </row>
    <row r="180" spans="2:54" s="31" customFormat="1" ht="14.25" x14ac:dyDescent="0.2">
      <c r="B180" s="173">
        <v>1</v>
      </c>
      <c r="C180" s="161" t="s">
        <v>556</v>
      </c>
      <c r="D180" s="154">
        <v>2013</v>
      </c>
      <c r="E180" s="161" t="s">
        <v>607</v>
      </c>
      <c r="F180" s="154">
        <v>1</v>
      </c>
      <c r="G180" s="154">
        <v>1</v>
      </c>
      <c r="H180" s="154">
        <v>2</v>
      </c>
      <c r="I180" s="154">
        <v>2</v>
      </c>
      <c r="J180" s="154">
        <v>2</v>
      </c>
      <c r="K180" s="154">
        <v>1</v>
      </c>
      <c r="L180" s="153"/>
      <c r="M180" s="154">
        <v>1</v>
      </c>
      <c r="N180" s="154">
        <v>0</v>
      </c>
      <c r="O180" s="154">
        <v>0</v>
      </c>
      <c r="P180" s="64">
        <f t="shared" si="105"/>
        <v>1</v>
      </c>
      <c r="Q180" s="64">
        <f t="shared" si="106"/>
        <v>0</v>
      </c>
      <c r="R180" s="64">
        <f t="shared" si="107"/>
        <v>0</v>
      </c>
      <c r="S180" s="64">
        <f t="shared" si="111"/>
        <v>0</v>
      </c>
      <c r="T180" s="64">
        <f t="shared" si="112"/>
        <v>0</v>
      </c>
      <c r="U180" s="64">
        <f t="shared" si="113"/>
        <v>0</v>
      </c>
      <c r="V180" s="64">
        <f t="shared" si="104"/>
        <v>0</v>
      </c>
      <c r="W180" s="64">
        <f t="shared" si="114"/>
        <v>0</v>
      </c>
      <c r="X180" s="64">
        <f t="shared" si="115"/>
        <v>0</v>
      </c>
      <c r="Y180" s="64">
        <f t="shared" si="110"/>
        <v>0</v>
      </c>
      <c r="Z180" s="64">
        <f t="shared" si="97"/>
        <v>1</v>
      </c>
      <c r="AA180" s="64">
        <f t="shared" si="94"/>
        <v>1</v>
      </c>
      <c r="AB180" s="153"/>
      <c r="AC180" s="154">
        <v>1</v>
      </c>
      <c r="AD180" s="154">
        <v>0</v>
      </c>
      <c r="AE180" s="154">
        <v>0</v>
      </c>
      <c r="AF180" s="154">
        <v>0</v>
      </c>
      <c r="AG180" s="154">
        <v>0</v>
      </c>
      <c r="AH180" s="154">
        <v>0</v>
      </c>
      <c r="AI180" s="154">
        <v>1</v>
      </c>
      <c r="AJ180" s="154">
        <v>0</v>
      </c>
      <c r="AK180" s="154">
        <v>0</v>
      </c>
      <c r="AL180" s="154">
        <v>0</v>
      </c>
      <c r="AM180" s="154">
        <v>0</v>
      </c>
      <c r="AN180" s="154">
        <v>1</v>
      </c>
      <c r="AO180" s="194"/>
      <c r="AP180" s="154">
        <v>0</v>
      </c>
      <c r="AQ180" s="154">
        <v>1</v>
      </c>
      <c r="AR180" s="154">
        <v>0</v>
      </c>
      <c r="AS180" s="154">
        <v>0</v>
      </c>
      <c r="AT180" s="154">
        <v>0</v>
      </c>
      <c r="AU180" s="154">
        <v>0</v>
      </c>
      <c r="AV180" s="154">
        <v>0</v>
      </c>
      <c r="AW180" s="153"/>
      <c r="AX180" s="64"/>
      <c r="AY180" s="64"/>
      <c r="AZ180" s="7"/>
      <c r="BA180" s="7"/>
      <c r="BB180" s="7"/>
    </row>
    <row r="181" spans="2:54" s="31" customFormat="1" ht="14.25" x14ac:dyDescent="0.2">
      <c r="B181" s="21">
        <v>1</v>
      </c>
      <c r="C181" s="161" t="s">
        <v>608</v>
      </c>
      <c r="D181" s="154">
        <v>2013</v>
      </c>
      <c r="E181" s="165" t="s">
        <v>609</v>
      </c>
      <c r="F181" s="154">
        <v>1</v>
      </c>
      <c r="G181" s="154">
        <v>1</v>
      </c>
      <c r="H181" s="162">
        <v>2</v>
      </c>
      <c r="I181" s="162">
        <v>2</v>
      </c>
      <c r="J181" s="65">
        <v>2</v>
      </c>
      <c r="K181" s="144">
        <v>0</v>
      </c>
      <c r="L181" s="64" t="s">
        <v>610</v>
      </c>
      <c r="M181" s="153">
        <v>1</v>
      </c>
      <c r="N181" s="153">
        <v>0</v>
      </c>
      <c r="O181" s="154">
        <v>0</v>
      </c>
      <c r="P181" s="64">
        <f t="shared" si="105"/>
        <v>1</v>
      </c>
      <c r="Q181" s="64">
        <f t="shared" si="106"/>
        <v>0</v>
      </c>
      <c r="R181" s="64">
        <f t="shared" si="107"/>
        <v>0</v>
      </c>
      <c r="S181" s="64">
        <f t="shared" si="111"/>
        <v>0</v>
      </c>
      <c r="T181" s="64">
        <f t="shared" si="112"/>
        <v>0</v>
      </c>
      <c r="U181" s="64">
        <f t="shared" si="113"/>
        <v>0</v>
      </c>
      <c r="V181" s="64">
        <f t="shared" si="104"/>
        <v>0</v>
      </c>
      <c r="W181" s="64">
        <f t="shared" si="114"/>
        <v>0</v>
      </c>
      <c r="X181" s="64">
        <f t="shared" si="115"/>
        <v>0</v>
      </c>
      <c r="Y181" s="64">
        <f t="shared" si="110"/>
        <v>0</v>
      </c>
      <c r="Z181" s="64">
        <f t="shared" si="97"/>
        <v>1</v>
      </c>
      <c r="AA181" s="64">
        <f t="shared" si="94"/>
        <v>1</v>
      </c>
      <c r="AB181" s="69"/>
      <c r="AC181" s="154">
        <v>1</v>
      </c>
      <c r="AD181" s="69">
        <v>0</v>
      </c>
      <c r="AE181" s="154">
        <v>0</v>
      </c>
      <c r="AF181" s="154">
        <v>0</v>
      </c>
      <c r="AG181" s="154">
        <v>0</v>
      </c>
      <c r="AH181" s="154">
        <v>0</v>
      </c>
      <c r="AI181" s="154">
        <v>0</v>
      </c>
      <c r="AJ181" s="154">
        <v>1</v>
      </c>
      <c r="AK181" s="154">
        <v>0</v>
      </c>
      <c r="AL181" s="154">
        <v>1</v>
      </c>
      <c r="AM181" s="155">
        <v>1</v>
      </c>
      <c r="AN181" s="153">
        <v>0</v>
      </c>
      <c r="AO181" s="197">
        <v>0</v>
      </c>
      <c r="AP181" s="154">
        <v>0</v>
      </c>
      <c r="AQ181" s="154">
        <v>1</v>
      </c>
      <c r="AR181" s="154">
        <v>0</v>
      </c>
      <c r="AS181" s="154">
        <v>0</v>
      </c>
      <c r="AT181" s="154">
        <v>0</v>
      </c>
      <c r="AU181" s="153">
        <v>0</v>
      </c>
      <c r="AV181" s="153">
        <v>0</v>
      </c>
      <c r="AW181" s="153"/>
      <c r="AX181" s="64" t="s">
        <v>611</v>
      </c>
      <c r="AY181" s="64"/>
      <c r="AZ181" s="7"/>
      <c r="BA181" s="7"/>
      <c r="BB181" s="7"/>
    </row>
    <row r="182" spans="2:54" s="31" customFormat="1" ht="14.25" x14ac:dyDescent="0.2">
      <c r="B182" s="173">
        <v>1</v>
      </c>
      <c r="C182" s="161" t="s">
        <v>556</v>
      </c>
      <c r="D182" s="154">
        <v>2014</v>
      </c>
      <c r="E182" s="161" t="s">
        <v>537</v>
      </c>
      <c r="F182" s="125">
        <v>1</v>
      </c>
      <c r="G182" s="125">
        <v>1</v>
      </c>
      <c r="H182" s="127">
        <v>2</v>
      </c>
      <c r="I182" s="127">
        <v>2</v>
      </c>
      <c r="J182" s="127">
        <v>3</v>
      </c>
      <c r="K182" s="125">
        <v>2</v>
      </c>
      <c r="L182" s="125"/>
      <c r="M182" s="134">
        <v>1</v>
      </c>
      <c r="N182" s="125">
        <v>0</v>
      </c>
      <c r="O182" s="125">
        <v>0</v>
      </c>
      <c r="P182" s="64">
        <f t="shared" si="105"/>
        <v>1</v>
      </c>
      <c r="Q182" s="64">
        <f t="shared" si="106"/>
        <v>0</v>
      </c>
      <c r="R182" s="64">
        <f t="shared" si="107"/>
        <v>0</v>
      </c>
      <c r="S182" s="64">
        <f t="shared" ref="S182" si="116">IF(AND(O182=1,N182=0,M182=1),1,0)</f>
        <v>0</v>
      </c>
      <c r="T182" s="64">
        <f t="shared" ref="T182" si="117">IF(AND(O182=1,N182=1,M182=0),1,0)</f>
        <v>0</v>
      </c>
      <c r="U182" s="64">
        <f t="shared" ref="U182" si="118">IF(AND(M182=1,N182=1,O182=0),1,0)</f>
        <v>0</v>
      </c>
      <c r="V182" s="64">
        <f t="shared" ref="V182" si="119">IF(AND(M182=1,N182=1,O182=1),1,0)</f>
        <v>0</v>
      </c>
      <c r="W182" s="64">
        <f t="shared" si="114"/>
        <v>0</v>
      </c>
      <c r="X182" s="64">
        <f t="shared" si="115"/>
        <v>0</v>
      </c>
      <c r="Y182" s="64">
        <f t="shared" si="110"/>
        <v>0</v>
      </c>
      <c r="Z182" s="64">
        <f t="shared" si="97"/>
        <v>1</v>
      </c>
      <c r="AA182" s="64">
        <f t="shared" si="94"/>
        <v>1</v>
      </c>
      <c r="AB182" s="135"/>
      <c r="AC182" s="125">
        <v>0</v>
      </c>
      <c r="AD182" s="135">
        <v>1</v>
      </c>
      <c r="AE182" s="125">
        <v>0</v>
      </c>
      <c r="AF182" s="125">
        <v>0</v>
      </c>
      <c r="AG182" s="125">
        <v>0</v>
      </c>
      <c r="AH182" s="125">
        <v>0</v>
      </c>
      <c r="AI182" s="125">
        <v>0</v>
      </c>
      <c r="AJ182" s="125">
        <v>0</v>
      </c>
      <c r="AK182" s="125">
        <v>0</v>
      </c>
      <c r="AL182" s="125">
        <v>0</v>
      </c>
      <c r="AM182" s="125">
        <v>0</v>
      </c>
      <c r="AN182" s="125">
        <v>0</v>
      </c>
      <c r="AO182" s="188">
        <v>0</v>
      </c>
      <c r="AP182" s="125">
        <v>0</v>
      </c>
      <c r="AQ182" s="125">
        <v>0</v>
      </c>
      <c r="AR182" s="125">
        <v>0</v>
      </c>
      <c r="AS182" s="125">
        <v>0</v>
      </c>
      <c r="AT182" s="125">
        <v>0</v>
      </c>
      <c r="AU182" s="125">
        <v>0</v>
      </c>
      <c r="AV182" s="125">
        <v>0</v>
      </c>
      <c r="AW182" s="125"/>
      <c r="AX182" s="134"/>
      <c r="AY182" s="125"/>
      <c r="AZ182" s="125"/>
      <c r="BA182" s="125"/>
      <c r="BB182" s="7"/>
    </row>
    <row r="183" spans="2:54" s="31" customFormat="1" ht="14.25" x14ac:dyDescent="0.2">
      <c r="B183" s="173">
        <v>1</v>
      </c>
      <c r="C183" s="161" t="s">
        <v>556</v>
      </c>
      <c r="D183" s="154">
        <v>2014</v>
      </c>
      <c r="E183" s="161" t="s">
        <v>612</v>
      </c>
      <c r="F183" s="154">
        <v>1</v>
      </c>
      <c r="G183" s="154">
        <v>1</v>
      </c>
      <c r="H183" s="154">
        <v>1</v>
      </c>
      <c r="I183" s="154">
        <v>1</v>
      </c>
      <c r="J183" s="154">
        <v>3</v>
      </c>
      <c r="K183" s="154">
        <v>0</v>
      </c>
      <c r="L183" s="153"/>
      <c r="M183" s="154">
        <v>1</v>
      </c>
      <c r="N183" s="154">
        <v>0</v>
      </c>
      <c r="O183" s="154">
        <v>1</v>
      </c>
      <c r="P183" s="64">
        <f t="shared" si="105"/>
        <v>0</v>
      </c>
      <c r="Q183" s="64">
        <f t="shared" si="106"/>
        <v>0</v>
      </c>
      <c r="R183" s="64">
        <f t="shared" si="107"/>
        <v>0</v>
      </c>
      <c r="S183" s="64">
        <f t="shared" si="111"/>
        <v>1</v>
      </c>
      <c r="T183" s="64">
        <f t="shared" si="112"/>
        <v>0</v>
      </c>
      <c r="U183" s="64">
        <f t="shared" si="113"/>
        <v>0</v>
      </c>
      <c r="V183" s="64">
        <f t="shared" si="104"/>
        <v>0</v>
      </c>
      <c r="W183" s="64">
        <f t="shared" si="114"/>
        <v>1</v>
      </c>
      <c r="X183" s="64">
        <f t="shared" si="115"/>
        <v>0</v>
      </c>
      <c r="Y183" s="64">
        <f t="shared" si="110"/>
        <v>1</v>
      </c>
      <c r="Z183" s="64">
        <f t="shared" si="97"/>
        <v>0</v>
      </c>
      <c r="AA183" s="64">
        <f t="shared" si="94"/>
        <v>1</v>
      </c>
      <c r="AB183" s="153"/>
      <c r="AC183" s="154">
        <v>1</v>
      </c>
      <c r="AD183" s="154">
        <v>0</v>
      </c>
      <c r="AE183" s="154">
        <v>0</v>
      </c>
      <c r="AF183" s="154">
        <v>0</v>
      </c>
      <c r="AG183" s="154">
        <v>0</v>
      </c>
      <c r="AH183" s="154">
        <v>0</v>
      </c>
      <c r="AI183" s="154">
        <v>0</v>
      </c>
      <c r="AJ183" s="154">
        <v>1</v>
      </c>
      <c r="AK183" s="154">
        <v>0</v>
      </c>
      <c r="AL183" s="154">
        <v>0</v>
      </c>
      <c r="AM183" s="154">
        <v>0</v>
      </c>
      <c r="AN183" s="154">
        <v>1</v>
      </c>
      <c r="AO183" s="197">
        <v>0</v>
      </c>
      <c r="AP183" s="154">
        <v>0</v>
      </c>
      <c r="AQ183" s="154">
        <v>0</v>
      </c>
      <c r="AR183" s="154">
        <v>1</v>
      </c>
      <c r="AS183" s="154">
        <v>0</v>
      </c>
      <c r="AT183" s="154">
        <v>0</v>
      </c>
      <c r="AU183" s="154">
        <v>0</v>
      </c>
      <c r="AV183" s="154">
        <v>0</v>
      </c>
      <c r="AW183" s="153"/>
      <c r="AX183" s="64" t="s">
        <v>613</v>
      </c>
      <c r="AY183" s="64"/>
      <c r="AZ183" s="7"/>
      <c r="BA183" s="7"/>
      <c r="BB183" s="7"/>
    </row>
    <row r="184" spans="2:54" s="31" customFormat="1" ht="14.25" x14ac:dyDescent="0.2">
      <c r="B184" s="21">
        <v>1</v>
      </c>
      <c r="C184" s="161" t="s">
        <v>614</v>
      </c>
      <c r="D184" s="154">
        <v>2014</v>
      </c>
      <c r="E184" s="165" t="s">
        <v>575</v>
      </c>
      <c r="F184" s="154">
        <v>1</v>
      </c>
      <c r="G184" s="154">
        <v>1</v>
      </c>
      <c r="H184" s="162">
        <v>2</v>
      </c>
      <c r="I184" s="162">
        <v>2</v>
      </c>
      <c r="J184" s="65">
        <v>3</v>
      </c>
      <c r="K184" s="144">
        <v>0</v>
      </c>
      <c r="L184" s="64" t="s">
        <v>615</v>
      </c>
      <c r="M184" s="153">
        <v>1</v>
      </c>
      <c r="N184" s="153">
        <v>1</v>
      </c>
      <c r="O184" s="154">
        <v>1</v>
      </c>
      <c r="P184" s="64">
        <f t="shared" si="105"/>
        <v>0</v>
      </c>
      <c r="Q184" s="64">
        <f t="shared" si="106"/>
        <v>0</v>
      </c>
      <c r="R184" s="64">
        <f t="shared" si="107"/>
        <v>0</v>
      </c>
      <c r="S184" s="64">
        <f t="shared" si="111"/>
        <v>0</v>
      </c>
      <c r="T184" s="64">
        <f t="shared" si="112"/>
        <v>0</v>
      </c>
      <c r="U184" s="64">
        <f t="shared" si="113"/>
        <v>0</v>
      </c>
      <c r="V184" s="64">
        <f t="shared" si="104"/>
        <v>1</v>
      </c>
      <c r="W184" s="64">
        <f t="shared" si="114"/>
        <v>0</v>
      </c>
      <c r="X184" s="64">
        <f t="shared" si="115"/>
        <v>0</v>
      </c>
      <c r="Y184" s="64">
        <f t="shared" si="110"/>
        <v>1</v>
      </c>
      <c r="Z184" s="64">
        <f t="shared" si="97"/>
        <v>0</v>
      </c>
      <c r="AA184" s="64">
        <f t="shared" si="94"/>
        <v>1</v>
      </c>
      <c r="AB184" s="69"/>
      <c r="AC184" s="154">
        <v>1</v>
      </c>
      <c r="AD184" s="69">
        <v>0</v>
      </c>
      <c r="AE184" s="154">
        <v>0</v>
      </c>
      <c r="AF184" s="154">
        <v>0</v>
      </c>
      <c r="AG184" s="154">
        <v>1</v>
      </c>
      <c r="AH184" s="154">
        <v>0</v>
      </c>
      <c r="AI184" s="154">
        <v>1</v>
      </c>
      <c r="AJ184" s="154">
        <v>0</v>
      </c>
      <c r="AK184" s="154">
        <v>0</v>
      </c>
      <c r="AL184" s="154">
        <v>0</v>
      </c>
      <c r="AM184" s="155">
        <v>0</v>
      </c>
      <c r="AN184" s="155">
        <v>1</v>
      </c>
      <c r="AO184" s="197">
        <v>0</v>
      </c>
      <c r="AP184" s="154">
        <v>0</v>
      </c>
      <c r="AQ184" s="154">
        <v>1</v>
      </c>
      <c r="AR184" s="154">
        <v>0</v>
      </c>
      <c r="AS184" s="154">
        <v>0</v>
      </c>
      <c r="AT184" s="154">
        <v>0</v>
      </c>
      <c r="AU184" s="153">
        <v>1</v>
      </c>
      <c r="AV184" s="153">
        <v>1</v>
      </c>
      <c r="AW184" s="153"/>
      <c r="AX184" s="64"/>
      <c r="AY184" s="64"/>
      <c r="AZ184" s="7"/>
      <c r="BA184" s="7"/>
      <c r="BB184" s="7"/>
    </row>
    <row r="185" spans="2:54" s="31" customFormat="1" ht="14.25" x14ac:dyDescent="0.2">
      <c r="B185" s="21">
        <v>1</v>
      </c>
      <c r="C185" s="161" t="s">
        <v>570</v>
      </c>
      <c r="D185" s="154">
        <v>2014</v>
      </c>
      <c r="E185" s="165" t="s">
        <v>451</v>
      </c>
      <c r="F185" s="154">
        <v>1</v>
      </c>
      <c r="G185" s="154">
        <v>1</v>
      </c>
      <c r="H185" s="162">
        <v>2</v>
      </c>
      <c r="I185" s="162">
        <v>2</v>
      </c>
      <c r="J185" s="65">
        <v>3</v>
      </c>
      <c r="K185" s="144">
        <v>2</v>
      </c>
      <c r="L185" s="64" t="s">
        <v>616</v>
      </c>
      <c r="M185" s="153">
        <v>1</v>
      </c>
      <c r="N185" s="153">
        <v>0</v>
      </c>
      <c r="O185" s="154">
        <v>0</v>
      </c>
      <c r="P185" s="64">
        <f t="shared" si="105"/>
        <v>1</v>
      </c>
      <c r="Q185" s="64">
        <f t="shared" si="106"/>
        <v>0</v>
      </c>
      <c r="R185" s="64">
        <f t="shared" si="107"/>
        <v>0</v>
      </c>
      <c r="S185" s="64">
        <f t="shared" si="111"/>
        <v>0</v>
      </c>
      <c r="T185" s="64">
        <f t="shared" si="112"/>
        <v>0</v>
      </c>
      <c r="U185" s="64">
        <f t="shared" si="113"/>
        <v>0</v>
      </c>
      <c r="V185" s="64">
        <f t="shared" si="104"/>
        <v>0</v>
      </c>
      <c r="W185" s="64">
        <f t="shared" si="114"/>
        <v>0</v>
      </c>
      <c r="X185" s="64">
        <f t="shared" si="115"/>
        <v>0</v>
      </c>
      <c r="Y185" s="64">
        <f t="shared" si="110"/>
        <v>0</v>
      </c>
      <c r="Z185" s="64">
        <f t="shared" si="97"/>
        <v>1</v>
      </c>
      <c r="AA185" s="64">
        <f t="shared" si="94"/>
        <v>1</v>
      </c>
      <c r="AB185" s="69"/>
      <c r="AC185" s="154">
        <v>0</v>
      </c>
      <c r="AD185" s="69">
        <v>1</v>
      </c>
      <c r="AE185" s="154">
        <v>0</v>
      </c>
      <c r="AF185" s="154">
        <v>0</v>
      </c>
      <c r="AG185" s="154">
        <v>0</v>
      </c>
      <c r="AH185" s="154">
        <v>0</v>
      </c>
      <c r="AI185" s="154">
        <v>0</v>
      </c>
      <c r="AJ185" s="154">
        <v>0</v>
      </c>
      <c r="AK185" s="154">
        <v>0</v>
      </c>
      <c r="AL185" s="154">
        <v>0</v>
      </c>
      <c r="AM185" s="154">
        <v>0</v>
      </c>
      <c r="AN185" s="154">
        <v>0</v>
      </c>
      <c r="AO185" s="197">
        <v>0</v>
      </c>
      <c r="AP185" s="154">
        <v>0</v>
      </c>
      <c r="AQ185" s="154">
        <v>0</v>
      </c>
      <c r="AR185" s="154">
        <v>0</v>
      </c>
      <c r="AS185" s="154">
        <v>0</v>
      </c>
      <c r="AT185" s="154">
        <v>0</v>
      </c>
      <c r="AU185" s="154">
        <v>0</v>
      </c>
      <c r="AV185" s="154">
        <v>0</v>
      </c>
      <c r="AW185" s="153"/>
      <c r="AX185" s="64"/>
      <c r="AY185" s="64"/>
      <c r="AZ185" s="7"/>
      <c r="BA185" s="7"/>
      <c r="BB185" s="7"/>
    </row>
    <row r="186" spans="2:54" s="31" customFormat="1" ht="14.25" x14ac:dyDescent="0.2">
      <c r="B186" s="21">
        <v>1</v>
      </c>
      <c r="C186" s="161" t="s">
        <v>617</v>
      </c>
      <c r="D186" s="154">
        <v>2014</v>
      </c>
      <c r="E186" s="165" t="s">
        <v>618</v>
      </c>
      <c r="F186" s="154">
        <v>2</v>
      </c>
      <c r="G186" s="154">
        <v>1</v>
      </c>
      <c r="H186" s="162">
        <v>3</v>
      </c>
      <c r="I186" s="162" t="s">
        <v>150</v>
      </c>
      <c r="J186" s="65">
        <v>3</v>
      </c>
      <c r="K186" s="144">
        <v>0</v>
      </c>
      <c r="L186" s="64" t="s">
        <v>619</v>
      </c>
      <c r="M186" s="153">
        <v>1</v>
      </c>
      <c r="N186" s="153">
        <v>0</v>
      </c>
      <c r="O186" s="154">
        <v>1</v>
      </c>
      <c r="P186" s="64">
        <f t="shared" si="105"/>
        <v>0</v>
      </c>
      <c r="Q186" s="64">
        <f t="shared" si="106"/>
        <v>0</v>
      </c>
      <c r="R186" s="64">
        <f t="shared" si="107"/>
        <v>0</v>
      </c>
      <c r="S186" s="64">
        <f t="shared" si="111"/>
        <v>1</v>
      </c>
      <c r="T186" s="64">
        <f t="shared" si="112"/>
        <v>0</v>
      </c>
      <c r="U186" s="64">
        <f t="shared" si="113"/>
        <v>0</v>
      </c>
      <c r="V186" s="64">
        <f t="shared" si="104"/>
        <v>0</v>
      </c>
      <c r="W186" s="64">
        <f t="shared" si="114"/>
        <v>1</v>
      </c>
      <c r="X186" s="64">
        <f t="shared" si="115"/>
        <v>0</v>
      </c>
      <c r="Y186" s="64">
        <f t="shared" si="110"/>
        <v>1</v>
      </c>
      <c r="Z186" s="64">
        <f t="shared" si="97"/>
        <v>0</v>
      </c>
      <c r="AA186" s="64">
        <f t="shared" si="94"/>
        <v>1</v>
      </c>
      <c r="AB186" s="69"/>
      <c r="AC186" s="154">
        <v>1</v>
      </c>
      <c r="AD186" s="69">
        <v>0</v>
      </c>
      <c r="AE186" s="154">
        <v>0</v>
      </c>
      <c r="AF186" s="154">
        <v>0</v>
      </c>
      <c r="AG186" s="154">
        <v>0</v>
      </c>
      <c r="AH186" s="154">
        <v>0</v>
      </c>
      <c r="AI186" s="154">
        <v>0</v>
      </c>
      <c r="AJ186" s="154">
        <v>0</v>
      </c>
      <c r="AK186" s="154">
        <v>0</v>
      </c>
      <c r="AL186" s="154">
        <v>0</v>
      </c>
      <c r="AM186" s="155">
        <v>1</v>
      </c>
      <c r="AN186" s="155">
        <v>0</v>
      </c>
      <c r="AO186" s="197">
        <v>0</v>
      </c>
      <c r="AP186" s="154">
        <v>0</v>
      </c>
      <c r="AQ186" s="154">
        <v>0</v>
      </c>
      <c r="AR186" s="154">
        <v>1</v>
      </c>
      <c r="AS186" s="154">
        <v>1</v>
      </c>
      <c r="AT186" s="154">
        <v>0</v>
      </c>
      <c r="AU186" s="153">
        <v>0</v>
      </c>
      <c r="AV186" s="153">
        <v>0</v>
      </c>
      <c r="AW186" s="153"/>
      <c r="AX186" s="64" t="s">
        <v>620</v>
      </c>
      <c r="AY186" s="64"/>
      <c r="AZ186" s="7"/>
      <c r="BA186" s="7"/>
      <c r="BB186" s="7"/>
    </row>
    <row r="187" spans="2:54" s="31" customFormat="1" ht="14.25" x14ac:dyDescent="0.2">
      <c r="B187" s="21">
        <v>1</v>
      </c>
      <c r="C187" s="161" t="s">
        <v>621</v>
      </c>
      <c r="D187" s="154">
        <v>2014</v>
      </c>
      <c r="E187" s="165" t="s">
        <v>622</v>
      </c>
      <c r="F187" s="154">
        <v>2</v>
      </c>
      <c r="G187" s="154">
        <v>1</v>
      </c>
      <c r="H187" s="162">
        <v>3</v>
      </c>
      <c r="I187" s="162">
        <v>4</v>
      </c>
      <c r="J187" s="65">
        <v>2</v>
      </c>
      <c r="K187" s="144">
        <v>1</v>
      </c>
      <c r="L187" s="64" t="s">
        <v>623</v>
      </c>
      <c r="M187" s="153">
        <v>0</v>
      </c>
      <c r="N187" s="153">
        <v>0</v>
      </c>
      <c r="O187" s="154">
        <v>1</v>
      </c>
      <c r="P187" s="64">
        <f t="shared" si="105"/>
        <v>0</v>
      </c>
      <c r="Q187" s="64">
        <f t="shared" si="106"/>
        <v>0</v>
      </c>
      <c r="R187" s="64">
        <f t="shared" si="107"/>
        <v>1</v>
      </c>
      <c r="S187" s="64">
        <f t="shared" si="111"/>
        <v>0</v>
      </c>
      <c r="T187" s="64">
        <f t="shared" si="112"/>
        <v>0</v>
      </c>
      <c r="U187" s="64">
        <f t="shared" si="113"/>
        <v>0</v>
      </c>
      <c r="V187" s="64">
        <f t="shared" si="104"/>
        <v>0</v>
      </c>
      <c r="W187" s="64">
        <f t="shared" si="114"/>
        <v>0</v>
      </c>
      <c r="X187" s="64">
        <f t="shared" si="115"/>
        <v>0</v>
      </c>
      <c r="Y187" s="64">
        <f t="shared" si="110"/>
        <v>1</v>
      </c>
      <c r="Z187" s="64">
        <f t="shared" si="97"/>
        <v>0</v>
      </c>
      <c r="AA187" s="64">
        <f t="shared" si="94"/>
        <v>1</v>
      </c>
      <c r="AB187" s="69"/>
      <c r="AC187" s="154">
        <v>1</v>
      </c>
      <c r="AD187" s="69">
        <v>0</v>
      </c>
      <c r="AE187" s="154">
        <v>0</v>
      </c>
      <c r="AF187" s="154">
        <v>0</v>
      </c>
      <c r="AG187" s="154">
        <v>0</v>
      </c>
      <c r="AH187" s="154">
        <v>0</v>
      </c>
      <c r="AI187" s="154">
        <v>1</v>
      </c>
      <c r="AJ187" s="154">
        <v>1</v>
      </c>
      <c r="AK187" s="154">
        <v>0</v>
      </c>
      <c r="AL187" s="154">
        <v>1</v>
      </c>
      <c r="AM187" s="155">
        <v>0</v>
      </c>
      <c r="AN187" s="155">
        <v>1</v>
      </c>
      <c r="AO187" s="197">
        <v>0</v>
      </c>
      <c r="AP187" s="154">
        <v>0</v>
      </c>
      <c r="AQ187" s="154">
        <v>1</v>
      </c>
      <c r="AR187" s="154">
        <v>1</v>
      </c>
      <c r="AS187" s="154">
        <v>0</v>
      </c>
      <c r="AT187" s="154">
        <v>0</v>
      </c>
      <c r="AU187" s="153">
        <v>0</v>
      </c>
      <c r="AV187" s="153">
        <v>0</v>
      </c>
      <c r="AW187" s="153"/>
      <c r="AX187" s="64" t="s">
        <v>624</v>
      </c>
      <c r="AY187" s="64"/>
      <c r="AZ187" s="7"/>
      <c r="BA187" s="7"/>
      <c r="BB187" s="7"/>
    </row>
    <row r="188" spans="2:54" s="31" customFormat="1" ht="14.25" x14ac:dyDescent="0.2">
      <c r="B188" s="21">
        <v>1</v>
      </c>
      <c r="C188" s="161" t="s">
        <v>351</v>
      </c>
      <c r="D188" s="154">
        <v>2014</v>
      </c>
      <c r="E188" s="165" t="s">
        <v>625</v>
      </c>
      <c r="F188" s="154">
        <v>1</v>
      </c>
      <c r="G188" s="154">
        <v>1</v>
      </c>
      <c r="H188" s="162">
        <v>2</v>
      </c>
      <c r="I188" s="162" t="s">
        <v>150</v>
      </c>
      <c r="J188" s="65">
        <v>2</v>
      </c>
      <c r="K188" s="144">
        <v>1</v>
      </c>
      <c r="L188" s="64" t="s">
        <v>626</v>
      </c>
      <c r="M188" s="153">
        <v>0</v>
      </c>
      <c r="N188" s="153">
        <v>0</v>
      </c>
      <c r="O188" s="154">
        <v>1</v>
      </c>
      <c r="P188" s="64">
        <f t="shared" si="105"/>
        <v>0</v>
      </c>
      <c r="Q188" s="64">
        <f t="shared" si="106"/>
        <v>0</v>
      </c>
      <c r="R188" s="64">
        <f t="shared" si="107"/>
        <v>1</v>
      </c>
      <c r="S188" s="64">
        <f t="shared" si="111"/>
        <v>0</v>
      </c>
      <c r="T188" s="64">
        <f t="shared" si="112"/>
        <v>0</v>
      </c>
      <c r="U188" s="64">
        <f t="shared" si="113"/>
        <v>0</v>
      </c>
      <c r="V188" s="64">
        <f t="shared" si="104"/>
        <v>0</v>
      </c>
      <c r="W188" s="64">
        <f t="shared" si="114"/>
        <v>0</v>
      </c>
      <c r="X188" s="64">
        <f t="shared" si="115"/>
        <v>0</v>
      </c>
      <c r="Y188" s="64">
        <f>IF(OR(V188=1,T188=1,S188=1,R188=1),1,0)</f>
        <v>1</v>
      </c>
      <c r="Z188" s="64">
        <f t="shared" si="97"/>
        <v>0</v>
      </c>
      <c r="AA188" s="64">
        <f t="shared" si="94"/>
        <v>1</v>
      </c>
      <c r="AB188" s="69"/>
      <c r="AC188" s="154">
        <v>1</v>
      </c>
      <c r="AD188" s="69">
        <v>0</v>
      </c>
      <c r="AE188" s="154">
        <v>0</v>
      </c>
      <c r="AF188" s="154">
        <v>0</v>
      </c>
      <c r="AG188" s="154">
        <v>1</v>
      </c>
      <c r="AH188" s="154">
        <v>1</v>
      </c>
      <c r="AI188" s="154">
        <v>1</v>
      </c>
      <c r="AJ188" s="154">
        <v>0</v>
      </c>
      <c r="AK188" s="154">
        <v>0</v>
      </c>
      <c r="AL188" s="154">
        <v>0</v>
      </c>
      <c r="AM188" s="155">
        <v>0</v>
      </c>
      <c r="AN188" s="155">
        <v>0</v>
      </c>
      <c r="AO188" s="197">
        <v>0</v>
      </c>
      <c r="AP188" s="154">
        <v>1</v>
      </c>
      <c r="AQ188" s="154">
        <v>1</v>
      </c>
      <c r="AR188" s="154">
        <v>0</v>
      </c>
      <c r="AS188" s="154">
        <v>0</v>
      </c>
      <c r="AT188" s="154">
        <v>0</v>
      </c>
      <c r="AU188" s="153">
        <v>1</v>
      </c>
      <c r="AV188" s="153">
        <v>1</v>
      </c>
      <c r="AW188" s="153"/>
      <c r="AX188" s="64" t="s">
        <v>627</v>
      </c>
      <c r="AY188" s="64"/>
      <c r="AZ188" s="7"/>
      <c r="BA188" s="7"/>
      <c r="BB188" s="7"/>
    </row>
    <row r="189" spans="2:54" s="31" customFormat="1" ht="14.25" x14ac:dyDescent="0.2">
      <c r="B189" s="21">
        <v>1</v>
      </c>
      <c r="C189" s="161" t="s">
        <v>628</v>
      </c>
      <c r="D189" s="154">
        <v>2014</v>
      </c>
      <c r="E189" s="165" t="s">
        <v>629</v>
      </c>
      <c r="F189" s="154">
        <v>6</v>
      </c>
      <c r="G189" s="154">
        <v>1</v>
      </c>
      <c r="H189" s="162">
        <v>3</v>
      </c>
      <c r="I189" s="162" t="s">
        <v>150</v>
      </c>
      <c r="J189" s="65">
        <v>3</v>
      </c>
      <c r="K189" s="144">
        <v>0</v>
      </c>
      <c r="L189" s="64"/>
      <c r="M189" s="153">
        <v>1</v>
      </c>
      <c r="N189" s="153">
        <v>0</v>
      </c>
      <c r="O189" s="154">
        <v>0</v>
      </c>
      <c r="P189" s="64">
        <f t="shared" si="105"/>
        <v>1</v>
      </c>
      <c r="Q189" s="64">
        <f t="shared" si="106"/>
        <v>0</v>
      </c>
      <c r="R189" s="64">
        <f t="shared" si="107"/>
        <v>0</v>
      </c>
      <c r="S189" s="64">
        <f t="shared" si="111"/>
        <v>0</v>
      </c>
      <c r="T189" s="64">
        <f t="shared" si="112"/>
        <v>0</v>
      </c>
      <c r="U189" s="64">
        <f t="shared" si="113"/>
        <v>0</v>
      </c>
      <c r="V189" s="64">
        <f t="shared" si="104"/>
        <v>0</v>
      </c>
      <c r="W189" s="64">
        <f t="shared" si="114"/>
        <v>0</v>
      </c>
      <c r="X189" s="64">
        <f t="shared" si="115"/>
        <v>0</v>
      </c>
      <c r="Y189" s="64">
        <f t="shared" si="110"/>
        <v>0</v>
      </c>
      <c r="Z189" s="64">
        <f t="shared" si="97"/>
        <v>1</v>
      </c>
      <c r="AA189" s="64">
        <f t="shared" si="94"/>
        <v>1</v>
      </c>
      <c r="AB189" s="69"/>
      <c r="AC189" s="154">
        <v>0</v>
      </c>
      <c r="AD189" s="69">
        <v>1</v>
      </c>
      <c r="AE189" s="154">
        <v>0</v>
      </c>
      <c r="AF189" s="154">
        <v>0</v>
      </c>
      <c r="AG189" s="154">
        <v>0</v>
      </c>
      <c r="AH189" s="154">
        <v>0</v>
      </c>
      <c r="AI189" s="154">
        <v>0</v>
      </c>
      <c r="AJ189" s="154">
        <v>0</v>
      </c>
      <c r="AK189" s="154">
        <v>0</v>
      </c>
      <c r="AL189" s="154">
        <v>0</v>
      </c>
      <c r="AM189" s="154">
        <v>0</v>
      </c>
      <c r="AN189" s="154">
        <v>0</v>
      </c>
      <c r="AO189" s="197">
        <v>0</v>
      </c>
      <c r="AP189" s="154">
        <v>0</v>
      </c>
      <c r="AQ189" s="154">
        <v>0</v>
      </c>
      <c r="AR189" s="154">
        <v>0</v>
      </c>
      <c r="AS189" s="154">
        <v>0</v>
      </c>
      <c r="AT189" s="154">
        <v>0</v>
      </c>
      <c r="AU189" s="153">
        <v>0</v>
      </c>
      <c r="AV189" s="153">
        <v>0</v>
      </c>
      <c r="AW189" s="153"/>
      <c r="AX189" s="64" t="s">
        <v>630</v>
      </c>
      <c r="AY189" s="64"/>
      <c r="AZ189" s="7"/>
      <c r="BA189" s="7"/>
      <c r="BB189" s="7"/>
    </row>
    <row r="190" spans="2:54" s="31" customFormat="1" ht="14.25" x14ac:dyDescent="0.2">
      <c r="B190" s="21">
        <v>1</v>
      </c>
      <c r="C190" s="161" t="s">
        <v>631</v>
      </c>
      <c r="D190" s="154">
        <v>2014</v>
      </c>
      <c r="E190" s="165" t="s">
        <v>632</v>
      </c>
      <c r="F190" s="154">
        <v>7</v>
      </c>
      <c r="G190" s="154">
        <v>2</v>
      </c>
      <c r="H190" s="162">
        <v>5</v>
      </c>
      <c r="I190" s="162" t="s">
        <v>150</v>
      </c>
      <c r="J190" s="65">
        <v>3</v>
      </c>
      <c r="K190" s="144">
        <v>1</v>
      </c>
      <c r="L190" s="64"/>
      <c r="M190" s="153">
        <v>0</v>
      </c>
      <c r="N190" s="153">
        <v>0</v>
      </c>
      <c r="O190" s="154">
        <v>1</v>
      </c>
      <c r="P190" s="64">
        <f t="shared" si="105"/>
        <v>0</v>
      </c>
      <c r="Q190" s="64">
        <f t="shared" si="106"/>
        <v>0</v>
      </c>
      <c r="R190" s="64">
        <f t="shared" si="107"/>
        <v>1</v>
      </c>
      <c r="S190" s="64">
        <f t="shared" si="111"/>
        <v>0</v>
      </c>
      <c r="T190" s="64">
        <f t="shared" si="112"/>
        <v>0</v>
      </c>
      <c r="U190" s="64">
        <f t="shared" si="113"/>
        <v>0</v>
      </c>
      <c r="V190" s="64">
        <f t="shared" si="104"/>
        <v>0</v>
      </c>
      <c r="W190" s="64">
        <f t="shared" si="114"/>
        <v>0</v>
      </c>
      <c r="X190" s="64">
        <f t="shared" si="115"/>
        <v>0</v>
      </c>
      <c r="Y190" s="64">
        <f t="shared" si="110"/>
        <v>1</v>
      </c>
      <c r="Z190" s="64">
        <f t="shared" si="97"/>
        <v>0</v>
      </c>
      <c r="AA190" s="64">
        <f t="shared" si="94"/>
        <v>1</v>
      </c>
      <c r="AB190" s="69"/>
      <c r="AC190" s="154">
        <v>1</v>
      </c>
      <c r="AD190" s="69">
        <v>0</v>
      </c>
      <c r="AE190" s="154">
        <v>0</v>
      </c>
      <c r="AF190" s="154">
        <v>0</v>
      </c>
      <c r="AG190" s="154">
        <v>0</v>
      </c>
      <c r="AH190" s="154">
        <v>0</v>
      </c>
      <c r="AI190" s="154">
        <v>0</v>
      </c>
      <c r="AJ190" s="154">
        <v>1</v>
      </c>
      <c r="AK190" s="154">
        <v>0</v>
      </c>
      <c r="AL190" s="154">
        <v>1</v>
      </c>
      <c r="AM190" s="155">
        <v>1</v>
      </c>
      <c r="AN190" s="155">
        <v>0</v>
      </c>
      <c r="AO190" s="197">
        <v>0</v>
      </c>
      <c r="AP190" s="154">
        <v>0</v>
      </c>
      <c r="AQ190" s="154">
        <v>0</v>
      </c>
      <c r="AR190" s="154">
        <v>1</v>
      </c>
      <c r="AS190" s="154">
        <v>1</v>
      </c>
      <c r="AT190" s="154">
        <v>0</v>
      </c>
      <c r="AU190" s="153"/>
      <c r="AV190" s="153"/>
      <c r="AW190" s="153"/>
      <c r="AX190" s="64"/>
      <c r="AY190" s="64"/>
      <c r="AZ190" s="7"/>
      <c r="BA190" s="7"/>
      <c r="BB190" s="7"/>
    </row>
    <row r="191" spans="2:54" s="31" customFormat="1" ht="14.25" x14ac:dyDescent="0.2">
      <c r="B191" s="21">
        <v>1</v>
      </c>
      <c r="C191" s="161" t="s">
        <v>633</v>
      </c>
      <c r="D191" s="154">
        <v>2014</v>
      </c>
      <c r="E191" s="165" t="s">
        <v>634</v>
      </c>
      <c r="F191" s="154">
        <v>2</v>
      </c>
      <c r="G191" s="154">
        <v>1</v>
      </c>
      <c r="H191" s="162">
        <v>3</v>
      </c>
      <c r="I191" s="162">
        <v>2</v>
      </c>
      <c r="J191" s="65">
        <v>3</v>
      </c>
      <c r="K191" s="144">
        <v>2</v>
      </c>
      <c r="L191" s="64" t="s">
        <v>635</v>
      </c>
      <c r="M191" s="153">
        <v>1</v>
      </c>
      <c r="N191" s="153">
        <v>0</v>
      </c>
      <c r="O191" s="154">
        <v>0</v>
      </c>
      <c r="P191" s="64">
        <f t="shared" si="105"/>
        <v>1</v>
      </c>
      <c r="Q191" s="64">
        <f t="shared" si="106"/>
        <v>0</v>
      </c>
      <c r="R191" s="64">
        <f t="shared" si="107"/>
        <v>0</v>
      </c>
      <c r="S191" s="64">
        <f t="shared" si="111"/>
        <v>0</v>
      </c>
      <c r="T191" s="64">
        <f t="shared" si="112"/>
        <v>0</v>
      </c>
      <c r="U191" s="64">
        <f t="shared" si="113"/>
        <v>0</v>
      </c>
      <c r="V191" s="64">
        <f t="shared" si="104"/>
        <v>0</v>
      </c>
      <c r="W191" s="64">
        <f t="shared" si="114"/>
        <v>0</v>
      </c>
      <c r="X191" s="64">
        <f t="shared" si="115"/>
        <v>0</v>
      </c>
      <c r="Y191" s="64">
        <f t="shared" si="110"/>
        <v>0</v>
      </c>
      <c r="Z191" s="64">
        <f t="shared" si="97"/>
        <v>1</v>
      </c>
      <c r="AA191" s="64">
        <f t="shared" si="94"/>
        <v>1</v>
      </c>
      <c r="AB191" s="69"/>
      <c r="AC191" s="154">
        <v>0</v>
      </c>
      <c r="AD191" s="69">
        <v>1</v>
      </c>
      <c r="AE191" s="154">
        <v>0</v>
      </c>
      <c r="AF191" s="154">
        <v>0</v>
      </c>
      <c r="AG191" s="154">
        <v>0</v>
      </c>
      <c r="AH191" s="154">
        <v>0</v>
      </c>
      <c r="AI191" s="154">
        <v>0</v>
      </c>
      <c r="AJ191" s="154">
        <v>0</v>
      </c>
      <c r="AK191" s="154">
        <v>0</v>
      </c>
      <c r="AL191" s="154">
        <v>0</v>
      </c>
      <c r="AM191" s="155">
        <v>0</v>
      </c>
      <c r="AN191" s="155">
        <v>0</v>
      </c>
      <c r="AO191" s="197">
        <v>0</v>
      </c>
      <c r="AP191" s="155">
        <v>0</v>
      </c>
      <c r="AQ191" s="154">
        <v>0</v>
      </c>
      <c r="AR191" s="154">
        <v>0</v>
      </c>
      <c r="AS191" s="154">
        <v>0</v>
      </c>
      <c r="AT191" s="154">
        <v>0</v>
      </c>
      <c r="AU191" s="153">
        <v>1</v>
      </c>
      <c r="AV191" s="153">
        <v>1</v>
      </c>
      <c r="AW191" s="153"/>
      <c r="AX191" s="64" t="s">
        <v>636</v>
      </c>
      <c r="AY191" s="64"/>
      <c r="AZ191" s="7"/>
      <c r="BA191" s="7"/>
      <c r="BB191" s="7"/>
    </row>
    <row r="192" spans="2:54" s="31" customFormat="1" ht="14.25" x14ac:dyDescent="0.2">
      <c r="B192" s="21">
        <v>1</v>
      </c>
      <c r="C192" s="161" t="s">
        <v>637</v>
      </c>
      <c r="D192" s="154">
        <v>2014</v>
      </c>
      <c r="E192" s="165" t="s">
        <v>560</v>
      </c>
      <c r="F192" s="154">
        <v>1</v>
      </c>
      <c r="G192" s="154">
        <v>1</v>
      </c>
      <c r="H192" s="162">
        <v>2</v>
      </c>
      <c r="I192" s="162" t="s">
        <v>150</v>
      </c>
      <c r="J192" s="65">
        <v>3</v>
      </c>
      <c r="K192" s="144">
        <v>2</v>
      </c>
      <c r="L192" s="64" t="s">
        <v>638</v>
      </c>
      <c r="M192" s="153">
        <v>1</v>
      </c>
      <c r="N192" s="153">
        <v>0</v>
      </c>
      <c r="O192" s="154">
        <v>0</v>
      </c>
      <c r="P192" s="64">
        <f t="shared" si="105"/>
        <v>1</v>
      </c>
      <c r="Q192" s="64">
        <f t="shared" si="106"/>
        <v>0</v>
      </c>
      <c r="R192" s="64">
        <f t="shared" si="107"/>
        <v>0</v>
      </c>
      <c r="S192" s="64">
        <f t="shared" si="111"/>
        <v>0</v>
      </c>
      <c r="T192" s="64">
        <f t="shared" si="112"/>
        <v>0</v>
      </c>
      <c r="U192" s="64">
        <f t="shared" si="113"/>
        <v>0</v>
      </c>
      <c r="V192" s="64">
        <f t="shared" si="104"/>
        <v>0</v>
      </c>
      <c r="W192" s="64">
        <f t="shared" si="114"/>
        <v>0</v>
      </c>
      <c r="X192" s="64">
        <f t="shared" si="115"/>
        <v>0</v>
      </c>
      <c r="Y192" s="64">
        <f t="shared" si="110"/>
        <v>0</v>
      </c>
      <c r="Z192" s="64">
        <f t="shared" si="97"/>
        <v>1</v>
      </c>
      <c r="AA192" s="64">
        <f t="shared" si="94"/>
        <v>1</v>
      </c>
      <c r="AB192" s="69"/>
      <c r="AC192" s="154">
        <v>0</v>
      </c>
      <c r="AD192" s="69">
        <v>1</v>
      </c>
      <c r="AE192" s="154">
        <v>0</v>
      </c>
      <c r="AF192" s="154">
        <v>0</v>
      </c>
      <c r="AG192" s="154">
        <v>0</v>
      </c>
      <c r="AH192" s="154">
        <v>0</v>
      </c>
      <c r="AI192" s="154">
        <v>0</v>
      </c>
      <c r="AJ192" s="154">
        <v>0</v>
      </c>
      <c r="AK192" s="154">
        <v>0</v>
      </c>
      <c r="AL192" s="154">
        <v>0</v>
      </c>
      <c r="AM192" s="155">
        <v>0</v>
      </c>
      <c r="AN192" s="155">
        <v>0</v>
      </c>
      <c r="AO192" s="197">
        <v>0</v>
      </c>
      <c r="AP192" s="155">
        <v>0</v>
      </c>
      <c r="AQ192" s="154">
        <v>0</v>
      </c>
      <c r="AR192" s="154">
        <v>0</v>
      </c>
      <c r="AS192" s="154">
        <v>0</v>
      </c>
      <c r="AT192" s="154">
        <v>0</v>
      </c>
      <c r="AU192" s="154">
        <v>0</v>
      </c>
      <c r="AV192" s="154">
        <v>0</v>
      </c>
      <c r="AW192" s="153"/>
      <c r="AX192" s="64"/>
      <c r="AY192" s="64"/>
      <c r="AZ192" s="7"/>
      <c r="BA192" s="7"/>
      <c r="BB192" s="7"/>
    </row>
    <row r="193" spans="2:54" s="31" customFormat="1" ht="14.25" x14ac:dyDescent="0.2">
      <c r="B193" s="21">
        <v>1</v>
      </c>
      <c r="C193" s="161" t="s">
        <v>639</v>
      </c>
      <c r="D193" s="154">
        <v>2014</v>
      </c>
      <c r="E193" s="165" t="s">
        <v>552</v>
      </c>
      <c r="F193" s="154">
        <v>1</v>
      </c>
      <c r="G193" s="154">
        <v>1</v>
      </c>
      <c r="H193" s="162">
        <v>1</v>
      </c>
      <c r="I193" s="162" t="s">
        <v>150</v>
      </c>
      <c r="J193" s="65">
        <v>2</v>
      </c>
      <c r="K193" s="144">
        <v>0</v>
      </c>
      <c r="L193" s="64" t="s">
        <v>640</v>
      </c>
      <c r="M193" s="153">
        <v>1</v>
      </c>
      <c r="N193" s="153">
        <v>0</v>
      </c>
      <c r="O193" s="154">
        <v>0</v>
      </c>
      <c r="P193" s="64">
        <f t="shared" si="105"/>
        <v>1</v>
      </c>
      <c r="Q193" s="64">
        <f t="shared" si="106"/>
        <v>0</v>
      </c>
      <c r="R193" s="64">
        <f t="shared" si="107"/>
        <v>0</v>
      </c>
      <c r="S193" s="64">
        <f t="shared" ref="S193:S251" si="120">IF(AND(O193=1,N193=0,M193=1),1,0)</f>
        <v>0</v>
      </c>
      <c r="T193" s="64">
        <f t="shared" ref="T193:T251" si="121">IF(AND(O193=1,N193=1,M193=0),1,0)</f>
        <v>0</v>
      </c>
      <c r="U193" s="64">
        <f t="shared" ref="U193:U251" si="122">IF(AND(M193=1,N193=1,O193=0),1,0)</f>
        <v>0</v>
      </c>
      <c r="V193" s="64">
        <f t="shared" ref="V193:V264" si="123">IF(AND(M193=1,N193=1,O193=1),1,0)</f>
        <v>0</v>
      </c>
      <c r="W193" s="64">
        <f t="shared" si="114"/>
        <v>0</v>
      </c>
      <c r="X193" s="64">
        <f t="shared" si="115"/>
        <v>0</v>
      </c>
      <c r="Y193" s="64">
        <f t="shared" si="110"/>
        <v>0</v>
      </c>
      <c r="Z193" s="64">
        <f t="shared" si="97"/>
        <v>1</v>
      </c>
      <c r="AA193" s="64">
        <f t="shared" si="94"/>
        <v>1</v>
      </c>
      <c r="AB193" s="69"/>
      <c r="AC193" s="154">
        <v>1</v>
      </c>
      <c r="AD193" s="69">
        <v>0</v>
      </c>
      <c r="AE193" s="154">
        <v>0</v>
      </c>
      <c r="AF193" s="154">
        <v>0</v>
      </c>
      <c r="AG193" s="154">
        <v>1</v>
      </c>
      <c r="AH193" s="154">
        <v>0</v>
      </c>
      <c r="AI193" s="154">
        <v>1</v>
      </c>
      <c r="AJ193" s="154">
        <v>0</v>
      </c>
      <c r="AK193" s="154">
        <v>0</v>
      </c>
      <c r="AL193" s="154">
        <v>0</v>
      </c>
      <c r="AM193" s="155">
        <v>0</v>
      </c>
      <c r="AN193" s="161">
        <v>0</v>
      </c>
      <c r="AO193" s="197">
        <v>0</v>
      </c>
      <c r="AP193" s="154">
        <v>1</v>
      </c>
      <c r="AQ193" s="154">
        <v>1</v>
      </c>
      <c r="AR193" s="154">
        <v>0</v>
      </c>
      <c r="AS193" s="154">
        <v>0</v>
      </c>
      <c r="AT193" s="153">
        <v>0</v>
      </c>
      <c r="AU193" s="153" t="s">
        <v>150</v>
      </c>
      <c r="AV193" s="153" t="s">
        <v>150</v>
      </c>
      <c r="AW193" s="153"/>
      <c r="AX193" s="64"/>
      <c r="AY193" s="64"/>
      <c r="AZ193" s="7"/>
      <c r="BA193" s="7"/>
      <c r="BB193" s="7"/>
    </row>
    <row r="194" spans="2:54" s="31" customFormat="1" ht="14.25" x14ac:dyDescent="0.2">
      <c r="B194" s="21">
        <v>1</v>
      </c>
      <c r="C194" s="161" t="s">
        <v>641</v>
      </c>
      <c r="D194" s="154">
        <v>2014</v>
      </c>
      <c r="E194" s="21" t="s">
        <v>642</v>
      </c>
      <c r="F194" s="154">
        <v>1</v>
      </c>
      <c r="G194" s="154">
        <v>1</v>
      </c>
      <c r="H194" s="162">
        <v>2</v>
      </c>
      <c r="I194" s="162">
        <v>4</v>
      </c>
      <c r="J194" s="65">
        <v>3</v>
      </c>
      <c r="K194" s="144">
        <v>2</v>
      </c>
      <c r="L194" s="64" t="s">
        <v>643</v>
      </c>
      <c r="M194" s="153">
        <v>1</v>
      </c>
      <c r="N194" s="153">
        <v>1</v>
      </c>
      <c r="O194" s="154">
        <v>0</v>
      </c>
      <c r="P194" s="64">
        <f t="shared" si="105"/>
        <v>0</v>
      </c>
      <c r="Q194" s="64">
        <f t="shared" si="106"/>
        <v>0</v>
      </c>
      <c r="R194" s="64">
        <f t="shared" si="107"/>
        <v>0</v>
      </c>
      <c r="S194" s="64">
        <f t="shared" si="120"/>
        <v>0</v>
      </c>
      <c r="T194" s="64">
        <f t="shared" si="121"/>
        <v>0</v>
      </c>
      <c r="U194" s="64">
        <f t="shared" si="122"/>
        <v>1</v>
      </c>
      <c r="V194" s="64">
        <f t="shared" si="123"/>
        <v>0</v>
      </c>
      <c r="W194" s="64">
        <f t="shared" si="114"/>
        <v>0</v>
      </c>
      <c r="X194" s="64">
        <f t="shared" si="115"/>
        <v>1</v>
      </c>
      <c r="Y194" s="64">
        <f t="shared" si="110"/>
        <v>0</v>
      </c>
      <c r="Z194" s="64">
        <f t="shared" si="97"/>
        <v>1</v>
      </c>
      <c r="AA194" s="64">
        <f t="shared" si="94"/>
        <v>1</v>
      </c>
      <c r="AB194" s="69"/>
      <c r="AC194" s="154">
        <v>1</v>
      </c>
      <c r="AD194" s="69">
        <v>0</v>
      </c>
      <c r="AE194" s="154">
        <v>0</v>
      </c>
      <c r="AF194" s="154">
        <v>0</v>
      </c>
      <c r="AG194" s="154">
        <v>1</v>
      </c>
      <c r="AH194" s="154">
        <v>0</v>
      </c>
      <c r="AI194" s="154">
        <v>1</v>
      </c>
      <c r="AJ194" s="154">
        <v>0</v>
      </c>
      <c r="AK194" s="154">
        <v>0</v>
      </c>
      <c r="AL194" s="154">
        <v>0</v>
      </c>
      <c r="AM194" s="154">
        <v>0</v>
      </c>
      <c r="AN194" s="153">
        <v>1</v>
      </c>
      <c r="AO194" s="197">
        <v>1</v>
      </c>
      <c r="AP194" s="154">
        <v>0</v>
      </c>
      <c r="AQ194" s="154">
        <v>1</v>
      </c>
      <c r="AR194" s="154">
        <v>1</v>
      </c>
      <c r="AS194" s="154">
        <v>0</v>
      </c>
      <c r="AT194" s="153">
        <v>0</v>
      </c>
      <c r="AU194" s="153" t="s">
        <v>644</v>
      </c>
      <c r="AV194" s="153" t="s">
        <v>238</v>
      </c>
      <c r="AW194" s="153"/>
      <c r="AX194" s="64" t="s">
        <v>645</v>
      </c>
      <c r="AY194" s="64"/>
      <c r="AZ194" s="7"/>
      <c r="BA194" s="7"/>
      <c r="BB194" s="7"/>
    </row>
    <row r="195" spans="2:54" s="31" customFormat="1" ht="14.25" x14ac:dyDescent="0.2">
      <c r="B195" s="21">
        <v>1</v>
      </c>
      <c r="C195" s="161" t="s">
        <v>646</v>
      </c>
      <c r="D195" s="154">
        <v>2014</v>
      </c>
      <c r="E195" s="21" t="s">
        <v>647</v>
      </c>
      <c r="F195" s="154">
        <v>1</v>
      </c>
      <c r="G195" s="154">
        <v>2</v>
      </c>
      <c r="H195" s="162">
        <v>3</v>
      </c>
      <c r="I195" s="162">
        <v>3</v>
      </c>
      <c r="J195" s="65">
        <v>2</v>
      </c>
      <c r="K195" s="144">
        <v>1</v>
      </c>
      <c r="L195" s="64" t="s">
        <v>648</v>
      </c>
      <c r="M195" s="153">
        <v>1</v>
      </c>
      <c r="N195" s="153">
        <v>0</v>
      </c>
      <c r="O195" s="154">
        <v>0</v>
      </c>
      <c r="P195" s="64">
        <f t="shared" si="105"/>
        <v>1</v>
      </c>
      <c r="Q195" s="64">
        <f t="shared" si="106"/>
        <v>0</v>
      </c>
      <c r="R195" s="64">
        <f t="shared" si="107"/>
        <v>0</v>
      </c>
      <c r="S195" s="64">
        <f t="shared" si="120"/>
        <v>0</v>
      </c>
      <c r="T195" s="64">
        <f t="shared" si="121"/>
        <v>0</v>
      </c>
      <c r="U195" s="64">
        <f t="shared" si="122"/>
        <v>0</v>
      </c>
      <c r="V195" s="64">
        <f t="shared" si="123"/>
        <v>0</v>
      </c>
      <c r="W195" s="64">
        <f t="shared" si="114"/>
        <v>0</v>
      </c>
      <c r="X195" s="64">
        <f t="shared" si="115"/>
        <v>0</v>
      </c>
      <c r="Y195" s="64">
        <f t="shared" si="110"/>
        <v>0</v>
      </c>
      <c r="Z195" s="64">
        <f t="shared" si="97"/>
        <v>1</v>
      </c>
      <c r="AA195" s="64">
        <f t="shared" si="94"/>
        <v>1</v>
      </c>
      <c r="AB195" s="69" t="s">
        <v>649</v>
      </c>
      <c r="AC195" s="154">
        <v>1</v>
      </c>
      <c r="AD195" s="69">
        <v>0</v>
      </c>
      <c r="AE195" s="154">
        <v>0</v>
      </c>
      <c r="AF195" s="154">
        <v>0</v>
      </c>
      <c r="AG195" s="154">
        <v>1</v>
      </c>
      <c r="AH195" s="154">
        <v>0</v>
      </c>
      <c r="AI195" s="154">
        <v>0</v>
      </c>
      <c r="AJ195" s="154">
        <v>0</v>
      </c>
      <c r="AK195" s="154">
        <v>0</v>
      </c>
      <c r="AL195" s="154">
        <v>0</v>
      </c>
      <c r="AM195" s="154">
        <v>0</v>
      </c>
      <c r="AN195" s="153">
        <v>1</v>
      </c>
      <c r="AO195" s="197">
        <v>1</v>
      </c>
      <c r="AP195" s="154">
        <v>0</v>
      </c>
      <c r="AQ195" s="154">
        <v>0</v>
      </c>
      <c r="AR195" s="154">
        <v>1</v>
      </c>
      <c r="AS195" s="154">
        <v>0</v>
      </c>
      <c r="AT195" s="153">
        <v>0</v>
      </c>
      <c r="AU195" s="153" t="s">
        <v>650</v>
      </c>
      <c r="AV195" s="153" t="s">
        <v>651</v>
      </c>
      <c r="AW195" s="153"/>
      <c r="AX195" s="178" t="s">
        <v>652</v>
      </c>
      <c r="AY195" s="64"/>
      <c r="AZ195" s="7"/>
      <c r="BA195" s="7"/>
      <c r="BB195" s="7"/>
    </row>
    <row r="196" spans="2:54" s="31" customFormat="1" ht="14.25" x14ac:dyDescent="0.2">
      <c r="B196" s="21">
        <v>1</v>
      </c>
      <c r="C196" s="161" t="s">
        <v>653</v>
      </c>
      <c r="D196" s="154">
        <v>2014</v>
      </c>
      <c r="E196" s="21" t="s">
        <v>654</v>
      </c>
      <c r="F196" s="154">
        <v>7</v>
      </c>
      <c r="G196" s="154">
        <v>1</v>
      </c>
      <c r="H196" s="162">
        <v>5</v>
      </c>
      <c r="I196" s="162">
        <v>5</v>
      </c>
      <c r="J196" s="65">
        <v>2</v>
      </c>
      <c r="K196" s="144">
        <v>1</v>
      </c>
      <c r="L196" s="64" t="s">
        <v>655</v>
      </c>
      <c r="M196" s="153">
        <v>1</v>
      </c>
      <c r="N196" s="153">
        <v>0</v>
      </c>
      <c r="O196" s="154">
        <v>1</v>
      </c>
      <c r="P196" s="64">
        <f t="shared" si="105"/>
        <v>0</v>
      </c>
      <c r="Q196" s="64">
        <f t="shared" si="106"/>
        <v>0</v>
      </c>
      <c r="R196" s="64">
        <f t="shared" si="107"/>
        <v>0</v>
      </c>
      <c r="S196" s="64">
        <f t="shared" si="120"/>
        <v>1</v>
      </c>
      <c r="T196" s="64">
        <f t="shared" si="121"/>
        <v>0</v>
      </c>
      <c r="U196" s="64">
        <f t="shared" si="122"/>
        <v>0</v>
      </c>
      <c r="V196" s="64">
        <f t="shared" si="123"/>
        <v>0</v>
      </c>
      <c r="W196" s="64">
        <f>IF(OR(AND(O196=1,M196=1,N196=0),AND(M196=0,O196=1,N196=1)),1,0)</f>
        <v>1</v>
      </c>
      <c r="X196" s="64">
        <f>IF(AND(O196=0,N196=1,M196=1),1,0)</f>
        <v>0</v>
      </c>
      <c r="Y196" s="64">
        <f>IF(OR(V196=1,T196=1,S196=1,R196=1),1,0)</f>
        <v>1</v>
      </c>
      <c r="Z196" s="64">
        <f t="shared" si="97"/>
        <v>0</v>
      </c>
      <c r="AA196" s="64">
        <f t="shared" si="94"/>
        <v>1</v>
      </c>
      <c r="AB196" s="69" t="s">
        <v>656</v>
      </c>
      <c r="AC196" s="154">
        <v>1</v>
      </c>
      <c r="AD196" s="69">
        <v>0</v>
      </c>
      <c r="AE196" s="154">
        <v>0</v>
      </c>
      <c r="AF196" s="154">
        <v>0</v>
      </c>
      <c r="AG196" s="154">
        <v>0</v>
      </c>
      <c r="AH196" s="154">
        <v>0</v>
      </c>
      <c r="AI196" s="154">
        <v>0</v>
      </c>
      <c r="AJ196" s="154">
        <v>1</v>
      </c>
      <c r="AK196" s="154">
        <v>0</v>
      </c>
      <c r="AL196" s="154">
        <v>0</v>
      </c>
      <c r="AM196" s="154">
        <v>0</v>
      </c>
      <c r="AN196" s="153">
        <v>1</v>
      </c>
      <c r="AO196" s="197">
        <v>0</v>
      </c>
      <c r="AP196" s="154">
        <v>0</v>
      </c>
      <c r="AQ196" s="154">
        <v>0</v>
      </c>
      <c r="AR196" s="154">
        <v>0</v>
      </c>
      <c r="AS196" s="154">
        <v>0</v>
      </c>
      <c r="AT196" s="153">
        <v>1</v>
      </c>
      <c r="AU196" s="153" t="s">
        <v>657</v>
      </c>
      <c r="AV196" s="153"/>
      <c r="AW196" s="153"/>
      <c r="AX196" s="64" t="s">
        <v>658</v>
      </c>
      <c r="AY196" s="64"/>
      <c r="AZ196" s="7"/>
      <c r="BA196" s="7"/>
      <c r="BB196" s="7"/>
    </row>
    <row r="197" spans="2:54" s="31" customFormat="1" ht="14.25" x14ac:dyDescent="0.2">
      <c r="B197" s="21">
        <v>0</v>
      </c>
      <c r="C197" s="161" t="s">
        <v>594</v>
      </c>
      <c r="D197" s="154">
        <v>2014</v>
      </c>
      <c r="E197" s="21" t="s">
        <v>659</v>
      </c>
      <c r="F197" s="154">
        <v>1</v>
      </c>
      <c r="G197" s="154">
        <v>1</v>
      </c>
      <c r="H197" s="162">
        <v>2</v>
      </c>
      <c r="I197" s="162" t="s">
        <v>150</v>
      </c>
      <c r="J197" s="65">
        <v>2</v>
      </c>
      <c r="K197" s="144">
        <v>1</v>
      </c>
      <c r="L197" s="64"/>
      <c r="M197" s="153">
        <v>0</v>
      </c>
      <c r="N197" s="153">
        <v>1</v>
      </c>
      <c r="O197" s="154">
        <v>0</v>
      </c>
      <c r="P197" s="64">
        <f t="shared" si="105"/>
        <v>0</v>
      </c>
      <c r="Q197" s="64">
        <f t="shared" si="106"/>
        <v>1</v>
      </c>
      <c r="R197" s="64">
        <f t="shared" si="107"/>
        <v>0</v>
      </c>
      <c r="S197" s="64">
        <f t="shared" si="120"/>
        <v>0</v>
      </c>
      <c r="T197" s="64">
        <f t="shared" si="121"/>
        <v>0</v>
      </c>
      <c r="U197" s="64">
        <f t="shared" si="122"/>
        <v>0</v>
      </c>
      <c r="V197" s="64">
        <f t="shared" si="123"/>
        <v>0</v>
      </c>
      <c r="W197" s="64">
        <f t="shared" ref="W197:W207" si="124">IF(OR(AND(O197=1,M197=1,N197=0),AND(M197=0,O197=1,N197=1)),1,0)</f>
        <v>0</v>
      </c>
      <c r="X197" s="64">
        <f t="shared" ref="X197:X207" si="125">IF(AND(O197=0,N197=1,M197=1),1,0)</f>
        <v>0</v>
      </c>
      <c r="Y197" s="64">
        <f t="shared" si="110"/>
        <v>0</v>
      </c>
      <c r="Z197" s="64">
        <f t="shared" si="97"/>
        <v>1</v>
      </c>
      <c r="AA197" s="64">
        <f t="shared" si="94"/>
        <v>1</v>
      </c>
      <c r="AB197" s="69" t="s">
        <v>660</v>
      </c>
      <c r="AC197" s="154">
        <v>1</v>
      </c>
      <c r="AD197" s="69">
        <v>0</v>
      </c>
      <c r="AE197" s="154">
        <v>1</v>
      </c>
      <c r="AF197" s="154">
        <v>0</v>
      </c>
      <c r="AG197" s="154">
        <v>0</v>
      </c>
      <c r="AH197" s="154">
        <v>0</v>
      </c>
      <c r="AI197" s="154">
        <v>0</v>
      </c>
      <c r="AJ197" s="154">
        <v>0</v>
      </c>
      <c r="AK197" s="154">
        <v>0</v>
      </c>
      <c r="AL197" s="154">
        <v>0</v>
      </c>
      <c r="AM197" s="154">
        <v>1</v>
      </c>
      <c r="AN197" s="153">
        <v>0</v>
      </c>
      <c r="AO197" s="197">
        <v>0</v>
      </c>
      <c r="AP197" s="154">
        <v>0</v>
      </c>
      <c r="AQ197" s="154">
        <v>0</v>
      </c>
      <c r="AR197" s="154">
        <v>0</v>
      </c>
      <c r="AS197" s="154">
        <v>0</v>
      </c>
      <c r="AT197" s="153">
        <v>1</v>
      </c>
      <c r="AU197" s="153" t="s">
        <v>241</v>
      </c>
      <c r="AV197" s="153" t="s">
        <v>661</v>
      </c>
      <c r="AW197" s="153"/>
      <c r="AX197" s="64" t="s">
        <v>662</v>
      </c>
      <c r="AY197" s="64"/>
      <c r="AZ197" s="7"/>
      <c r="BA197" s="7"/>
      <c r="BB197" s="7"/>
    </row>
    <row r="198" spans="2:54" s="31" customFormat="1" ht="14.25" customHeight="1" x14ac:dyDescent="0.2">
      <c r="B198" s="21">
        <v>0</v>
      </c>
      <c r="C198" s="161" t="s">
        <v>600</v>
      </c>
      <c r="D198" s="154">
        <v>2014</v>
      </c>
      <c r="E198" s="21" t="s">
        <v>601</v>
      </c>
      <c r="F198" s="154">
        <v>1</v>
      </c>
      <c r="G198" s="154">
        <v>1</v>
      </c>
      <c r="H198" s="162">
        <v>2</v>
      </c>
      <c r="I198" s="162">
        <v>1</v>
      </c>
      <c r="J198" s="65">
        <v>3</v>
      </c>
      <c r="K198" s="144">
        <v>2</v>
      </c>
      <c r="L198" s="64" t="s">
        <v>663</v>
      </c>
      <c r="M198" s="153">
        <v>1</v>
      </c>
      <c r="N198" s="153">
        <v>0</v>
      </c>
      <c r="O198" s="154">
        <v>0</v>
      </c>
      <c r="P198" s="64">
        <f t="shared" si="105"/>
        <v>1</v>
      </c>
      <c r="Q198" s="64">
        <f t="shared" si="106"/>
        <v>0</v>
      </c>
      <c r="R198" s="64">
        <f t="shared" si="107"/>
        <v>0</v>
      </c>
      <c r="S198" s="64">
        <f t="shared" si="120"/>
        <v>0</v>
      </c>
      <c r="T198" s="64">
        <f t="shared" si="121"/>
        <v>0</v>
      </c>
      <c r="U198" s="64">
        <f t="shared" si="122"/>
        <v>0</v>
      </c>
      <c r="V198" s="64">
        <f t="shared" si="123"/>
        <v>0</v>
      </c>
      <c r="W198" s="64">
        <f t="shared" si="124"/>
        <v>0</v>
      </c>
      <c r="X198" s="64">
        <f t="shared" si="125"/>
        <v>0</v>
      </c>
      <c r="Y198" s="64">
        <f t="shared" si="110"/>
        <v>0</v>
      </c>
      <c r="Z198" s="64">
        <f t="shared" si="97"/>
        <v>1</v>
      </c>
      <c r="AA198" s="64">
        <f t="shared" si="94"/>
        <v>1</v>
      </c>
      <c r="AB198" s="69"/>
      <c r="AC198" s="154">
        <v>1</v>
      </c>
      <c r="AD198" s="69">
        <v>0</v>
      </c>
      <c r="AE198" s="154">
        <v>0</v>
      </c>
      <c r="AF198" s="154">
        <v>0</v>
      </c>
      <c r="AG198" s="154">
        <v>0</v>
      </c>
      <c r="AH198" s="154">
        <v>1</v>
      </c>
      <c r="AI198" s="154">
        <v>1</v>
      </c>
      <c r="AJ198" s="154">
        <v>0</v>
      </c>
      <c r="AK198" s="154">
        <v>0</v>
      </c>
      <c r="AL198" s="154">
        <v>0</v>
      </c>
      <c r="AM198" s="154">
        <v>0</v>
      </c>
      <c r="AN198" s="153">
        <v>1</v>
      </c>
      <c r="AO198" s="197">
        <v>1</v>
      </c>
      <c r="AP198" s="154">
        <v>0</v>
      </c>
      <c r="AQ198" s="154">
        <v>1</v>
      </c>
      <c r="AR198" s="154">
        <v>0</v>
      </c>
      <c r="AS198" s="154">
        <v>0</v>
      </c>
      <c r="AT198" s="153">
        <v>0</v>
      </c>
      <c r="AU198" s="153" t="s">
        <v>664</v>
      </c>
      <c r="AV198" s="153" t="s">
        <v>150</v>
      </c>
      <c r="AW198" s="153"/>
      <c r="AX198" s="64" t="s">
        <v>665</v>
      </c>
      <c r="AY198" s="64"/>
      <c r="AZ198" s="7"/>
      <c r="BA198" s="7"/>
      <c r="BB198" s="7"/>
    </row>
    <row r="199" spans="2:54" s="31" customFormat="1" ht="14.25" customHeight="1" x14ac:dyDescent="0.2">
      <c r="B199" s="124">
        <v>0</v>
      </c>
      <c r="C199" s="161" t="s">
        <v>666</v>
      </c>
      <c r="D199" s="154">
        <v>2014</v>
      </c>
      <c r="E199" s="124" t="s">
        <v>601</v>
      </c>
      <c r="F199" s="154">
        <v>1</v>
      </c>
      <c r="G199" s="154">
        <v>1</v>
      </c>
      <c r="H199" s="162">
        <v>3</v>
      </c>
      <c r="I199" s="179">
        <v>44685</v>
      </c>
      <c r="J199" s="147">
        <v>3</v>
      </c>
      <c r="K199" s="138">
        <v>1</v>
      </c>
      <c r="L199" s="138" t="s">
        <v>667</v>
      </c>
      <c r="M199" s="153">
        <v>1</v>
      </c>
      <c r="N199" s="153">
        <v>0</v>
      </c>
      <c r="O199" s="154">
        <v>0</v>
      </c>
      <c r="P199" s="64">
        <f t="shared" si="105"/>
        <v>1</v>
      </c>
      <c r="Q199" s="64">
        <f t="shared" si="106"/>
        <v>0</v>
      </c>
      <c r="R199" s="64">
        <f t="shared" si="107"/>
        <v>0</v>
      </c>
      <c r="S199" s="64">
        <f t="shared" si="120"/>
        <v>0</v>
      </c>
      <c r="T199" s="64">
        <f t="shared" si="121"/>
        <v>0</v>
      </c>
      <c r="U199" s="64">
        <f t="shared" si="122"/>
        <v>0</v>
      </c>
      <c r="V199" s="64">
        <f t="shared" si="123"/>
        <v>0</v>
      </c>
      <c r="W199" s="64">
        <f t="shared" si="124"/>
        <v>0</v>
      </c>
      <c r="X199" s="64">
        <f t="shared" si="125"/>
        <v>0</v>
      </c>
      <c r="Y199" s="64">
        <f t="shared" si="110"/>
        <v>0</v>
      </c>
      <c r="Z199" s="64">
        <f t="shared" si="97"/>
        <v>1</v>
      </c>
      <c r="AA199" s="64">
        <f t="shared" si="94"/>
        <v>1</v>
      </c>
      <c r="AB199" s="151"/>
      <c r="AC199" s="154">
        <v>1</v>
      </c>
      <c r="AD199" s="151">
        <v>0</v>
      </c>
      <c r="AE199" s="154">
        <v>0</v>
      </c>
      <c r="AF199" s="154">
        <v>0</v>
      </c>
      <c r="AG199" s="154">
        <v>0</v>
      </c>
      <c r="AH199" s="154">
        <v>0</v>
      </c>
      <c r="AI199" s="154">
        <v>0</v>
      </c>
      <c r="AJ199" s="154">
        <v>0</v>
      </c>
      <c r="AK199" s="154">
        <v>0</v>
      </c>
      <c r="AL199" s="154">
        <v>0</v>
      </c>
      <c r="AM199" s="154">
        <v>1</v>
      </c>
      <c r="AN199" s="154">
        <v>0</v>
      </c>
      <c r="AO199" s="197">
        <v>0</v>
      </c>
      <c r="AP199" s="154">
        <v>0</v>
      </c>
      <c r="AQ199" s="154">
        <v>1</v>
      </c>
      <c r="AR199" s="154">
        <v>1</v>
      </c>
      <c r="AS199" s="154">
        <v>0</v>
      </c>
      <c r="AT199" s="153">
        <v>0</v>
      </c>
      <c r="AU199" s="153" t="s">
        <v>668</v>
      </c>
      <c r="AV199" s="153"/>
      <c r="AW199" s="153"/>
      <c r="AX199" s="138" t="s">
        <v>669</v>
      </c>
      <c r="AY199" s="138"/>
      <c r="AZ199" s="125"/>
      <c r="BA199" s="125"/>
      <c r="BB199" s="125"/>
    </row>
    <row r="200" spans="2:54" s="31" customFormat="1" ht="14.25" customHeight="1" x14ac:dyDescent="0.2">
      <c r="B200" s="124">
        <v>0</v>
      </c>
      <c r="C200" s="161" t="s">
        <v>670</v>
      </c>
      <c r="D200" s="154">
        <v>2014</v>
      </c>
      <c r="E200" s="124" t="s">
        <v>601</v>
      </c>
      <c r="F200" s="154">
        <v>1</v>
      </c>
      <c r="G200" s="154">
        <v>1</v>
      </c>
      <c r="H200" s="162">
        <v>3</v>
      </c>
      <c r="I200" s="179">
        <v>44685</v>
      </c>
      <c r="J200" s="147">
        <v>3</v>
      </c>
      <c r="K200" s="138">
        <v>2</v>
      </c>
      <c r="L200" s="138" t="s">
        <v>667</v>
      </c>
      <c r="M200" s="153">
        <v>1</v>
      </c>
      <c r="N200" s="153">
        <v>0</v>
      </c>
      <c r="O200" s="154">
        <v>0</v>
      </c>
      <c r="P200" s="64">
        <f t="shared" si="105"/>
        <v>1</v>
      </c>
      <c r="Q200" s="64">
        <f t="shared" si="106"/>
        <v>0</v>
      </c>
      <c r="R200" s="64">
        <f t="shared" si="107"/>
        <v>0</v>
      </c>
      <c r="S200" s="64">
        <f t="shared" si="120"/>
        <v>0</v>
      </c>
      <c r="T200" s="64">
        <f t="shared" si="121"/>
        <v>0</v>
      </c>
      <c r="U200" s="64">
        <f t="shared" si="122"/>
        <v>0</v>
      </c>
      <c r="V200" s="64">
        <f t="shared" si="123"/>
        <v>0</v>
      </c>
      <c r="W200" s="64">
        <f t="shared" si="124"/>
        <v>0</v>
      </c>
      <c r="X200" s="64">
        <f t="shared" si="125"/>
        <v>0</v>
      </c>
      <c r="Y200" s="64">
        <f t="shared" si="110"/>
        <v>0</v>
      </c>
      <c r="Z200" s="64">
        <f t="shared" si="97"/>
        <v>1</v>
      </c>
      <c r="AA200" s="64">
        <f t="shared" si="94"/>
        <v>1</v>
      </c>
      <c r="AB200" s="151"/>
      <c r="AC200" s="154">
        <v>1</v>
      </c>
      <c r="AD200" s="151">
        <v>0</v>
      </c>
      <c r="AE200" s="154">
        <v>0</v>
      </c>
      <c r="AF200" s="154">
        <v>0</v>
      </c>
      <c r="AG200" s="154">
        <v>0</v>
      </c>
      <c r="AH200" s="154">
        <v>0</v>
      </c>
      <c r="AI200" s="154">
        <v>0</v>
      </c>
      <c r="AJ200" s="154">
        <v>0</v>
      </c>
      <c r="AK200" s="154">
        <v>0</v>
      </c>
      <c r="AL200" s="154">
        <v>0</v>
      </c>
      <c r="AM200" s="154">
        <v>1</v>
      </c>
      <c r="AN200" s="154">
        <v>0</v>
      </c>
      <c r="AO200" s="197">
        <v>0</v>
      </c>
      <c r="AP200" s="154">
        <v>0</v>
      </c>
      <c r="AQ200" s="154">
        <v>1</v>
      </c>
      <c r="AR200" s="154">
        <v>1</v>
      </c>
      <c r="AS200" s="154">
        <v>0</v>
      </c>
      <c r="AT200" s="153">
        <v>0</v>
      </c>
      <c r="AU200" s="153" t="s">
        <v>668</v>
      </c>
      <c r="AV200" s="153"/>
      <c r="AW200" s="153"/>
      <c r="AX200" s="138" t="s">
        <v>669</v>
      </c>
      <c r="AY200" s="138"/>
      <c r="AZ200" s="125"/>
      <c r="BA200" s="125"/>
      <c r="BB200" s="125"/>
    </row>
    <row r="201" spans="2:54" s="31" customFormat="1" ht="14.25" customHeight="1" x14ac:dyDescent="0.2">
      <c r="B201" s="21">
        <v>1</v>
      </c>
      <c r="C201" s="161" t="s">
        <v>671</v>
      </c>
      <c r="D201" s="154">
        <v>2014</v>
      </c>
      <c r="E201" s="21" t="s">
        <v>659</v>
      </c>
      <c r="F201" s="154">
        <v>1</v>
      </c>
      <c r="G201" s="154">
        <v>1</v>
      </c>
      <c r="H201" s="162">
        <v>2</v>
      </c>
      <c r="I201" s="162">
        <v>1</v>
      </c>
      <c r="J201" s="65">
        <v>3</v>
      </c>
      <c r="K201" s="144">
        <v>2</v>
      </c>
      <c r="L201" s="64" t="s">
        <v>672</v>
      </c>
      <c r="M201" s="153">
        <v>1</v>
      </c>
      <c r="N201" s="153">
        <v>0</v>
      </c>
      <c r="O201" s="154">
        <v>0</v>
      </c>
      <c r="P201" s="64">
        <f t="shared" si="105"/>
        <v>1</v>
      </c>
      <c r="Q201" s="64">
        <f t="shared" si="106"/>
        <v>0</v>
      </c>
      <c r="R201" s="64">
        <f t="shared" si="107"/>
        <v>0</v>
      </c>
      <c r="S201" s="64">
        <f t="shared" si="120"/>
        <v>0</v>
      </c>
      <c r="T201" s="64">
        <f t="shared" si="121"/>
        <v>0</v>
      </c>
      <c r="U201" s="64">
        <f t="shared" si="122"/>
        <v>0</v>
      </c>
      <c r="V201" s="64">
        <f t="shared" si="123"/>
        <v>0</v>
      </c>
      <c r="W201" s="64">
        <f t="shared" si="124"/>
        <v>0</v>
      </c>
      <c r="X201" s="64">
        <f t="shared" si="125"/>
        <v>0</v>
      </c>
      <c r="Y201" s="64">
        <f t="shared" si="110"/>
        <v>0</v>
      </c>
      <c r="Z201" s="64">
        <f t="shared" si="97"/>
        <v>1</v>
      </c>
      <c r="AA201" s="64">
        <f t="shared" si="94"/>
        <v>1</v>
      </c>
      <c r="AB201" s="69" t="s">
        <v>649</v>
      </c>
      <c r="AC201" s="154">
        <v>1</v>
      </c>
      <c r="AD201" s="69">
        <v>0</v>
      </c>
      <c r="AE201" s="154">
        <v>0</v>
      </c>
      <c r="AF201" s="154">
        <v>0</v>
      </c>
      <c r="AG201" s="154">
        <v>1</v>
      </c>
      <c r="AH201" s="154">
        <v>1</v>
      </c>
      <c r="AI201" s="154">
        <v>0</v>
      </c>
      <c r="AJ201" s="154">
        <v>0</v>
      </c>
      <c r="AK201" s="154">
        <v>0</v>
      </c>
      <c r="AL201" s="154">
        <v>0</v>
      </c>
      <c r="AM201" s="154">
        <v>1</v>
      </c>
      <c r="AN201" s="153">
        <v>0</v>
      </c>
      <c r="AO201" s="197">
        <v>0</v>
      </c>
      <c r="AP201" s="154">
        <v>0</v>
      </c>
      <c r="AQ201" s="154">
        <v>0</v>
      </c>
      <c r="AR201" s="154">
        <v>1</v>
      </c>
      <c r="AS201" s="154">
        <v>0</v>
      </c>
      <c r="AT201" s="153">
        <v>0</v>
      </c>
      <c r="AU201" s="153" t="s">
        <v>673</v>
      </c>
      <c r="AV201" s="153" t="s">
        <v>238</v>
      </c>
      <c r="AW201" s="153"/>
      <c r="AX201" s="64" t="s">
        <v>674</v>
      </c>
      <c r="AY201" s="64"/>
      <c r="AZ201" s="7"/>
      <c r="BA201" s="7"/>
      <c r="BB201" s="7"/>
    </row>
    <row r="202" spans="2:54" s="31" customFormat="1" ht="14.25" customHeight="1" x14ac:dyDescent="0.2">
      <c r="B202" s="21">
        <v>1</v>
      </c>
      <c r="C202" s="161"/>
      <c r="D202" s="154">
        <v>2014</v>
      </c>
      <c r="E202" s="21" t="s">
        <v>675</v>
      </c>
      <c r="F202" s="154">
        <v>1</v>
      </c>
      <c r="G202" s="154">
        <v>1</v>
      </c>
      <c r="H202" s="162">
        <v>2</v>
      </c>
      <c r="I202" s="162">
        <v>2</v>
      </c>
      <c r="J202" s="65">
        <v>3</v>
      </c>
      <c r="K202" s="144">
        <v>2</v>
      </c>
      <c r="L202" s="64" t="s">
        <v>676</v>
      </c>
      <c r="M202" s="153">
        <v>1</v>
      </c>
      <c r="N202" s="153">
        <v>0</v>
      </c>
      <c r="O202" s="154">
        <v>0</v>
      </c>
      <c r="P202" s="64">
        <f t="shared" si="105"/>
        <v>1</v>
      </c>
      <c r="Q202" s="64">
        <f t="shared" si="106"/>
        <v>0</v>
      </c>
      <c r="R202" s="64">
        <f t="shared" si="107"/>
        <v>0</v>
      </c>
      <c r="S202" s="64">
        <f t="shared" si="120"/>
        <v>0</v>
      </c>
      <c r="T202" s="64">
        <f t="shared" si="121"/>
        <v>0</v>
      </c>
      <c r="U202" s="64">
        <f t="shared" si="122"/>
        <v>0</v>
      </c>
      <c r="V202" s="64">
        <f t="shared" si="123"/>
        <v>0</v>
      </c>
      <c r="W202" s="64">
        <f t="shared" si="124"/>
        <v>0</v>
      </c>
      <c r="X202" s="64">
        <f t="shared" si="125"/>
        <v>0</v>
      </c>
      <c r="Y202" s="64">
        <f t="shared" si="110"/>
        <v>0</v>
      </c>
      <c r="Z202" s="64">
        <f t="shared" si="97"/>
        <v>1</v>
      </c>
      <c r="AA202" s="64">
        <f t="shared" si="94"/>
        <v>1</v>
      </c>
      <c r="AB202" s="69"/>
      <c r="AC202" s="154">
        <v>0</v>
      </c>
      <c r="AD202" s="69">
        <v>1</v>
      </c>
      <c r="AE202" s="154">
        <v>0</v>
      </c>
      <c r="AF202" s="154">
        <v>0</v>
      </c>
      <c r="AG202" s="154">
        <v>0</v>
      </c>
      <c r="AH202" s="154">
        <v>0</v>
      </c>
      <c r="AI202" s="154">
        <v>0</v>
      </c>
      <c r="AJ202" s="154">
        <v>0</v>
      </c>
      <c r="AK202" s="154">
        <v>0</v>
      </c>
      <c r="AL202" s="154">
        <v>0</v>
      </c>
      <c r="AM202" s="154">
        <v>0</v>
      </c>
      <c r="AN202" s="154">
        <v>0</v>
      </c>
      <c r="AO202" s="197">
        <v>0</v>
      </c>
      <c r="AP202" s="154">
        <v>0</v>
      </c>
      <c r="AQ202" s="154">
        <v>0</v>
      </c>
      <c r="AR202" s="154">
        <v>0</v>
      </c>
      <c r="AS202" s="154">
        <v>0</v>
      </c>
      <c r="AT202" s="154">
        <v>0</v>
      </c>
      <c r="AU202" s="153"/>
      <c r="AV202" s="153"/>
      <c r="AW202" s="153"/>
      <c r="AX202" s="64"/>
      <c r="AY202" s="64"/>
      <c r="AZ202" s="7"/>
      <c r="BA202" s="7"/>
      <c r="BB202" s="7"/>
    </row>
    <row r="203" spans="2:54" s="31" customFormat="1" ht="14.25" customHeight="1" x14ac:dyDescent="0.2">
      <c r="B203" s="21"/>
      <c r="C203" s="161" t="s">
        <v>677</v>
      </c>
      <c r="D203" s="154">
        <v>2014</v>
      </c>
      <c r="E203" s="21" t="s">
        <v>678</v>
      </c>
      <c r="F203" s="154">
        <v>1</v>
      </c>
      <c r="G203" s="154">
        <v>1</v>
      </c>
      <c r="H203" s="162">
        <v>3</v>
      </c>
      <c r="I203" s="162">
        <v>4</v>
      </c>
      <c r="J203" s="65">
        <v>3</v>
      </c>
      <c r="K203" s="144">
        <v>1</v>
      </c>
      <c r="L203" s="64" t="s">
        <v>667</v>
      </c>
      <c r="M203" s="153">
        <v>1</v>
      </c>
      <c r="N203" s="153">
        <v>0</v>
      </c>
      <c r="O203" s="154">
        <v>0</v>
      </c>
      <c r="P203" s="64">
        <f t="shared" si="105"/>
        <v>1</v>
      </c>
      <c r="Q203" s="64">
        <f t="shared" si="106"/>
        <v>0</v>
      </c>
      <c r="R203" s="64">
        <f t="shared" si="107"/>
        <v>0</v>
      </c>
      <c r="S203" s="64">
        <f t="shared" si="120"/>
        <v>0</v>
      </c>
      <c r="T203" s="64">
        <f t="shared" si="121"/>
        <v>0</v>
      </c>
      <c r="U203" s="64">
        <f t="shared" si="122"/>
        <v>0</v>
      </c>
      <c r="V203" s="64">
        <f t="shared" si="123"/>
        <v>0</v>
      </c>
      <c r="W203" s="64">
        <f t="shared" si="124"/>
        <v>0</v>
      </c>
      <c r="X203" s="64">
        <f t="shared" si="125"/>
        <v>0</v>
      </c>
      <c r="Y203" s="64">
        <f t="shared" si="110"/>
        <v>0</v>
      </c>
      <c r="Z203" s="64">
        <f t="shared" si="97"/>
        <v>1</v>
      </c>
      <c r="AA203" s="64">
        <f t="shared" si="94"/>
        <v>1</v>
      </c>
      <c r="AB203" s="69"/>
      <c r="AC203" s="154">
        <v>1</v>
      </c>
      <c r="AD203" s="69">
        <v>0</v>
      </c>
      <c r="AE203" s="154">
        <v>0</v>
      </c>
      <c r="AF203" s="154">
        <v>0</v>
      </c>
      <c r="AG203" s="154">
        <v>0</v>
      </c>
      <c r="AH203" s="154">
        <v>0</v>
      </c>
      <c r="AI203" s="154">
        <v>1</v>
      </c>
      <c r="AJ203" s="154">
        <v>0</v>
      </c>
      <c r="AK203" s="154">
        <v>0</v>
      </c>
      <c r="AL203" s="154">
        <v>0</v>
      </c>
      <c r="AM203" s="154">
        <v>1</v>
      </c>
      <c r="AN203" s="153">
        <v>0</v>
      </c>
      <c r="AO203" s="194">
        <v>0</v>
      </c>
      <c r="AP203" s="153">
        <v>0</v>
      </c>
      <c r="AQ203" s="154">
        <v>0</v>
      </c>
      <c r="AR203" s="154">
        <v>1</v>
      </c>
      <c r="AS203" s="154">
        <v>0</v>
      </c>
      <c r="AT203" s="154">
        <v>0</v>
      </c>
      <c r="AU203" s="153" t="s">
        <v>679</v>
      </c>
      <c r="AV203" s="153" t="s">
        <v>680</v>
      </c>
      <c r="AW203" s="153"/>
      <c r="AX203" s="64" t="s">
        <v>681</v>
      </c>
      <c r="AY203" s="64"/>
      <c r="AZ203" s="7"/>
      <c r="BA203" s="7"/>
      <c r="BB203" s="7"/>
    </row>
    <row r="204" spans="2:54" s="31" customFormat="1" ht="14.25" x14ac:dyDescent="0.2">
      <c r="B204" s="21">
        <v>1</v>
      </c>
      <c r="C204" s="161" t="s">
        <v>682</v>
      </c>
      <c r="D204" s="154">
        <v>2015</v>
      </c>
      <c r="E204" s="21" t="s">
        <v>683</v>
      </c>
      <c r="F204" s="154">
        <v>1</v>
      </c>
      <c r="G204" s="154">
        <v>2</v>
      </c>
      <c r="H204" s="162">
        <v>2</v>
      </c>
      <c r="I204" s="162">
        <v>4</v>
      </c>
      <c r="J204" s="65">
        <v>3</v>
      </c>
      <c r="K204" s="144">
        <v>2</v>
      </c>
      <c r="L204" s="64"/>
      <c r="M204" s="153">
        <v>1</v>
      </c>
      <c r="N204" s="153">
        <v>1</v>
      </c>
      <c r="O204" s="154">
        <v>0</v>
      </c>
      <c r="P204" s="64">
        <f t="shared" si="105"/>
        <v>0</v>
      </c>
      <c r="Q204" s="64">
        <f t="shared" si="106"/>
        <v>0</v>
      </c>
      <c r="R204" s="64">
        <f t="shared" si="107"/>
        <v>0</v>
      </c>
      <c r="S204" s="64">
        <f t="shared" si="120"/>
        <v>0</v>
      </c>
      <c r="T204" s="64">
        <f t="shared" si="121"/>
        <v>0</v>
      </c>
      <c r="U204" s="64">
        <f t="shared" si="122"/>
        <v>1</v>
      </c>
      <c r="V204" s="64">
        <f t="shared" si="123"/>
        <v>0</v>
      </c>
      <c r="W204" s="64">
        <f t="shared" si="124"/>
        <v>0</v>
      </c>
      <c r="X204" s="64">
        <f t="shared" si="125"/>
        <v>1</v>
      </c>
      <c r="Y204" s="64">
        <f t="shared" si="110"/>
        <v>0</v>
      </c>
      <c r="Z204" s="64">
        <f t="shared" si="97"/>
        <v>1</v>
      </c>
      <c r="AA204" s="64">
        <f t="shared" si="94"/>
        <v>1</v>
      </c>
      <c r="AB204" s="69"/>
      <c r="AC204" s="154">
        <v>1</v>
      </c>
      <c r="AD204" s="69">
        <v>0</v>
      </c>
      <c r="AE204" s="154">
        <v>0</v>
      </c>
      <c r="AF204" s="154">
        <v>0</v>
      </c>
      <c r="AG204" s="154">
        <v>0</v>
      </c>
      <c r="AH204" s="154">
        <v>0</v>
      </c>
      <c r="AI204" s="154">
        <v>0</v>
      </c>
      <c r="AJ204" s="154">
        <v>1</v>
      </c>
      <c r="AK204" s="154">
        <v>0</v>
      </c>
      <c r="AL204" s="154">
        <v>1</v>
      </c>
      <c r="AM204" s="154">
        <v>0</v>
      </c>
      <c r="AN204" s="153">
        <v>1</v>
      </c>
      <c r="AO204" s="197">
        <v>1</v>
      </c>
      <c r="AP204" s="154">
        <v>0</v>
      </c>
      <c r="AQ204" s="154">
        <v>0</v>
      </c>
      <c r="AR204" s="154">
        <v>1</v>
      </c>
      <c r="AS204" s="154">
        <v>0</v>
      </c>
      <c r="AT204" s="153">
        <v>0</v>
      </c>
      <c r="AU204" s="153" t="s">
        <v>684</v>
      </c>
      <c r="AV204" s="153" t="s">
        <v>685</v>
      </c>
      <c r="AW204" s="153"/>
      <c r="AX204" s="64" t="s">
        <v>686</v>
      </c>
      <c r="AY204" s="64"/>
      <c r="AZ204" s="7"/>
      <c r="BA204" s="7"/>
      <c r="BB204" s="7"/>
    </row>
    <row r="205" spans="2:54" s="31" customFormat="1" ht="14.25" x14ac:dyDescent="0.2">
      <c r="B205" s="21">
        <v>1</v>
      </c>
      <c r="C205" s="161"/>
      <c r="D205" s="154">
        <v>2015</v>
      </c>
      <c r="E205" s="21" t="s">
        <v>687</v>
      </c>
      <c r="F205" s="154">
        <v>1</v>
      </c>
      <c r="G205" s="154">
        <v>1</v>
      </c>
      <c r="H205" s="162">
        <v>2</v>
      </c>
      <c r="I205" s="162">
        <v>4</v>
      </c>
      <c r="J205" s="65">
        <v>2</v>
      </c>
      <c r="K205" s="144">
        <v>1</v>
      </c>
      <c r="L205" s="64"/>
      <c r="M205" s="153">
        <v>1</v>
      </c>
      <c r="N205" s="153">
        <v>0</v>
      </c>
      <c r="O205" s="154">
        <v>0</v>
      </c>
      <c r="P205" s="64">
        <f t="shared" si="105"/>
        <v>1</v>
      </c>
      <c r="Q205" s="64">
        <f t="shared" si="106"/>
        <v>0</v>
      </c>
      <c r="R205" s="64">
        <f t="shared" si="107"/>
        <v>0</v>
      </c>
      <c r="S205" s="64">
        <f t="shared" si="120"/>
        <v>0</v>
      </c>
      <c r="T205" s="64">
        <f t="shared" si="121"/>
        <v>0</v>
      </c>
      <c r="U205" s="64">
        <f t="shared" si="122"/>
        <v>0</v>
      </c>
      <c r="V205" s="64">
        <f t="shared" si="123"/>
        <v>0</v>
      </c>
      <c r="W205" s="64">
        <f t="shared" si="124"/>
        <v>0</v>
      </c>
      <c r="X205" s="64">
        <f t="shared" si="125"/>
        <v>0</v>
      </c>
      <c r="Y205" s="64">
        <f t="shared" si="110"/>
        <v>0</v>
      </c>
      <c r="Z205" s="64">
        <f t="shared" si="97"/>
        <v>1</v>
      </c>
      <c r="AA205" s="64">
        <f t="shared" si="94"/>
        <v>1</v>
      </c>
      <c r="AB205" s="69"/>
      <c r="AC205" s="154">
        <v>1</v>
      </c>
      <c r="AD205" s="69">
        <v>0</v>
      </c>
      <c r="AE205" s="154">
        <v>0</v>
      </c>
      <c r="AF205" s="154">
        <v>0</v>
      </c>
      <c r="AG205" s="154">
        <v>1</v>
      </c>
      <c r="AH205" s="154">
        <v>0</v>
      </c>
      <c r="AI205" s="154">
        <v>0</v>
      </c>
      <c r="AJ205" s="154">
        <v>0</v>
      </c>
      <c r="AK205" s="154">
        <v>0</v>
      </c>
      <c r="AL205" s="154">
        <v>0</v>
      </c>
      <c r="AM205" s="154">
        <v>1</v>
      </c>
      <c r="AN205" s="153">
        <v>0</v>
      </c>
      <c r="AO205" s="197">
        <v>0</v>
      </c>
      <c r="AP205" s="154">
        <v>0</v>
      </c>
      <c r="AQ205" s="154">
        <v>0</v>
      </c>
      <c r="AR205" s="154">
        <v>1</v>
      </c>
      <c r="AS205" s="154">
        <v>0</v>
      </c>
      <c r="AT205" s="153">
        <v>0</v>
      </c>
      <c r="AU205" s="153" t="s">
        <v>688</v>
      </c>
      <c r="AV205" s="153" t="s">
        <v>118</v>
      </c>
      <c r="AW205" s="153"/>
      <c r="AX205" s="64" t="s">
        <v>689</v>
      </c>
      <c r="AY205" s="64"/>
      <c r="AZ205" s="7"/>
      <c r="BA205" s="7"/>
      <c r="BB205" s="7"/>
    </row>
    <row r="206" spans="2:54" s="31" customFormat="1" ht="14.25" x14ac:dyDescent="0.2">
      <c r="B206" s="21">
        <v>1</v>
      </c>
      <c r="C206" s="161"/>
      <c r="D206" s="154">
        <v>2015</v>
      </c>
      <c r="E206" s="21" t="s">
        <v>612</v>
      </c>
      <c r="F206" s="154">
        <v>6</v>
      </c>
      <c r="G206" s="154">
        <v>1</v>
      </c>
      <c r="H206" s="162">
        <v>1</v>
      </c>
      <c r="I206" s="162">
        <v>1</v>
      </c>
      <c r="J206" s="65">
        <v>3</v>
      </c>
      <c r="K206" s="144">
        <v>2</v>
      </c>
      <c r="L206" s="64" t="s">
        <v>690</v>
      </c>
      <c r="M206" s="153">
        <v>1</v>
      </c>
      <c r="N206" s="153">
        <v>0</v>
      </c>
      <c r="O206" s="154">
        <v>0</v>
      </c>
      <c r="P206" s="64">
        <f t="shared" si="105"/>
        <v>1</v>
      </c>
      <c r="Q206" s="64">
        <f t="shared" si="106"/>
        <v>0</v>
      </c>
      <c r="R206" s="64">
        <f t="shared" si="107"/>
        <v>0</v>
      </c>
      <c r="S206" s="64">
        <f t="shared" si="120"/>
        <v>0</v>
      </c>
      <c r="T206" s="64">
        <f t="shared" si="121"/>
        <v>0</v>
      </c>
      <c r="U206" s="64">
        <f t="shared" si="122"/>
        <v>0</v>
      </c>
      <c r="V206" s="64">
        <f t="shared" si="123"/>
        <v>0</v>
      </c>
      <c r="W206" s="64">
        <f t="shared" si="124"/>
        <v>0</v>
      </c>
      <c r="X206" s="64">
        <f t="shared" si="125"/>
        <v>0</v>
      </c>
      <c r="Y206" s="64">
        <f t="shared" si="110"/>
        <v>0</v>
      </c>
      <c r="Z206" s="64">
        <f t="shared" si="97"/>
        <v>1</v>
      </c>
      <c r="AA206" s="64">
        <f t="shared" si="94"/>
        <v>1</v>
      </c>
      <c r="AB206" s="69"/>
      <c r="AC206" s="154">
        <v>0</v>
      </c>
      <c r="AD206" s="69">
        <v>1</v>
      </c>
      <c r="AE206" s="154">
        <v>0</v>
      </c>
      <c r="AF206" s="154">
        <v>0</v>
      </c>
      <c r="AG206" s="154">
        <v>0</v>
      </c>
      <c r="AH206" s="154">
        <v>0</v>
      </c>
      <c r="AI206" s="154">
        <v>0</v>
      </c>
      <c r="AJ206" s="154">
        <v>0</v>
      </c>
      <c r="AK206" s="154">
        <v>0</v>
      </c>
      <c r="AL206" s="154">
        <v>0</v>
      </c>
      <c r="AM206" s="154">
        <v>0</v>
      </c>
      <c r="AN206" s="154">
        <v>0</v>
      </c>
      <c r="AO206" s="197">
        <v>0</v>
      </c>
      <c r="AP206" s="154">
        <v>0</v>
      </c>
      <c r="AQ206" s="154">
        <v>0</v>
      </c>
      <c r="AR206" s="154">
        <v>0</v>
      </c>
      <c r="AS206" s="154">
        <v>0</v>
      </c>
      <c r="AT206" s="154">
        <v>0</v>
      </c>
      <c r="AU206" s="153"/>
      <c r="AV206" s="153"/>
      <c r="AW206" s="153"/>
      <c r="AX206" s="64"/>
      <c r="AY206" s="64"/>
      <c r="AZ206" s="7"/>
      <c r="BA206" s="7"/>
      <c r="BB206" s="7"/>
    </row>
    <row r="207" spans="2:54" s="31" customFormat="1" ht="14.25" x14ac:dyDescent="0.2">
      <c r="B207" s="21">
        <v>1</v>
      </c>
      <c r="C207" s="161" t="s">
        <v>691</v>
      </c>
      <c r="D207" s="154">
        <v>2015</v>
      </c>
      <c r="E207" s="21" t="s">
        <v>692</v>
      </c>
      <c r="F207" s="154">
        <v>1</v>
      </c>
      <c r="G207" s="154">
        <v>2</v>
      </c>
      <c r="H207" s="162">
        <v>2</v>
      </c>
      <c r="I207" s="162" t="s">
        <v>150</v>
      </c>
      <c r="J207" s="65">
        <v>3</v>
      </c>
      <c r="K207" s="144">
        <v>2</v>
      </c>
      <c r="L207" s="64"/>
      <c r="M207" s="153">
        <v>1</v>
      </c>
      <c r="N207" s="153">
        <v>0</v>
      </c>
      <c r="O207" s="154">
        <v>0</v>
      </c>
      <c r="P207" s="64">
        <f t="shared" si="105"/>
        <v>1</v>
      </c>
      <c r="Q207" s="64">
        <f t="shared" si="106"/>
        <v>0</v>
      </c>
      <c r="R207" s="64">
        <f t="shared" si="107"/>
        <v>0</v>
      </c>
      <c r="S207" s="64">
        <f t="shared" si="120"/>
        <v>0</v>
      </c>
      <c r="T207" s="64">
        <f t="shared" si="121"/>
        <v>0</v>
      </c>
      <c r="U207" s="64">
        <f t="shared" si="122"/>
        <v>0</v>
      </c>
      <c r="V207" s="64">
        <f t="shared" si="123"/>
        <v>0</v>
      </c>
      <c r="W207" s="64">
        <f t="shared" si="124"/>
        <v>0</v>
      </c>
      <c r="X207" s="64">
        <f t="shared" si="125"/>
        <v>0</v>
      </c>
      <c r="Y207" s="64">
        <f t="shared" si="110"/>
        <v>0</v>
      </c>
      <c r="Z207" s="64">
        <f t="shared" si="97"/>
        <v>1</v>
      </c>
      <c r="AA207" s="64">
        <f t="shared" ref="AA207:AA270" si="126">Y207+Z207</f>
        <v>1</v>
      </c>
      <c r="AB207" s="69"/>
      <c r="AC207" s="154">
        <v>0</v>
      </c>
      <c r="AD207" s="69">
        <v>1</v>
      </c>
      <c r="AE207" s="154">
        <v>0</v>
      </c>
      <c r="AF207" s="154">
        <v>0</v>
      </c>
      <c r="AG207" s="154">
        <v>0</v>
      </c>
      <c r="AH207" s="154">
        <v>0</v>
      </c>
      <c r="AI207" s="154">
        <v>0</v>
      </c>
      <c r="AJ207" s="154">
        <v>0</v>
      </c>
      <c r="AK207" s="154">
        <v>0</v>
      </c>
      <c r="AL207" s="154">
        <v>0</v>
      </c>
      <c r="AM207" s="154">
        <v>0</v>
      </c>
      <c r="AN207" s="154">
        <v>0</v>
      </c>
      <c r="AO207" s="197">
        <v>0</v>
      </c>
      <c r="AP207" s="154">
        <v>0</v>
      </c>
      <c r="AQ207" s="154">
        <v>0</v>
      </c>
      <c r="AR207" s="154">
        <v>0</v>
      </c>
      <c r="AS207" s="154">
        <v>0</v>
      </c>
      <c r="AT207" s="154">
        <v>0</v>
      </c>
      <c r="AU207" s="153"/>
      <c r="AV207" s="153"/>
      <c r="AW207" s="153"/>
      <c r="AX207" s="64"/>
      <c r="AY207" s="64"/>
      <c r="AZ207" s="7"/>
      <c r="BA207" s="7"/>
      <c r="BB207" s="7"/>
    </row>
    <row r="208" spans="2:54" s="31" customFormat="1" ht="14.25" x14ac:dyDescent="0.2">
      <c r="B208" s="21">
        <v>0</v>
      </c>
      <c r="C208" s="161" t="s">
        <v>600</v>
      </c>
      <c r="D208" s="154">
        <v>2015</v>
      </c>
      <c r="E208" s="21" t="s">
        <v>601</v>
      </c>
      <c r="F208" s="154">
        <v>1</v>
      </c>
      <c r="G208" s="154">
        <v>1</v>
      </c>
      <c r="H208" s="162">
        <v>2</v>
      </c>
      <c r="I208" s="162">
        <v>1</v>
      </c>
      <c r="J208" s="65">
        <v>3</v>
      </c>
      <c r="K208" s="144">
        <v>2</v>
      </c>
      <c r="L208" s="64"/>
      <c r="M208" s="153">
        <v>1</v>
      </c>
      <c r="N208" s="153">
        <v>0</v>
      </c>
      <c r="O208" s="154">
        <v>0</v>
      </c>
      <c r="P208" s="64">
        <f t="shared" si="105"/>
        <v>1</v>
      </c>
      <c r="Q208" s="64">
        <f t="shared" si="106"/>
        <v>0</v>
      </c>
      <c r="R208" s="64">
        <f t="shared" si="107"/>
        <v>0</v>
      </c>
      <c r="S208" s="64">
        <f t="shared" si="120"/>
        <v>0</v>
      </c>
      <c r="T208" s="64">
        <f t="shared" si="121"/>
        <v>0</v>
      </c>
      <c r="U208" s="64">
        <f t="shared" si="122"/>
        <v>0</v>
      </c>
      <c r="V208" s="64">
        <f t="shared" si="123"/>
        <v>0</v>
      </c>
      <c r="W208" s="64">
        <f>IF(OR(AND(O208=1,M208=1,N208=0),AND(M208=0,O208=1,N208=1)),1,0)</f>
        <v>0</v>
      </c>
      <c r="X208" s="64">
        <f>IF(AND(O208=0,N208=1,M208=1),1,0)</f>
        <v>0</v>
      </c>
      <c r="Y208" s="64">
        <f t="shared" si="110"/>
        <v>0</v>
      </c>
      <c r="Z208" s="64">
        <f t="shared" si="97"/>
        <v>1</v>
      </c>
      <c r="AA208" s="64">
        <f t="shared" si="126"/>
        <v>1</v>
      </c>
      <c r="AB208" s="69"/>
      <c r="AC208" s="154">
        <v>1</v>
      </c>
      <c r="AD208" s="69">
        <v>0</v>
      </c>
      <c r="AE208" s="154">
        <v>0</v>
      </c>
      <c r="AF208" s="154">
        <v>0</v>
      </c>
      <c r="AG208" s="154">
        <v>0</v>
      </c>
      <c r="AH208" s="154">
        <v>1</v>
      </c>
      <c r="AI208" s="154">
        <v>1</v>
      </c>
      <c r="AJ208" s="154">
        <v>0</v>
      </c>
      <c r="AK208" s="154">
        <v>0</v>
      </c>
      <c r="AL208" s="154">
        <v>0</v>
      </c>
      <c r="AM208" s="154">
        <v>0</v>
      </c>
      <c r="AN208" s="153">
        <v>1</v>
      </c>
      <c r="AO208" s="197">
        <v>1</v>
      </c>
      <c r="AP208" s="154">
        <v>0</v>
      </c>
      <c r="AQ208" s="154">
        <v>1</v>
      </c>
      <c r="AR208" s="154">
        <v>0</v>
      </c>
      <c r="AS208" s="154">
        <v>0</v>
      </c>
      <c r="AT208" s="153">
        <v>0</v>
      </c>
      <c r="AU208" s="153" t="s">
        <v>693</v>
      </c>
      <c r="AV208" s="153" t="s">
        <v>694</v>
      </c>
      <c r="AW208" s="153"/>
      <c r="AX208" s="64"/>
      <c r="AY208" s="64"/>
      <c r="AZ208" s="7"/>
      <c r="BA208" s="7"/>
      <c r="BB208" s="7"/>
    </row>
    <row r="209" spans="2:54" s="31" customFormat="1" ht="14.25" x14ac:dyDescent="0.2">
      <c r="B209" s="21">
        <v>0</v>
      </c>
      <c r="C209" s="161" t="s">
        <v>671</v>
      </c>
      <c r="D209" s="154">
        <v>2015</v>
      </c>
      <c r="E209" s="21" t="s">
        <v>659</v>
      </c>
      <c r="F209" s="154">
        <v>1</v>
      </c>
      <c r="G209" s="154">
        <v>2</v>
      </c>
      <c r="H209" s="162">
        <v>2</v>
      </c>
      <c r="I209" s="162">
        <v>1</v>
      </c>
      <c r="J209" s="138">
        <v>3</v>
      </c>
      <c r="K209" s="144">
        <v>2</v>
      </c>
      <c r="L209" s="64" t="s">
        <v>695</v>
      </c>
      <c r="M209" s="153">
        <v>1</v>
      </c>
      <c r="N209" s="153">
        <v>0</v>
      </c>
      <c r="O209" s="154">
        <v>1</v>
      </c>
      <c r="P209" s="64">
        <f t="shared" si="105"/>
        <v>0</v>
      </c>
      <c r="Q209" s="64">
        <f t="shared" si="106"/>
        <v>0</v>
      </c>
      <c r="R209" s="64">
        <f t="shared" si="107"/>
        <v>0</v>
      </c>
      <c r="S209" s="64">
        <f t="shared" si="120"/>
        <v>1</v>
      </c>
      <c r="T209" s="64">
        <f t="shared" si="121"/>
        <v>0</v>
      </c>
      <c r="U209" s="64">
        <f t="shared" si="122"/>
        <v>0</v>
      </c>
      <c r="V209" s="64">
        <f t="shared" si="123"/>
        <v>0</v>
      </c>
      <c r="W209" s="64">
        <f t="shared" ref="W209:W212" si="127">IF(OR(AND(O209=1,M209=1,N209=0),AND(M209=0,O209=1,N209=1)),1,0)</f>
        <v>1</v>
      </c>
      <c r="X209" s="64">
        <f t="shared" ref="X209:X212" si="128">IF(AND(O209=0,N209=1,M209=1),1,0)</f>
        <v>0</v>
      </c>
      <c r="Y209" s="64">
        <f t="shared" si="110"/>
        <v>1</v>
      </c>
      <c r="Z209" s="64">
        <f t="shared" si="97"/>
        <v>0</v>
      </c>
      <c r="AA209" s="64">
        <f t="shared" si="126"/>
        <v>1</v>
      </c>
      <c r="AB209" s="69"/>
      <c r="AC209" s="154">
        <v>1</v>
      </c>
      <c r="AD209" s="69">
        <v>0</v>
      </c>
      <c r="AE209" s="154">
        <v>1</v>
      </c>
      <c r="AF209" s="154">
        <v>0</v>
      </c>
      <c r="AG209" s="154"/>
      <c r="AH209" s="154">
        <v>1</v>
      </c>
      <c r="AI209" s="154">
        <v>0</v>
      </c>
      <c r="AJ209" s="154">
        <v>0</v>
      </c>
      <c r="AK209" s="154">
        <v>0</v>
      </c>
      <c r="AL209" s="154">
        <v>0</v>
      </c>
      <c r="AM209" s="154">
        <v>1</v>
      </c>
      <c r="AN209" s="153">
        <v>0</v>
      </c>
      <c r="AO209" s="197">
        <v>0</v>
      </c>
      <c r="AP209" s="154">
        <v>0</v>
      </c>
      <c r="AQ209" s="154">
        <v>0</v>
      </c>
      <c r="AR209" s="154">
        <v>1</v>
      </c>
      <c r="AS209" s="154">
        <v>0</v>
      </c>
      <c r="AT209" s="153">
        <v>1</v>
      </c>
      <c r="AU209" s="153" t="s">
        <v>696</v>
      </c>
      <c r="AV209" s="153" t="s">
        <v>697</v>
      </c>
      <c r="AW209" s="153"/>
      <c r="AX209" s="64" t="s">
        <v>698</v>
      </c>
      <c r="AY209" s="64"/>
      <c r="AZ209" s="7"/>
      <c r="BA209" s="7"/>
      <c r="BB209" s="7"/>
    </row>
    <row r="210" spans="2:54" s="31" customFormat="1" ht="14.25" x14ac:dyDescent="0.2">
      <c r="B210" s="21">
        <v>1</v>
      </c>
      <c r="C210" s="161" t="s">
        <v>699</v>
      </c>
      <c r="D210" s="154">
        <v>2016</v>
      </c>
      <c r="E210" s="21" t="s">
        <v>700</v>
      </c>
      <c r="F210" s="154">
        <v>1</v>
      </c>
      <c r="G210" s="154">
        <v>1</v>
      </c>
      <c r="H210" s="162">
        <v>2</v>
      </c>
      <c r="I210" s="162">
        <v>2</v>
      </c>
      <c r="J210" s="65">
        <v>2</v>
      </c>
      <c r="K210" s="144">
        <v>1</v>
      </c>
      <c r="L210" s="64"/>
      <c r="M210" s="153">
        <v>1</v>
      </c>
      <c r="N210" s="153">
        <v>1</v>
      </c>
      <c r="O210" s="154">
        <v>0</v>
      </c>
      <c r="P210" s="64">
        <f t="shared" si="105"/>
        <v>0</v>
      </c>
      <c r="Q210" s="64">
        <f t="shared" si="106"/>
        <v>0</v>
      </c>
      <c r="R210" s="64">
        <f t="shared" si="107"/>
        <v>0</v>
      </c>
      <c r="S210" s="64">
        <f t="shared" si="120"/>
        <v>0</v>
      </c>
      <c r="T210" s="64">
        <f t="shared" si="121"/>
        <v>0</v>
      </c>
      <c r="U210" s="64">
        <f t="shared" si="122"/>
        <v>1</v>
      </c>
      <c r="V210" s="64">
        <f t="shared" si="123"/>
        <v>0</v>
      </c>
      <c r="W210" s="64">
        <f t="shared" si="127"/>
        <v>0</v>
      </c>
      <c r="X210" s="64">
        <f t="shared" si="128"/>
        <v>1</v>
      </c>
      <c r="Y210" s="64">
        <f t="shared" si="110"/>
        <v>0</v>
      </c>
      <c r="Z210" s="64">
        <f t="shared" si="97"/>
        <v>1</v>
      </c>
      <c r="AA210" s="64">
        <f t="shared" si="126"/>
        <v>1</v>
      </c>
      <c r="AB210" s="69"/>
      <c r="AC210" s="154">
        <v>1</v>
      </c>
      <c r="AD210" s="69">
        <v>0</v>
      </c>
      <c r="AE210" s="154">
        <v>0</v>
      </c>
      <c r="AF210" s="154">
        <v>0</v>
      </c>
      <c r="AG210" s="154">
        <v>0</v>
      </c>
      <c r="AH210" s="154">
        <v>1</v>
      </c>
      <c r="AI210" s="154">
        <v>1</v>
      </c>
      <c r="AJ210" s="154">
        <v>0</v>
      </c>
      <c r="AK210" s="154">
        <v>0</v>
      </c>
      <c r="AL210" s="154">
        <v>0</v>
      </c>
      <c r="AM210" s="154">
        <v>1</v>
      </c>
      <c r="AN210" s="153">
        <v>0</v>
      </c>
      <c r="AO210" s="197">
        <v>0</v>
      </c>
      <c r="AP210" s="154">
        <v>0</v>
      </c>
      <c r="AQ210" s="154">
        <v>1</v>
      </c>
      <c r="AR210" s="154">
        <v>0</v>
      </c>
      <c r="AS210" s="154">
        <v>0</v>
      </c>
      <c r="AT210" s="153">
        <v>0</v>
      </c>
      <c r="AU210" s="153" t="s">
        <v>150</v>
      </c>
      <c r="AV210" s="153" t="s">
        <v>150</v>
      </c>
      <c r="AW210" s="153" t="s">
        <v>701</v>
      </c>
      <c r="AX210" s="64"/>
      <c r="AY210" s="64"/>
      <c r="AZ210" s="7"/>
      <c r="BA210" s="7"/>
      <c r="BB210" s="7"/>
    </row>
    <row r="211" spans="2:54" s="31" customFormat="1" ht="14.25" x14ac:dyDescent="0.2">
      <c r="B211" s="21">
        <v>1</v>
      </c>
      <c r="C211" s="161" t="s">
        <v>702</v>
      </c>
      <c r="D211" s="154">
        <v>2016</v>
      </c>
      <c r="E211" s="21" t="s">
        <v>703</v>
      </c>
      <c r="F211" s="154">
        <v>1</v>
      </c>
      <c r="G211" s="154">
        <v>1</v>
      </c>
      <c r="H211" s="162">
        <v>3</v>
      </c>
      <c r="I211" s="162">
        <v>3</v>
      </c>
      <c r="J211" s="65">
        <v>2</v>
      </c>
      <c r="K211" s="144">
        <v>1</v>
      </c>
      <c r="L211" s="64"/>
      <c r="M211" s="153">
        <v>1</v>
      </c>
      <c r="N211" s="153">
        <v>1</v>
      </c>
      <c r="O211" s="154">
        <v>0</v>
      </c>
      <c r="P211" s="64">
        <f t="shared" si="105"/>
        <v>0</v>
      </c>
      <c r="Q211" s="64">
        <f t="shared" si="106"/>
        <v>0</v>
      </c>
      <c r="R211" s="64">
        <f t="shared" si="107"/>
        <v>0</v>
      </c>
      <c r="S211" s="64">
        <f t="shared" si="120"/>
        <v>0</v>
      </c>
      <c r="T211" s="64">
        <f t="shared" si="121"/>
        <v>0</v>
      </c>
      <c r="U211" s="64">
        <f t="shared" si="122"/>
        <v>1</v>
      </c>
      <c r="V211" s="64">
        <f t="shared" si="123"/>
        <v>0</v>
      </c>
      <c r="W211" s="64">
        <f t="shared" si="127"/>
        <v>0</v>
      </c>
      <c r="X211" s="64">
        <f t="shared" si="128"/>
        <v>1</v>
      </c>
      <c r="Y211" s="64">
        <f t="shared" si="110"/>
        <v>0</v>
      </c>
      <c r="Z211" s="64">
        <f t="shared" si="97"/>
        <v>1</v>
      </c>
      <c r="AA211" s="64">
        <f t="shared" si="126"/>
        <v>1</v>
      </c>
      <c r="AB211" s="69"/>
      <c r="AC211" s="154">
        <v>1</v>
      </c>
      <c r="AD211" s="69">
        <v>0</v>
      </c>
      <c r="AE211" s="154">
        <v>0</v>
      </c>
      <c r="AF211" s="154">
        <v>1</v>
      </c>
      <c r="AG211" s="154">
        <v>1</v>
      </c>
      <c r="AH211" s="154">
        <v>0</v>
      </c>
      <c r="AI211" s="154">
        <v>0</v>
      </c>
      <c r="AJ211" s="154">
        <v>0</v>
      </c>
      <c r="AK211" s="154">
        <v>0</v>
      </c>
      <c r="AL211" s="154">
        <v>0</v>
      </c>
      <c r="AM211" s="154">
        <v>1</v>
      </c>
      <c r="AN211" s="153">
        <v>0</v>
      </c>
      <c r="AO211" s="197">
        <v>0</v>
      </c>
      <c r="AP211" s="154">
        <v>0</v>
      </c>
      <c r="AQ211" s="154">
        <v>0</v>
      </c>
      <c r="AR211" s="154">
        <v>1</v>
      </c>
      <c r="AS211" s="154">
        <v>0</v>
      </c>
      <c r="AT211" s="153">
        <v>1</v>
      </c>
      <c r="AU211" s="153" t="s">
        <v>704</v>
      </c>
      <c r="AV211" s="153" t="s">
        <v>150</v>
      </c>
      <c r="AW211" s="153"/>
      <c r="AX211" s="64"/>
      <c r="AY211" s="64"/>
      <c r="AZ211" s="7"/>
      <c r="BA211" s="7"/>
      <c r="BB211" s="7"/>
    </row>
    <row r="212" spans="2:54" s="31" customFormat="1" ht="14.25" x14ac:dyDescent="0.2">
      <c r="B212" s="21">
        <v>0</v>
      </c>
      <c r="C212" s="161" t="s">
        <v>705</v>
      </c>
      <c r="D212" s="154">
        <v>2016</v>
      </c>
      <c r="E212" s="21" t="s">
        <v>706</v>
      </c>
      <c r="F212" s="154">
        <v>6</v>
      </c>
      <c r="G212" s="154">
        <v>1</v>
      </c>
      <c r="H212" s="162">
        <v>1</v>
      </c>
      <c r="I212" s="162">
        <v>1</v>
      </c>
      <c r="J212" s="65">
        <v>3</v>
      </c>
      <c r="K212" s="144">
        <v>2</v>
      </c>
      <c r="L212" s="64" t="s">
        <v>707</v>
      </c>
      <c r="M212" s="153">
        <v>1</v>
      </c>
      <c r="N212" s="153">
        <v>0</v>
      </c>
      <c r="O212" s="154">
        <v>0</v>
      </c>
      <c r="P212" s="64">
        <f t="shared" si="105"/>
        <v>1</v>
      </c>
      <c r="Q212" s="64">
        <f t="shared" si="106"/>
        <v>0</v>
      </c>
      <c r="R212" s="64">
        <f t="shared" si="107"/>
        <v>0</v>
      </c>
      <c r="S212" s="64">
        <f t="shared" si="120"/>
        <v>0</v>
      </c>
      <c r="T212" s="64">
        <f t="shared" si="121"/>
        <v>0</v>
      </c>
      <c r="U212" s="64">
        <f t="shared" si="122"/>
        <v>0</v>
      </c>
      <c r="V212" s="64">
        <f t="shared" si="123"/>
        <v>0</v>
      </c>
      <c r="W212" s="64">
        <f t="shared" si="127"/>
        <v>0</v>
      </c>
      <c r="X212" s="64">
        <f t="shared" si="128"/>
        <v>0</v>
      </c>
      <c r="Y212" s="64">
        <f t="shared" si="110"/>
        <v>0</v>
      </c>
      <c r="Z212" s="64">
        <f t="shared" si="97"/>
        <v>1</v>
      </c>
      <c r="AA212" s="64">
        <f t="shared" si="126"/>
        <v>1</v>
      </c>
      <c r="AB212" s="69"/>
      <c r="AC212" s="154">
        <v>0</v>
      </c>
      <c r="AD212" s="69">
        <v>1</v>
      </c>
      <c r="AE212" s="154">
        <v>0</v>
      </c>
      <c r="AF212" s="154">
        <v>0</v>
      </c>
      <c r="AG212" s="154">
        <v>0</v>
      </c>
      <c r="AH212" s="154">
        <v>0</v>
      </c>
      <c r="AI212" s="154">
        <v>0</v>
      </c>
      <c r="AJ212" s="154">
        <v>0</v>
      </c>
      <c r="AK212" s="154">
        <v>0</v>
      </c>
      <c r="AL212" s="154">
        <v>0</v>
      </c>
      <c r="AM212" s="154">
        <v>0</v>
      </c>
      <c r="AN212" s="154">
        <v>0</v>
      </c>
      <c r="AO212" s="197">
        <v>0</v>
      </c>
      <c r="AP212" s="154">
        <v>0</v>
      </c>
      <c r="AQ212" s="154">
        <v>0</v>
      </c>
      <c r="AR212" s="154">
        <v>0</v>
      </c>
      <c r="AS212" s="154">
        <v>0</v>
      </c>
      <c r="AT212" s="153">
        <v>0</v>
      </c>
      <c r="AU212" s="153" t="s">
        <v>150</v>
      </c>
      <c r="AV212" s="153" t="s">
        <v>150</v>
      </c>
      <c r="AW212" s="153"/>
      <c r="AX212" s="64"/>
      <c r="AY212" s="64"/>
      <c r="AZ212" s="7"/>
      <c r="BA212" s="7"/>
      <c r="BB212" s="7"/>
    </row>
    <row r="213" spans="2:54" s="31" customFormat="1" ht="14.25" x14ac:dyDescent="0.2">
      <c r="B213" s="21">
        <v>1</v>
      </c>
      <c r="C213" s="161" t="s">
        <v>708</v>
      </c>
      <c r="D213" s="154">
        <v>2016</v>
      </c>
      <c r="E213" s="21" t="s">
        <v>709</v>
      </c>
      <c r="F213" s="180" t="s">
        <v>995</v>
      </c>
      <c r="G213" s="154">
        <v>1</v>
      </c>
      <c r="H213" s="179">
        <v>44684</v>
      </c>
      <c r="I213" s="179">
        <v>44685</v>
      </c>
      <c r="J213" s="65">
        <v>2</v>
      </c>
      <c r="K213" s="144">
        <v>1</v>
      </c>
      <c r="L213" s="181"/>
      <c r="M213" s="153">
        <v>0</v>
      </c>
      <c r="N213" s="153">
        <v>0</v>
      </c>
      <c r="O213" s="154">
        <v>1</v>
      </c>
      <c r="P213" s="64">
        <f t="shared" si="105"/>
        <v>0</v>
      </c>
      <c r="Q213" s="64">
        <f t="shared" si="106"/>
        <v>0</v>
      </c>
      <c r="R213" s="64">
        <f t="shared" si="107"/>
        <v>1</v>
      </c>
      <c r="S213" s="64">
        <f t="shared" si="120"/>
        <v>0</v>
      </c>
      <c r="T213" s="64">
        <f t="shared" si="121"/>
        <v>0</v>
      </c>
      <c r="U213" s="64">
        <f t="shared" si="122"/>
        <v>0</v>
      </c>
      <c r="V213" s="64">
        <f t="shared" si="123"/>
        <v>0</v>
      </c>
      <c r="W213" s="64">
        <f>IF(OR(AND(O213=1,M213=1,N213=0),AND(M213=0,O213=1,N213=1)),1,0)</f>
        <v>0</v>
      </c>
      <c r="X213" s="64">
        <f>IF(AND(O213=0,N213=1,M213=1),1,0)</f>
        <v>0</v>
      </c>
      <c r="Y213" s="64">
        <f>IF(OR(V213=1,T213=1,S213=1,R213=1),1,0)</f>
        <v>1</v>
      </c>
      <c r="Z213" s="64">
        <f t="shared" si="97"/>
        <v>0</v>
      </c>
      <c r="AA213" s="64">
        <f t="shared" si="126"/>
        <v>1</v>
      </c>
      <c r="AB213" s="69"/>
      <c r="AC213" s="154">
        <v>1</v>
      </c>
      <c r="AD213" s="69">
        <v>0</v>
      </c>
      <c r="AE213" s="154">
        <v>0</v>
      </c>
      <c r="AF213" s="154">
        <v>0</v>
      </c>
      <c r="AG213" s="154">
        <v>0</v>
      </c>
      <c r="AH213" s="154">
        <v>0</v>
      </c>
      <c r="AI213" s="154">
        <v>1</v>
      </c>
      <c r="AJ213" s="154">
        <v>0</v>
      </c>
      <c r="AK213" s="154">
        <v>0</v>
      </c>
      <c r="AL213" s="154">
        <v>0</v>
      </c>
      <c r="AM213" s="154">
        <v>1</v>
      </c>
      <c r="AN213" s="153">
        <v>0</v>
      </c>
      <c r="AO213" s="194">
        <v>0</v>
      </c>
      <c r="AP213" s="153">
        <v>0</v>
      </c>
      <c r="AQ213" s="154">
        <v>1</v>
      </c>
      <c r="AR213" s="154">
        <v>0</v>
      </c>
      <c r="AS213" s="154">
        <v>0</v>
      </c>
      <c r="AT213" s="153">
        <v>0</v>
      </c>
      <c r="AU213" s="153" t="s">
        <v>710</v>
      </c>
      <c r="AV213" s="153" t="s">
        <v>150</v>
      </c>
      <c r="AW213" s="153"/>
      <c r="AX213" s="64"/>
      <c r="AY213" s="64"/>
      <c r="AZ213" s="7"/>
      <c r="BA213" s="7"/>
      <c r="BB213" s="7"/>
    </row>
    <row r="214" spans="2:54" s="31" customFormat="1" ht="14.25" x14ac:dyDescent="0.2">
      <c r="B214" s="124">
        <v>0</v>
      </c>
      <c r="C214" s="161" t="s">
        <v>711</v>
      </c>
      <c r="D214" s="154">
        <v>2016</v>
      </c>
      <c r="E214" s="124" t="s">
        <v>709</v>
      </c>
      <c r="F214" s="180" t="s">
        <v>996</v>
      </c>
      <c r="G214" s="154">
        <v>1</v>
      </c>
      <c r="H214" s="179">
        <v>44684</v>
      </c>
      <c r="I214" s="179">
        <v>44685</v>
      </c>
      <c r="J214" s="147">
        <v>2</v>
      </c>
      <c r="K214" s="138">
        <v>1</v>
      </c>
      <c r="L214" s="182"/>
      <c r="M214" s="153">
        <v>0</v>
      </c>
      <c r="N214" s="153">
        <v>0</v>
      </c>
      <c r="O214" s="154">
        <v>1</v>
      </c>
      <c r="P214" s="64">
        <f t="shared" si="105"/>
        <v>0</v>
      </c>
      <c r="Q214" s="64">
        <f t="shared" si="106"/>
        <v>0</v>
      </c>
      <c r="R214" s="64">
        <f t="shared" si="107"/>
        <v>1</v>
      </c>
      <c r="S214" s="64">
        <f t="shared" si="120"/>
        <v>0</v>
      </c>
      <c r="T214" s="64">
        <f t="shared" si="121"/>
        <v>0</v>
      </c>
      <c r="U214" s="64">
        <f t="shared" si="122"/>
        <v>0</v>
      </c>
      <c r="V214" s="64">
        <f t="shared" si="123"/>
        <v>0</v>
      </c>
      <c r="W214" s="64">
        <f t="shared" ref="W214:W224" si="129">IF(OR(AND(O214=1,M214=1,N214=0),AND(M214=0,O214=1,N214=1)),1,0)</f>
        <v>0</v>
      </c>
      <c r="X214" s="64">
        <f t="shared" ref="X214:X224" si="130">IF(AND(O214=0,N214=1,M214=1),1,0)</f>
        <v>0</v>
      </c>
      <c r="Y214" s="64">
        <f t="shared" si="110"/>
        <v>1</v>
      </c>
      <c r="Z214" s="64">
        <f t="shared" si="97"/>
        <v>0</v>
      </c>
      <c r="AA214" s="64">
        <f t="shared" si="126"/>
        <v>1</v>
      </c>
      <c r="AB214" s="151"/>
      <c r="AC214" s="154">
        <v>1</v>
      </c>
      <c r="AD214" s="151">
        <v>0</v>
      </c>
      <c r="AE214" s="154">
        <v>0</v>
      </c>
      <c r="AF214" s="154">
        <v>0</v>
      </c>
      <c r="AG214" s="154">
        <v>0</v>
      </c>
      <c r="AH214" s="154">
        <v>0</v>
      </c>
      <c r="AI214" s="154">
        <v>1</v>
      </c>
      <c r="AJ214" s="154">
        <v>0</v>
      </c>
      <c r="AK214" s="154">
        <v>0</v>
      </c>
      <c r="AL214" s="154">
        <v>0</v>
      </c>
      <c r="AM214" s="154">
        <v>1</v>
      </c>
      <c r="AN214" s="153">
        <v>0</v>
      </c>
      <c r="AO214" s="194">
        <v>0</v>
      </c>
      <c r="AP214" s="153">
        <v>0</v>
      </c>
      <c r="AQ214" s="154">
        <v>0</v>
      </c>
      <c r="AR214" s="154">
        <v>1</v>
      </c>
      <c r="AS214" s="154">
        <v>0</v>
      </c>
      <c r="AT214" s="153">
        <v>0</v>
      </c>
      <c r="AU214" s="153" t="s">
        <v>712</v>
      </c>
      <c r="AV214" s="153" t="s">
        <v>150</v>
      </c>
      <c r="AW214" s="153"/>
      <c r="AX214" s="138"/>
      <c r="AY214" s="138"/>
      <c r="AZ214" s="125"/>
      <c r="BA214" s="125"/>
      <c r="BB214" s="125"/>
    </row>
    <row r="215" spans="2:54" s="31" customFormat="1" ht="14.25" x14ac:dyDescent="0.2">
      <c r="B215" s="21">
        <v>0</v>
      </c>
      <c r="C215" s="161" t="s">
        <v>271</v>
      </c>
      <c r="D215" s="154">
        <v>2016</v>
      </c>
      <c r="E215" s="21" t="s">
        <v>713</v>
      </c>
      <c r="F215" s="154">
        <v>1</v>
      </c>
      <c r="G215" s="154">
        <v>1</v>
      </c>
      <c r="H215" s="162">
        <v>3</v>
      </c>
      <c r="I215" s="162">
        <v>5</v>
      </c>
      <c r="J215" s="65">
        <v>2</v>
      </c>
      <c r="K215" s="144">
        <v>1</v>
      </c>
      <c r="L215" s="181"/>
      <c r="M215" s="153">
        <v>1</v>
      </c>
      <c r="N215" s="153">
        <v>0</v>
      </c>
      <c r="O215" s="154">
        <v>0</v>
      </c>
      <c r="P215" s="64">
        <f t="shared" si="105"/>
        <v>1</v>
      </c>
      <c r="Q215" s="64">
        <f t="shared" si="106"/>
        <v>0</v>
      </c>
      <c r="R215" s="64">
        <f t="shared" si="107"/>
        <v>0</v>
      </c>
      <c r="S215" s="64">
        <f t="shared" si="120"/>
        <v>0</v>
      </c>
      <c r="T215" s="64">
        <f t="shared" si="121"/>
        <v>0</v>
      </c>
      <c r="U215" s="64">
        <f t="shared" si="122"/>
        <v>0</v>
      </c>
      <c r="V215" s="64">
        <f t="shared" si="123"/>
        <v>0</v>
      </c>
      <c r="W215" s="64">
        <f t="shared" si="129"/>
        <v>0</v>
      </c>
      <c r="X215" s="64">
        <f t="shared" si="130"/>
        <v>0</v>
      </c>
      <c r="Y215" s="64">
        <f t="shared" si="110"/>
        <v>0</v>
      </c>
      <c r="Z215" s="64">
        <f t="shared" si="97"/>
        <v>1</v>
      </c>
      <c r="AA215" s="64">
        <f t="shared" si="126"/>
        <v>1</v>
      </c>
      <c r="AB215" s="69"/>
      <c r="AC215" s="154">
        <v>1</v>
      </c>
      <c r="AD215" s="69">
        <v>0</v>
      </c>
      <c r="AE215" s="154">
        <v>0</v>
      </c>
      <c r="AF215" s="154">
        <v>0</v>
      </c>
      <c r="AG215" s="154">
        <v>1</v>
      </c>
      <c r="AH215" s="154">
        <v>1</v>
      </c>
      <c r="AI215" s="154">
        <v>0</v>
      </c>
      <c r="AJ215" s="154">
        <v>0</v>
      </c>
      <c r="AK215" s="154">
        <v>0</v>
      </c>
      <c r="AL215" s="154">
        <v>0</v>
      </c>
      <c r="AM215" s="154">
        <v>0</v>
      </c>
      <c r="AN215" s="153">
        <v>1</v>
      </c>
      <c r="AO215" s="197">
        <v>1</v>
      </c>
      <c r="AP215" s="154">
        <v>0</v>
      </c>
      <c r="AQ215" s="154">
        <v>0</v>
      </c>
      <c r="AR215" s="154">
        <v>1</v>
      </c>
      <c r="AS215" s="154">
        <v>0</v>
      </c>
      <c r="AT215" s="154">
        <v>0</v>
      </c>
      <c r="AU215" s="153" t="s">
        <v>714</v>
      </c>
      <c r="AV215" s="153" t="s">
        <v>65</v>
      </c>
      <c r="AW215" s="153"/>
      <c r="AX215" s="64"/>
      <c r="AY215" s="64"/>
      <c r="AZ215" s="7"/>
      <c r="BA215" s="7"/>
      <c r="BB215" s="7"/>
    </row>
    <row r="216" spans="2:54" s="31" customFormat="1" ht="14.25" x14ac:dyDescent="0.2">
      <c r="B216" s="21">
        <v>0</v>
      </c>
      <c r="C216" s="161" t="s">
        <v>715</v>
      </c>
      <c r="D216" s="154">
        <v>2016</v>
      </c>
      <c r="E216" s="21" t="s">
        <v>716</v>
      </c>
      <c r="F216" s="154">
        <v>1</v>
      </c>
      <c r="G216" s="154">
        <v>1</v>
      </c>
      <c r="H216" s="162">
        <v>2</v>
      </c>
      <c r="I216" s="162">
        <v>1</v>
      </c>
      <c r="J216" s="65">
        <v>3</v>
      </c>
      <c r="K216" s="144"/>
      <c r="L216" s="181" t="s">
        <v>717</v>
      </c>
      <c r="M216" s="153">
        <v>1</v>
      </c>
      <c r="N216" s="153">
        <v>0</v>
      </c>
      <c r="O216" s="154">
        <v>0</v>
      </c>
      <c r="P216" s="64">
        <f t="shared" si="105"/>
        <v>1</v>
      </c>
      <c r="Q216" s="64">
        <f t="shared" si="106"/>
        <v>0</v>
      </c>
      <c r="R216" s="64">
        <f t="shared" si="107"/>
        <v>0</v>
      </c>
      <c r="S216" s="64">
        <f t="shared" si="120"/>
        <v>0</v>
      </c>
      <c r="T216" s="64">
        <f t="shared" si="121"/>
        <v>0</v>
      </c>
      <c r="U216" s="64">
        <f t="shared" si="122"/>
        <v>0</v>
      </c>
      <c r="V216" s="64">
        <f t="shared" si="123"/>
        <v>0</v>
      </c>
      <c r="W216" s="64">
        <f t="shared" si="129"/>
        <v>0</v>
      </c>
      <c r="X216" s="64">
        <f t="shared" si="130"/>
        <v>0</v>
      </c>
      <c r="Y216" s="64">
        <f t="shared" si="110"/>
        <v>0</v>
      </c>
      <c r="Z216" s="64">
        <f t="shared" si="97"/>
        <v>1</v>
      </c>
      <c r="AA216" s="64">
        <f t="shared" si="126"/>
        <v>1</v>
      </c>
      <c r="AB216" s="69"/>
      <c r="AC216" s="154">
        <v>0</v>
      </c>
      <c r="AD216" s="69">
        <v>1</v>
      </c>
      <c r="AE216" s="154">
        <v>0</v>
      </c>
      <c r="AF216" s="154">
        <v>0</v>
      </c>
      <c r="AG216" s="154">
        <v>0</v>
      </c>
      <c r="AH216" s="154">
        <v>0</v>
      </c>
      <c r="AI216" s="154">
        <v>0</v>
      </c>
      <c r="AJ216" s="154">
        <v>0</v>
      </c>
      <c r="AK216" s="154">
        <v>0</v>
      </c>
      <c r="AL216" s="154">
        <v>0</v>
      </c>
      <c r="AM216" s="154">
        <v>0</v>
      </c>
      <c r="AN216" s="154">
        <v>0</v>
      </c>
      <c r="AO216" s="197">
        <v>0</v>
      </c>
      <c r="AP216" s="154">
        <v>0</v>
      </c>
      <c r="AQ216" s="154">
        <v>0</v>
      </c>
      <c r="AR216" s="154">
        <v>0</v>
      </c>
      <c r="AS216" s="154">
        <v>0</v>
      </c>
      <c r="AT216" s="154">
        <v>0</v>
      </c>
      <c r="AU216" s="153"/>
      <c r="AV216" s="153"/>
      <c r="AW216" s="153"/>
      <c r="AX216" s="64"/>
      <c r="AY216" s="64"/>
      <c r="AZ216" s="7"/>
      <c r="BA216" s="7"/>
      <c r="BB216" s="7"/>
    </row>
    <row r="217" spans="2:54" s="31" customFormat="1" ht="14.25" x14ac:dyDescent="0.2">
      <c r="B217" s="124">
        <v>0</v>
      </c>
      <c r="C217" s="161" t="s">
        <v>718</v>
      </c>
      <c r="D217" s="154">
        <v>2016</v>
      </c>
      <c r="E217" s="124" t="s">
        <v>716</v>
      </c>
      <c r="F217" s="154">
        <v>1</v>
      </c>
      <c r="G217" s="154">
        <v>1</v>
      </c>
      <c r="H217" s="162">
        <v>2</v>
      </c>
      <c r="I217" s="162">
        <v>1</v>
      </c>
      <c r="J217" s="147">
        <v>2</v>
      </c>
      <c r="K217" s="138"/>
      <c r="L217" s="138"/>
      <c r="M217" s="153">
        <v>1</v>
      </c>
      <c r="N217" s="153">
        <v>0</v>
      </c>
      <c r="O217" s="154">
        <v>0</v>
      </c>
      <c r="P217" s="64">
        <f t="shared" si="105"/>
        <v>1</v>
      </c>
      <c r="Q217" s="64">
        <f t="shared" si="106"/>
        <v>0</v>
      </c>
      <c r="R217" s="64">
        <f t="shared" si="107"/>
        <v>0</v>
      </c>
      <c r="S217" s="64">
        <f t="shared" si="120"/>
        <v>0</v>
      </c>
      <c r="T217" s="64">
        <f t="shared" si="121"/>
        <v>0</v>
      </c>
      <c r="U217" s="64">
        <f t="shared" si="122"/>
        <v>0</v>
      </c>
      <c r="V217" s="64">
        <f t="shared" si="123"/>
        <v>0</v>
      </c>
      <c r="W217" s="64">
        <f t="shared" si="129"/>
        <v>0</v>
      </c>
      <c r="X217" s="64">
        <f t="shared" si="130"/>
        <v>0</v>
      </c>
      <c r="Y217" s="64">
        <f t="shared" si="110"/>
        <v>0</v>
      </c>
      <c r="Z217" s="64">
        <f t="shared" ref="Z217:Z280" si="131">IF(OR(Q217=1,P217=1,U217=1),1,0)</f>
        <v>1</v>
      </c>
      <c r="AA217" s="64">
        <f t="shared" si="126"/>
        <v>1</v>
      </c>
      <c r="AB217" s="151"/>
      <c r="AC217" s="154">
        <v>0</v>
      </c>
      <c r="AD217" s="151">
        <v>1</v>
      </c>
      <c r="AE217" s="154">
        <v>0</v>
      </c>
      <c r="AF217" s="154">
        <v>0</v>
      </c>
      <c r="AG217" s="154">
        <v>0</v>
      </c>
      <c r="AH217" s="154">
        <v>0</v>
      </c>
      <c r="AI217" s="154">
        <v>0</v>
      </c>
      <c r="AJ217" s="154">
        <v>0</v>
      </c>
      <c r="AK217" s="154">
        <v>0</v>
      </c>
      <c r="AL217" s="154">
        <v>0</v>
      </c>
      <c r="AM217" s="154">
        <v>0</v>
      </c>
      <c r="AN217" s="154">
        <v>0</v>
      </c>
      <c r="AO217" s="197">
        <v>0</v>
      </c>
      <c r="AP217" s="154">
        <v>0</v>
      </c>
      <c r="AQ217" s="154">
        <v>0</v>
      </c>
      <c r="AR217" s="154">
        <v>0</v>
      </c>
      <c r="AS217" s="154">
        <v>0</v>
      </c>
      <c r="AT217" s="154">
        <v>0</v>
      </c>
      <c r="AU217" s="153"/>
      <c r="AV217" s="153"/>
      <c r="AW217" s="153"/>
      <c r="AX217" s="138"/>
      <c r="AY217" s="138"/>
      <c r="AZ217" s="125"/>
      <c r="BA217" s="125"/>
      <c r="BB217" s="125"/>
    </row>
    <row r="218" spans="2:54" s="31" customFormat="1" ht="14.25" x14ac:dyDescent="0.2">
      <c r="B218" s="21">
        <v>1</v>
      </c>
      <c r="C218" s="161" t="s">
        <v>719</v>
      </c>
      <c r="D218" s="154">
        <v>2016</v>
      </c>
      <c r="E218" s="21" t="s">
        <v>720</v>
      </c>
      <c r="F218" s="154">
        <v>6</v>
      </c>
      <c r="G218" s="154">
        <v>2</v>
      </c>
      <c r="H218" s="162">
        <v>1</v>
      </c>
      <c r="I218" s="162">
        <v>2</v>
      </c>
      <c r="J218" s="65">
        <v>3</v>
      </c>
      <c r="K218" s="144">
        <v>2</v>
      </c>
      <c r="L218" s="64"/>
      <c r="M218" s="153">
        <v>1</v>
      </c>
      <c r="N218" s="153">
        <v>1</v>
      </c>
      <c r="O218" s="154">
        <v>0</v>
      </c>
      <c r="P218" s="64">
        <f t="shared" si="105"/>
        <v>0</v>
      </c>
      <c r="Q218" s="64">
        <f t="shared" si="106"/>
        <v>0</v>
      </c>
      <c r="R218" s="64">
        <f t="shared" si="107"/>
        <v>0</v>
      </c>
      <c r="S218" s="64">
        <f t="shared" si="120"/>
        <v>0</v>
      </c>
      <c r="T218" s="64">
        <f t="shared" si="121"/>
        <v>0</v>
      </c>
      <c r="U218" s="64">
        <f t="shared" si="122"/>
        <v>1</v>
      </c>
      <c r="V218" s="64">
        <f t="shared" si="123"/>
        <v>0</v>
      </c>
      <c r="W218" s="64">
        <f t="shared" si="129"/>
        <v>0</v>
      </c>
      <c r="X218" s="64">
        <f t="shared" si="130"/>
        <v>1</v>
      </c>
      <c r="Y218" s="64">
        <f t="shared" si="110"/>
        <v>0</v>
      </c>
      <c r="Z218" s="64">
        <f t="shared" si="131"/>
        <v>1</v>
      </c>
      <c r="AA218" s="64">
        <f t="shared" si="126"/>
        <v>1</v>
      </c>
      <c r="AB218" s="69" t="s">
        <v>721</v>
      </c>
      <c r="AC218" s="154">
        <v>1</v>
      </c>
      <c r="AD218" s="69">
        <v>0</v>
      </c>
      <c r="AE218" s="154">
        <v>0</v>
      </c>
      <c r="AF218" s="154">
        <v>0</v>
      </c>
      <c r="AG218" s="154">
        <v>0</v>
      </c>
      <c r="AH218" s="154">
        <v>0</v>
      </c>
      <c r="AI218" s="154">
        <v>1</v>
      </c>
      <c r="AJ218" s="154">
        <v>0</v>
      </c>
      <c r="AK218" s="154">
        <v>0</v>
      </c>
      <c r="AL218" s="154">
        <v>0</v>
      </c>
      <c r="AM218" s="154">
        <v>0</v>
      </c>
      <c r="AN218" s="153">
        <v>1</v>
      </c>
      <c r="AO218" s="197">
        <v>1</v>
      </c>
      <c r="AP218" s="154">
        <v>0</v>
      </c>
      <c r="AQ218" s="154">
        <v>1</v>
      </c>
      <c r="AR218" s="154">
        <v>0</v>
      </c>
      <c r="AS218" s="154">
        <v>0</v>
      </c>
      <c r="AT218" s="153">
        <v>0</v>
      </c>
      <c r="AU218" s="153" t="s">
        <v>158</v>
      </c>
      <c r="AV218" s="153"/>
      <c r="AW218" s="153"/>
      <c r="AX218" s="64"/>
      <c r="AY218" s="64"/>
      <c r="AZ218" s="7"/>
      <c r="BA218" s="7"/>
      <c r="BB218" s="7"/>
    </row>
    <row r="219" spans="2:54" s="31" customFormat="1" ht="14.25" x14ac:dyDescent="0.2">
      <c r="B219" s="21">
        <v>1</v>
      </c>
      <c r="C219" s="161" t="s">
        <v>722</v>
      </c>
      <c r="D219" s="154">
        <v>2017</v>
      </c>
      <c r="E219" s="21" t="s">
        <v>723</v>
      </c>
      <c r="F219" s="154">
        <v>1</v>
      </c>
      <c r="G219" s="154">
        <v>1</v>
      </c>
      <c r="H219" s="162">
        <v>2</v>
      </c>
      <c r="I219" s="162">
        <v>1</v>
      </c>
      <c r="J219" s="65">
        <v>3</v>
      </c>
      <c r="K219" s="144">
        <v>2</v>
      </c>
      <c r="L219" s="64" t="s">
        <v>724</v>
      </c>
      <c r="M219" s="153">
        <v>1</v>
      </c>
      <c r="N219" s="153">
        <v>1</v>
      </c>
      <c r="O219" s="154">
        <v>0</v>
      </c>
      <c r="P219" s="64">
        <f t="shared" si="105"/>
        <v>0</v>
      </c>
      <c r="Q219" s="64">
        <f t="shared" si="106"/>
        <v>0</v>
      </c>
      <c r="R219" s="64">
        <f t="shared" si="107"/>
        <v>0</v>
      </c>
      <c r="S219" s="64">
        <f t="shared" si="120"/>
        <v>0</v>
      </c>
      <c r="T219" s="64">
        <f t="shared" si="121"/>
        <v>0</v>
      </c>
      <c r="U219" s="64">
        <f t="shared" si="122"/>
        <v>1</v>
      </c>
      <c r="V219" s="64">
        <f t="shared" si="123"/>
        <v>0</v>
      </c>
      <c r="W219" s="64">
        <f t="shared" si="129"/>
        <v>0</v>
      </c>
      <c r="X219" s="64">
        <f t="shared" si="130"/>
        <v>1</v>
      </c>
      <c r="Y219" s="64">
        <f t="shared" si="110"/>
        <v>0</v>
      </c>
      <c r="Z219" s="64">
        <f t="shared" si="131"/>
        <v>1</v>
      </c>
      <c r="AA219" s="64">
        <f t="shared" si="126"/>
        <v>1</v>
      </c>
      <c r="AB219" s="69"/>
      <c r="AC219" s="154">
        <v>1</v>
      </c>
      <c r="AD219" s="69">
        <v>0</v>
      </c>
      <c r="AE219" s="154">
        <v>0</v>
      </c>
      <c r="AF219" s="154">
        <v>0</v>
      </c>
      <c r="AG219" s="154">
        <v>0</v>
      </c>
      <c r="AH219" s="154">
        <v>0</v>
      </c>
      <c r="AI219" s="154">
        <v>1</v>
      </c>
      <c r="AJ219" s="154">
        <v>0</v>
      </c>
      <c r="AK219" s="154">
        <v>0</v>
      </c>
      <c r="AL219" s="154">
        <v>0</v>
      </c>
      <c r="AM219" s="154">
        <v>0</v>
      </c>
      <c r="AN219" s="153">
        <v>1</v>
      </c>
      <c r="AO219" s="197">
        <v>1</v>
      </c>
      <c r="AP219" s="154">
        <v>0</v>
      </c>
      <c r="AQ219" s="154">
        <v>0</v>
      </c>
      <c r="AR219" s="154">
        <v>1</v>
      </c>
      <c r="AS219" s="154">
        <v>0</v>
      </c>
      <c r="AT219" s="153">
        <v>0</v>
      </c>
      <c r="AU219" s="153" t="s">
        <v>644</v>
      </c>
      <c r="AV219" s="153" t="s">
        <v>238</v>
      </c>
      <c r="AW219" s="153"/>
      <c r="AX219" s="64"/>
      <c r="AY219" s="64"/>
      <c r="AZ219" s="7"/>
      <c r="BA219" s="7"/>
      <c r="BB219" s="7"/>
    </row>
    <row r="220" spans="2:54" s="31" customFormat="1" ht="14.25" x14ac:dyDescent="0.2">
      <c r="B220" s="21">
        <v>1</v>
      </c>
      <c r="C220" s="161" t="s">
        <v>725</v>
      </c>
      <c r="D220" s="154">
        <v>2017</v>
      </c>
      <c r="E220" s="21" t="s">
        <v>726</v>
      </c>
      <c r="F220" s="154">
        <v>1</v>
      </c>
      <c r="G220" s="154">
        <v>1</v>
      </c>
      <c r="H220" s="162">
        <v>2</v>
      </c>
      <c r="I220" s="162">
        <v>1</v>
      </c>
      <c r="J220" s="65">
        <v>3</v>
      </c>
      <c r="K220" s="144">
        <v>2</v>
      </c>
      <c r="L220" s="64"/>
      <c r="M220" s="153">
        <v>1</v>
      </c>
      <c r="N220" s="153">
        <v>0</v>
      </c>
      <c r="O220" s="154">
        <v>0</v>
      </c>
      <c r="P220" s="64">
        <f t="shared" si="105"/>
        <v>1</v>
      </c>
      <c r="Q220" s="64">
        <f t="shared" si="106"/>
        <v>0</v>
      </c>
      <c r="R220" s="64">
        <f t="shared" si="107"/>
        <v>0</v>
      </c>
      <c r="S220" s="64">
        <f t="shared" si="120"/>
        <v>0</v>
      </c>
      <c r="T220" s="64">
        <f t="shared" si="121"/>
        <v>0</v>
      </c>
      <c r="U220" s="64">
        <f t="shared" si="122"/>
        <v>0</v>
      </c>
      <c r="V220" s="64">
        <f t="shared" si="123"/>
        <v>0</v>
      </c>
      <c r="W220" s="64">
        <f t="shared" si="129"/>
        <v>0</v>
      </c>
      <c r="X220" s="64">
        <f t="shared" si="130"/>
        <v>0</v>
      </c>
      <c r="Y220" s="64">
        <f t="shared" si="110"/>
        <v>0</v>
      </c>
      <c r="Z220" s="64">
        <f t="shared" si="131"/>
        <v>1</v>
      </c>
      <c r="AA220" s="64">
        <f t="shared" si="126"/>
        <v>1</v>
      </c>
      <c r="AB220" s="69">
        <v>0</v>
      </c>
      <c r="AC220" s="154">
        <v>0</v>
      </c>
      <c r="AD220" s="69">
        <v>1</v>
      </c>
      <c r="AE220" s="154">
        <v>0</v>
      </c>
      <c r="AF220" s="154">
        <v>0</v>
      </c>
      <c r="AG220" s="154">
        <v>0</v>
      </c>
      <c r="AH220" s="154">
        <v>0</v>
      </c>
      <c r="AI220" s="154">
        <v>0</v>
      </c>
      <c r="AJ220" s="154">
        <v>0</v>
      </c>
      <c r="AK220" s="154">
        <v>0</v>
      </c>
      <c r="AL220" s="154">
        <v>0</v>
      </c>
      <c r="AM220" s="154">
        <v>0</v>
      </c>
      <c r="AN220" s="154">
        <v>0</v>
      </c>
      <c r="AO220" s="197">
        <v>0</v>
      </c>
      <c r="AP220" s="154">
        <v>0</v>
      </c>
      <c r="AQ220" s="154">
        <v>0</v>
      </c>
      <c r="AR220" s="154">
        <v>0</v>
      </c>
      <c r="AS220" s="154">
        <v>0</v>
      </c>
      <c r="AT220" s="154">
        <v>0</v>
      </c>
      <c r="AU220" s="153"/>
      <c r="AV220" s="153"/>
      <c r="AW220" s="153"/>
      <c r="AX220" s="64"/>
      <c r="AY220" s="64"/>
      <c r="AZ220" s="7"/>
      <c r="BA220" s="7"/>
      <c r="BB220" s="7"/>
    </row>
    <row r="221" spans="2:54" s="31" customFormat="1" ht="12.75" customHeight="1" x14ac:dyDescent="0.2">
      <c r="B221" s="124">
        <v>1</v>
      </c>
      <c r="C221" s="125"/>
      <c r="D221" s="125">
        <v>2017</v>
      </c>
      <c r="E221" s="126" t="s">
        <v>727</v>
      </c>
      <c r="F221" s="138">
        <v>2</v>
      </c>
      <c r="G221" s="138">
        <v>1</v>
      </c>
      <c r="H221" s="147">
        <v>3</v>
      </c>
      <c r="I221" s="147">
        <v>4</v>
      </c>
      <c r="J221" s="147">
        <v>3</v>
      </c>
      <c r="K221" s="144">
        <v>0</v>
      </c>
      <c r="L221" s="151"/>
      <c r="M221" s="138">
        <v>1</v>
      </c>
      <c r="N221" s="138">
        <v>0</v>
      </c>
      <c r="O221" s="138">
        <v>0</v>
      </c>
      <c r="P221" s="64">
        <f t="shared" ref="P221:P264" si="132">IF(AND(M221=1,N221=0,O221=0),1,0)</f>
        <v>1</v>
      </c>
      <c r="Q221" s="64">
        <f t="shared" ref="Q221:Q264" si="133">IF(AND(N221=1,M221=0,O221=0),1,0)</f>
        <v>0</v>
      </c>
      <c r="R221" s="64">
        <f t="shared" ref="R221:R264" si="134">IF(AND(O221=1,N221=0,M221=0),1,0)</f>
        <v>0</v>
      </c>
      <c r="S221" s="64">
        <f t="shared" si="120"/>
        <v>0</v>
      </c>
      <c r="T221" s="64">
        <f t="shared" si="121"/>
        <v>0</v>
      </c>
      <c r="U221" s="64">
        <f t="shared" si="122"/>
        <v>0</v>
      </c>
      <c r="V221" s="64">
        <f t="shared" si="123"/>
        <v>0</v>
      </c>
      <c r="W221" s="64">
        <f t="shared" si="129"/>
        <v>0</v>
      </c>
      <c r="X221" s="64">
        <f t="shared" si="130"/>
        <v>0</v>
      </c>
      <c r="Y221" s="64">
        <f t="shared" ref="Y221:Y283" si="135">IF(OR(V221=1,T221=1,S221=1,R221=1),1,0)</f>
        <v>0</v>
      </c>
      <c r="Z221" s="64">
        <f t="shared" si="131"/>
        <v>1</v>
      </c>
      <c r="AA221" s="64">
        <f t="shared" si="126"/>
        <v>1</v>
      </c>
      <c r="AB221" s="151"/>
      <c r="AC221" s="138">
        <v>1</v>
      </c>
      <c r="AD221" s="151">
        <v>0</v>
      </c>
      <c r="AE221" s="138">
        <v>0</v>
      </c>
      <c r="AF221" s="138">
        <v>0</v>
      </c>
      <c r="AG221" s="138">
        <v>0</v>
      </c>
      <c r="AH221" s="138">
        <v>0</v>
      </c>
      <c r="AI221" s="138">
        <v>0</v>
      </c>
      <c r="AJ221" s="138">
        <v>1</v>
      </c>
      <c r="AK221" s="138">
        <v>0</v>
      </c>
      <c r="AL221" s="138">
        <v>1</v>
      </c>
      <c r="AM221" s="138">
        <v>0</v>
      </c>
      <c r="AN221" s="138">
        <v>1</v>
      </c>
      <c r="AO221" s="194">
        <v>0</v>
      </c>
      <c r="AP221" s="138">
        <v>0</v>
      </c>
      <c r="AQ221" s="138">
        <v>0</v>
      </c>
      <c r="AR221" s="138">
        <v>1</v>
      </c>
      <c r="AS221" s="138">
        <v>0</v>
      </c>
      <c r="AT221" s="138">
        <v>0</v>
      </c>
      <c r="AU221" s="138" t="s">
        <v>728</v>
      </c>
      <c r="AV221" s="138" t="s">
        <v>729</v>
      </c>
      <c r="AW221" s="138" t="s">
        <v>730</v>
      </c>
      <c r="AX221" s="150"/>
      <c r="AY221" s="138"/>
      <c r="AZ221" s="125"/>
      <c r="BA221" s="125"/>
      <c r="BB221" s="125"/>
    </row>
    <row r="222" spans="2:54" s="31" customFormat="1" ht="14.25" x14ac:dyDescent="0.2">
      <c r="B222" s="21">
        <v>1</v>
      </c>
      <c r="C222" s="161"/>
      <c r="D222" s="154">
        <v>2017</v>
      </c>
      <c r="E222" s="14" t="s">
        <v>731</v>
      </c>
      <c r="F222" s="154">
        <v>1</v>
      </c>
      <c r="G222" s="154">
        <v>1</v>
      </c>
      <c r="H222" s="162">
        <v>3</v>
      </c>
      <c r="I222" s="162">
        <v>5</v>
      </c>
      <c r="J222" s="65">
        <v>3</v>
      </c>
      <c r="K222" s="144">
        <v>1</v>
      </c>
      <c r="L222" s="64"/>
      <c r="M222" s="153">
        <v>1</v>
      </c>
      <c r="N222" s="153">
        <v>0</v>
      </c>
      <c r="O222" s="154">
        <v>0</v>
      </c>
      <c r="P222" s="64">
        <f t="shared" si="132"/>
        <v>1</v>
      </c>
      <c r="Q222" s="64">
        <f t="shared" si="133"/>
        <v>0</v>
      </c>
      <c r="R222" s="64">
        <f t="shared" si="134"/>
        <v>0</v>
      </c>
      <c r="S222" s="64">
        <f t="shared" si="120"/>
        <v>0</v>
      </c>
      <c r="T222" s="64">
        <f t="shared" si="121"/>
        <v>0</v>
      </c>
      <c r="U222" s="64">
        <f t="shared" si="122"/>
        <v>0</v>
      </c>
      <c r="V222" s="64">
        <f t="shared" si="123"/>
        <v>0</v>
      </c>
      <c r="W222" s="64">
        <f t="shared" si="129"/>
        <v>0</v>
      </c>
      <c r="X222" s="64">
        <f t="shared" si="130"/>
        <v>0</v>
      </c>
      <c r="Y222" s="64">
        <f t="shared" si="135"/>
        <v>0</v>
      </c>
      <c r="Z222" s="64">
        <f t="shared" si="131"/>
        <v>1</v>
      </c>
      <c r="AA222" s="64">
        <f t="shared" si="126"/>
        <v>1</v>
      </c>
      <c r="AB222" s="69" t="s">
        <v>732</v>
      </c>
      <c r="AC222" s="154">
        <v>1</v>
      </c>
      <c r="AD222" s="69">
        <v>0</v>
      </c>
      <c r="AE222" s="154">
        <v>1</v>
      </c>
      <c r="AF222" s="154">
        <v>0</v>
      </c>
      <c r="AG222" s="154">
        <v>0</v>
      </c>
      <c r="AH222" s="154">
        <v>0</v>
      </c>
      <c r="AI222" s="154">
        <v>0</v>
      </c>
      <c r="AJ222" s="154">
        <v>0</v>
      </c>
      <c r="AK222" s="154">
        <v>0</v>
      </c>
      <c r="AL222" s="154">
        <v>0</v>
      </c>
      <c r="AM222" s="154">
        <v>1</v>
      </c>
      <c r="AN222" s="153">
        <v>0</v>
      </c>
      <c r="AO222" s="194">
        <v>0</v>
      </c>
      <c r="AP222" s="153">
        <v>0</v>
      </c>
      <c r="AQ222" s="154">
        <v>0</v>
      </c>
      <c r="AR222" s="154">
        <v>1</v>
      </c>
      <c r="AS222" s="154">
        <v>0</v>
      </c>
      <c r="AT222" s="154">
        <v>0</v>
      </c>
      <c r="AU222" s="153" t="s">
        <v>733</v>
      </c>
      <c r="AV222" s="153"/>
      <c r="AW222" s="153"/>
      <c r="AX222" s="64"/>
      <c r="AY222" s="64"/>
      <c r="AZ222" s="7"/>
      <c r="BA222" s="7"/>
      <c r="BB222" s="7"/>
    </row>
    <row r="223" spans="2:54" s="31" customFormat="1" ht="14.25" x14ac:dyDescent="0.2">
      <c r="B223" s="21">
        <v>0</v>
      </c>
      <c r="C223" s="161" t="s">
        <v>734</v>
      </c>
      <c r="D223" s="154">
        <v>2017</v>
      </c>
      <c r="E223" s="14" t="s">
        <v>735</v>
      </c>
      <c r="F223" s="154">
        <v>1</v>
      </c>
      <c r="G223" s="154">
        <v>1</v>
      </c>
      <c r="H223" s="162">
        <v>3</v>
      </c>
      <c r="I223" s="162">
        <v>3</v>
      </c>
      <c r="J223" s="65">
        <v>2</v>
      </c>
      <c r="K223" s="144">
        <v>1</v>
      </c>
      <c r="L223" s="64"/>
      <c r="M223" s="153">
        <v>0</v>
      </c>
      <c r="N223" s="153">
        <v>0</v>
      </c>
      <c r="O223" s="154">
        <v>1</v>
      </c>
      <c r="P223" s="64">
        <f t="shared" si="132"/>
        <v>0</v>
      </c>
      <c r="Q223" s="64">
        <f t="shared" si="133"/>
        <v>0</v>
      </c>
      <c r="R223" s="64">
        <f t="shared" si="134"/>
        <v>1</v>
      </c>
      <c r="S223" s="64">
        <f t="shared" si="120"/>
        <v>0</v>
      </c>
      <c r="T223" s="64">
        <f t="shared" si="121"/>
        <v>0</v>
      </c>
      <c r="U223" s="64">
        <f t="shared" si="122"/>
        <v>0</v>
      </c>
      <c r="V223" s="64">
        <f t="shared" si="123"/>
        <v>0</v>
      </c>
      <c r="W223" s="64">
        <f t="shared" si="129"/>
        <v>0</v>
      </c>
      <c r="X223" s="64">
        <f t="shared" si="130"/>
        <v>0</v>
      </c>
      <c r="Y223" s="64">
        <f t="shared" si="135"/>
        <v>1</v>
      </c>
      <c r="Z223" s="64">
        <f t="shared" si="131"/>
        <v>0</v>
      </c>
      <c r="AA223" s="64">
        <f t="shared" si="126"/>
        <v>1</v>
      </c>
      <c r="AB223" s="69" t="s">
        <v>736</v>
      </c>
      <c r="AC223" s="154">
        <v>1</v>
      </c>
      <c r="AD223" s="69">
        <v>0</v>
      </c>
      <c r="AE223" s="154">
        <v>0</v>
      </c>
      <c r="AF223" s="154">
        <v>0</v>
      </c>
      <c r="AG223" s="154">
        <v>0</v>
      </c>
      <c r="AH223" s="154">
        <v>0</v>
      </c>
      <c r="AI223" s="154">
        <v>1</v>
      </c>
      <c r="AJ223" s="154">
        <v>0</v>
      </c>
      <c r="AK223" s="154">
        <v>0</v>
      </c>
      <c r="AL223" s="154">
        <v>0</v>
      </c>
      <c r="AM223" s="154">
        <v>0</v>
      </c>
      <c r="AN223" s="153">
        <v>1</v>
      </c>
      <c r="AO223" s="197">
        <v>1</v>
      </c>
      <c r="AP223" s="154">
        <v>0</v>
      </c>
      <c r="AQ223" s="154">
        <v>1</v>
      </c>
      <c r="AR223" s="154">
        <v>0</v>
      </c>
      <c r="AS223" s="154">
        <v>0</v>
      </c>
      <c r="AT223" s="154">
        <v>0</v>
      </c>
      <c r="AU223" s="153" t="s">
        <v>737</v>
      </c>
      <c r="AV223" s="153" t="s">
        <v>65</v>
      </c>
      <c r="AW223" s="153"/>
      <c r="AX223" s="64"/>
      <c r="AY223" s="64"/>
      <c r="AZ223" s="7"/>
      <c r="BA223" s="7"/>
      <c r="BB223" s="7"/>
    </row>
    <row r="224" spans="2:54" s="31" customFormat="1" ht="14.25" x14ac:dyDescent="0.2">
      <c r="B224" s="21">
        <v>1</v>
      </c>
      <c r="C224" s="161" t="s">
        <v>738</v>
      </c>
      <c r="D224" s="154">
        <v>2017</v>
      </c>
      <c r="E224" s="14" t="s">
        <v>739</v>
      </c>
      <c r="F224" s="154">
        <v>2</v>
      </c>
      <c r="G224" s="154">
        <v>1</v>
      </c>
      <c r="H224" s="162">
        <v>3</v>
      </c>
      <c r="I224" s="162">
        <v>5</v>
      </c>
      <c r="J224" s="65">
        <v>3</v>
      </c>
      <c r="K224" s="144">
        <v>1</v>
      </c>
      <c r="L224" s="64"/>
      <c r="M224" s="153">
        <v>1</v>
      </c>
      <c r="N224" s="153">
        <v>0</v>
      </c>
      <c r="O224" s="154">
        <v>0</v>
      </c>
      <c r="P224" s="64">
        <f t="shared" si="132"/>
        <v>1</v>
      </c>
      <c r="Q224" s="64">
        <f t="shared" si="133"/>
        <v>0</v>
      </c>
      <c r="R224" s="64">
        <f t="shared" si="134"/>
        <v>0</v>
      </c>
      <c r="S224" s="64">
        <f t="shared" si="120"/>
        <v>0</v>
      </c>
      <c r="T224" s="64">
        <f t="shared" si="121"/>
        <v>0</v>
      </c>
      <c r="U224" s="64">
        <f t="shared" si="122"/>
        <v>0</v>
      </c>
      <c r="V224" s="64">
        <f t="shared" si="123"/>
        <v>0</v>
      </c>
      <c r="W224" s="64">
        <f t="shared" si="129"/>
        <v>0</v>
      </c>
      <c r="X224" s="64">
        <f t="shared" si="130"/>
        <v>0</v>
      </c>
      <c r="Y224" s="64">
        <f t="shared" si="135"/>
        <v>0</v>
      </c>
      <c r="Z224" s="64">
        <f t="shared" si="131"/>
        <v>1</v>
      </c>
      <c r="AA224" s="64">
        <f t="shared" si="126"/>
        <v>1</v>
      </c>
      <c r="AB224" s="69" t="s">
        <v>740</v>
      </c>
      <c r="AC224" s="154">
        <v>1</v>
      </c>
      <c r="AD224" s="69">
        <v>0</v>
      </c>
      <c r="AE224" s="154">
        <v>0</v>
      </c>
      <c r="AF224" s="154">
        <v>0</v>
      </c>
      <c r="AG224" s="154">
        <v>1</v>
      </c>
      <c r="AH224" s="154">
        <v>0</v>
      </c>
      <c r="AI224" s="154">
        <v>0</v>
      </c>
      <c r="AJ224" s="154">
        <v>0</v>
      </c>
      <c r="AK224" s="154">
        <v>0</v>
      </c>
      <c r="AL224" s="154">
        <v>0</v>
      </c>
      <c r="AM224" s="154">
        <v>0</v>
      </c>
      <c r="AN224" s="153">
        <v>1</v>
      </c>
      <c r="AO224" s="197">
        <v>1</v>
      </c>
      <c r="AP224" s="154">
        <v>0</v>
      </c>
      <c r="AQ224" s="154">
        <v>0</v>
      </c>
      <c r="AR224" s="154">
        <v>1</v>
      </c>
      <c r="AS224" s="154">
        <v>0</v>
      </c>
      <c r="AT224" s="153">
        <v>0</v>
      </c>
      <c r="AU224" s="153" t="s">
        <v>71</v>
      </c>
      <c r="AV224" s="153" t="s">
        <v>741</v>
      </c>
      <c r="AW224" s="153"/>
      <c r="AX224" s="64"/>
      <c r="AY224" s="64"/>
      <c r="AZ224" s="7"/>
      <c r="BA224" s="7"/>
      <c r="BB224" s="7"/>
    </row>
    <row r="225" spans="2:54" s="31" customFormat="1" ht="14.25" x14ac:dyDescent="0.2">
      <c r="B225" s="21">
        <v>0</v>
      </c>
      <c r="C225" s="161" t="s">
        <v>631</v>
      </c>
      <c r="D225" s="154">
        <v>2017</v>
      </c>
      <c r="E225" s="21" t="s">
        <v>742</v>
      </c>
      <c r="F225" s="154">
        <v>1</v>
      </c>
      <c r="G225" s="154">
        <v>2</v>
      </c>
      <c r="H225" s="162">
        <v>2</v>
      </c>
      <c r="I225" s="162" t="s">
        <v>150</v>
      </c>
      <c r="J225" s="65">
        <v>3</v>
      </c>
      <c r="K225" s="144">
        <v>2</v>
      </c>
      <c r="L225" s="64"/>
      <c r="M225" s="153">
        <v>1</v>
      </c>
      <c r="N225" s="153">
        <v>0</v>
      </c>
      <c r="O225" s="154">
        <v>0</v>
      </c>
      <c r="P225" s="64">
        <f t="shared" si="132"/>
        <v>1</v>
      </c>
      <c r="Q225" s="64">
        <f t="shared" si="133"/>
        <v>0</v>
      </c>
      <c r="R225" s="64">
        <f t="shared" si="134"/>
        <v>0</v>
      </c>
      <c r="S225" s="64">
        <f t="shared" si="120"/>
        <v>0</v>
      </c>
      <c r="T225" s="64">
        <f t="shared" si="121"/>
        <v>0</v>
      </c>
      <c r="U225" s="64">
        <f t="shared" si="122"/>
        <v>0</v>
      </c>
      <c r="V225" s="64">
        <f t="shared" si="123"/>
        <v>0</v>
      </c>
      <c r="W225" s="64">
        <f>IF(OR(AND(O225=1,M225=1,N225=0),AND(M225=0,O225=1,N225=1)),1,0)</f>
        <v>0</v>
      </c>
      <c r="X225" s="64">
        <f>IF(AND(O225=0,N225=1,M225=1),1,0)</f>
        <v>0</v>
      </c>
      <c r="Y225" s="64">
        <f t="shared" si="135"/>
        <v>0</v>
      </c>
      <c r="Z225" s="64">
        <f t="shared" si="131"/>
        <v>1</v>
      </c>
      <c r="AA225" s="64">
        <f t="shared" si="126"/>
        <v>1</v>
      </c>
      <c r="AB225" s="69"/>
      <c r="AC225" s="154">
        <v>1</v>
      </c>
      <c r="AD225" s="69">
        <v>0</v>
      </c>
      <c r="AE225" s="154">
        <v>1</v>
      </c>
      <c r="AF225" s="154">
        <v>0</v>
      </c>
      <c r="AG225" s="154">
        <v>0</v>
      </c>
      <c r="AH225" s="154">
        <v>0</v>
      </c>
      <c r="AI225" s="154">
        <v>0</v>
      </c>
      <c r="AJ225" s="154">
        <v>0</v>
      </c>
      <c r="AK225" s="154">
        <v>0</v>
      </c>
      <c r="AL225" s="154">
        <v>0</v>
      </c>
      <c r="AM225" s="154">
        <v>0</v>
      </c>
      <c r="AN225" s="153">
        <v>1</v>
      </c>
      <c r="AO225" s="197">
        <v>1</v>
      </c>
      <c r="AP225" s="154">
        <v>0</v>
      </c>
      <c r="AQ225" s="154">
        <v>0</v>
      </c>
      <c r="AR225" s="154">
        <v>1</v>
      </c>
      <c r="AS225" s="154">
        <v>0</v>
      </c>
      <c r="AT225" s="153">
        <v>0</v>
      </c>
      <c r="AU225" s="153" t="s">
        <v>743</v>
      </c>
      <c r="AV225" s="153" t="s">
        <v>150</v>
      </c>
      <c r="AW225" s="153"/>
      <c r="AX225" s="64" t="s">
        <v>744</v>
      </c>
      <c r="AY225" s="64"/>
      <c r="AZ225" s="7"/>
      <c r="BA225" s="7"/>
      <c r="BB225" s="7"/>
    </row>
    <row r="226" spans="2:54" s="31" customFormat="1" ht="14.25" customHeight="1" x14ac:dyDescent="0.2">
      <c r="B226" s="21">
        <v>1</v>
      </c>
      <c r="C226" s="161" t="s">
        <v>745</v>
      </c>
      <c r="D226" s="154">
        <v>2018</v>
      </c>
      <c r="E226" s="21" t="s">
        <v>723</v>
      </c>
      <c r="F226" s="154">
        <v>1</v>
      </c>
      <c r="G226" s="154">
        <v>1</v>
      </c>
      <c r="H226" s="162">
        <v>2</v>
      </c>
      <c r="I226" s="162">
        <v>2</v>
      </c>
      <c r="J226" s="65">
        <v>3</v>
      </c>
      <c r="K226" s="144">
        <v>2</v>
      </c>
      <c r="L226" s="64" t="s">
        <v>545</v>
      </c>
      <c r="M226" s="153">
        <v>1</v>
      </c>
      <c r="N226" s="153">
        <v>0</v>
      </c>
      <c r="O226" s="154">
        <v>0</v>
      </c>
      <c r="P226" s="64">
        <f t="shared" si="132"/>
        <v>1</v>
      </c>
      <c r="Q226" s="64">
        <f t="shared" si="133"/>
        <v>0</v>
      </c>
      <c r="R226" s="64">
        <f t="shared" si="134"/>
        <v>0</v>
      </c>
      <c r="S226" s="64">
        <f t="shared" si="120"/>
        <v>0</v>
      </c>
      <c r="T226" s="64">
        <f t="shared" si="121"/>
        <v>0</v>
      </c>
      <c r="U226" s="64">
        <f t="shared" si="122"/>
        <v>0</v>
      </c>
      <c r="V226" s="64">
        <f t="shared" si="123"/>
        <v>0</v>
      </c>
      <c r="W226" s="64">
        <f t="shared" ref="W226:W252" si="136">IF(OR(AND(O226=1,M226=1,N226=0),AND(M226=0,O226=1,N226=1)),1,0)</f>
        <v>0</v>
      </c>
      <c r="X226" s="64">
        <f t="shared" ref="X226:X252" si="137">IF(AND(O226=0,N226=1,M226=1),1,0)</f>
        <v>0</v>
      </c>
      <c r="Y226" s="64">
        <f t="shared" si="135"/>
        <v>0</v>
      </c>
      <c r="Z226" s="64">
        <f t="shared" si="131"/>
        <v>1</v>
      </c>
      <c r="AA226" s="64">
        <f t="shared" si="126"/>
        <v>1</v>
      </c>
      <c r="AB226" s="69" t="s">
        <v>746</v>
      </c>
      <c r="AC226" s="154">
        <v>0</v>
      </c>
      <c r="AD226" s="69">
        <v>1</v>
      </c>
      <c r="AE226" s="154">
        <v>0</v>
      </c>
      <c r="AF226" s="154">
        <v>0</v>
      </c>
      <c r="AG226" s="154">
        <v>0</v>
      </c>
      <c r="AH226" s="154">
        <v>0</v>
      </c>
      <c r="AI226" s="154">
        <v>0</v>
      </c>
      <c r="AJ226" s="154">
        <v>0</v>
      </c>
      <c r="AK226" s="154">
        <v>0</v>
      </c>
      <c r="AL226" s="154">
        <v>0</v>
      </c>
      <c r="AM226" s="154">
        <v>0</v>
      </c>
      <c r="AN226" s="154">
        <v>0</v>
      </c>
      <c r="AO226" s="197">
        <v>0</v>
      </c>
      <c r="AP226" s="154">
        <v>0</v>
      </c>
      <c r="AQ226" s="154">
        <v>0</v>
      </c>
      <c r="AR226" s="154">
        <v>0</v>
      </c>
      <c r="AS226" s="154">
        <v>0</v>
      </c>
      <c r="AT226" s="154">
        <v>0</v>
      </c>
      <c r="AU226" s="153"/>
      <c r="AV226" s="153"/>
      <c r="AW226" s="153"/>
      <c r="AX226" s="64"/>
      <c r="AY226" s="64"/>
      <c r="AZ226" s="7"/>
      <c r="BA226" s="7"/>
      <c r="BB226" s="7"/>
    </row>
    <row r="227" spans="2:54" s="31" customFormat="1" ht="14.25" x14ac:dyDescent="0.2">
      <c r="B227" s="21">
        <v>1</v>
      </c>
      <c r="C227" s="161" t="s">
        <v>747</v>
      </c>
      <c r="D227" s="125">
        <v>2018</v>
      </c>
      <c r="E227" s="126" t="s">
        <v>943</v>
      </c>
      <c r="F227" s="125">
        <v>1</v>
      </c>
      <c r="G227" s="125">
        <v>1</v>
      </c>
      <c r="H227" s="127">
        <v>2</v>
      </c>
      <c r="I227" s="127">
        <v>1</v>
      </c>
      <c r="J227" s="127">
        <v>3</v>
      </c>
      <c r="K227" s="125">
        <v>2</v>
      </c>
      <c r="L227" s="135"/>
      <c r="M227" s="125">
        <v>1</v>
      </c>
      <c r="N227" s="125">
        <v>0</v>
      </c>
      <c r="O227" s="125">
        <v>0</v>
      </c>
      <c r="P227" s="64">
        <f t="shared" si="132"/>
        <v>1</v>
      </c>
      <c r="Q227" s="64">
        <f t="shared" si="133"/>
        <v>0</v>
      </c>
      <c r="R227" s="64">
        <f t="shared" si="134"/>
        <v>0</v>
      </c>
      <c r="S227" s="125"/>
      <c r="T227" s="125"/>
      <c r="U227" s="125"/>
      <c r="V227" s="125"/>
      <c r="W227" s="64">
        <f t="shared" si="136"/>
        <v>0</v>
      </c>
      <c r="X227" s="64">
        <f t="shared" si="137"/>
        <v>0</v>
      </c>
      <c r="Y227" s="64">
        <f t="shared" si="135"/>
        <v>0</v>
      </c>
      <c r="Z227" s="64">
        <f t="shared" si="131"/>
        <v>1</v>
      </c>
      <c r="AA227" s="64">
        <f t="shared" si="126"/>
        <v>1</v>
      </c>
      <c r="AB227" s="135"/>
      <c r="AC227" s="125">
        <v>0</v>
      </c>
      <c r="AD227" s="135">
        <v>1</v>
      </c>
      <c r="AE227" s="125">
        <v>0</v>
      </c>
      <c r="AF227" s="125">
        <v>0</v>
      </c>
      <c r="AG227" s="125">
        <v>0</v>
      </c>
      <c r="AH227" s="125">
        <v>0</v>
      </c>
      <c r="AI227" s="125">
        <v>0</v>
      </c>
      <c r="AJ227" s="125">
        <v>0</v>
      </c>
      <c r="AK227" s="125">
        <v>0</v>
      </c>
      <c r="AL227" s="125">
        <v>0</v>
      </c>
      <c r="AM227" s="125">
        <v>0</v>
      </c>
      <c r="AN227" s="125">
        <v>0</v>
      </c>
      <c r="AO227" s="188">
        <v>0</v>
      </c>
      <c r="AP227" s="125">
        <v>0</v>
      </c>
      <c r="AQ227" s="125">
        <v>0</v>
      </c>
      <c r="AR227" s="125">
        <v>0</v>
      </c>
      <c r="AS227" s="125">
        <v>0</v>
      </c>
      <c r="AT227" s="125">
        <v>0</v>
      </c>
      <c r="AU227" s="125">
        <v>0</v>
      </c>
      <c r="AV227" s="125">
        <v>0</v>
      </c>
      <c r="AW227" s="125"/>
      <c r="AX227" s="134"/>
      <c r="AY227" s="125"/>
      <c r="AZ227" s="125"/>
      <c r="BA227" s="125"/>
      <c r="BB227" s="7"/>
    </row>
    <row r="228" spans="2:54" s="31" customFormat="1" ht="14.25" x14ac:dyDescent="0.2">
      <c r="B228" s="21">
        <v>1</v>
      </c>
      <c r="C228" s="161" t="s">
        <v>748</v>
      </c>
      <c r="D228" s="154">
        <v>2018</v>
      </c>
      <c r="E228" s="21" t="s">
        <v>749</v>
      </c>
      <c r="F228" s="154">
        <v>2</v>
      </c>
      <c r="G228" s="154">
        <v>2</v>
      </c>
      <c r="H228" s="162">
        <v>3</v>
      </c>
      <c r="I228" s="162" t="s">
        <v>150</v>
      </c>
      <c r="J228" s="65">
        <v>2</v>
      </c>
      <c r="K228" s="144">
        <v>0</v>
      </c>
      <c r="L228" s="64" t="s">
        <v>750</v>
      </c>
      <c r="M228" s="153">
        <v>1</v>
      </c>
      <c r="N228" s="153">
        <v>1</v>
      </c>
      <c r="O228" s="154">
        <v>0</v>
      </c>
      <c r="P228" s="64">
        <f t="shared" si="132"/>
        <v>0</v>
      </c>
      <c r="Q228" s="64">
        <f t="shared" si="133"/>
        <v>0</v>
      </c>
      <c r="R228" s="64">
        <f t="shared" si="134"/>
        <v>0</v>
      </c>
      <c r="S228" s="64">
        <f t="shared" si="120"/>
        <v>0</v>
      </c>
      <c r="T228" s="64">
        <f t="shared" si="121"/>
        <v>0</v>
      </c>
      <c r="U228" s="64">
        <f t="shared" si="122"/>
        <v>1</v>
      </c>
      <c r="V228" s="64">
        <f t="shared" si="123"/>
        <v>0</v>
      </c>
      <c r="W228" s="64">
        <f t="shared" si="136"/>
        <v>0</v>
      </c>
      <c r="X228" s="64">
        <f t="shared" si="137"/>
        <v>1</v>
      </c>
      <c r="Y228" s="64">
        <f t="shared" si="135"/>
        <v>0</v>
      </c>
      <c r="Z228" s="64">
        <f t="shared" si="131"/>
        <v>1</v>
      </c>
      <c r="AA228" s="64">
        <f t="shared" si="126"/>
        <v>1</v>
      </c>
      <c r="AB228" s="69"/>
      <c r="AC228" s="154">
        <v>1</v>
      </c>
      <c r="AD228" s="69">
        <v>0</v>
      </c>
      <c r="AE228" s="154">
        <v>0</v>
      </c>
      <c r="AF228" s="154">
        <v>0</v>
      </c>
      <c r="AG228" s="154">
        <v>0</v>
      </c>
      <c r="AH228" s="154">
        <v>1</v>
      </c>
      <c r="AI228" s="154">
        <v>0</v>
      </c>
      <c r="AJ228" s="154">
        <v>1</v>
      </c>
      <c r="AK228" s="154">
        <v>0</v>
      </c>
      <c r="AL228" s="154">
        <v>0</v>
      </c>
      <c r="AM228" s="154">
        <v>0</v>
      </c>
      <c r="AN228" s="154">
        <v>1</v>
      </c>
      <c r="AO228" s="197">
        <v>1</v>
      </c>
      <c r="AP228" s="154">
        <v>0</v>
      </c>
      <c r="AQ228" s="154">
        <v>0</v>
      </c>
      <c r="AR228" s="154">
        <v>1</v>
      </c>
      <c r="AS228" s="154">
        <v>0</v>
      </c>
      <c r="AT228" s="154">
        <v>0</v>
      </c>
      <c r="AU228" s="153" t="s">
        <v>751</v>
      </c>
      <c r="AV228" s="153" t="s">
        <v>752</v>
      </c>
      <c r="AW228" s="153"/>
      <c r="AX228" s="64" t="s">
        <v>753</v>
      </c>
      <c r="AY228" s="64"/>
      <c r="AZ228" s="7"/>
      <c r="BA228" s="7"/>
      <c r="BB228" s="7"/>
    </row>
    <row r="229" spans="2:54" s="31" customFormat="1" ht="14.25" x14ac:dyDescent="0.2">
      <c r="B229" s="21">
        <v>1</v>
      </c>
      <c r="C229" s="161" t="s">
        <v>754</v>
      </c>
      <c r="D229" s="154">
        <v>2018</v>
      </c>
      <c r="E229" s="21" t="s">
        <v>687</v>
      </c>
      <c r="F229" s="154">
        <v>1</v>
      </c>
      <c r="G229" s="154">
        <v>2</v>
      </c>
      <c r="H229" s="162">
        <v>3</v>
      </c>
      <c r="I229" s="162">
        <v>4</v>
      </c>
      <c r="J229" s="65">
        <v>2</v>
      </c>
      <c r="K229" s="144">
        <v>0</v>
      </c>
      <c r="L229" s="64" t="s">
        <v>755</v>
      </c>
      <c r="M229" s="153">
        <v>1</v>
      </c>
      <c r="N229" s="153">
        <v>0</v>
      </c>
      <c r="O229" s="154">
        <v>0</v>
      </c>
      <c r="P229" s="64">
        <f t="shared" si="132"/>
        <v>1</v>
      </c>
      <c r="Q229" s="64">
        <f t="shared" si="133"/>
        <v>0</v>
      </c>
      <c r="R229" s="64">
        <f t="shared" si="134"/>
        <v>0</v>
      </c>
      <c r="S229" s="64">
        <f t="shared" si="120"/>
        <v>0</v>
      </c>
      <c r="T229" s="64">
        <f t="shared" si="121"/>
        <v>0</v>
      </c>
      <c r="U229" s="64">
        <f t="shared" si="122"/>
        <v>0</v>
      </c>
      <c r="V229" s="64">
        <f t="shared" si="123"/>
        <v>0</v>
      </c>
      <c r="W229" s="64">
        <f t="shared" si="136"/>
        <v>0</v>
      </c>
      <c r="X229" s="64">
        <f t="shared" si="137"/>
        <v>0</v>
      </c>
      <c r="Y229" s="64">
        <f t="shared" si="135"/>
        <v>0</v>
      </c>
      <c r="Z229" s="64">
        <f t="shared" si="131"/>
        <v>1</v>
      </c>
      <c r="AA229" s="64">
        <f t="shared" si="126"/>
        <v>1</v>
      </c>
      <c r="AB229" s="69"/>
      <c r="AC229" s="154">
        <v>1</v>
      </c>
      <c r="AD229" s="69">
        <v>0</v>
      </c>
      <c r="AE229" s="154">
        <v>1</v>
      </c>
      <c r="AF229" s="154">
        <v>0</v>
      </c>
      <c r="AG229" s="154">
        <v>0</v>
      </c>
      <c r="AH229" s="154">
        <v>0</v>
      </c>
      <c r="AI229" s="154">
        <v>0</v>
      </c>
      <c r="AJ229" s="154">
        <v>1</v>
      </c>
      <c r="AK229" s="154">
        <v>0</v>
      </c>
      <c r="AL229" s="154">
        <v>0</v>
      </c>
      <c r="AM229" s="154">
        <v>0</v>
      </c>
      <c r="AN229" s="154">
        <v>1</v>
      </c>
      <c r="AO229" s="197">
        <v>1</v>
      </c>
      <c r="AP229" s="154">
        <v>1</v>
      </c>
      <c r="AQ229" s="154">
        <v>0</v>
      </c>
      <c r="AR229" s="154">
        <v>1</v>
      </c>
      <c r="AS229" s="154">
        <v>0</v>
      </c>
      <c r="AT229" s="154">
        <v>0</v>
      </c>
      <c r="AU229" s="153" t="s">
        <v>756</v>
      </c>
      <c r="AV229" s="153" t="s">
        <v>757</v>
      </c>
      <c r="AW229" s="153"/>
      <c r="AX229" s="64"/>
      <c r="AY229" s="64"/>
      <c r="AZ229" s="7"/>
      <c r="BA229" s="7"/>
      <c r="BB229" s="7"/>
    </row>
    <row r="230" spans="2:54" s="31" customFormat="1" ht="14.25" x14ac:dyDescent="0.2">
      <c r="B230" s="21">
        <v>1</v>
      </c>
      <c r="C230" s="161"/>
      <c r="D230" s="154">
        <v>2018</v>
      </c>
      <c r="E230" s="21" t="s">
        <v>758</v>
      </c>
      <c r="F230" s="154">
        <v>1</v>
      </c>
      <c r="G230" s="154">
        <v>1</v>
      </c>
      <c r="H230" s="162">
        <v>3</v>
      </c>
      <c r="I230" s="162">
        <v>4</v>
      </c>
      <c r="J230" s="65">
        <v>2</v>
      </c>
      <c r="K230" s="144">
        <v>0</v>
      </c>
      <c r="L230" s="64" t="s">
        <v>759</v>
      </c>
      <c r="M230" s="153">
        <v>1</v>
      </c>
      <c r="N230" s="153">
        <v>0</v>
      </c>
      <c r="O230" s="154">
        <v>0</v>
      </c>
      <c r="P230" s="64">
        <f t="shared" si="132"/>
        <v>1</v>
      </c>
      <c r="Q230" s="64">
        <f t="shared" si="133"/>
        <v>0</v>
      </c>
      <c r="R230" s="64">
        <f t="shared" si="134"/>
        <v>0</v>
      </c>
      <c r="S230" s="64">
        <f t="shared" si="120"/>
        <v>0</v>
      </c>
      <c r="T230" s="64">
        <f t="shared" si="121"/>
        <v>0</v>
      </c>
      <c r="U230" s="64">
        <f t="shared" si="122"/>
        <v>0</v>
      </c>
      <c r="V230" s="64">
        <f t="shared" si="123"/>
        <v>0</v>
      </c>
      <c r="W230" s="64">
        <f t="shared" si="136"/>
        <v>0</v>
      </c>
      <c r="X230" s="64">
        <f t="shared" si="137"/>
        <v>0</v>
      </c>
      <c r="Y230" s="64">
        <f t="shared" si="135"/>
        <v>0</v>
      </c>
      <c r="Z230" s="64">
        <f t="shared" si="131"/>
        <v>1</v>
      </c>
      <c r="AA230" s="64">
        <f t="shared" si="126"/>
        <v>1</v>
      </c>
      <c r="AB230" s="69"/>
      <c r="AC230" s="154">
        <v>1</v>
      </c>
      <c r="AD230" s="69">
        <v>0</v>
      </c>
      <c r="AE230" s="154">
        <v>0</v>
      </c>
      <c r="AF230" s="154">
        <v>0</v>
      </c>
      <c r="AG230" s="154">
        <v>1</v>
      </c>
      <c r="AH230" s="154">
        <v>0</v>
      </c>
      <c r="AI230" s="154">
        <v>0</v>
      </c>
      <c r="AJ230" s="154">
        <v>0</v>
      </c>
      <c r="AK230" s="154">
        <v>0</v>
      </c>
      <c r="AL230" s="154">
        <v>0</v>
      </c>
      <c r="AM230" s="154">
        <v>0</v>
      </c>
      <c r="AN230" s="154">
        <v>1</v>
      </c>
      <c r="AO230" s="197">
        <v>0</v>
      </c>
      <c r="AP230" s="154">
        <v>0</v>
      </c>
      <c r="AQ230" s="154">
        <v>0</v>
      </c>
      <c r="AR230" s="154">
        <v>1</v>
      </c>
      <c r="AS230" s="154">
        <v>0</v>
      </c>
      <c r="AT230" s="154">
        <v>0</v>
      </c>
      <c r="AU230" s="153" t="s">
        <v>760</v>
      </c>
      <c r="AV230" s="153" t="s">
        <v>761</v>
      </c>
      <c r="AW230" s="153"/>
      <c r="AX230" s="64" t="s">
        <v>762</v>
      </c>
      <c r="AY230" s="64"/>
      <c r="AZ230" s="7"/>
      <c r="BA230" s="7"/>
      <c r="BB230" s="7"/>
    </row>
    <row r="231" spans="2:54" s="31" customFormat="1" ht="14.25" x14ac:dyDescent="0.2">
      <c r="B231" s="21">
        <v>1</v>
      </c>
      <c r="C231" s="161" t="s">
        <v>763</v>
      </c>
      <c r="D231" s="154">
        <v>2018</v>
      </c>
      <c r="E231" s="21" t="s">
        <v>764</v>
      </c>
      <c r="F231" s="154">
        <v>1</v>
      </c>
      <c r="G231" s="154">
        <v>2</v>
      </c>
      <c r="H231" s="162">
        <v>4</v>
      </c>
      <c r="I231" s="162" t="s">
        <v>150</v>
      </c>
      <c r="J231" s="65">
        <v>2</v>
      </c>
      <c r="K231" s="144">
        <v>0</v>
      </c>
      <c r="L231" s="64" t="s">
        <v>765</v>
      </c>
      <c r="M231" s="153">
        <v>1</v>
      </c>
      <c r="N231" s="153">
        <v>0</v>
      </c>
      <c r="O231" s="154">
        <v>0</v>
      </c>
      <c r="P231" s="64">
        <f t="shared" si="132"/>
        <v>1</v>
      </c>
      <c r="Q231" s="64">
        <f t="shared" si="133"/>
        <v>0</v>
      </c>
      <c r="R231" s="64">
        <f t="shared" si="134"/>
        <v>0</v>
      </c>
      <c r="S231" s="64">
        <f t="shared" si="120"/>
        <v>0</v>
      </c>
      <c r="T231" s="64">
        <f t="shared" si="121"/>
        <v>0</v>
      </c>
      <c r="U231" s="64">
        <f t="shared" si="122"/>
        <v>0</v>
      </c>
      <c r="V231" s="64">
        <f t="shared" si="123"/>
        <v>0</v>
      </c>
      <c r="W231" s="64">
        <f t="shared" si="136"/>
        <v>0</v>
      </c>
      <c r="X231" s="64">
        <f t="shared" si="137"/>
        <v>0</v>
      </c>
      <c r="Y231" s="64">
        <f t="shared" si="135"/>
        <v>0</v>
      </c>
      <c r="Z231" s="64">
        <f t="shared" si="131"/>
        <v>1</v>
      </c>
      <c r="AA231" s="64">
        <f t="shared" si="126"/>
        <v>1</v>
      </c>
      <c r="AB231" s="69"/>
      <c r="AC231" s="154">
        <v>1</v>
      </c>
      <c r="AD231" s="69">
        <v>0</v>
      </c>
      <c r="AE231" s="154">
        <v>1</v>
      </c>
      <c r="AF231" s="154">
        <v>0</v>
      </c>
      <c r="AG231" s="154">
        <v>0</v>
      </c>
      <c r="AH231" s="154">
        <v>0</v>
      </c>
      <c r="AI231" s="154">
        <v>0</v>
      </c>
      <c r="AJ231" s="154">
        <v>0</v>
      </c>
      <c r="AK231" s="154">
        <v>0</v>
      </c>
      <c r="AL231" s="154">
        <v>0</v>
      </c>
      <c r="AM231" s="154">
        <v>0</v>
      </c>
      <c r="AN231" s="154">
        <v>1</v>
      </c>
      <c r="AO231" s="197">
        <v>1</v>
      </c>
      <c r="AP231" s="154">
        <v>0</v>
      </c>
      <c r="AQ231" s="154">
        <v>0</v>
      </c>
      <c r="AR231" s="154">
        <v>1</v>
      </c>
      <c r="AS231" s="154">
        <v>0</v>
      </c>
      <c r="AT231" s="154">
        <v>0</v>
      </c>
      <c r="AU231" s="153" t="s">
        <v>766</v>
      </c>
      <c r="AV231" s="153"/>
      <c r="AW231" s="153"/>
      <c r="AX231" s="64" t="s">
        <v>767</v>
      </c>
      <c r="AY231" s="64"/>
      <c r="AZ231" s="7"/>
      <c r="BA231" s="7"/>
      <c r="BB231" s="7"/>
    </row>
    <row r="232" spans="2:54" s="31" customFormat="1" ht="14.25" x14ac:dyDescent="0.2">
      <c r="B232" s="21">
        <v>0</v>
      </c>
      <c r="C232" s="161" t="s">
        <v>711</v>
      </c>
      <c r="D232" s="154">
        <v>2018</v>
      </c>
      <c r="E232" s="21" t="s">
        <v>709</v>
      </c>
      <c r="F232" s="154">
        <v>2</v>
      </c>
      <c r="G232" s="154">
        <v>1</v>
      </c>
      <c r="H232" s="162">
        <v>5</v>
      </c>
      <c r="I232" s="162">
        <v>1</v>
      </c>
      <c r="J232" s="65">
        <v>2</v>
      </c>
      <c r="K232" s="144">
        <v>0</v>
      </c>
      <c r="L232" s="64" t="s">
        <v>768</v>
      </c>
      <c r="M232" s="153">
        <v>1</v>
      </c>
      <c r="N232" s="153">
        <v>0</v>
      </c>
      <c r="O232" s="154">
        <v>1</v>
      </c>
      <c r="P232" s="64">
        <f t="shared" si="132"/>
        <v>0</v>
      </c>
      <c r="Q232" s="64">
        <f t="shared" si="133"/>
        <v>0</v>
      </c>
      <c r="R232" s="64">
        <f t="shared" si="134"/>
        <v>0</v>
      </c>
      <c r="S232" s="64">
        <f t="shared" si="120"/>
        <v>1</v>
      </c>
      <c r="T232" s="64">
        <f t="shared" si="121"/>
        <v>0</v>
      </c>
      <c r="U232" s="64">
        <f t="shared" si="122"/>
        <v>0</v>
      </c>
      <c r="V232" s="64">
        <f t="shared" si="123"/>
        <v>0</v>
      </c>
      <c r="W232" s="64">
        <f t="shared" si="136"/>
        <v>1</v>
      </c>
      <c r="X232" s="64">
        <f t="shared" si="137"/>
        <v>0</v>
      </c>
      <c r="Y232" s="64">
        <f t="shared" si="135"/>
        <v>1</v>
      </c>
      <c r="Z232" s="64">
        <f t="shared" si="131"/>
        <v>0</v>
      </c>
      <c r="AA232" s="64">
        <f t="shared" si="126"/>
        <v>1</v>
      </c>
      <c r="AB232" s="69"/>
      <c r="AC232" s="154">
        <v>1</v>
      </c>
      <c r="AD232" s="69">
        <v>0</v>
      </c>
      <c r="AE232" s="154">
        <v>1</v>
      </c>
      <c r="AF232" s="154">
        <v>0</v>
      </c>
      <c r="AG232" s="154">
        <v>0</v>
      </c>
      <c r="AH232" s="154">
        <v>0</v>
      </c>
      <c r="AI232" s="154">
        <v>1</v>
      </c>
      <c r="AJ232" s="154">
        <v>0</v>
      </c>
      <c r="AK232" s="154">
        <v>0</v>
      </c>
      <c r="AL232" s="154">
        <v>0</v>
      </c>
      <c r="AM232" s="154">
        <v>1</v>
      </c>
      <c r="AN232" s="154">
        <v>0</v>
      </c>
      <c r="AO232" s="197">
        <v>0</v>
      </c>
      <c r="AP232" s="154">
        <v>0</v>
      </c>
      <c r="AQ232" s="154">
        <v>1</v>
      </c>
      <c r="AR232" s="154">
        <v>0</v>
      </c>
      <c r="AS232" s="154">
        <v>0</v>
      </c>
      <c r="AT232" s="154">
        <v>1</v>
      </c>
      <c r="AU232" s="153" t="s">
        <v>769</v>
      </c>
      <c r="AV232" s="153" t="s">
        <v>769</v>
      </c>
      <c r="AW232" s="153"/>
      <c r="AX232" s="64"/>
      <c r="AY232" s="64"/>
      <c r="AZ232" s="7"/>
      <c r="BA232" s="7"/>
      <c r="BB232" s="7"/>
    </row>
    <row r="233" spans="2:54" s="31" customFormat="1" ht="14.25" x14ac:dyDescent="0.2">
      <c r="B233" s="21">
        <v>1</v>
      </c>
      <c r="C233" s="161" t="s">
        <v>770</v>
      </c>
      <c r="D233" s="154">
        <v>2018</v>
      </c>
      <c r="E233" s="21" t="s">
        <v>771</v>
      </c>
      <c r="F233" s="154">
        <v>2</v>
      </c>
      <c r="G233" s="154">
        <v>2</v>
      </c>
      <c r="H233" s="162">
        <v>5</v>
      </c>
      <c r="I233" s="162">
        <v>1</v>
      </c>
      <c r="J233" s="65">
        <v>2</v>
      </c>
      <c r="K233" s="144">
        <v>0</v>
      </c>
      <c r="L233" s="64" t="s">
        <v>768</v>
      </c>
      <c r="M233" s="153">
        <v>1</v>
      </c>
      <c r="N233" s="153">
        <v>0</v>
      </c>
      <c r="O233" s="154">
        <v>0</v>
      </c>
      <c r="P233" s="64">
        <f t="shared" si="132"/>
        <v>1</v>
      </c>
      <c r="Q233" s="64">
        <f t="shared" si="133"/>
        <v>0</v>
      </c>
      <c r="R233" s="64">
        <f t="shared" si="134"/>
        <v>0</v>
      </c>
      <c r="S233" s="64">
        <f t="shared" si="120"/>
        <v>0</v>
      </c>
      <c r="T233" s="64">
        <f t="shared" si="121"/>
        <v>0</v>
      </c>
      <c r="U233" s="64">
        <f t="shared" si="122"/>
        <v>0</v>
      </c>
      <c r="V233" s="64">
        <f t="shared" si="123"/>
        <v>0</v>
      </c>
      <c r="W233" s="64">
        <f t="shared" si="136"/>
        <v>0</v>
      </c>
      <c r="X233" s="64">
        <f t="shared" si="137"/>
        <v>0</v>
      </c>
      <c r="Y233" s="64">
        <f t="shared" si="135"/>
        <v>0</v>
      </c>
      <c r="Z233" s="64">
        <f t="shared" si="131"/>
        <v>1</v>
      </c>
      <c r="AA233" s="64">
        <f t="shared" si="126"/>
        <v>1</v>
      </c>
      <c r="AB233" s="69"/>
      <c r="AC233" s="154">
        <v>0</v>
      </c>
      <c r="AD233" s="69">
        <v>1</v>
      </c>
      <c r="AE233" s="154">
        <v>0</v>
      </c>
      <c r="AF233" s="154">
        <v>0</v>
      </c>
      <c r="AG233" s="154">
        <v>0</v>
      </c>
      <c r="AH233" s="154">
        <v>0</v>
      </c>
      <c r="AI233" s="154">
        <v>0</v>
      </c>
      <c r="AJ233" s="154">
        <v>0</v>
      </c>
      <c r="AK233" s="154">
        <v>0</v>
      </c>
      <c r="AL233" s="154">
        <v>0</v>
      </c>
      <c r="AM233" s="154">
        <v>0</v>
      </c>
      <c r="AN233" s="154">
        <v>0</v>
      </c>
      <c r="AO233" s="197">
        <v>0</v>
      </c>
      <c r="AP233" s="154">
        <v>0</v>
      </c>
      <c r="AQ233" s="154">
        <v>0</v>
      </c>
      <c r="AR233" s="154">
        <v>0</v>
      </c>
      <c r="AS233" s="154">
        <v>0</v>
      </c>
      <c r="AT233" s="154">
        <v>0</v>
      </c>
      <c r="AU233" s="153"/>
      <c r="AV233" s="153"/>
      <c r="AW233" s="153"/>
      <c r="AX233" s="64"/>
      <c r="AY233" s="64"/>
      <c r="AZ233" s="7"/>
      <c r="BA233" s="7"/>
      <c r="BB233" s="7"/>
    </row>
    <row r="234" spans="2:54" s="31" customFormat="1" ht="14.25" x14ac:dyDescent="0.2">
      <c r="B234" s="21">
        <v>1</v>
      </c>
      <c r="C234" s="161" t="s">
        <v>772</v>
      </c>
      <c r="D234" s="154">
        <v>2018</v>
      </c>
      <c r="E234" s="13" t="s">
        <v>773</v>
      </c>
      <c r="F234" s="154">
        <v>6</v>
      </c>
      <c r="G234" s="154">
        <v>2</v>
      </c>
      <c r="H234" s="162">
        <v>1</v>
      </c>
      <c r="I234" s="162">
        <v>1</v>
      </c>
      <c r="J234" s="66">
        <v>3</v>
      </c>
      <c r="K234" s="144">
        <v>2</v>
      </c>
      <c r="L234" s="67"/>
      <c r="M234" s="153">
        <v>1</v>
      </c>
      <c r="N234" s="153">
        <v>0</v>
      </c>
      <c r="O234" s="154">
        <v>0</v>
      </c>
      <c r="P234" s="64">
        <f t="shared" si="132"/>
        <v>1</v>
      </c>
      <c r="Q234" s="64">
        <f t="shared" si="133"/>
        <v>0</v>
      </c>
      <c r="R234" s="64">
        <f t="shared" si="134"/>
        <v>0</v>
      </c>
      <c r="S234" s="64">
        <f t="shared" si="120"/>
        <v>0</v>
      </c>
      <c r="T234" s="64">
        <f t="shared" si="121"/>
        <v>0</v>
      </c>
      <c r="U234" s="64">
        <f t="shared" si="122"/>
        <v>0</v>
      </c>
      <c r="V234" s="64">
        <f t="shared" si="123"/>
        <v>0</v>
      </c>
      <c r="W234" s="64">
        <f t="shared" si="136"/>
        <v>0</v>
      </c>
      <c r="X234" s="64">
        <f t="shared" si="137"/>
        <v>0</v>
      </c>
      <c r="Y234" s="64">
        <f t="shared" si="135"/>
        <v>0</v>
      </c>
      <c r="Z234" s="64">
        <f t="shared" si="131"/>
        <v>1</v>
      </c>
      <c r="AA234" s="64">
        <f t="shared" si="126"/>
        <v>1</v>
      </c>
      <c r="AB234" s="69" t="s">
        <v>774</v>
      </c>
      <c r="AC234" s="154">
        <v>0</v>
      </c>
      <c r="AD234" s="69">
        <v>1</v>
      </c>
      <c r="AE234" s="154">
        <v>0</v>
      </c>
      <c r="AF234" s="154">
        <v>0</v>
      </c>
      <c r="AG234" s="154">
        <v>0</v>
      </c>
      <c r="AH234" s="154">
        <v>0</v>
      </c>
      <c r="AI234" s="154">
        <v>0</v>
      </c>
      <c r="AJ234" s="154">
        <v>0</v>
      </c>
      <c r="AK234" s="154">
        <v>0</v>
      </c>
      <c r="AL234" s="154">
        <v>0</v>
      </c>
      <c r="AM234" s="154">
        <v>0</v>
      </c>
      <c r="AN234" s="154">
        <v>0</v>
      </c>
      <c r="AO234" s="197">
        <v>0</v>
      </c>
      <c r="AP234" s="154">
        <v>0</v>
      </c>
      <c r="AQ234" s="154">
        <v>0</v>
      </c>
      <c r="AR234" s="154">
        <v>0</v>
      </c>
      <c r="AS234" s="154">
        <v>0</v>
      </c>
      <c r="AT234" s="154">
        <v>0</v>
      </c>
      <c r="AU234" s="153" t="s">
        <v>150</v>
      </c>
      <c r="AV234" s="153" t="s">
        <v>150</v>
      </c>
      <c r="AW234" s="153"/>
      <c r="AX234" s="68"/>
      <c r="AY234" s="68"/>
      <c r="AZ234" s="9"/>
      <c r="BA234" s="9"/>
      <c r="BB234" s="9"/>
    </row>
    <row r="235" spans="2:54" s="31" customFormat="1" ht="14.25" x14ac:dyDescent="0.2">
      <c r="B235" s="21">
        <v>1</v>
      </c>
      <c r="C235" s="161" t="s">
        <v>775</v>
      </c>
      <c r="D235" s="154">
        <v>2018</v>
      </c>
      <c r="E235" s="13" t="s">
        <v>771</v>
      </c>
      <c r="F235" s="154">
        <v>1</v>
      </c>
      <c r="G235" s="154">
        <v>1</v>
      </c>
      <c r="H235" s="162">
        <v>2</v>
      </c>
      <c r="I235" s="162">
        <v>2</v>
      </c>
      <c r="J235" s="66">
        <v>3</v>
      </c>
      <c r="K235" s="144">
        <v>2</v>
      </c>
      <c r="L235" s="67" t="s">
        <v>776</v>
      </c>
      <c r="M235" s="153">
        <v>1</v>
      </c>
      <c r="N235" s="153">
        <v>0</v>
      </c>
      <c r="O235" s="154">
        <v>0</v>
      </c>
      <c r="P235" s="64">
        <f t="shared" si="132"/>
        <v>1</v>
      </c>
      <c r="Q235" s="64">
        <f t="shared" si="133"/>
        <v>0</v>
      </c>
      <c r="R235" s="64">
        <f t="shared" si="134"/>
        <v>0</v>
      </c>
      <c r="S235" s="64">
        <f t="shared" si="120"/>
        <v>0</v>
      </c>
      <c r="T235" s="64">
        <f t="shared" si="121"/>
        <v>0</v>
      </c>
      <c r="U235" s="64">
        <f t="shared" si="122"/>
        <v>0</v>
      </c>
      <c r="V235" s="64">
        <f t="shared" si="123"/>
        <v>0</v>
      </c>
      <c r="W235" s="64">
        <f t="shared" si="136"/>
        <v>0</v>
      </c>
      <c r="X235" s="64">
        <f t="shared" si="137"/>
        <v>0</v>
      </c>
      <c r="Y235" s="64">
        <f t="shared" si="135"/>
        <v>0</v>
      </c>
      <c r="Z235" s="64">
        <f t="shared" si="131"/>
        <v>1</v>
      </c>
      <c r="AA235" s="64">
        <f t="shared" si="126"/>
        <v>1</v>
      </c>
      <c r="AB235" s="69"/>
      <c r="AC235" s="154">
        <v>1</v>
      </c>
      <c r="AD235" s="69">
        <v>0</v>
      </c>
      <c r="AE235" s="154">
        <v>0</v>
      </c>
      <c r="AF235" s="154">
        <v>0</v>
      </c>
      <c r="AG235" s="154">
        <v>0</v>
      </c>
      <c r="AH235" s="154">
        <v>0</v>
      </c>
      <c r="AI235" s="154">
        <v>1</v>
      </c>
      <c r="AJ235" s="154">
        <v>0</v>
      </c>
      <c r="AK235" s="154">
        <v>0</v>
      </c>
      <c r="AL235" s="154">
        <v>0</v>
      </c>
      <c r="AM235" s="154">
        <v>0</v>
      </c>
      <c r="AN235" s="154">
        <v>1</v>
      </c>
      <c r="AO235" s="197">
        <v>1</v>
      </c>
      <c r="AP235" s="154">
        <v>0</v>
      </c>
      <c r="AQ235" s="154">
        <v>1</v>
      </c>
      <c r="AR235" s="154">
        <v>0</v>
      </c>
      <c r="AS235" s="154">
        <v>0</v>
      </c>
      <c r="AT235" s="154">
        <v>0</v>
      </c>
      <c r="AU235" s="153" t="s">
        <v>150</v>
      </c>
      <c r="AV235" s="153" t="s">
        <v>150</v>
      </c>
      <c r="AW235" s="153" t="s">
        <v>777</v>
      </c>
      <c r="AX235" s="68" t="s">
        <v>778</v>
      </c>
      <c r="AY235" s="68"/>
      <c r="AZ235" s="9"/>
      <c r="BA235" s="9"/>
      <c r="BB235" s="9"/>
    </row>
    <row r="236" spans="2:54" s="31" customFormat="1" ht="14.25" x14ac:dyDescent="0.2">
      <c r="B236" s="21">
        <v>1</v>
      </c>
      <c r="C236" s="161" t="s">
        <v>779</v>
      </c>
      <c r="D236" s="154">
        <v>2018</v>
      </c>
      <c r="E236" s="13" t="s">
        <v>780</v>
      </c>
      <c r="F236" s="154">
        <v>1</v>
      </c>
      <c r="G236" s="154">
        <v>1</v>
      </c>
      <c r="H236" s="162">
        <v>5</v>
      </c>
      <c r="I236" s="162">
        <v>3</v>
      </c>
      <c r="J236" s="66">
        <v>2</v>
      </c>
      <c r="K236" s="144">
        <v>0</v>
      </c>
      <c r="L236" s="67"/>
      <c r="M236" s="153">
        <v>1</v>
      </c>
      <c r="N236" s="153">
        <v>0</v>
      </c>
      <c r="O236" s="154">
        <v>1</v>
      </c>
      <c r="P236" s="64">
        <f t="shared" si="132"/>
        <v>0</v>
      </c>
      <c r="Q236" s="64">
        <f t="shared" si="133"/>
        <v>0</v>
      </c>
      <c r="R236" s="64">
        <f t="shared" si="134"/>
        <v>0</v>
      </c>
      <c r="S236" s="64">
        <f t="shared" si="120"/>
        <v>1</v>
      </c>
      <c r="T236" s="64">
        <f t="shared" si="121"/>
        <v>0</v>
      </c>
      <c r="U236" s="64">
        <f t="shared" si="122"/>
        <v>0</v>
      </c>
      <c r="V236" s="64">
        <f t="shared" si="123"/>
        <v>0</v>
      </c>
      <c r="W236" s="64">
        <f t="shared" si="136"/>
        <v>1</v>
      </c>
      <c r="X236" s="64">
        <f t="shared" si="137"/>
        <v>0</v>
      </c>
      <c r="Y236" s="64">
        <f t="shared" si="135"/>
        <v>1</v>
      </c>
      <c r="Z236" s="64">
        <f t="shared" si="131"/>
        <v>0</v>
      </c>
      <c r="AA236" s="64">
        <f t="shared" si="126"/>
        <v>1</v>
      </c>
      <c r="AB236" s="69"/>
      <c r="AC236" s="154">
        <v>1</v>
      </c>
      <c r="AD236" s="69">
        <v>0</v>
      </c>
      <c r="AE236" s="154">
        <v>1</v>
      </c>
      <c r="AF236" s="154">
        <v>0</v>
      </c>
      <c r="AG236" s="154">
        <v>0</v>
      </c>
      <c r="AH236" s="154">
        <v>0</v>
      </c>
      <c r="AI236" s="154">
        <v>0</v>
      </c>
      <c r="AJ236" s="154">
        <v>0</v>
      </c>
      <c r="AK236" s="154">
        <v>0</v>
      </c>
      <c r="AL236" s="154">
        <v>0</v>
      </c>
      <c r="AM236" s="154">
        <v>0</v>
      </c>
      <c r="AN236" s="153">
        <v>1</v>
      </c>
      <c r="AO236" s="197">
        <v>1</v>
      </c>
      <c r="AP236" s="154">
        <v>0</v>
      </c>
      <c r="AQ236" s="154">
        <v>0</v>
      </c>
      <c r="AR236" s="154">
        <v>0</v>
      </c>
      <c r="AS236" s="154">
        <v>0</v>
      </c>
      <c r="AT236" s="153">
        <v>1</v>
      </c>
      <c r="AU236" s="153" t="s">
        <v>769</v>
      </c>
      <c r="AV236" s="153" t="s">
        <v>150</v>
      </c>
      <c r="AW236" s="138"/>
      <c r="AX236" s="153" t="s">
        <v>781</v>
      </c>
      <c r="AY236" s="68"/>
      <c r="AZ236" s="9"/>
      <c r="BA236" s="9"/>
      <c r="BB236" s="9"/>
    </row>
    <row r="237" spans="2:54" s="31" customFormat="1" ht="14.25" x14ac:dyDescent="0.2">
      <c r="B237" s="124">
        <v>1</v>
      </c>
      <c r="C237" s="161" t="s">
        <v>782</v>
      </c>
      <c r="D237" s="154">
        <v>2018</v>
      </c>
      <c r="E237" s="146" t="s">
        <v>780</v>
      </c>
      <c r="F237" s="154">
        <v>2</v>
      </c>
      <c r="G237" s="154">
        <v>2</v>
      </c>
      <c r="H237" s="162">
        <v>5</v>
      </c>
      <c r="I237" s="162">
        <v>3</v>
      </c>
      <c r="J237" s="148">
        <v>2</v>
      </c>
      <c r="K237" s="138">
        <v>0</v>
      </c>
      <c r="L237" s="149"/>
      <c r="M237" s="153">
        <v>1</v>
      </c>
      <c r="N237" s="153">
        <v>0</v>
      </c>
      <c r="O237" s="154">
        <v>1</v>
      </c>
      <c r="P237" s="64">
        <f t="shared" si="132"/>
        <v>0</v>
      </c>
      <c r="Q237" s="64">
        <f t="shared" si="133"/>
        <v>0</v>
      </c>
      <c r="R237" s="64">
        <f t="shared" si="134"/>
        <v>0</v>
      </c>
      <c r="S237" s="64">
        <f t="shared" si="120"/>
        <v>1</v>
      </c>
      <c r="T237" s="64">
        <f t="shared" si="121"/>
        <v>0</v>
      </c>
      <c r="U237" s="64">
        <f t="shared" si="122"/>
        <v>0</v>
      </c>
      <c r="V237" s="64">
        <f t="shared" si="123"/>
        <v>0</v>
      </c>
      <c r="W237" s="64">
        <f t="shared" si="136"/>
        <v>1</v>
      </c>
      <c r="X237" s="64">
        <f t="shared" si="137"/>
        <v>0</v>
      </c>
      <c r="Y237" s="64">
        <f t="shared" si="135"/>
        <v>1</v>
      </c>
      <c r="Z237" s="64">
        <f t="shared" si="131"/>
        <v>0</v>
      </c>
      <c r="AA237" s="64">
        <f t="shared" si="126"/>
        <v>1</v>
      </c>
      <c r="AB237" s="151"/>
      <c r="AC237" s="154">
        <v>1</v>
      </c>
      <c r="AD237" s="151">
        <v>0</v>
      </c>
      <c r="AE237" s="154">
        <v>1</v>
      </c>
      <c r="AF237" s="154">
        <v>0</v>
      </c>
      <c r="AG237" s="154">
        <v>0</v>
      </c>
      <c r="AH237" s="154">
        <v>0</v>
      </c>
      <c r="AI237" s="154">
        <v>0</v>
      </c>
      <c r="AJ237" s="154">
        <v>0</v>
      </c>
      <c r="AK237" s="154">
        <v>0</v>
      </c>
      <c r="AL237" s="154">
        <v>0</v>
      </c>
      <c r="AM237" s="154">
        <v>0</v>
      </c>
      <c r="AN237" s="153">
        <v>1</v>
      </c>
      <c r="AO237" s="197">
        <v>1</v>
      </c>
      <c r="AP237" s="154">
        <v>0</v>
      </c>
      <c r="AQ237" s="154">
        <v>0</v>
      </c>
      <c r="AR237" s="154">
        <v>0</v>
      </c>
      <c r="AS237" s="154">
        <v>0</v>
      </c>
      <c r="AT237" s="153">
        <v>1</v>
      </c>
      <c r="AU237" s="153" t="s">
        <v>769</v>
      </c>
      <c r="AV237" s="153" t="s">
        <v>150</v>
      </c>
      <c r="AW237" s="138"/>
      <c r="AX237" s="153" t="s">
        <v>781</v>
      </c>
      <c r="AY237" s="150"/>
      <c r="AZ237" s="134"/>
      <c r="BA237" s="134"/>
      <c r="BB237" s="134"/>
    </row>
    <row r="238" spans="2:54" s="31" customFormat="1" ht="14.25" x14ac:dyDescent="0.2">
      <c r="B238" s="124">
        <v>0</v>
      </c>
      <c r="C238" s="161" t="s">
        <v>671</v>
      </c>
      <c r="D238" s="154">
        <v>2018</v>
      </c>
      <c r="E238" s="146" t="s">
        <v>780</v>
      </c>
      <c r="F238" s="154">
        <v>1</v>
      </c>
      <c r="G238" s="154">
        <v>1</v>
      </c>
      <c r="H238" s="162">
        <v>5</v>
      </c>
      <c r="I238" s="162">
        <v>2</v>
      </c>
      <c r="J238" s="148">
        <v>3</v>
      </c>
      <c r="K238" s="138">
        <v>2</v>
      </c>
      <c r="L238" s="149" t="s">
        <v>783</v>
      </c>
      <c r="M238" s="153">
        <v>1</v>
      </c>
      <c r="N238" s="153">
        <v>0</v>
      </c>
      <c r="O238" s="154">
        <v>1</v>
      </c>
      <c r="P238" s="64">
        <f t="shared" si="132"/>
        <v>0</v>
      </c>
      <c r="Q238" s="64">
        <f t="shared" si="133"/>
        <v>0</v>
      </c>
      <c r="R238" s="64">
        <f t="shared" si="134"/>
        <v>0</v>
      </c>
      <c r="S238" s="64">
        <f t="shared" si="120"/>
        <v>1</v>
      </c>
      <c r="T238" s="64">
        <f t="shared" si="121"/>
        <v>0</v>
      </c>
      <c r="U238" s="64">
        <f t="shared" si="122"/>
        <v>0</v>
      </c>
      <c r="V238" s="64">
        <f t="shared" si="123"/>
        <v>0</v>
      </c>
      <c r="W238" s="64">
        <f t="shared" si="136"/>
        <v>1</v>
      </c>
      <c r="X238" s="64">
        <f t="shared" si="137"/>
        <v>0</v>
      </c>
      <c r="Y238" s="64">
        <f t="shared" si="135"/>
        <v>1</v>
      </c>
      <c r="Z238" s="64">
        <f t="shared" si="131"/>
        <v>0</v>
      </c>
      <c r="AA238" s="64">
        <f t="shared" si="126"/>
        <v>1</v>
      </c>
      <c r="AB238" s="151"/>
      <c r="AC238" s="154">
        <v>1</v>
      </c>
      <c r="AD238" s="151">
        <v>0</v>
      </c>
      <c r="AE238" s="154">
        <v>1</v>
      </c>
      <c r="AF238" s="154">
        <v>0</v>
      </c>
      <c r="AG238" s="154">
        <v>0</v>
      </c>
      <c r="AH238" s="154">
        <v>0</v>
      </c>
      <c r="AI238" s="154">
        <v>0</v>
      </c>
      <c r="AJ238" s="154">
        <v>0</v>
      </c>
      <c r="AK238" s="154">
        <v>0</v>
      </c>
      <c r="AL238" s="154">
        <v>0</v>
      </c>
      <c r="AM238" s="154">
        <v>0</v>
      </c>
      <c r="AN238" s="153">
        <v>1</v>
      </c>
      <c r="AO238" s="197">
        <v>1</v>
      </c>
      <c r="AP238" s="154">
        <v>0</v>
      </c>
      <c r="AQ238" s="154">
        <v>0</v>
      </c>
      <c r="AR238" s="154">
        <v>0</v>
      </c>
      <c r="AS238" s="154">
        <v>0</v>
      </c>
      <c r="AT238" s="153">
        <v>1</v>
      </c>
      <c r="AU238" s="153" t="s">
        <v>769</v>
      </c>
      <c r="AV238" s="153" t="s">
        <v>150</v>
      </c>
      <c r="AW238" s="138"/>
      <c r="AX238" s="153" t="s">
        <v>781</v>
      </c>
      <c r="AY238" s="150"/>
      <c r="AZ238" s="134"/>
      <c r="BA238" s="134"/>
      <c r="BB238" s="134"/>
    </row>
    <row r="239" spans="2:54" s="31" customFormat="1" ht="14.25" x14ac:dyDescent="0.2">
      <c r="B239" s="124">
        <v>1</v>
      </c>
      <c r="C239" s="161" t="s">
        <v>784</v>
      </c>
      <c r="D239" s="154">
        <v>2018</v>
      </c>
      <c r="E239" s="146" t="s">
        <v>716</v>
      </c>
      <c r="F239" s="154">
        <v>2</v>
      </c>
      <c r="G239" s="154">
        <v>1</v>
      </c>
      <c r="H239" s="162">
        <v>3</v>
      </c>
      <c r="I239" s="162">
        <v>1</v>
      </c>
      <c r="J239" s="148">
        <v>3</v>
      </c>
      <c r="K239" s="138">
        <v>1</v>
      </c>
      <c r="L239" s="149" t="s">
        <v>785</v>
      </c>
      <c r="M239" s="153">
        <v>1</v>
      </c>
      <c r="N239" s="153">
        <v>0</v>
      </c>
      <c r="O239" s="154">
        <v>0</v>
      </c>
      <c r="P239" s="64">
        <f t="shared" si="132"/>
        <v>1</v>
      </c>
      <c r="Q239" s="64">
        <f t="shared" si="133"/>
        <v>0</v>
      </c>
      <c r="R239" s="64">
        <f t="shared" si="134"/>
        <v>0</v>
      </c>
      <c r="S239" s="64">
        <f t="shared" si="120"/>
        <v>0</v>
      </c>
      <c r="T239" s="64">
        <f t="shared" si="121"/>
        <v>0</v>
      </c>
      <c r="U239" s="64">
        <f t="shared" si="122"/>
        <v>0</v>
      </c>
      <c r="V239" s="64">
        <f t="shared" si="123"/>
        <v>0</v>
      </c>
      <c r="W239" s="64">
        <f t="shared" si="136"/>
        <v>0</v>
      </c>
      <c r="X239" s="64">
        <f t="shared" si="137"/>
        <v>0</v>
      </c>
      <c r="Y239" s="64">
        <f t="shared" si="135"/>
        <v>0</v>
      </c>
      <c r="Z239" s="64">
        <f t="shared" si="131"/>
        <v>1</v>
      </c>
      <c r="AA239" s="64">
        <f t="shared" si="126"/>
        <v>1</v>
      </c>
      <c r="AB239" s="151"/>
      <c r="AC239" s="154">
        <v>1</v>
      </c>
      <c r="AD239" s="151">
        <v>0</v>
      </c>
      <c r="AE239" s="154">
        <v>0</v>
      </c>
      <c r="AF239" s="154">
        <v>0</v>
      </c>
      <c r="AG239" s="154">
        <v>0</v>
      </c>
      <c r="AH239" s="154">
        <v>0</v>
      </c>
      <c r="AI239" s="154">
        <v>1</v>
      </c>
      <c r="AJ239" s="154">
        <v>0</v>
      </c>
      <c r="AK239" s="154">
        <v>0</v>
      </c>
      <c r="AL239" s="154">
        <v>0</v>
      </c>
      <c r="AM239" s="154">
        <v>0</v>
      </c>
      <c r="AN239" s="153">
        <v>0</v>
      </c>
      <c r="AO239" s="197">
        <v>0</v>
      </c>
      <c r="AP239" s="154">
        <v>1</v>
      </c>
      <c r="AQ239" s="154">
        <v>0</v>
      </c>
      <c r="AR239" s="154">
        <v>1</v>
      </c>
      <c r="AS239" s="154">
        <v>0</v>
      </c>
      <c r="AT239" s="153">
        <v>0</v>
      </c>
      <c r="AU239" s="153" t="s">
        <v>786</v>
      </c>
      <c r="AV239" s="153" t="s">
        <v>150</v>
      </c>
      <c r="AW239" s="138"/>
      <c r="AX239" s="153"/>
      <c r="AY239" s="150"/>
      <c r="AZ239" s="134"/>
      <c r="BA239" s="134"/>
      <c r="BB239" s="134"/>
    </row>
    <row r="240" spans="2:54" s="31" customFormat="1" ht="14.25" x14ac:dyDescent="0.2">
      <c r="B240" s="21">
        <v>0</v>
      </c>
      <c r="C240" s="161" t="s">
        <v>340</v>
      </c>
      <c r="D240" s="154">
        <v>2018</v>
      </c>
      <c r="E240" s="13" t="s">
        <v>642</v>
      </c>
      <c r="F240" s="154">
        <v>1</v>
      </c>
      <c r="G240" s="154">
        <v>1</v>
      </c>
      <c r="H240" s="162">
        <v>3</v>
      </c>
      <c r="I240" s="162"/>
      <c r="J240" s="66">
        <v>2</v>
      </c>
      <c r="K240" s="144"/>
      <c r="L240" s="67"/>
      <c r="M240" s="153">
        <v>1</v>
      </c>
      <c r="N240" s="153">
        <v>1</v>
      </c>
      <c r="O240" s="154">
        <v>0</v>
      </c>
      <c r="P240" s="64">
        <f t="shared" si="132"/>
        <v>0</v>
      </c>
      <c r="Q240" s="64">
        <f t="shared" si="133"/>
        <v>0</v>
      </c>
      <c r="R240" s="64">
        <f t="shared" si="134"/>
        <v>0</v>
      </c>
      <c r="S240" s="64">
        <f t="shared" si="120"/>
        <v>0</v>
      </c>
      <c r="T240" s="64">
        <f t="shared" si="121"/>
        <v>0</v>
      </c>
      <c r="U240" s="64">
        <f t="shared" si="122"/>
        <v>1</v>
      </c>
      <c r="V240" s="64">
        <f t="shared" si="123"/>
        <v>0</v>
      </c>
      <c r="W240" s="64">
        <f t="shared" si="136"/>
        <v>0</v>
      </c>
      <c r="X240" s="64">
        <f t="shared" si="137"/>
        <v>1</v>
      </c>
      <c r="Y240" s="64">
        <f t="shared" si="135"/>
        <v>0</v>
      </c>
      <c r="Z240" s="64">
        <f t="shared" si="131"/>
        <v>1</v>
      </c>
      <c r="AA240" s="64">
        <f t="shared" si="126"/>
        <v>1</v>
      </c>
      <c r="AB240" s="69"/>
      <c r="AC240" s="154">
        <v>1</v>
      </c>
      <c r="AD240" s="69">
        <v>0</v>
      </c>
      <c r="AE240" s="154">
        <v>0</v>
      </c>
      <c r="AF240" s="154">
        <v>0</v>
      </c>
      <c r="AG240" s="154">
        <v>1</v>
      </c>
      <c r="AH240" s="154">
        <v>0</v>
      </c>
      <c r="AI240" s="154">
        <v>1</v>
      </c>
      <c r="AJ240" s="154">
        <v>0</v>
      </c>
      <c r="AK240" s="154">
        <v>0</v>
      </c>
      <c r="AL240" s="154">
        <v>0</v>
      </c>
      <c r="AM240" s="154">
        <v>1</v>
      </c>
      <c r="AN240" s="153">
        <v>0</v>
      </c>
      <c r="AO240" s="197">
        <v>0</v>
      </c>
      <c r="AP240" s="154">
        <v>0</v>
      </c>
      <c r="AQ240" s="154">
        <v>0</v>
      </c>
      <c r="AR240" s="154">
        <v>1</v>
      </c>
      <c r="AS240" s="154">
        <v>0</v>
      </c>
      <c r="AT240" s="153">
        <v>0</v>
      </c>
      <c r="AU240" s="153" t="s">
        <v>787</v>
      </c>
      <c r="AV240" s="153"/>
      <c r="AW240" s="138"/>
      <c r="AX240" s="153" t="s">
        <v>788</v>
      </c>
      <c r="AY240" s="68"/>
      <c r="AZ240" s="9"/>
      <c r="BA240" s="9"/>
      <c r="BB240" s="9"/>
    </row>
    <row r="241" spans="2:54" s="31" customFormat="1" ht="14.25" x14ac:dyDescent="0.2">
      <c r="B241" s="124">
        <v>0</v>
      </c>
      <c r="C241" s="161" t="s">
        <v>671</v>
      </c>
      <c r="D241" s="154">
        <v>2018</v>
      </c>
      <c r="E241" s="146" t="s">
        <v>642</v>
      </c>
      <c r="F241" s="154">
        <v>1</v>
      </c>
      <c r="G241" s="154">
        <v>1</v>
      </c>
      <c r="H241" s="162">
        <v>3</v>
      </c>
      <c r="I241" s="162">
        <v>1</v>
      </c>
      <c r="J241" s="138">
        <v>3</v>
      </c>
      <c r="K241" s="138"/>
      <c r="L241" s="149"/>
      <c r="M241" s="153">
        <v>1</v>
      </c>
      <c r="N241" s="153">
        <v>1</v>
      </c>
      <c r="O241" s="154">
        <v>0</v>
      </c>
      <c r="P241" s="64">
        <f t="shared" si="132"/>
        <v>0</v>
      </c>
      <c r="Q241" s="64">
        <f t="shared" si="133"/>
        <v>0</v>
      </c>
      <c r="R241" s="64">
        <f t="shared" si="134"/>
        <v>0</v>
      </c>
      <c r="S241" s="64">
        <f t="shared" si="120"/>
        <v>0</v>
      </c>
      <c r="T241" s="64">
        <f t="shared" si="121"/>
        <v>0</v>
      </c>
      <c r="U241" s="64">
        <f t="shared" si="122"/>
        <v>1</v>
      </c>
      <c r="V241" s="64">
        <f t="shared" si="123"/>
        <v>0</v>
      </c>
      <c r="W241" s="64">
        <f t="shared" si="136"/>
        <v>0</v>
      </c>
      <c r="X241" s="64">
        <f t="shared" si="137"/>
        <v>1</v>
      </c>
      <c r="Y241" s="64">
        <f t="shared" si="135"/>
        <v>0</v>
      </c>
      <c r="Z241" s="64">
        <f t="shared" si="131"/>
        <v>1</v>
      </c>
      <c r="AA241" s="64">
        <f t="shared" si="126"/>
        <v>1</v>
      </c>
      <c r="AB241" s="151"/>
      <c r="AC241" s="154">
        <v>1</v>
      </c>
      <c r="AD241" s="151">
        <v>0</v>
      </c>
      <c r="AE241" s="154">
        <v>1</v>
      </c>
      <c r="AF241" s="154">
        <v>1</v>
      </c>
      <c r="AG241" s="154">
        <v>0</v>
      </c>
      <c r="AH241" s="154">
        <v>0</v>
      </c>
      <c r="AI241" s="154">
        <v>0</v>
      </c>
      <c r="AJ241" s="154">
        <v>0</v>
      </c>
      <c r="AK241" s="154">
        <v>0</v>
      </c>
      <c r="AL241" s="154">
        <v>0</v>
      </c>
      <c r="AM241" s="154">
        <v>1</v>
      </c>
      <c r="AN241" s="153">
        <v>0</v>
      </c>
      <c r="AO241" s="197">
        <v>0</v>
      </c>
      <c r="AP241" s="154">
        <v>0</v>
      </c>
      <c r="AQ241" s="154">
        <v>0</v>
      </c>
      <c r="AR241" s="154">
        <v>1</v>
      </c>
      <c r="AS241" s="154">
        <v>0</v>
      </c>
      <c r="AT241" s="153">
        <v>0</v>
      </c>
      <c r="AU241" s="153" t="s">
        <v>787</v>
      </c>
      <c r="AV241" s="153"/>
      <c r="AW241" s="138"/>
      <c r="AX241" s="153" t="s">
        <v>788</v>
      </c>
      <c r="AY241" s="150"/>
      <c r="AZ241" s="134"/>
      <c r="BA241" s="134"/>
      <c r="BB241" s="134"/>
    </row>
    <row r="242" spans="2:54" s="31" customFormat="1" ht="14.25" x14ac:dyDescent="0.2">
      <c r="B242" s="124">
        <v>0</v>
      </c>
      <c r="C242" s="161" t="s">
        <v>641</v>
      </c>
      <c r="D242" s="154">
        <v>2018</v>
      </c>
      <c r="E242" s="146" t="s">
        <v>642</v>
      </c>
      <c r="F242" s="154">
        <v>1</v>
      </c>
      <c r="G242" s="154">
        <v>1</v>
      </c>
      <c r="H242" s="162">
        <v>2</v>
      </c>
      <c r="I242" s="162">
        <v>4</v>
      </c>
      <c r="J242" s="147">
        <v>3</v>
      </c>
      <c r="K242" s="138"/>
      <c r="L242" s="149"/>
      <c r="M242" s="153">
        <v>1</v>
      </c>
      <c r="N242" s="153">
        <v>1</v>
      </c>
      <c r="O242" s="154">
        <v>0</v>
      </c>
      <c r="P242" s="64">
        <f t="shared" si="132"/>
        <v>0</v>
      </c>
      <c r="Q242" s="64">
        <f t="shared" si="133"/>
        <v>0</v>
      </c>
      <c r="R242" s="64">
        <f t="shared" si="134"/>
        <v>0</v>
      </c>
      <c r="S242" s="64">
        <f t="shared" si="120"/>
        <v>0</v>
      </c>
      <c r="T242" s="64">
        <f t="shared" si="121"/>
        <v>0</v>
      </c>
      <c r="U242" s="64">
        <f t="shared" si="122"/>
        <v>1</v>
      </c>
      <c r="V242" s="64">
        <f t="shared" si="123"/>
        <v>0</v>
      </c>
      <c r="W242" s="64">
        <f t="shared" si="136"/>
        <v>0</v>
      </c>
      <c r="X242" s="64">
        <f t="shared" si="137"/>
        <v>1</v>
      </c>
      <c r="Y242" s="64">
        <f t="shared" si="135"/>
        <v>0</v>
      </c>
      <c r="Z242" s="64">
        <f t="shared" si="131"/>
        <v>1</v>
      </c>
      <c r="AA242" s="64">
        <f t="shared" si="126"/>
        <v>1</v>
      </c>
      <c r="AB242" s="151"/>
      <c r="AC242" s="154">
        <v>1</v>
      </c>
      <c r="AD242" s="151">
        <v>0</v>
      </c>
      <c r="AE242" s="154">
        <v>0</v>
      </c>
      <c r="AF242" s="154">
        <v>0</v>
      </c>
      <c r="AG242" s="154">
        <v>1</v>
      </c>
      <c r="AH242" s="154">
        <v>0</v>
      </c>
      <c r="AI242" s="154">
        <v>1</v>
      </c>
      <c r="AJ242" s="154">
        <v>0</v>
      </c>
      <c r="AK242" s="154">
        <v>0</v>
      </c>
      <c r="AL242" s="154">
        <v>0</v>
      </c>
      <c r="AM242" s="154">
        <v>1</v>
      </c>
      <c r="AN242" s="153">
        <v>0</v>
      </c>
      <c r="AO242" s="197">
        <v>0</v>
      </c>
      <c r="AP242" s="154">
        <v>0</v>
      </c>
      <c r="AQ242" s="154">
        <v>0</v>
      </c>
      <c r="AR242" s="154">
        <v>1</v>
      </c>
      <c r="AS242" s="154">
        <v>0</v>
      </c>
      <c r="AT242" s="153">
        <v>0</v>
      </c>
      <c r="AU242" s="153" t="s">
        <v>787</v>
      </c>
      <c r="AV242" s="153"/>
      <c r="AW242" s="138"/>
      <c r="AX242" s="153" t="s">
        <v>788</v>
      </c>
      <c r="AY242" s="150"/>
      <c r="AZ242" s="134"/>
      <c r="BA242" s="134"/>
      <c r="BB242" s="134"/>
    </row>
    <row r="243" spans="2:54" s="31" customFormat="1" ht="14.25" x14ac:dyDescent="0.2">
      <c r="B243" s="21"/>
      <c r="C243" s="161" t="s">
        <v>748</v>
      </c>
      <c r="D243" s="154">
        <v>2018</v>
      </c>
      <c r="E243" s="13" t="s">
        <v>789</v>
      </c>
      <c r="F243" s="154">
        <v>2</v>
      </c>
      <c r="G243" s="154">
        <v>2</v>
      </c>
      <c r="H243" s="162">
        <v>3</v>
      </c>
      <c r="I243" s="162" t="s">
        <v>150</v>
      </c>
      <c r="J243" s="65">
        <v>2</v>
      </c>
      <c r="K243" s="144">
        <v>0</v>
      </c>
      <c r="L243" s="67" t="s">
        <v>790</v>
      </c>
      <c r="M243" s="153">
        <v>1</v>
      </c>
      <c r="N243" s="153">
        <v>1</v>
      </c>
      <c r="O243" s="154">
        <v>0</v>
      </c>
      <c r="P243" s="64">
        <f t="shared" si="132"/>
        <v>0</v>
      </c>
      <c r="Q243" s="64">
        <f t="shared" si="133"/>
        <v>0</v>
      </c>
      <c r="R243" s="64">
        <f t="shared" si="134"/>
        <v>0</v>
      </c>
      <c r="S243" s="64">
        <f t="shared" si="120"/>
        <v>0</v>
      </c>
      <c r="T243" s="64">
        <f t="shared" si="121"/>
        <v>0</v>
      </c>
      <c r="U243" s="64">
        <f t="shared" si="122"/>
        <v>1</v>
      </c>
      <c r="V243" s="64">
        <f t="shared" si="123"/>
        <v>0</v>
      </c>
      <c r="W243" s="64">
        <f t="shared" si="136"/>
        <v>0</v>
      </c>
      <c r="X243" s="64">
        <f t="shared" si="137"/>
        <v>1</v>
      </c>
      <c r="Y243" s="64">
        <f t="shared" si="135"/>
        <v>0</v>
      </c>
      <c r="Z243" s="64">
        <f t="shared" si="131"/>
        <v>1</v>
      </c>
      <c r="AA243" s="64">
        <f t="shared" si="126"/>
        <v>1</v>
      </c>
      <c r="AB243" s="69"/>
      <c r="AC243" s="154">
        <v>1</v>
      </c>
      <c r="AD243" s="69">
        <v>0</v>
      </c>
      <c r="AE243" s="154">
        <v>1</v>
      </c>
      <c r="AF243" s="154">
        <v>0</v>
      </c>
      <c r="AG243" s="154">
        <v>0</v>
      </c>
      <c r="AH243" s="154">
        <v>0</v>
      </c>
      <c r="AI243" s="154">
        <v>0</v>
      </c>
      <c r="AJ243" s="154">
        <v>0</v>
      </c>
      <c r="AK243" s="154">
        <v>0</v>
      </c>
      <c r="AL243" s="154">
        <v>0</v>
      </c>
      <c r="AM243" s="154">
        <v>1</v>
      </c>
      <c r="AN243" s="153">
        <v>0</v>
      </c>
      <c r="AO243" s="197">
        <v>0</v>
      </c>
      <c r="AP243" s="154">
        <v>0</v>
      </c>
      <c r="AQ243" s="154">
        <v>0</v>
      </c>
      <c r="AR243" s="154">
        <v>1</v>
      </c>
      <c r="AS243" s="154">
        <v>0</v>
      </c>
      <c r="AT243" s="153">
        <v>0</v>
      </c>
      <c r="AU243" s="153" t="s">
        <v>791</v>
      </c>
      <c r="AV243" s="153" t="s">
        <v>150</v>
      </c>
      <c r="AW243" s="138"/>
      <c r="AX243" s="153"/>
      <c r="AY243" s="68"/>
      <c r="AZ243" s="9"/>
      <c r="BA243" s="9"/>
      <c r="BB243" s="9"/>
    </row>
    <row r="244" spans="2:54" s="31" customFormat="1" ht="14.25" x14ac:dyDescent="0.2">
      <c r="B244" s="21"/>
      <c r="C244" s="161" t="s">
        <v>792</v>
      </c>
      <c r="D244" s="154">
        <v>2018</v>
      </c>
      <c r="E244" s="13" t="s">
        <v>678</v>
      </c>
      <c r="F244" s="154">
        <v>1</v>
      </c>
      <c r="G244" s="154">
        <v>1</v>
      </c>
      <c r="H244" s="162">
        <v>2</v>
      </c>
      <c r="I244" s="162">
        <v>2</v>
      </c>
      <c r="J244" s="66">
        <v>2</v>
      </c>
      <c r="K244" s="144">
        <v>1</v>
      </c>
      <c r="L244" s="67"/>
      <c r="M244" s="153">
        <v>1</v>
      </c>
      <c r="N244" s="153">
        <v>0</v>
      </c>
      <c r="O244" s="154">
        <v>0</v>
      </c>
      <c r="P244" s="64">
        <f t="shared" si="132"/>
        <v>1</v>
      </c>
      <c r="Q244" s="64">
        <f t="shared" si="133"/>
        <v>0</v>
      </c>
      <c r="R244" s="64">
        <f t="shared" si="134"/>
        <v>0</v>
      </c>
      <c r="S244" s="64">
        <f t="shared" si="120"/>
        <v>0</v>
      </c>
      <c r="T244" s="64">
        <f t="shared" si="121"/>
        <v>0</v>
      </c>
      <c r="U244" s="64">
        <f t="shared" si="122"/>
        <v>0</v>
      </c>
      <c r="V244" s="64">
        <f t="shared" si="123"/>
        <v>0</v>
      </c>
      <c r="W244" s="64">
        <f t="shared" si="136"/>
        <v>0</v>
      </c>
      <c r="X244" s="64">
        <f t="shared" si="137"/>
        <v>0</v>
      </c>
      <c r="Y244" s="64">
        <f t="shared" si="135"/>
        <v>0</v>
      </c>
      <c r="Z244" s="64">
        <f t="shared" si="131"/>
        <v>1</v>
      </c>
      <c r="AA244" s="64">
        <f t="shared" si="126"/>
        <v>1</v>
      </c>
      <c r="AB244" s="69"/>
      <c r="AC244" s="154">
        <v>1</v>
      </c>
      <c r="AD244" s="69">
        <v>0</v>
      </c>
      <c r="AE244" s="154">
        <v>0</v>
      </c>
      <c r="AF244" s="154">
        <v>0</v>
      </c>
      <c r="AG244" s="154">
        <v>0</v>
      </c>
      <c r="AH244" s="154">
        <v>0</v>
      </c>
      <c r="AI244" s="154">
        <v>1</v>
      </c>
      <c r="AJ244" s="154">
        <v>0</v>
      </c>
      <c r="AK244" s="154">
        <v>0</v>
      </c>
      <c r="AL244" s="154">
        <v>0</v>
      </c>
      <c r="AM244" s="154">
        <v>1</v>
      </c>
      <c r="AN244" s="153">
        <v>0</v>
      </c>
      <c r="AO244" s="197">
        <v>0</v>
      </c>
      <c r="AP244" s="154">
        <v>0</v>
      </c>
      <c r="AQ244" s="154">
        <v>1</v>
      </c>
      <c r="AR244" s="154">
        <v>0</v>
      </c>
      <c r="AS244" s="154">
        <v>0</v>
      </c>
      <c r="AT244" s="153">
        <v>0</v>
      </c>
      <c r="AU244" s="153" t="s">
        <v>150</v>
      </c>
      <c r="AV244" s="153" t="s">
        <v>150</v>
      </c>
      <c r="AW244" s="138"/>
      <c r="AX244" s="153" t="s">
        <v>793</v>
      </c>
      <c r="AY244" s="68"/>
      <c r="AZ244" s="9"/>
      <c r="BA244" s="9"/>
      <c r="BB244" s="9"/>
    </row>
    <row r="245" spans="2:54" s="31" customFormat="1" ht="14.25" x14ac:dyDescent="0.2">
      <c r="B245" s="21">
        <v>0</v>
      </c>
      <c r="C245" s="161" t="s">
        <v>794</v>
      </c>
      <c r="D245" s="154">
        <v>2018</v>
      </c>
      <c r="E245" s="13" t="s">
        <v>659</v>
      </c>
      <c r="F245" s="154">
        <v>7</v>
      </c>
      <c r="G245" s="154">
        <v>1</v>
      </c>
      <c r="H245" s="162">
        <v>5</v>
      </c>
      <c r="I245" s="162">
        <v>4</v>
      </c>
      <c r="J245" s="66">
        <v>1</v>
      </c>
      <c r="K245" s="144">
        <v>1</v>
      </c>
      <c r="L245" s="67"/>
      <c r="M245" s="153">
        <v>1</v>
      </c>
      <c r="N245" s="153">
        <v>1</v>
      </c>
      <c r="O245" s="154">
        <v>1</v>
      </c>
      <c r="P245" s="64">
        <f t="shared" si="132"/>
        <v>0</v>
      </c>
      <c r="Q245" s="64">
        <f t="shared" si="133"/>
        <v>0</v>
      </c>
      <c r="R245" s="64">
        <f t="shared" si="134"/>
        <v>0</v>
      </c>
      <c r="S245" s="64">
        <f t="shared" si="120"/>
        <v>0</v>
      </c>
      <c r="T245" s="64">
        <f t="shared" si="121"/>
        <v>0</v>
      </c>
      <c r="U245" s="64">
        <f t="shared" si="122"/>
        <v>0</v>
      </c>
      <c r="V245" s="64">
        <f t="shared" si="123"/>
        <v>1</v>
      </c>
      <c r="W245" s="64">
        <f t="shared" si="136"/>
        <v>0</v>
      </c>
      <c r="X245" s="64">
        <f t="shared" si="137"/>
        <v>0</v>
      </c>
      <c r="Y245" s="64">
        <f>IF(OR(V245=1,T245=1,S245=1,R245=1),1,0)</f>
        <v>1</v>
      </c>
      <c r="Z245" s="64">
        <f t="shared" si="131"/>
        <v>0</v>
      </c>
      <c r="AA245" s="64">
        <f t="shared" si="126"/>
        <v>1</v>
      </c>
      <c r="AB245" s="69"/>
      <c r="AC245" s="154">
        <v>1</v>
      </c>
      <c r="AD245" s="69">
        <v>0</v>
      </c>
      <c r="AE245" s="154">
        <v>1</v>
      </c>
      <c r="AF245" s="154">
        <v>0</v>
      </c>
      <c r="AG245" s="154">
        <v>0</v>
      </c>
      <c r="AH245" s="154">
        <v>0</v>
      </c>
      <c r="AI245" s="154">
        <v>0</v>
      </c>
      <c r="AJ245" s="154">
        <v>0</v>
      </c>
      <c r="AK245" s="154">
        <v>0</v>
      </c>
      <c r="AL245" s="154">
        <v>0</v>
      </c>
      <c r="AM245" s="154">
        <v>1</v>
      </c>
      <c r="AN245" s="153">
        <v>0</v>
      </c>
      <c r="AO245" s="197">
        <v>0</v>
      </c>
      <c r="AP245" s="154">
        <v>0</v>
      </c>
      <c r="AQ245" s="154">
        <v>0</v>
      </c>
      <c r="AR245" s="154">
        <v>0</v>
      </c>
      <c r="AS245" s="154">
        <v>0</v>
      </c>
      <c r="AT245" s="153">
        <v>1</v>
      </c>
      <c r="AU245" s="153" t="s">
        <v>769</v>
      </c>
      <c r="AV245" s="153" t="s">
        <v>150</v>
      </c>
      <c r="AW245" s="153"/>
      <c r="AX245" s="64" t="s">
        <v>795</v>
      </c>
      <c r="AY245" s="68"/>
      <c r="AZ245" s="9"/>
      <c r="BA245" s="9"/>
      <c r="BB245" s="9"/>
    </row>
    <row r="246" spans="2:54" s="31" customFormat="1" ht="14.25" x14ac:dyDescent="0.2">
      <c r="B246" s="124">
        <v>0</v>
      </c>
      <c r="C246" s="161" t="s">
        <v>671</v>
      </c>
      <c r="D246" s="154">
        <v>2018</v>
      </c>
      <c r="E246" s="146" t="s">
        <v>659</v>
      </c>
      <c r="F246" s="154">
        <v>7</v>
      </c>
      <c r="G246" s="154">
        <v>1</v>
      </c>
      <c r="H246" s="162">
        <v>5</v>
      </c>
      <c r="I246" s="162">
        <v>4</v>
      </c>
      <c r="J246" s="148">
        <v>3</v>
      </c>
      <c r="K246" s="138">
        <v>2</v>
      </c>
      <c r="L246" s="149"/>
      <c r="M246" s="153">
        <v>1</v>
      </c>
      <c r="N246" s="153">
        <v>1</v>
      </c>
      <c r="O246" s="154">
        <v>1</v>
      </c>
      <c r="P246" s="64">
        <f t="shared" si="132"/>
        <v>0</v>
      </c>
      <c r="Q246" s="64">
        <f t="shared" si="133"/>
        <v>0</v>
      </c>
      <c r="R246" s="64">
        <f t="shared" si="134"/>
        <v>0</v>
      </c>
      <c r="S246" s="64">
        <f t="shared" si="120"/>
        <v>0</v>
      </c>
      <c r="T246" s="64">
        <f t="shared" si="121"/>
        <v>0</v>
      </c>
      <c r="U246" s="64">
        <f t="shared" si="122"/>
        <v>0</v>
      </c>
      <c r="V246" s="64">
        <f t="shared" si="123"/>
        <v>1</v>
      </c>
      <c r="W246" s="64">
        <f t="shared" si="136"/>
        <v>0</v>
      </c>
      <c r="X246" s="64">
        <f t="shared" si="137"/>
        <v>0</v>
      </c>
      <c r="Y246" s="64">
        <f t="shared" si="135"/>
        <v>1</v>
      </c>
      <c r="Z246" s="64">
        <f t="shared" si="131"/>
        <v>0</v>
      </c>
      <c r="AA246" s="64">
        <f t="shared" si="126"/>
        <v>1</v>
      </c>
      <c r="AB246" s="151"/>
      <c r="AC246" s="154">
        <v>1</v>
      </c>
      <c r="AD246" s="151">
        <v>0</v>
      </c>
      <c r="AE246" s="154">
        <v>1</v>
      </c>
      <c r="AF246" s="154">
        <v>0</v>
      </c>
      <c r="AG246" s="154">
        <v>0</v>
      </c>
      <c r="AH246" s="154">
        <v>0</v>
      </c>
      <c r="AI246" s="154">
        <v>0</v>
      </c>
      <c r="AJ246" s="154">
        <v>0</v>
      </c>
      <c r="AK246" s="154">
        <v>0</v>
      </c>
      <c r="AL246" s="154">
        <v>0</v>
      </c>
      <c r="AM246" s="154">
        <v>1</v>
      </c>
      <c r="AN246" s="153">
        <v>0</v>
      </c>
      <c r="AO246" s="197">
        <v>0</v>
      </c>
      <c r="AP246" s="154">
        <v>0</v>
      </c>
      <c r="AQ246" s="154">
        <v>0</v>
      </c>
      <c r="AR246" s="154">
        <v>0</v>
      </c>
      <c r="AS246" s="154">
        <v>0</v>
      </c>
      <c r="AT246" s="153">
        <v>1</v>
      </c>
      <c r="AU246" s="153" t="s">
        <v>769</v>
      </c>
      <c r="AV246" s="153" t="s">
        <v>150</v>
      </c>
      <c r="AW246" s="138"/>
      <c r="AX246" s="138" t="s">
        <v>795</v>
      </c>
      <c r="AY246" s="150"/>
      <c r="AZ246" s="134"/>
      <c r="BA246" s="134"/>
      <c r="BB246" s="134"/>
    </row>
    <row r="247" spans="2:54" s="31" customFormat="1" ht="14.25" x14ac:dyDescent="0.2">
      <c r="B247" s="21">
        <v>0</v>
      </c>
      <c r="C247" s="161" t="s">
        <v>796</v>
      </c>
      <c r="D247" s="154">
        <v>2019</v>
      </c>
      <c r="E247" s="13" t="s">
        <v>797</v>
      </c>
      <c r="F247" s="154">
        <v>1</v>
      </c>
      <c r="G247" s="154">
        <v>1</v>
      </c>
      <c r="H247" s="162">
        <v>1</v>
      </c>
      <c r="I247" s="162" t="s">
        <v>150</v>
      </c>
      <c r="J247" s="66">
        <v>1</v>
      </c>
      <c r="K247" s="144">
        <v>0</v>
      </c>
      <c r="L247" s="67" t="s">
        <v>798</v>
      </c>
      <c r="M247" s="153">
        <v>1</v>
      </c>
      <c r="N247" s="153">
        <v>0</v>
      </c>
      <c r="O247" s="154">
        <v>0</v>
      </c>
      <c r="P247" s="64">
        <f t="shared" si="132"/>
        <v>1</v>
      </c>
      <c r="Q247" s="64">
        <f t="shared" si="133"/>
        <v>0</v>
      </c>
      <c r="R247" s="64">
        <f t="shared" si="134"/>
        <v>0</v>
      </c>
      <c r="S247" s="64">
        <f t="shared" si="120"/>
        <v>0</v>
      </c>
      <c r="T247" s="64">
        <f t="shared" si="121"/>
        <v>0</v>
      </c>
      <c r="U247" s="64">
        <f t="shared" si="122"/>
        <v>0</v>
      </c>
      <c r="V247" s="64">
        <f t="shared" si="123"/>
        <v>0</v>
      </c>
      <c r="W247" s="64">
        <f t="shared" si="136"/>
        <v>0</v>
      </c>
      <c r="X247" s="64">
        <f t="shared" si="137"/>
        <v>0</v>
      </c>
      <c r="Y247" s="64">
        <f t="shared" si="135"/>
        <v>0</v>
      </c>
      <c r="Z247" s="64">
        <f t="shared" si="131"/>
        <v>1</v>
      </c>
      <c r="AA247" s="64">
        <f t="shared" si="126"/>
        <v>1</v>
      </c>
      <c r="AB247" s="69"/>
      <c r="AC247" s="154">
        <v>0</v>
      </c>
      <c r="AD247" s="69">
        <v>1</v>
      </c>
      <c r="AE247" s="154">
        <v>0</v>
      </c>
      <c r="AF247" s="154">
        <v>0</v>
      </c>
      <c r="AG247" s="154">
        <v>0</v>
      </c>
      <c r="AH247" s="154">
        <v>0</v>
      </c>
      <c r="AI247" s="154">
        <v>0</v>
      </c>
      <c r="AJ247" s="154">
        <v>0</v>
      </c>
      <c r="AK247" s="154">
        <v>0</v>
      </c>
      <c r="AL247" s="154">
        <v>0</v>
      </c>
      <c r="AM247" s="154">
        <v>0</v>
      </c>
      <c r="AN247" s="154">
        <v>0</v>
      </c>
      <c r="AO247" s="197">
        <v>0</v>
      </c>
      <c r="AP247" s="154">
        <v>0</v>
      </c>
      <c r="AQ247" s="154">
        <v>0</v>
      </c>
      <c r="AR247" s="154">
        <v>0</v>
      </c>
      <c r="AS247" s="154">
        <v>0</v>
      </c>
      <c r="AT247" s="154">
        <v>0</v>
      </c>
      <c r="AU247" s="153"/>
      <c r="AV247" s="153"/>
      <c r="AW247" s="153"/>
      <c r="AX247" s="68"/>
      <c r="AY247" s="68"/>
      <c r="AZ247" s="9"/>
      <c r="BA247" s="9"/>
      <c r="BB247" s="9"/>
    </row>
    <row r="248" spans="2:54" s="31" customFormat="1" ht="14.25" x14ac:dyDescent="0.2">
      <c r="B248" s="21">
        <v>1</v>
      </c>
      <c r="C248" s="161" t="s">
        <v>799</v>
      </c>
      <c r="D248" s="154">
        <v>2019</v>
      </c>
      <c r="E248" s="13" t="s">
        <v>800</v>
      </c>
      <c r="F248" s="154">
        <v>6</v>
      </c>
      <c r="G248" s="154">
        <v>2</v>
      </c>
      <c r="H248" s="162">
        <v>1</v>
      </c>
      <c r="I248" s="162">
        <v>1</v>
      </c>
      <c r="J248" s="66">
        <v>3</v>
      </c>
      <c r="K248" s="144">
        <v>2</v>
      </c>
      <c r="L248" s="67" t="s">
        <v>801</v>
      </c>
      <c r="M248" s="153">
        <v>1</v>
      </c>
      <c r="N248" s="153">
        <v>0</v>
      </c>
      <c r="O248" s="154">
        <v>1</v>
      </c>
      <c r="P248" s="64">
        <f t="shared" si="132"/>
        <v>0</v>
      </c>
      <c r="Q248" s="64">
        <f t="shared" si="133"/>
        <v>0</v>
      </c>
      <c r="R248" s="64">
        <f t="shared" si="134"/>
        <v>0</v>
      </c>
      <c r="S248" s="64">
        <f t="shared" si="120"/>
        <v>1</v>
      </c>
      <c r="T248" s="64">
        <f t="shared" si="121"/>
        <v>0</v>
      </c>
      <c r="U248" s="64">
        <f t="shared" si="122"/>
        <v>0</v>
      </c>
      <c r="V248" s="64">
        <f t="shared" si="123"/>
        <v>0</v>
      </c>
      <c r="W248" s="64">
        <f t="shared" si="136"/>
        <v>1</v>
      </c>
      <c r="X248" s="64">
        <f t="shared" si="137"/>
        <v>0</v>
      </c>
      <c r="Y248" s="64">
        <f t="shared" si="135"/>
        <v>1</v>
      </c>
      <c r="Z248" s="64">
        <f t="shared" si="131"/>
        <v>0</v>
      </c>
      <c r="AA248" s="64">
        <f t="shared" si="126"/>
        <v>1</v>
      </c>
      <c r="AB248" s="69"/>
      <c r="AC248" s="154">
        <v>1</v>
      </c>
      <c r="AD248" s="69">
        <v>0</v>
      </c>
      <c r="AE248" s="154">
        <v>0</v>
      </c>
      <c r="AF248" s="154">
        <v>0</v>
      </c>
      <c r="AG248" s="154">
        <v>0</v>
      </c>
      <c r="AH248" s="154">
        <v>0</v>
      </c>
      <c r="AI248" s="154">
        <v>0</v>
      </c>
      <c r="AJ248" s="154">
        <v>0</v>
      </c>
      <c r="AK248" s="154">
        <v>0</v>
      </c>
      <c r="AL248" s="154">
        <v>0</v>
      </c>
      <c r="AM248" s="154">
        <v>0</v>
      </c>
      <c r="AN248" s="153">
        <v>1</v>
      </c>
      <c r="AO248" s="197">
        <v>0</v>
      </c>
      <c r="AP248" s="154">
        <v>0</v>
      </c>
      <c r="AQ248" s="154">
        <v>1</v>
      </c>
      <c r="AR248" s="154">
        <v>0</v>
      </c>
      <c r="AS248" s="154">
        <v>0</v>
      </c>
      <c r="AT248" s="153">
        <v>0</v>
      </c>
      <c r="AU248" s="153" t="s">
        <v>150</v>
      </c>
      <c r="AV248" s="153" t="s">
        <v>150</v>
      </c>
      <c r="AW248" s="153"/>
      <c r="AX248" s="68" t="s">
        <v>802</v>
      </c>
      <c r="AY248" s="68"/>
      <c r="AZ248" s="9"/>
      <c r="BA248" s="9"/>
      <c r="BB248" s="9"/>
    </row>
    <row r="249" spans="2:54" s="31" customFormat="1" ht="14.25" x14ac:dyDescent="0.2">
      <c r="B249" s="21">
        <v>1</v>
      </c>
      <c r="C249" s="161" t="s">
        <v>803</v>
      </c>
      <c r="D249" s="154">
        <v>2019</v>
      </c>
      <c r="E249" s="13" t="s">
        <v>804</v>
      </c>
      <c r="F249" s="154">
        <v>1</v>
      </c>
      <c r="G249" s="154">
        <v>1</v>
      </c>
      <c r="H249" s="162">
        <v>3</v>
      </c>
      <c r="I249" s="162">
        <v>4</v>
      </c>
      <c r="J249" s="66">
        <v>2</v>
      </c>
      <c r="K249" s="144">
        <v>1</v>
      </c>
      <c r="L249" s="67" t="s">
        <v>545</v>
      </c>
      <c r="M249" s="153">
        <v>1</v>
      </c>
      <c r="N249" s="153">
        <v>0</v>
      </c>
      <c r="O249" s="154">
        <v>1</v>
      </c>
      <c r="P249" s="64">
        <f t="shared" si="132"/>
        <v>0</v>
      </c>
      <c r="Q249" s="64">
        <f t="shared" si="133"/>
        <v>0</v>
      </c>
      <c r="R249" s="64">
        <f t="shared" si="134"/>
        <v>0</v>
      </c>
      <c r="S249" s="64">
        <f t="shared" si="120"/>
        <v>1</v>
      </c>
      <c r="T249" s="64">
        <f t="shared" si="121"/>
        <v>0</v>
      </c>
      <c r="U249" s="64">
        <f t="shared" si="122"/>
        <v>0</v>
      </c>
      <c r="V249" s="64">
        <f t="shared" si="123"/>
        <v>0</v>
      </c>
      <c r="W249" s="64">
        <f t="shared" si="136"/>
        <v>1</v>
      </c>
      <c r="X249" s="64">
        <f t="shared" si="137"/>
        <v>0</v>
      </c>
      <c r="Y249" s="64">
        <f t="shared" si="135"/>
        <v>1</v>
      </c>
      <c r="Z249" s="64">
        <f t="shared" si="131"/>
        <v>0</v>
      </c>
      <c r="AA249" s="64">
        <f t="shared" si="126"/>
        <v>1</v>
      </c>
      <c r="AB249" s="69"/>
      <c r="AC249" s="154">
        <v>1</v>
      </c>
      <c r="AD249" s="69">
        <v>0</v>
      </c>
      <c r="AE249" s="154">
        <v>0</v>
      </c>
      <c r="AF249" s="154">
        <v>0</v>
      </c>
      <c r="AG249" s="154">
        <v>1</v>
      </c>
      <c r="AH249" s="154">
        <v>0</v>
      </c>
      <c r="AI249" s="154">
        <v>0</v>
      </c>
      <c r="AJ249" s="154">
        <v>0</v>
      </c>
      <c r="AK249" s="154">
        <v>0</v>
      </c>
      <c r="AL249" s="154">
        <v>0</v>
      </c>
      <c r="AM249" s="154">
        <v>1</v>
      </c>
      <c r="AN249" s="153">
        <v>1</v>
      </c>
      <c r="AO249" s="197">
        <v>1</v>
      </c>
      <c r="AP249" s="154">
        <v>0</v>
      </c>
      <c r="AQ249" s="154">
        <v>0</v>
      </c>
      <c r="AR249" s="154">
        <v>1</v>
      </c>
      <c r="AS249" s="154">
        <v>0</v>
      </c>
      <c r="AT249" s="153">
        <v>0</v>
      </c>
      <c r="AU249" s="153" t="s">
        <v>805</v>
      </c>
      <c r="AV249" s="153" t="s">
        <v>65</v>
      </c>
      <c r="AW249" s="153"/>
      <c r="AX249" s="68" t="s">
        <v>806</v>
      </c>
      <c r="AY249" s="68"/>
      <c r="AZ249" s="9"/>
      <c r="BA249" s="9"/>
      <c r="BB249" s="9"/>
    </row>
    <row r="250" spans="2:54" s="31" customFormat="1" ht="14.25" x14ac:dyDescent="0.2">
      <c r="B250" s="21">
        <v>1</v>
      </c>
      <c r="C250" s="161" t="s">
        <v>807</v>
      </c>
      <c r="D250" s="154">
        <v>2019</v>
      </c>
      <c r="E250" s="13" t="s">
        <v>808</v>
      </c>
      <c r="F250" s="125">
        <v>2</v>
      </c>
      <c r="G250" s="125">
        <v>1</v>
      </c>
      <c r="H250" s="127">
        <v>3</v>
      </c>
      <c r="I250" s="127">
        <v>2</v>
      </c>
      <c r="J250" s="127">
        <v>3</v>
      </c>
      <c r="K250" s="125">
        <v>1</v>
      </c>
      <c r="L250" s="125" t="s">
        <v>952</v>
      </c>
      <c r="M250" s="134">
        <v>1</v>
      </c>
      <c r="N250" s="125">
        <v>0</v>
      </c>
      <c r="O250" s="125">
        <v>0</v>
      </c>
      <c r="P250" s="64">
        <f t="shared" si="132"/>
        <v>1</v>
      </c>
      <c r="Q250" s="64">
        <f t="shared" si="133"/>
        <v>0</v>
      </c>
      <c r="R250" s="64">
        <f t="shared" si="134"/>
        <v>0</v>
      </c>
      <c r="S250" s="64">
        <f t="shared" si="120"/>
        <v>0</v>
      </c>
      <c r="T250" s="64">
        <f t="shared" si="121"/>
        <v>0</v>
      </c>
      <c r="U250" s="64">
        <f t="shared" si="122"/>
        <v>0</v>
      </c>
      <c r="V250" s="64">
        <f t="shared" si="123"/>
        <v>0</v>
      </c>
      <c r="W250" s="64">
        <f t="shared" si="136"/>
        <v>0</v>
      </c>
      <c r="X250" s="64">
        <f t="shared" si="137"/>
        <v>0</v>
      </c>
      <c r="Y250" s="64">
        <f t="shared" si="135"/>
        <v>0</v>
      </c>
      <c r="Z250" s="64">
        <f t="shared" si="131"/>
        <v>1</v>
      </c>
      <c r="AA250" s="64">
        <f t="shared" si="126"/>
        <v>1</v>
      </c>
      <c r="AB250" s="69"/>
      <c r="AC250" s="125">
        <v>1</v>
      </c>
      <c r="AD250" s="135">
        <v>0</v>
      </c>
      <c r="AE250" s="125">
        <v>0</v>
      </c>
      <c r="AF250" s="125">
        <v>0</v>
      </c>
      <c r="AG250" s="125">
        <v>1</v>
      </c>
      <c r="AH250" s="125">
        <v>0</v>
      </c>
      <c r="AI250" s="125">
        <v>0</v>
      </c>
      <c r="AJ250" s="125">
        <v>0</v>
      </c>
      <c r="AK250" s="125">
        <v>1</v>
      </c>
      <c r="AL250" s="125">
        <v>1</v>
      </c>
      <c r="AM250" s="125">
        <v>1</v>
      </c>
      <c r="AN250" s="125">
        <v>0</v>
      </c>
      <c r="AO250" s="188">
        <v>0</v>
      </c>
      <c r="AP250" s="125">
        <v>0</v>
      </c>
      <c r="AQ250" s="125">
        <v>0</v>
      </c>
      <c r="AR250" s="125">
        <v>1</v>
      </c>
      <c r="AS250" s="125">
        <v>0</v>
      </c>
      <c r="AT250" s="125">
        <v>0</v>
      </c>
      <c r="AU250" s="125" t="s">
        <v>953</v>
      </c>
      <c r="AV250" s="125" t="s">
        <v>954</v>
      </c>
      <c r="AW250" s="125"/>
      <c r="AX250" s="134" t="s">
        <v>955</v>
      </c>
      <c r="AY250" s="125"/>
      <c r="AZ250" s="125"/>
      <c r="BA250" s="9"/>
      <c r="BB250" s="9"/>
    </row>
    <row r="251" spans="2:54" s="31" customFormat="1" ht="14.25" x14ac:dyDescent="0.2">
      <c r="B251" s="21">
        <v>1</v>
      </c>
      <c r="C251" s="161" t="s">
        <v>809</v>
      </c>
      <c r="D251" s="154">
        <v>2019</v>
      </c>
      <c r="E251" s="13" t="s">
        <v>810</v>
      </c>
      <c r="F251" s="154">
        <v>1</v>
      </c>
      <c r="G251" s="154">
        <v>1</v>
      </c>
      <c r="H251" s="162">
        <v>3</v>
      </c>
      <c r="I251" s="162">
        <v>4</v>
      </c>
      <c r="J251" s="66">
        <v>1</v>
      </c>
      <c r="K251" s="144">
        <v>1</v>
      </c>
      <c r="L251" s="67" t="s">
        <v>811</v>
      </c>
      <c r="M251" s="154">
        <v>1</v>
      </c>
      <c r="N251" s="153">
        <v>1</v>
      </c>
      <c r="O251" s="154">
        <v>0</v>
      </c>
      <c r="P251" s="64">
        <f t="shared" si="132"/>
        <v>0</v>
      </c>
      <c r="Q251" s="64">
        <f t="shared" si="133"/>
        <v>0</v>
      </c>
      <c r="R251" s="64">
        <f t="shared" si="134"/>
        <v>0</v>
      </c>
      <c r="S251" s="64">
        <f t="shared" si="120"/>
        <v>0</v>
      </c>
      <c r="T251" s="64">
        <f t="shared" si="121"/>
        <v>0</v>
      </c>
      <c r="U251" s="64">
        <f t="shared" si="122"/>
        <v>1</v>
      </c>
      <c r="V251" s="64">
        <f t="shared" si="123"/>
        <v>0</v>
      </c>
      <c r="W251" s="64">
        <f t="shared" si="136"/>
        <v>0</v>
      </c>
      <c r="X251" s="64">
        <f t="shared" si="137"/>
        <v>1</v>
      </c>
      <c r="Y251" s="64">
        <f t="shared" si="135"/>
        <v>0</v>
      </c>
      <c r="Z251" s="64">
        <f t="shared" si="131"/>
        <v>1</v>
      </c>
      <c r="AA251" s="64">
        <f t="shared" si="126"/>
        <v>1</v>
      </c>
      <c r="AB251" s="69" t="s">
        <v>812</v>
      </c>
      <c r="AC251" s="154">
        <v>1</v>
      </c>
      <c r="AD251" s="69">
        <v>0</v>
      </c>
      <c r="AE251" s="154">
        <v>0</v>
      </c>
      <c r="AF251" s="154">
        <v>0</v>
      </c>
      <c r="AG251" s="154">
        <v>1</v>
      </c>
      <c r="AH251" s="154">
        <v>0</v>
      </c>
      <c r="AI251" s="154">
        <v>0</v>
      </c>
      <c r="AJ251" s="154">
        <v>0</v>
      </c>
      <c r="AK251" s="154">
        <v>0</v>
      </c>
      <c r="AL251" s="154">
        <v>0</v>
      </c>
      <c r="AM251" s="154">
        <v>0</v>
      </c>
      <c r="AN251" s="153">
        <v>1</v>
      </c>
      <c r="AO251" s="197">
        <v>1</v>
      </c>
      <c r="AP251" s="154">
        <v>0</v>
      </c>
      <c r="AQ251" s="154">
        <v>0</v>
      </c>
      <c r="AR251" s="154">
        <v>1</v>
      </c>
      <c r="AS251" s="154">
        <v>0</v>
      </c>
      <c r="AT251" s="153">
        <v>0</v>
      </c>
      <c r="AU251" s="153" t="s">
        <v>813</v>
      </c>
      <c r="AV251" s="153" t="s">
        <v>65</v>
      </c>
      <c r="AW251" s="153"/>
      <c r="AX251" s="68"/>
      <c r="AY251" s="68"/>
      <c r="AZ251" s="9"/>
      <c r="BA251" s="9"/>
      <c r="BB251" s="9"/>
    </row>
    <row r="252" spans="2:54" s="31" customFormat="1" ht="14.25" x14ac:dyDescent="0.2">
      <c r="B252" s="21">
        <v>1</v>
      </c>
      <c r="C252" s="161" t="s">
        <v>719</v>
      </c>
      <c r="D252" s="154">
        <v>2019</v>
      </c>
      <c r="E252" s="13" t="s">
        <v>814</v>
      </c>
      <c r="F252" s="154">
        <v>1</v>
      </c>
      <c r="G252" s="154">
        <v>1</v>
      </c>
      <c r="H252" s="162">
        <v>2</v>
      </c>
      <c r="I252" s="162">
        <v>2</v>
      </c>
      <c r="J252" s="66">
        <v>2</v>
      </c>
      <c r="K252" s="144">
        <v>2</v>
      </c>
      <c r="L252" s="67"/>
      <c r="M252" s="154">
        <v>1</v>
      </c>
      <c r="N252" s="153">
        <v>0</v>
      </c>
      <c r="O252" s="154">
        <v>0</v>
      </c>
      <c r="P252" s="64">
        <f t="shared" si="132"/>
        <v>1</v>
      </c>
      <c r="Q252" s="64">
        <f t="shared" si="133"/>
        <v>0</v>
      </c>
      <c r="R252" s="64">
        <f t="shared" si="134"/>
        <v>0</v>
      </c>
      <c r="S252" s="64">
        <f t="shared" ref="S252:S264" si="138">IF(AND(O252=1,N252=0,M252=1),1,0)</f>
        <v>0</v>
      </c>
      <c r="T252" s="64">
        <f t="shared" ref="T252:T264" si="139">IF(AND(O252=1,N252=1,M252=0),1,0)</f>
        <v>0</v>
      </c>
      <c r="U252" s="64">
        <f t="shared" ref="U252:U264" si="140">IF(AND(M252=1,N252=1,O252=0),1,0)</f>
        <v>0</v>
      </c>
      <c r="V252" s="64">
        <f t="shared" si="123"/>
        <v>0</v>
      </c>
      <c r="W252" s="64">
        <f t="shared" si="136"/>
        <v>0</v>
      </c>
      <c r="X252" s="64">
        <f t="shared" si="137"/>
        <v>0</v>
      </c>
      <c r="Y252" s="64">
        <f t="shared" si="135"/>
        <v>0</v>
      </c>
      <c r="Z252" s="64">
        <f t="shared" si="131"/>
        <v>1</v>
      </c>
      <c r="AA252" s="64">
        <f t="shared" si="126"/>
        <v>1</v>
      </c>
      <c r="AB252" s="69" t="s">
        <v>815</v>
      </c>
      <c r="AC252" s="154">
        <v>1</v>
      </c>
      <c r="AD252" s="69">
        <v>0</v>
      </c>
      <c r="AE252" s="154">
        <v>0</v>
      </c>
      <c r="AF252" s="154">
        <v>0</v>
      </c>
      <c r="AG252" s="154">
        <v>0</v>
      </c>
      <c r="AH252" s="154">
        <v>0</v>
      </c>
      <c r="AI252" s="154">
        <v>1</v>
      </c>
      <c r="AJ252" s="154">
        <v>0</v>
      </c>
      <c r="AK252" s="154">
        <v>0</v>
      </c>
      <c r="AL252" s="154">
        <v>0</v>
      </c>
      <c r="AM252" s="154">
        <v>0</v>
      </c>
      <c r="AN252" s="153">
        <v>1</v>
      </c>
      <c r="AO252" s="197">
        <v>1</v>
      </c>
      <c r="AP252" s="154">
        <v>0</v>
      </c>
      <c r="AQ252" s="154">
        <v>1</v>
      </c>
      <c r="AR252" s="154">
        <v>0</v>
      </c>
      <c r="AS252" s="154">
        <v>0</v>
      </c>
      <c r="AT252" s="153">
        <v>0</v>
      </c>
      <c r="AU252" s="153" t="s">
        <v>816</v>
      </c>
      <c r="AV252" s="153" t="s">
        <v>150</v>
      </c>
      <c r="AW252" s="153"/>
      <c r="AX252" s="68" t="s">
        <v>817</v>
      </c>
      <c r="AY252" s="68"/>
      <c r="AZ252" s="9"/>
      <c r="BA252" s="9"/>
      <c r="BB252" s="9"/>
    </row>
    <row r="253" spans="2:54" s="31" customFormat="1" ht="14.25" x14ac:dyDescent="0.2">
      <c r="B253" s="21">
        <v>1</v>
      </c>
      <c r="C253" s="161" t="s">
        <v>818</v>
      </c>
      <c r="D253" s="154">
        <v>2019</v>
      </c>
      <c r="E253" s="13" t="s">
        <v>819</v>
      </c>
      <c r="F253" s="154">
        <v>2</v>
      </c>
      <c r="G253" s="154">
        <v>2</v>
      </c>
      <c r="H253" s="162">
        <v>3</v>
      </c>
      <c r="I253" s="162">
        <v>2</v>
      </c>
      <c r="J253" s="66">
        <v>2</v>
      </c>
      <c r="K253" s="144">
        <v>1</v>
      </c>
      <c r="L253" s="67"/>
      <c r="M253" s="154">
        <v>1</v>
      </c>
      <c r="N253" s="153">
        <v>0</v>
      </c>
      <c r="O253" s="154">
        <v>0</v>
      </c>
      <c r="P253" s="64">
        <f t="shared" si="132"/>
        <v>1</v>
      </c>
      <c r="Q253" s="64">
        <f t="shared" si="133"/>
        <v>0</v>
      </c>
      <c r="R253" s="64">
        <f t="shared" si="134"/>
        <v>0</v>
      </c>
      <c r="S253" s="64">
        <f t="shared" si="138"/>
        <v>0</v>
      </c>
      <c r="T253" s="64">
        <f t="shared" si="139"/>
        <v>0</v>
      </c>
      <c r="U253" s="64">
        <f t="shared" si="140"/>
        <v>0</v>
      </c>
      <c r="V253" s="64">
        <f t="shared" si="123"/>
        <v>0</v>
      </c>
      <c r="W253" s="64">
        <f>IF(OR(AND(O253=1,M253=1,N253=0),AND(M253=0,O253=1,N253=1)),1,0)</f>
        <v>0</v>
      </c>
      <c r="X253" s="64">
        <f>IF(AND(O253=0,N253=1,M253=1),1,0)</f>
        <v>0</v>
      </c>
      <c r="Y253" s="64">
        <f>IF(OR(V253=1,T253=1,S253=1,R253=1),1,0)</f>
        <v>0</v>
      </c>
      <c r="Z253" s="64">
        <f t="shared" si="131"/>
        <v>1</v>
      </c>
      <c r="AA253" s="64">
        <f t="shared" si="126"/>
        <v>1</v>
      </c>
      <c r="AB253" s="69" t="s">
        <v>820</v>
      </c>
      <c r="AC253" s="154">
        <v>1</v>
      </c>
      <c r="AD253" s="69">
        <v>0</v>
      </c>
      <c r="AE253" s="154">
        <v>0</v>
      </c>
      <c r="AF253" s="154">
        <v>0</v>
      </c>
      <c r="AG253" s="154">
        <v>1</v>
      </c>
      <c r="AH253" s="154">
        <v>0</v>
      </c>
      <c r="AI253" s="154">
        <v>0</v>
      </c>
      <c r="AJ253" s="154">
        <v>0</v>
      </c>
      <c r="AK253" s="154">
        <v>0</v>
      </c>
      <c r="AL253" s="154">
        <v>0</v>
      </c>
      <c r="AM253" s="154">
        <v>1</v>
      </c>
      <c r="AN253" s="153">
        <v>0</v>
      </c>
      <c r="AO253" s="197">
        <v>0</v>
      </c>
      <c r="AP253" s="154">
        <v>0</v>
      </c>
      <c r="AQ253" s="154">
        <v>0</v>
      </c>
      <c r="AR253" s="154">
        <v>1</v>
      </c>
      <c r="AS253" s="154">
        <v>0</v>
      </c>
      <c r="AT253" s="153">
        <v>0</v>
      </c>
      <c r="AU253" s="153" t="s">
        <v>821</v>
      </c>
      <c r="AV253" s="153" t="s">
        <v>822</v>
      </c>
      <c r="AW253" s="153"/>
      <c r="AX253" s="68"/>
      <c r="AY253" s="68"/>
      <c r="AZ253" s="9"/>
      <c r="BA253" s="9"/>
      <c r="BB253" s="9"/>
    </row>
    <row r="254" spans="2:54" s="31" customFormat="1" ht="14.25" x14ac:dyDescent="0.2">
      <c r="B254" s="21">
        <v>1</v>
      </c>
      <c r="C254" s="161" t="s">
        <v>823</v>
      </c>
      <c r="D254" s="154">
        <v>2019</v>
      </c>
      <c r="E254" s="13" t="s">
        <v>824</v>
      </c>
      <c r="F254" s="154">
        <v>6</v>
      </c>
      <c r="G254" s="154">
        <v>1</v>
      </c>
      <c r="H254" s="162">
        <v>1</v>
      </c>
      <c r="I254" s="162">
        <v>1</v>
      </c>
      <c r="J254" s="66">
        <v>3</v>
      </c>
      <c r="K254" s="144">
        <v>0</v>
      </c>
      <c r="L254" s="67" t="s">
        <v>825</v>
      </c>
      <c r="M254" s="154">
        <v>1</v>
      </c>
      <c r="N254" s="153">
        <v>0</v>
      </c>
      <c r="O254" s="154">
        <v>0</v>
      </c>
      <c r="P254" s="64">
        <f t="shared" si="132"/>
        <v>1</v>
      </c>
      <c r="Q254" s="64">
        <f t="shared" si="133"/>
        <v>0</v>
      </c>
      <c r="R254" s="64">
        <f t="shared" si="134"/>
        <v>0</v>
      </c>
      <c r="S254" s="64">
        <f t="shared" si="138"/>
        <v>0</v>
      </c>
      <c r="T254" s="64">
        <f t="shared" si="139"/>
        <v>0</v>
      </c>
      <c r="U254" s="64">
        <f t="shared" si="140"/>
        <v>0</v>
      </c>
      <c r="V254" s="64">
        <f t="shared" si="123"/>
        <v>0</v>
      </c>
      <c r="W254" s="64">
        <f t="shared" ref="W254:W264" si="141">IF(OR(AND(O254=1,M254=1,N254=0),AND(M254=0,O254=1,N254=1)),1,0)</f>
        <v>0</v>
      </c>
      <c r="X254" s="64">
        <f t="shared" ref="X254:X264" si="142">IF(AND(O254=0,N254=1,M254=1),1,0)</f>
        <v>0</v>
      </c>
      <c r="Y254" s="64">
        <f t="shared" si="135"/>
        <v>0</v>
      </c>
      <c r="Z254" s="64">
        <f t="shared" si="131"/>
        <v>1</v>
      </c>
      <c r="AA254" s="64">
        <f t="shared" si="126"/>
        <v>1</v>
      </c>
      <c r="AB254" s="69"/>
      <c r="AC254" s="154">
        <v>1</v>
      </c>
      <c r="AD254" s="69">
        <v>0</v>
      </c>
      <c r="AE254" s="154">
        <v>0</v>
      </c>
      <c r="AF254" s="154">
        <v>0</v>
      </c>
      <c r="AG254" s="154">
        <v>0</v>
      </c>
      <c r="AH254" s="154">
        <v>1</v>
      </c>
      <c r="AI254" s="154">
        <v>0</v>
      </c>
      <c r="AJ254" s="154">
        <v>0</v>
      </c>
      <c r="AK254" s="154">
        <v>0</v>
      </c>
      <c r="AL254" s="154">
        <v>0</v>
      </c>
      <c r="AM254" s="154">
        <v>0</v>
      </c>
      <c r="AN254" s="153">
        <v>1</v>
      </c>
      <c r="AO254" s="197">
        <v>1</v>
      </c>
      <c r="AP254" s="154">
        <v>0</v>
      </c>
      <c r="AQ254" s="154">
        <v>1</v>
      </c>
      <c r="AR254" s="154">
        <v>0</v>
      </c>
      <c r="AS254" s="154">
        <v>0</v>
      </c>
      <c r="AT254" s="154">
        <v>0</v>
      </c>
      <c r="AU254" s="153" t="s">
        <v>826</v>
      </c>
      <c r="AV254" s="153"/>
      <c r="AW254" s="153"/>
      <c r="AX254" s="68"/>
      <c r="AY254" s="68"/>
      <c r="AZ254" s="9"/>
      <c r="BA254" s="9"/>
      <c r="BB254" s="9"/>
    </row>
    <row r="255" spans="2:54" s="31" customFormat="1" ht="14.25" x14ac:dyDescent="0.2">
      <c r="B255" s="124">
        <v>0</v>
      </c>
      <c r="C255" s="161" t="s">
        <v>827</v>
      </c>
      <c r="D255" s="154">
        <v>2019</v>
      </c>
      <c r="E255" s="146" t="s">
        <v>824</v>
      </c>
      <c r="F255" s="154">
        <v>6</v>
      </c>
      <c r="G255" s="154">
        <v>1</v>
      </c>
      <c r="H255" s="162">
        <v>1</v>
      </c>
      <c r="I255" s="162">
        <v>1</v>
      </c>
      <c r="J255" s="148">
        <v>3</v>
      </c>
      <c r="K255" s="138">
        <v>0</v>
      </c>
      <c r="L255" s="149"/>
      <c r="M255" s="154">
        <v>1</v>
      </c>
      <c r="N255" s="153">
        <v>0</v>
      </c>
      <c r="O255" s="154">
        <v>0</v>
      </c>
      <c r="P255" s="64">
        <f t="shared" si="132"/>
        <v>1</v>
      </c>
      <c r="Q255" s="64">
        <f t="shared" si="133"/>
        <v>0</v>
      </c>
      <c r="R255" s="64">
        <f t="shared" si="134"/>
        <v>0</v>
      </c>
      <c r="S255" s="64">
        <f t="shared" si="138"/>
        <v>0</v>
      </c>
      <c r="T255" s="64">
        <f t="shared" si="139"/>
        <v>0</v>
      </c>
      <c r="U255" s="64">
        <f t="shared" si="140"/>
        <v>0</v>
      </c>
      <c r="V255" s="64">
        <f t="shared" si="123"/>
        <v>0</v>
      </c>
      <c r="W255" s="64">
        <f t="shared" si="141"/>
        <v>0</v>
      </c>
      <c r="X255" s="64">
        <f t="shared" si="142"/>
        <v>0</v>
      </c>
      <c r="Y255" s="64">
        <f t="shared" si="135"/>
        <v>0</v>
      </c>
      <c r="Z255" s="64">
        <f t="shared" si="131"/>
        <v>1</v>
      </c>
      <c r="AA255" s="64">
        <f t="shared" si="126"/>
        <v>1</v>
      </c>
      <c r="AB255" s="151"/>
      <c r="AC255" s="154">
        <v>1</v>
      </c>
      <c r="AD255" s="151">
        <v>0</v>
      </c>
      <c r="AE255" s="154">
        <v>0</v>
      </c>
      <c r="AF255" s="154">
        <v>0</v>
      </c>
      <c r="AG255" s="154">
        <v>0</v>
      </c>
      <c r="AH255" s="154">
        <v>1</v>
      </c>
      <c r="AI255" s="154">
        <v>0</v>
      </c>
      <c r="AJ255" s="154">
        <v>0</v>
      </c>
      <c r="AK255" s="154">
        <v>0</v>
      </c>
      <c r="AL255" s="154">
        <v>0</v>
      </c>
      <c r="AM255" s="154">
        <v>0</v>
      </c>
      <c r="AN255" s="153">
        <v>1</v>
      </c>
      <c r="AO255" s="197">
        <v>1</v>
      </c>
      <c r="AP255" s="154">
        <v>0</v>
      </c>
      <c r="AQ255" s="154">
        <v>1</v>
      </c>
      <c r="AR255" s="154">
        <v>0</v>
      </c>
      <c r="AS255" s="154">
        <v>0</v>
      </c>
      <c r="AT255" s="154">
        <v>0</v>
      </c>
      <c r="AU255" s="153" t="s">
        <v>826</v>
      </c>
      <c r="AV255" s="153"/>
      <c r="AW255" s="153"/>
      <c r="AX255" s="150"/>
      <c r="AY255" s="150"/>
      <c r="AZ255" s="134"/>
      <c r="BA255" s="134"/>
      <c r="BB255" s="134"/>
    </row>
    <row r="256" spans="2:54" s="31" customFormat="1" ht="14.25" x14ac:dyDescent="0.2">
      <c r="B256" s="21">
        <v>1</v>
      </c>
      <c r="C256" s="161" t="s">
        <v>828</v>
      </c>
      <c r="D256" s="154">
        <v>2019</v>
      </c>
      <c r="E256" s="13" t="s">
        <v>829</v>
      </c>
      <c r="F256" s="154">
        <v>1</v>
      </c>
      <c r="G256" s="154">
        <v>2</v>
      </c>
      <c r="H256" s="162">
        <v>3</v>
      </c>
      <c r="I256" s="162">
        <v>1</v>
      </c>
      <c r="J256" s="66">
        <v>2</v>
      </c>
      <c r="K256" s="144">
        <v>1</v>
      </c>
      <c r="L256" s="67"/>
      <c r="M256" s="154">
        <v>1</v>
      </c>
      <c r="N256" s="153">
        <v>0</v>
      </c>
      <c r="O256" s="154">
        <v>1</v>
      </c>
      <c r="P256" s="64">
        <f t="shared" si="132"/>
        <v>0</v>
      </c>
      <c r="Q256" s="64">
        <f t="shared" si="133"/>
        <v>0</v>
      </c>
      <c r="R256" s="64">
        <f t="shared" si="134"/>
        <v>0</v>
      </c>
      <c r="S256" s="64">
        <f t="shared" si="138"/>
        <v>1</v>
      </c>
      <c r="T256" s="64">
        <f t="shared" si="139"/>
        <v>0</v>
      </c>
      <c r="U256" s="64">
        <f t="shared" si="140"/>
        <v>0</v>
      </c>
      <c r="V256" s="64">
        <f t="shared" si="123"/>
        <v>0</v>
      </c>
      <c r="W256" s="64">
        <f t="shared" si="141"/>
        <v>1</v>
      </c>
      <c r="X256" s="64">
        <f t="shared" si="142"/>
        <v>0</v>
      </c>
      <c r="Y256" s="64">
        <f t="shared" si="135"/>
        <v>1</v>
      </c>
      <c r="Z256" s="64">
        <f t="shared" si="131"/>
        <v>0</v>
      </c>
      <c r="AA256" s="64">
        <f t="shared" si="126"/>
        <v>1</v>
      </c>
      <c r="AB256" s="69" t="s">
        <v>830</v>
      </c>
      <c r="AC256" s="154">
        <v>1</v>
      </c>
      <c r="AD256" s="69">
        <v>0</v>
      </c>
      <c r="AE256" s="154">
        <v>0</v>
      </c>
      <c r="AF256" s="154">
        <v>0</v>
      </c>
      <c r="AG256" s="154">
        <v>0</v>
      </c>
      <c r="AH256" s="154">
        <v>0</v>
      </c>
      <c r="AI256" s="154">
        <v>1</v>
      </c>
      <c r="AJ256" s="154">
        <v>0</v>
      </c>
      <c r="AK256" s="154">
        <v>0</v>
      </c>
      <c r="AL256" s="154">
        <v>0</v>
      </c>
      <c r="AM256" s="154">
        <v>0</v>
      </c>
      <c r="AN256" s="153">
        <v>1</v>
      </c>
      <c r="AO256" s="197">
        <v>1</v>
      </c>
      <c r="AP256" s="154">
        <v>0</v>
      </c>
      <c r="AQ256" s="154">
        <v>1</v>
      </c>
      <c r="AR256" s="154">
        <v>0</v>
      </c>
      <c r="AS256" s="154">
        <v>0</v>
      </c>
      <c r="AT256" s="153">
        <v>0</v>
      </c>
      <c r="AU256" s="153" t="s">
        <v>831</v>
      </c>
      <c r="AV256" s="153" t="s">
        <v>832</v>
      </c>
      <c r="AW256" s="153"/>
      <c r="AX256" s="68"/>
      <c r="AY256" s="68"/>
      <c r="AZ256" s="9"/>
      <c r="BA256" s="9"/>
      <c r="BB256" s="9"/>
    </row>
    <row r="257" spans="1:54" s="31" customFormat="1" ht="14.25" x14ac:dyDescent="0.2">
      <c r="B257" s="124">
        <v>0</v>
      </c>
      <c r="C257" s="161" t="s">
        <v>833</v>
      </c>
      <c r="D257" s="154">
        <v>2019</v>
      </c>
      <c r="E257" s="146" t="s">
        <v>829</v>
      </c>
      <c r="F257" s="154">
        <v>1</v>
      </c>
      <c r="G257" s="154">
        <v>2</v>
      </c>
      <c r="H257" s="162">
        <v>3</v>
      </c>
      <c r="I257" s="162">
        <v>1</v>
      </c>
      <c r="J257" s="148">
        <v>3</v>
      </c>
      <c r="K257" s="138">
        <v>2</v>
      </c>
      <c r="L257" s="149"/>
      <c r="M257" s="154">
        <v>1</v>
      </c>
      <c r="N257" s="153">
        <v>0</v>
      </c>
      <c r="O257" s="154">
        <v>1</v>
      </c>
      <c r="P257" s="64">
        <f t="shared" si="132"/>
        <v>0</v>
      </c>
      <c r="Q257" s="64">
        <f t="shared" si="133"/>
        <v>0</v>
      </c>
      <c r="R257" s="64">
        <f t="shared" si="134"/>
        <v>0</v>
      </c>
      <c r="S257" s="64">
        <f t="shared" si="138"/>
        <v>1</v>
      </c>
      <c r="T257" s="64">
        <f t="shared" si="139"/>
        <v>0</v>
      </c>
      <c r="U257" s="64">
        <f t="shared" si="140"/>
        <v>0</v>
      </c>
      <c r="V257" s="64">
        <f t="shared" si="123"/>
        <v>0</v>
      </c>
      <c r="W257" s="64">
        <f t="shared" si="141"/>
        <v>1</v>
      </c>
      <c r="X257" s="64">
        <f t="shared" si="142"/>
        <v>0</v>
      </c>
      <c r="Y257" s="64">
        <f t="shared" si="135"/>
        <v>1</v>
      </c>
      <c r="Z257" s="64">
        <f t="shared" si="131"/>
        <v>0</v>
      </c>
      <c r="AA257" s="64">
        <f t="shared" si="126"/>
        <v>1</v>
      </c>
      <c r="AB257" s="151" t="s">
        <v>830</v>
      </c>
      <c r="AC257" s="154">
        <v>1</v>
      </c>
      <c r="AD257" s="151">
        <v>0</v>
      </c>
      <c r="AE257" s="154">
        <v>0</v>
      </c>
      <c r="AF257" s="154">
        <v>0</v>
      </c>
      <c r="AG257" s="154">
        <v>0</v>
      </c>
      <c r="AH257" s="154">
        <v>0</v>
      </c>
      <c r="AI257" s="154">
        <v>1</v>
      </c>
      <c r="AJ257" s="154">
        <v>0</v>
      </c>
      <c r="AK257" s="154">
        <v>0</v>
      </c>
      <c r="AL257" s="154">
        <v>0</v>
      </c>
      <c r="AM257" s="154">
        <v>0</v>
      </c>
      <c r="AN257" s="153">
        <v>1</v>
      </c>
      <c r="AO257" s="197">
        <v>1</v>
      </c>
      <c r="AP257" s="154">
        <v>0</v>
      </c>
      <c r="AQ257" s="154">
        <v>1</v>
      </c>
      <c r="AR257" s="154">
        <v>0</v>
      </c>
      <c r="AS257" s="154">
        <v>0</v>
      </c>
      <c r="AT257" s="153">
        <v>0</v>
      </c>
      <c r="AU257" s="153" t="s">
        <v>831</v>
      </c>
      <c r="AV257" s="153" t="s">
        <v>832</v>
      </c>
      <c r="AW257" s="153"/>
      <c r="AX257" s="150"/>
      <c r="AY257" s="150"/>
      <c r="AZ257" s="134"/>
      <c r="BA257" s="134"/>
      <c r="BB257" s="134"/>
    </row>
    <row r="258" spans="1:54" s="31" customFormat="1" ht="14.25" x14ac:dyDescent="0.2">
      <c r="B258" s="21">
        <v>0</v>
      </c>
      <c r="C258" s="161" t="s">
        <v>460</v>
      </c>
      <c r="D258" s="154">
        <v>2019</v>
      </c>
      <c r="E258" s="13" t="s">
        <v>834</v>
      </c>
      <c r="F258" s="154">
        <v>1</v>
      </c>
      <c r="G258" s="154">
        <v>1</v>
      </c>
      <c r="H258" s="162">
        <v>3</v>
      </c>
      <c r="I258" s="162">
        <v>4</v>
      </c>
      <c r="J258" s="66">
        <v>2</v>
      </c>
      <c r="K258" s="144">
        <v>1</v>
      </c>
      <c r="L258" s="67"/>
      <c r="M258" s="154">
        <v>0</v>
      </c>
      <c r="N258" s="153">
        <v>0</v>
      </c>
      <c r="O258" s="154">
        <v>1</v>
      </c>
      <c r="P258" s="64">
        <f t="shared" si="132"/>
        <v>0</v>
      </c>
      <c r="Q258" s="64">
        <f t="shared" si="133"/>
        <v>0</v>
      </c>
      <c r="R258" s="64">
        <f t="shared" si="134"/>
        <v>1</v>
      </c>
      <c r="S258" s="64">
        <f t="shared" si="138"/>
        <v>0</v>
      </c>
      <c r="T258" s="64">
        <f t="shared" si="139"/>
        <v>0</v>
      </c>
      <c r="U258" s="64">
        <f t="shared" si="140"/>
        <v>0</v>
      </c>
      <c r="V258" s="64">
        <f t="shared" si="123"/>
        <v>0</v>
      </c>
      <c r="W258" s="64">
        <f t="shared" si="141"/>
        <v>0</v>
      </c>
      <c r="X258" s="64">
        <f t="shared" si="142"/>
        <v>0</v>
      </c>
      <c r="Y258" s="64">
        <f t="shared" si="135"/>
        <v>1</v>
      </c>
      <c r="Z258" s="64">
        <f t="shared" si="131"/>
        <v>0</v>
      </c>
      <c r="AA258" s="64">
        <f t="shared" si="126"/>
        <v>1</v>
      </c>
      <c r="AB258" s="69" t="s">
        <v>835</v>
      </c>
      <c r="AC258" s="154">
        <v>1</v>
      </c>
      <c r="AD258" s="69">
        <v>0</v>
      </c>
      <c r="AE258" s="154">
        <v>0</v>
      </c>
      <c r="AF258" s="154">
        <v>0</v>
      </c>
      <c r="AG258" s="154">
        <v>1</v>
      </c>
      <c r="AH258" s="154">
        <v>0</v>
      </c>
      <c r="AI258" s="154">
        <v>0</v>
      </c>
      <c r="AJ258" s="154">
        <v>0</v>
      </c>
      <c r="AK258" s="154">
        <v>0</v>
      </c>
      <c r="AL258" s="154">
        <v>0</v>
      </c>
      <c r="AM258" s="154">
        <v>1</v>
      </c>
      <c r="AN258" s="153">
        <v>0</v>
      </c>
      <c r="AO258" s="197">
        <v>0</v>
      </c>
      <c r="AP258" s="154">
        <v>0</v>
      </c>
      <c r="AQ258" s="154">
        <v>0</v>
      </c>
      <c r="AR258" s="154">
        <v>0</v>
      </c>
      <c r="AS258" s="154">
        <v>1</v>
      </c>
      <c r="AT258" s="153">
        <v>0</v>
      </c>
      <c r="AU258" s="153" t="s">
        <v>805</v>
      </c>
      <c r="AV258" s="153" t="s">
        <v>284</v>
      </c>
      <c r="AW258" s="153"/>
      <c r="AX258" s="68"/>
      <c r="AY258" s="68"/>
      <c r="AZ258" s="9"/>
      <c r="BA258" s="9"/>
      <c r="BB258" s="9"/>
    </row>
    <row r="259" spans="1:54" s="31" customFormat="1" ht="14.25" x14ac:dyDescent="0.2">
      <c r="B259" s="21">
        <v>0</v>
      </c>
      <c r="C259" s="161" t="s">
        <v>796</v>
      </c>
      <c r="D259" s="154">
        <v>2019</v>
      </c>
      <c r="E259" s="13" t="s">
        <v>713</v>
      </c>
      <c r="F259" s="154">
        <v>1</v>
      </c>
      <c r="G259" s="154">
        <v>1</v>
      </c>
      <c r="H259" s="162">
        <v>1</v>
      </c>
      <c r="I259" s="162" t="s">
        <v>150</v>
      </c>
      <c r="J259" s="66">
        <v>1</v>
      </c>
      <c r="K259" s="144">
        <v>1</v>
      </c>
      <c r="L259" s="67"/>
      <c r="M259" s="154">
        <v>1</v>
      </c>
      <c r="N259" s="153">
        <v>0</v>
      </c>
      <c r="O259" s="154">
        <v>1</v>
      </c>
      <c r="P259" s="64">
        <f t="shared" si="132"/>
        <v>0</v>
      </c>
      <c r="Q259" s="64">
        <f t="shared" si="133"/>
        <v>0</v>
      </c>
      <c r="R259" s="64">
        <f t="shared" si="134"/>
        <v>0</v>
      </c>
      <c r="S259" s="64">
        <f t="shared" si="138"/>
        <v>1</v>
      </c>
      <c r="T259" s="64">
        <f t="shared" si="139"/>
        <v>0</v>
      </c>
      <c r="U259" s="64">
        <f t="shared" si="140"/>
        <v>0</v>
      </c>
      <c r="V259" s="64">
        <f t="shared" si="123"/>
        <v>0</v>
      </c>
      <c r="W259" s="64">
        <f t="shared" si="141"/>
        <v>1</v>
      </c>
      <c r="X259" s="64">
        <f t="shared" si="142"/>
        <v>0</v>
      </c>
      <c r="Y259" s="64">
        <f t="shared" si="135"/>
        <v>1</v>
      </c>
      <c r="Z259" s="64">
        <f t="shared" si="131"/>
        <v>0</v>
      </c>
      <c r="AA259" s="64">
        <f t="shared" si="126"/>
        <v>1</v>
      </c>
      <c r="AB259" s="69" t="s">
        <v>836</v>
      </c>
      <c r="AC259" s="154">
        <v>1</v>
      </c>
      <c r="AD259" s="69">
        <v>0</v>
      </c>
      <c r="AE259" s="154">
        <v>0</v>
      </c>
      <c r="AF259" s="154">
        <v>0</v>
      </c>
      <c r="AG259" s="154">
        <v>1</v>
      </c>
      <c r="AH259" s="154">
        <v>0</v>
      </c>
      <c r="AI259" s="154">
        <v>0</v>
      </c>
      <c r="AJ259" s="154">
        <v>0</v>
      </c>
      <c r="AK259" s="154">
        <v>0</v>
      </c>
      <c r="AL259" s="154">
        <v>0</v>
      </c>
      <c r="AM259" s="154">
        <v>0</v>
      </c>
      <c r="AN259" s="153">
        <v>1</v>
      </c>
      <c r="AO259" s="197">
        <v>0</v>
      </c>
      <c r="AP259" s="154">
        <v>0</v>
      </c>
      <c r="AQ259" s="154">
        <v>0</v>
      </c>
      <c r="AR259" s="154">
        <v>1</v>
      </c>
      <c r="AS259" s="154">
        <v>0</v>
      </c>
      <c r="AT259" s="153">
        <v>0</v>
      </c>
      <c r="AU259" s="153" t="s">
        <v>837</v>
      </c>
      <c r="AV259" s="153" t="s">
        <v>838</v>
      </c>
      <c r="AW259" s="153"/>
      <c r="AX259" s="68"/>
      <c r="AY259" s="68"/>
      <c r="AZ259" s="9"/>
      <c r="BA259" s="9"/>
      <c r="BB259" s="9"/>
    </row>
    <row r="260" spans="1:54" s="31" customFormat="1" ht="14.25" x14ac:dyDescent="0.2">
      <c r="B260" s="21">
        <v>1</v>
      </c>
      <c r="C260" s="161" t="s">
        <v>839</v>
      </c>
      <c r="D260" s="154">
        <v>2019</v>
      </c>
      <c r="E260" s="13" t="s">
        <v>840</v>
      </c>
      <c r="F260" s="154">
        <v>2</v>
      </c>
      <c r="G260" s="154">
        <v>1</v>
      </c>
      <c r="H260" s="179">
        <v>44684</v>
      </c>
      <c r="I260" s="162">
        <v>2</v>
      </c>
      <c r="J260" s="66">
        <v>2</v>
      </c>
      <c r="K260" s="144">
        <v>1</v>
      </c>
      <c r="L260" s="67"/>
      <c r="M260" s="154">
        <v>1</v>
      </c>
      <c r="N260" s="153">
        <v>0</v>
      </c>
      <c r="O260" s="154">
        <v>0</v>
      </c>
      <c r="P260" s="64">
        <f t="shared" si="132"/>
        <v>1</v>
      </c>
      <c r="Q260" s="64">
        <f t="shared" si="133"/>
        <v>0</v>
      </c>
      <c r="R260" s="64">
        <f t="shared" si="134"/>
        <v>0</v>
      </c>
      <c r="S260" s="64">
        <f t="shared" si="138"/>
        <v>0</v>
      </c>
      <c r="T260" s="64">
        <f t="shared" si="139"/>
        <v>0</v>
      </c>
      <c r="U260" s="64">
        <f t="shared" si="140"/>
        <v>0</v>
      </c>
      <c r="V260" s="64">
        <f t="shared" si="123"/>
        <v>0</v>
      </c>
      <c r="W260" s="64">
        <f t="shared" si="141"/>
        <v>0</v>
      </c>
      <c r="X260" s="64">
        <f t="shared" si="142"/>
        <v>0</v>
      </c>
      <c r="Y260" s="64">
        <f t="shared" si="135"/>
        <v>0</v>
      </c>
      <c r="Z260" s="64">
        <f t="shared" si="131"/>
        <v>1</v>
      </c>
      <c r="AA260" s="64">
        <f t="shared" si="126"/>
        <v>1</v>
      </c>
      <c r="AB260" s="69" t="s">
        <v>841</v>
      </c>
      <c r="AC260" s="154">
        <v>1</v>
      </c>
      <c r="AD260" s="69">
        <v>0</v>
      </c>
      <c r="AE260" s="154">
        <v>0</v>
      </c>
      <c r="AF260" s="154">
        <v>0</v>
      </c>
      <c r="AG260" s="154">
        <v>0</v>
      </c>
      <c r="AH260" s="154">
        <v>0</v>
      </c>
      <c r="AI260" s="154">
        <v>0</v>
      </c>
      <c r="AJ260" s="154">
        <v>1</v>
      </c>
      <c r="AK260" s="154">
        <v>0</v>
      </c>
      <c r="AL260" s="154">
        <v>1</v>
      </c>
      <c r="AM260" s="154">
        <v>1</v>
      </c>
      <c r="AN260" s="153">
        <v>0</v>
      </c>
      <c r="AO260" s="197">
        <v>0</v>
      </c>
      <c r="AP260" s="154">
        <v>0</v>
      </c>
      <c r="AQ260" s="154">
        <v>0</v>
      </c>
      <c r="AR260" s="154">
        <v>0</v>
      </c>
      <c r="AS260" s="154">
        <v>1</v>
      </c>
      <c r="AT260" s="153">
        <v>0</v>
      </c>
      <c r="AU260" s="153" t="s">
        <v>842</v>
      </c>
      <c r="AV260" s="153" t="s">
        <v>843</v>
      </c>
      <c r="AW260" s="153"/>
      <c r="AX260" s="68" t="s">
        <v>844</v>
      </c>
      <c r="AY260" s="68"/>
      <c r="AZ260" s="9"/>
      <c r="BA260" s="9"/>
      <c r="BB260" s="9"/>
    </row>
    <row r="261" spans="1:54" s="31" customFormat="1" ht="14.25" x14ac:dyDescent="0.2">
      <c r="B261" s="21">
        <v>1</v>
      </c>
      <c r="C261" s="161" t="s">
        <v>845</v>
      </c>
      <c r="D261" s="154">
        <v>2019</v>
      </c>
      <c r="E261" s="13" t="s">
        <v>846</v>
      </c>
      <c r="F261" s="154">
        <v>1</v>
      </c>
      <c r="G261" s="154">
        <v>1</v>
      </c>
      <c r="H261" s="162">
        <v>3</v>
      </c>
      <c r="I261" s="162">
        <v>4</v>
      </c>
      <c r="J261" s="66">
        <v>0</v>
      </c>
      <c r="K261" s="144">
        <v>0</v>
      </c>
      <c r="L261" s="67" t="s">
        <v>847</v>
      </c>
      <c r="M261" s="154">
        <v>0</v>
      </c>
      <c r="N261" s="153">
        <v>0</v>
      </c>
      <c r="O261" s="154">
        <v>1</v>
      </c>
      <c r="P261" s="64">
        <f t="shared" si="132"/>
        <v>0</v>
      </c>
      <c r="Q261" s="64">
        <f t="shared" si="133"/>
        <v>0</v>
      </c>
      <c r="R261" s="64">
        <f t="shared" si="134"/>
        <v>1</v>
      </c>
      <c r="S261" s="64">
        <f t="shared" si="138"/>
        <v>0</v>
      </c>
      <c r="T261" s="64">
        <f t="shared" si="139"/>
        <v>0</v>
      </c>
      <c r="U261" s="64">
        <f t="shared" si="140"/>
        <v>0</v>
      </c>
      <c r="V261" s="64">
        <f t="shared" si="123"/>
        <v>0</v>
      </c>
      <c r="W261" s="64">
        <f t="shared" si="141"/>
        <v>0</v>
      </c>
      <c r="X261" s="64">
        <f t="shared" si="142"/>
        <v>0</v>
      </c>
      <c r="Y261" s="64">
        <f t="shared" si="135"/>
        <v>1</v>
      </c>
      <c r="Z261" s="64">
        <f t="shared" si="131"/>
        <v>0</v>
      </c>
      <c r="AA261" s="64">
        <f t="shared" si="126"/>
        <v>1</v>
      </c>
      <c r="AB261" s="69" t="s">
        <v>848</v>
      </c>
      <c r="AC261" s="154">
        <v>1</v>
      </c>
      <c r="AD261" s="69">
        <v>0</v>
      </c>
      <c r="AE261" s="154">
        <v>0</v>
      </c>
      <c r="AF261" s="154">
        <v>0</v>
      </c>
      <c r="AG261" s="154">
        <v>0</v>
      </c>
      <c r="AH261" s="154">
        <v>0</v>
      </c>
      <c r="AI261" s="154">
        <v>0</v>
      </c>
      <c r="AJ261" s="154">
        <v>0</v>
      </c>
      <c r="AK261" s="154">
        <v>0</v>
      </c>
      <c r="AL261" s="154">
        <v>0</v>
      </c>
      <c r="AM261" s="154">
        <v>1</v>
      </c>
      <c r="AN261" s="153">
        <v>0</v>
      </c>
      <c r="AO261" s="197">
        <v>0</v>
      </c>
      <c r="AP261" s="154">
        <v>0</v>
      </c>
      <c r="AQ261" s="154">
        <v>0</v>
      </c>
      <c r="AR261" s="154">
        <v>1</v>
      </c>
      <c r="AS261" s="154">
        <v>0</v>
      </c>
      <c r="AT261" s="153">
        <v>0</v>
      </c>
      <c r="AU261" s="153" t="s">
        <v>849</v>
      </c>
      <c r="AV261" s="153" t="s">
        <v>65</v>
      </c>
      <c r="AW261" s="153"/>
      <c r="AX261" s="68" t="s">
        <v>850</v>
      </c>
      <c r="AY261" s="68"/>
      <c r="AZ261" s="9"/>
      <c r="BA261" s="9"/>
      <c r="BB261" s="9"/>
    </row>
    <row r="262" spans="1:54" s="31" customFormat="1" ht="14.25" x14ac:dyDescent="0.2">
      <c r="B262" s="21">
        <v>1</v>
      </c>
      <c r="C262" s="161" t="s">
        <v>851</v>
      </c>
      <c r="D262" s="154">
        <v>2019</v>
      </c>
      <c r="E262" s="13" t="s">
        <v>852</v>
      </c>
      <c r="F262" s="154">
        <v>7</v>
      </c>
      <c r="G262" s="154">
        <v>1</v>
      </c>
      <c r="H262" s="162">
        <v>5</v>
      </c>
      <c r="I262" s="162" t="s">
        <v>150</v>
      </c>
      <c r="J262" s="66" t="s">
        <v>150</v>
      </c>
      <c r="K262" s="144" t="s">
        <v>150</v>
      </c>
      <c r="L262" s="67" t="s">
        <v>853</v>
      </c>
      <c r="M262" s="154">
        <v>1</v>
      </c>
      <c r="N262" s="153">
        <v>0</v>
      </c>
      <c r="O262" s="154">
        <v>1</v>
      </c>
      <c r="P262" s="64">
        <f t="shared" si="132"/>
        <v>0</v>
      </c>
      <c r="Q262" s="64">
        <f t="shared" si="133"/>
        <v>0</v>
      </c>
      <c r="R262" s="64">
        <f t="shared" si="134"/>
        <v>0</v>
      </c>
      <c r="S262" s="64">
        <f t="shared" si="138"/>
        <v>1</v>
      </c>
      <c r="T262" s="64">
        <f t="shared" si="139"/>
        <v>0</v>
      </c>
      <c r="U262" s="64">
        <f t="shared" si="140"/>
        <v>0</v>
      </c>
      <c r="V262" s="64">
        <f t="shared" si="123"/>
        <v>0</v>
      </c>
      <c r="W262" s="64">
        <f t="shared" si="141"/>
        <v>1</v>
      </c>
      <c r="X262" s="64">
        <f t="shared" si="142"/>
        <v>0</v>
      </c>
      <c r="Y262" s="64">
        <f t="shared" si="135"/>
        <v>1</v>
      </c>
      <c r="Z262" s="64">
        <f t="shared" si="131"/>
        <v>0</v>
      </c>
      <c r="AA262" s="64">
        <f t="shared" si="126"/>
        <v>1</v>
      </c>
      <c r="AB262" s="69" t="s">
        <v>854</v>
      </c>
      <c r="AC262" s="154">
        <v>0</v>
      </c>
      <c r="AD262" s="69">
        <v>1</v>
      </c>
      <c r="AE262" s="154">
        <v>0</v>
      </c>
      <c r="AF262" s="154">
        <v>0</v>
      </c>
      <c r="AG262" s="154">
        <v>0</v>
      </c>
      <c r="AH262" s="154">
        <v>0</v>
      </c>
      <c r="AI262" s="154">
        <v>0</v>
      </c>
      <c r="AJ262" s="154">
        <v>0</v>
      </c>
      <c r="AK262" s="154">
        <v>0</v>
      </c>
      <c r="AL262" s="154">
        <v>0</v>
      </c>
      <c r="AM262" s="154">
        <v>0</v>
      </c>
      <c r="AN262" s="154">
        <v>0</v>
      </c>
      <c r="AO262" s="197">
        <v>0</v>
      </c>
      <c r="AP262" s="154">
        <v>0</v>
      </c>
      <c r="AQ262" s="154">
        <v>0</v>
      </c>
      <c r="AR262" s="154">
        <v>0</v>
      </c>
      <c r="AS262" s="154">
        <v>0</v>
      </c>
      <c r="AT262" s="154">
        <v>0</v>
      </c>
      <c r="AU262" s="153" t="s">
        <v>150</v>
      </c>
      <c r="AV262" s="153" t="s">
        <v>150</v>
      </c>
      <c r="AW262" s="153"/>
      <c r="AX262" s="68" t="s">
        <v>855</v>
      </c>
      <c r="AY262" s="68"/>
      <c r="AZ262" s="9"/>
      <c r="BA262" s="9"/>
      <c r="BB262" s="9"/>
    </row>
    <row r="263" spans="1:54" s="31" customFormat="1" ht="14.25" x14ac:dyDescent="0.2">
      <c r="B263" s="21">
        <v>1</v>
      </c>
      <c r="C263" s="161" t="s">
        <v>856</v>
      </c>
      <c r="D263" s="154">
        <v>2019</v>
      </c>
      <c r="E263" s="13" t="s">
        <v>857</v>
      </c>
      <c r="F263" s="154" t="s">
        <v>997</v>
      </c>
      <c r="G263" s="154">
        <v>1</v>
      </c>
      <c r="H263" s="179">
        <v>44684</v>
      </c>
      <c r="I263" s="162">
        <v>3</v>
      </c>
      <c r="J263" s="66">
        <v>3</v>
      </c>
      <c r="K263" s="144">
        <v>1</v>
      </c>
      <c r="L263" s="67"/>
      <c r="M263" s="154">
        <v>1</v>
      </c>
      <c r="N263" s="153">
        <v>0</v>
      </c>
      <c r="O263" s="154">
        <v>0</v>
      </c>
      <c r="P263" s="64">
        <f t="shared" si="132"/>
        <v>1</v>
      </c>
      <c r="Q263" s="64">
        <f t="shared" si="133"/>
        <v>0</v>
      </c>
      <c r="R263" s="64">
        <f t="shared" si="134"/>
        <v>0</v>
      </c>
      <c r="S263" s="64">
        <f t="shared" si="138"/>
        <v>0</v>
      </c>
      <c r="T263" s="64">
        <f t="shared" si="139"/>
        <v>0</v>
      </c>
      <c r="U263" s="64">
        <f t="shared" si="140"/>
        <v>0</v>
      </c>
      <c r="V263" s="64">
        <f t="shared" si="123"/>
        <v>0</v>
      </c>
      <c r="W263" s="64">
        <f t="shared" si="141"/>
        <v>0</v>
      </c>
      <c r="X263" s="64">
        <f t="shared" si="142"/>
        <v>0</v>
      </c>
      <c r="Y263" s="64">
        <f t="shared" si="135"/>
        <v>0</v>
      </c>
      <c r="Z263" s="64">
        <f t="shared" si="131"/>
        <v>1</v>
      </c>
      <c r="AA263" s="64">
        <f t="shared" si="126"/>
        <v>1</v>
      </c>
      <c r="AB263" s="69" t="s">
        <v>858</v>
      </c>
      <c r="AC263" s="154">
        <v>1</v>
      </c>
      <c r="AD263" s="69">
        <v>0</v>
      </c>
      <c r="AE263" s="154">
        <v>0</v>
      </c>
      <c r="AF263" s="154">
        <v>0</v>
      </c>
      <c r="AG263" s="154">
        <v>1</v>
      </c>
      <c r="AH263" s="154">
        <v>0</v>
      </c>
      <c r="AI263" s="154">
        <v>0</v>
      </c>
      <c r="AJ263" s="154">
        <v>1</v>
      </c>
      <c r="AK263" s="154">
        <v>0</v>
      </c>
      <c r="AL263" s="154">
        <v>0</v>
      </c>
      <c r="AM263" s="154">
        <v>1</v>
      </c>
      <c r="AN263" s="153">
        <v>0</v>
      </c>
      <c r="AO263" s="197">
        <v>0</v>
      </c>
      <c r="AP263" s="154">
        <v>0</v>
      </c>
      <c r="AQ263" s="154">
        <v>0</v>
      </c>
      <c r="AR263" s="154">
        <v>1</v>
      </c>
      <c r="AS263" s="154">
        <v>0</v>
      </c>
      <c r="AT263" s="153">
        <v>1</v>
      </c>
      <c r="AU263" s="153" t="s">
        <v>241</v>
      </c>
      <c r="AV263" s="153" t="s">
        <v>336</v>
      </c>
      <c r="AW263" s="153"/>
      <c r="AX263" s="68"/>
      <c r="AY263" s="68"/>
      <c r="AZ263" s="9"/>
      <c r="BA263" s="9"/>
      <c r="BB263" s="9"/>
    </row>
    <row r="264" spans="1:54" s="31" customFormat="1" ht="14.25" x14ac:dyDescent="0.2">
      <c r="B264" s="21">
        <v>1</v>
      </c>
      <c r="C264" s="161" t="s">
        <v>859</v>
      </c>
      <c r="D264" s="154">
        <v>2019</v>
      </c>
      <c r="E264" s="13" t="s">
        <v>860</v>
      </c>
      <c r="F264" s="154">
        <v>1</v>
      </c>
      <c r="G264" s="154">
        <v>1</v>
      </c>
      <c r="H264" s="162">
        <v>3</v>
      </c>
      <c r="I264" s="162">
        <v>1</v>
      </c>
      <c r="J264" s="66" t="s">
        <v>150</v>
      </c>
      <c r="K264" s="144" t="s">
        <v>150</v>
      </c>
      <c r="L264" s="67"/>
      <c r="M264" s="154">
        <v>1</v>
      </c>
      <c r="N264" s="153">
        <v>0</v>
      </c>
      <c r="O264" s="154">
        <v>0</v>
      </c>
      <c r="P264" s="64">
        <f t="shared" si="132"/>
        <v>1</v>
      </c>
      <c r="Q264" s="64">
        <f t="shared" si="133"/>
        <v>0</v>
      </c>
      <c r="R264" s="64">
        <f t="shared" si="134"/>
        <v>0</v>
      </c>
      <c r="S264" s="64">
        <f t="shared" si="138"/>
        <v>0</v>
      </c>
      <c r="T264" s="64">
        <f t="shared" si="139"/>
        <v>0</v>
      </c>
      <c r="U264" s="64">
        <f t="shared" si="140"/>
        <v>0</v>
      </c>
      <c r="V264" s="64">
        <f t="shared" si="123"/>
        <v>0</v>
      </c>
      <c r="W264" s="64">
        <f t="shared" si="141"/>
        <v>0</v>
      </c>
      <c r="X264" s="64">
        <f t="shared" si="142"/>
        <v>0</v>
      </c>
      <c r="Y264" s="64">
        <f t="shared" si="135"/>
        <v>0</v>
      </c>
      <c r="Z264" s="64">
        <f t="shared" si="131"/>
        <v>1</v>
      </c>
      <c r="AA264" s="64">
        <f t="shared" si="126"/>
        <v>1</v>
      </c>
      <c r="AB264" s="69"/>
      <c r="AC264" s="154">
        <v>1</v>
      </c>
      <c r="AD264" s="69">
        <v>0</v>
      </c>
      <c r="AE264" s="154">
        <v>0</v>
      </c>
      <c r="AF264" s="154">
        <v>0</v>
      </c>
      <c r="AG264" s="154">
        <v>0</v>
      </c>
      <c r="AH264" s="154">
        <v>0</v>
      </c>
      <c r="AI264" s="154">
        <v>0</v>
      </c>
      <c r="AJ264" s="154">
        <v>0</v>
      </c>
      <c r="AK264" s="154">
        <v>0</v>
      </c>
      <c r="AL264" s="154">
        <v>0</v>
      </c>
      <c r="AM264" s="154">
        <v>1</v>
      </c>
      <c r="AN264" s="153">
        <v>0</v>
      </c>
      <c r="AO264" s="197">
        <v>0</v>
      </c>
      <c r="AP264" s="154">
        <v>0</v>
      </c>
      <c r="AQ264" s="154">
        <v>1</v>
      </c>
      <c r="AR264" s="154">
        <v>0</v>
      </c>
      <c r="AS264" s="154">
        <v>0</v>
      </c>
      <c r="AT264" s="153">
        <v>0</v>
      </c>
      <c r="AU264" s="153" t="s">
        <v>861</v>
      </c>
      <c r="AV264" s="153" t="s">
        <v>150</v>
      </c>
      <c r="AW264" s="153"/>
      <c r="AX264" s="68" t="s">
        <v>862</v>
      </c>
      <c r="AY264" s="68"/>
      <c r="AZ264" s="9"/>
      <c r="BA264" s="9"/>
      <c r="BB264" s="9"/>
    </row>
    <row r="265" spans="1:54" s="39" customFormat="1" ht="14.25" x14ac:dyDescent="0.2">
      <c r="A265" s="45" t="s">
        <v>970</v>
      </c>
      <c r="B265" s="34">
        <f>SUM(B156:B264)</f>
        <v>79</v>
      </c>
      <c r="C265" s="42"/>
      <c r="D265" s="43"/>
      <c r="E265" s="34"/>
      <c r="F265" s="43"/>
      <c r="G265" s="43"/>
      <c r="H265" s="44"/>
      <c r="I265" s="44"/>
      <c r="J265" s="35"/>
      <c r="K265" s="60"/>
      <c r="L265" s="36"/>
      <c r="M265" s="43"/>
      <c r="N265" s="42"/>
      <c r="O265" s="43"/>
      <c r="P265" s="32">
        <f>IF(AND(M265=1,N265=0,O265=0),1,0)</f>
        <v>0</v>
      </c>
      <c r="Q265" s="32">
        <f>IF(AND(N265=1,M265=0,O265=0),1,0)</f>
        <v>0</v>
      </c>
      <c r="R265" s="32">
        <f>IF(AND(O265=1,N265=0,M265=0),1,0)</f>
        <v>0</v>
      </c>
      <c r="S265" s="32"/>
      <c r="T265" s="32"/>
      <c r="U265" s="32"/>
      <c r="V265" s="32"/>
      <c r="W265" s="32"/>
      <c r="X265" s="32"/>
      <c r="Y265" s="32"/>
      <c r="Z265" s="32"/>
      <c r="AA265" s="64">
        <f t="shared" si="126"/>
        <v>0</v>
      </c>
      <c r="AB265" s="38"/>
      <c r="AC265" s="43"/>
      <c r="AD265" s="38"/>
      <c r="AE265" s="43"/>
      <c r="AF265" s="43"/>
      <c r="AG265" s="43"/>
      <c r="AH265" s="43"/>
      <c r="AI265" s="43"/>
      <c r="AJ265" s="43"/>
      <c r="AK265" s="43"/>
      <c r="AL265" s="43"/>
      <c r="AM265" s="43"/>
      <c r="AN265" s="42"/>
      <c r="AO265" s="198"/>
      <c r="AP265" s="43"/>
      <c r="AQ265" s="43"/>
      <c r="AR265" s="43"/>
      <c r="AS265" s="43"/>
      <c r="AT265" s="42"/>
      <c r="AU265" s="42"/>
      <c r="AV265" s="42"/>
      <c r="AW265" s="42"/>
      <c r="AX265" s="37"/>
      <c r="AY265" s="37"/>
      <c r="AZ265" s="37"/>
      <c r="BA265" s="37"/>
      <c r="BB265" s="37"/>
    </row>
    <row r="266" spans="1:54" s="31" customFormat="1" ht="14.25" x14ac:dyDescent="0.2">
      <c r="B266" s="21">
        <v>1</v>
      </c>
      <c r="C266" s="161" t="s">
        <v>719</v>
      </c>
      <c r="D266" s="154">
        <v>2020</v>
      </c>
      <c r="E266" s="13" t="s">
        <v>863</v>
      </c>
      <c r="F266" s="154">
        <v>6</v>
      </c>
      <c r="G266" s="154">
        <v>2</v>
      </c>
      <c r="H266" s="162">
        <v>1</v>
      </c>
      <c r="I266" s="162">
        <v>1</v>
      </c>
      <c r="J266" s="66">
        <v>3</v>
      </c>
      <c r="K266" s="144">
        <v>0</v>
      </c>
      <c r="L266" s="67"/>
      <c r="M266" s="154">
        <v>1</v>
      </c>
      <c r="N266" s="153">
        <v>0</v>
      </c>
      <c r="O266" s="154">
        <v>0</v>
      </c>
      <c r="P266" s="64">
        <f t="shared" ref="P266" si="143">IF(AND(M266=1,N266=0,O266=0),1,0)</f>
        <v>1</v>
      </c>
      <c r="Q266" s="64">
        <f t="shared" ref="Q266" si="144">IF(AND(N266=1,M266=0,O266=0),1,0)</f>
        <v>0</v>
      </c>
      <c r="R266" s="64">
        <f t="shared" ref="R266" si="145">IF(AND(O266=1,N266=0,M266=0),1,0)</f>
        <v>0</v>
      </c>
      <c r="S266" s="64">
        <f t="shared" ref="S266:S299" si="146">IF(AND(O266=1,N266=0,M266=1),1,0)</f>
        <v>0</v>
      </c>
      <c r="T266" s="64">
        <f t="shared" ref="T266:T299" si="147">IF(AND(O266=1,N266=1,M266=0),1,0)</f>
        <v>0</v>
      </c>
      <c r="U266" s="64">
        <f t="shared" ref="U266:U299" si="148">IF(AND(M266=1,N266=1,O266=0),1,0)</f>
        <v>0</v>
      </c>
      <c r="V266" s="64">
        <f t="shared" ref="V266:V299" si="149">IF(AND(M266=1,N266=1,O266=1),1,0)</f>
        <v>0</v>
      </c>
      <c r="W266" s="64">
        <f t="shared" ref="W266:W267" si="150">IF(OR(AND(O266=1,M266=1,N266=0),AND(M266=0,O266=1,N266=1)),1,0)</f>
        <v>0</v>
      </c>
      <c r="X266" s="64">
        <f t="shared" ref="X266:X267" si="151">IF(AND(O266=0,N266=1,M266=1),1,0)</f>
        <v>0</v>
      </c>
      <c r="Y266" s="64">
        <f t="shared" si="135"/>
        <v>0</v>
      </c>
      <c r="Z266" s="64">
        <f t="shared" si="131"/>
        <v>1</v>
      </c>
      <c r="AA266" s="64">
        <f t="shared" si="126"/>
        <v>1</v>
      </c>
      <c r="AB266" s="69"/>
      <c r="AC266" s="154">
        <v>0</v>
      </c>
      <c r="AD266" s="69">
        <v>1</v>
      </c>
      <c r="AE266" s="154">
        <v>0</v>
      </c>
      <c r="AF266" s="154">
        <v>0</v>
      </c>
      <c r="AG266" s="154">
        <v>0</v>
      </c>
      <c r="AH266" s="154">
        <v>0</v>
      </c>
      <c r="AI266" s="154">
        <v>0</v>
      </c>
      <c r="AJ266" s="154">
        <v>0</v>
      </c>
      <c r="AK266" s="154">
        <v>0</v>
      </c>
      <c r="AL266" s="154">
        <v>0</v>
      </c>
      <c r="AM266" s="154">
        <v>0</v>
      </c>
      <c r="AN266" s="154">
        <v>0</v>
      </c>
      <c r="AO266" s="197">
        <v>0</v>
      </c>
      <c r="AP266" s="154">
        <v>0</v>
      </c>
      <c r="AQ266" s="154">
        <v>0</v>
      </c>
      <c r="AR266" s="154">
        <v>0</v>
      </c>
      <c r="AS266" s="154">
        <v>0</v>
      </c>
      <c r="AT266" s="154">
        <v>0</v>
      </c>
      <c r="AU266" s="153" t="s">
        <v>150</v>
      </c>
      <c r="AV266" s="153" t="s">
        <v>150</v>
      </c>
      <c r="AW266" s="153"/>
      <c r="AX266" s="68"/>
      <c r="AY266" s="68"/>
      <c r="AZ266" s="9"/>
      <c r="BA266" s="9"/>
      <c r="BB266" s="9"/>
    </row>
    <row r="267" spans="1:54" s="31" customFormat="1" ht="12.75" customHeight="1" x14ac:dyDescent="0.2">
      <c r="B267" s="124">
        <v>0</v>
      </c>
      <c r="C267" s="161" t="s">
        <v>747</v>
      </c>
      <c r="D267" s="125">
        <v>2020</v>
      </c>
      <c r="E267" s="126" t="s">
        <v>944</v>
      </c>
      <c r="F267" s="138">
        <v>1</v>
      </c>
      <c r="G267" s="138">
        <v>1</v>
      </c>
      <c r="H267" s="147">
        <v>2</v>
      </c>
      <c r="I267" s="147">
        <v>1</v>
      </c>
      <c r="J267" s="147">
        <v>3</v>
      </c>
      <c r="K267" s="144">
        <v>2</v>
      </c>
      <c r="L267" s="138" t="s">
        <v>945</v>
      </c>
      <c r="M267" s="138">
        <v>1</v>
      </c>
      <c r="N267" s="138">
        <v>0</v>
      </c>
      <c r="O267" s="138">
        <v>0</v>
      </c>
      <c r="P267" s="64">
        <f t="shared" ref="P267:P299" si="152">IF(AND(M267=1,N267=0,O267=0),1,0)</f>
        <v>1</v>
      </c>
      <c r="Q267" s="64">
        <f t="shared" ref="Q267:Q299" si="153">IF(AND(N267=1,M267=0,O267=0),1,0)</f>
        <v>0</v>
      </c>
      <c r="R267" s="64">
        <f t="shared" ref="R267:R299" si="154">IF(AND(O267=1,N267=0,M267=0),1,0)</f>
        <v>0</v>
      </c>
      <c r="S267" s="64">
        <f t="shared" si="146"/>
        <v>0</v>
      </c>
      <c r="T267" s="64">
        <f t="shared" si="147"/>
        <v>0</v>
      </c>
      <c r="U267" s="64">
        <f t="shared" si="148"/>
        <v>0</v>
      </c>
      <c r="V267" s="64">
        <f t="shared" si="149"/>
        <v>0</v>
      </c>
      <c r="W267" s="64">
        <f t="shared" si="150"/>
        <v>0</v>
      </c>
      <c r="X267" s="64">
        <f t="shared" si="151"/>
        <v>0</v>
      </c>
      <c r="Y267" s="64">
        <f t="shared" si="135"/>
        <v>0</v>
      </c>
      <c r="Z267" s="64">
        <f t="shared" si="131"/>
        <v>1</v>
      </c>
      <c r="AA267" s="64">
        <f t="shared" si="126"/>
        <v>1</v>
      </c>
      <c r="AB267" s="151"/>
      <c r="AC267" s="138">
        <v>1</v>
      </c>
      <c r="AD267" s="151">
        <v>0</v>
      </c>
      <c r="AE267" s="138">
        <v>0</v>
      </c>
      <c r="AF267" s="138">
        <v>0</v>
      </c>
      <c r="AG267" s="138">
        <v>0</v>
      </c>
      <c r="AH267" s="138">
        <v>0</v>
      </c>
      <c r="AI267" s="138">
        <v>1</v>
      </c>
      <c r="AJ267" s="138">
        <v>0</v>
      </c>
      <c r="AK267" s="138">
        <v>0</v>
      </c>
      <c r="AL267" s="138">
        <v>0</v>
      </c>
      <c r="AM267" s="138">
        <v>0</v>
      </c>
      <c r="AN267" s="138">
        <v>1</v>
      </c>
      <c r="AO267" s="194">
        <v>0</v>
      </c>
      <c r="AP267" s="138">
        <v>0</v>
      </c>
      <c r="AQ267" s="138">
        <v>1</v>
      </c>
      <c r="AR267" s="138">
        <v>0</v>
      </c>
      <c r="AS267" s="138">
        <v>0</v>
      </c>
      <c r="AT267" s="138">
        <v>0</v>
      </c>
      <c r="AU267" s="138" t="s">
        <v>946</v>
      </c>
      <c r="AV267" s="138" t="s">
        <v>947</v>
      </c>
      <c r="AW267" s="138"/>
      <c r="AX267" s="150"/>
      <c r="AY267" s="138"/>
      <c r="AZ267" s="125"/>
      <c r="BA267" s="125"/>
      <c r="BB267" s="125"/>
    </row>
    <row r="268" spans="1:54" s="31" customFormat="1" ht="14.25" x14ac:dyDescent="0.2">
      <c r="B268" s="21">
        <v>1</v>
      </c>
      <c r="C268" s="161" t="s">
        <v>865</v>
      </c>
      <c r="D268" s="154">
        <v>2020</v>
      </c>
      <c r="E268" s="13" t="s">
        <v>866</v>
      </c>
      <c r="F268" s="154">
        <v>6</v>
      </c>
      <c r="G268" s="154">
        <v>2</v>
      </c>
      <c r="H268" s="179">
        <v>44593</v>
      </c>
      <c r="I268" s="162">
        <v>1</v>
      </c>
      <c r="J268" s="66">
        <v>2</v>
      </c>
      <c r="K268" s="144">
        <v>0</v>
      </c>
      <c r="L268" s="67"/>
      <c r="M268" s="154">
        <v>1</v>
      </c>
      <c r="N268" s="153">
        <v>0</v>
      </c>
      <c r="O268" s="154">
        <v>0</v>
      </c>
      <c r="P268" s="64">
        <f t="shared" si="152"/>
        <v>1</v>
      </c>
      <c r="Q268" s="64">
        <f t="shared" si="153"/>
        <v>0</v>
      </c>
      <c r="R268" s="64">
        <f t="shared" si="154"/>
        <v>0</v>
      </c>
      <c r="S268" s="64">
        <f t="shared" si="146"/>
        <v>0</v>
      </c>
      <c r="T268" s="64">
        <f t="shared" si="147"/>
        <v>0</v>
      </c>
      <c r="U268" s="64">
        <f t="shared" si="148"/>
        <v>0</v>
      </c>
      <c r="V268" s="64">
        <f t="shared" si="149"/>
        <v>0</v>
      </c>
      <c r="W268" s="64">
        <f t="shared" ref="W268:W299" si="155">IF(OR(AND(O268=1,M268=1,N268=0),AND(M268=0,O268=1,N268=1)),1,0)</f>
        <v>0</v>
      </c>
      <c r="X268" s="64">
        <f t="shared" ref="X268:X299" si="156">IF(AND(O268=0,N268=1,M268=1),1,0)</f>
        <v>0</v>
      </c>
      <c r="Y268" s="64">
        <f t="shared" si="135"/>
        <v>0</v>
      </c>
      <c r="Z268" s="64">
        <f t="shared" si="131"/>
        <v>1</v>
      </c>
      <c r="AA268" s="64">
        <f t="shared" si="126"/>
        <v>1</v>
      </c>
      <c r="AB268" s="69"/>
      <c r="AC268" s="154">
        <v>0</v>
      </c>
      <c r="AD268" s="69">
        <v>1</v>
      </c>
      <c r="AE268" s="154">
        <v>0</v>
      </c>
      <c r="AF268" s="154">
        <v>0</v>
      </c>
      <c r="AG268" s="154">
        <v>0</v>
      </c>
      <c r="AH268" s="154">
        <v>0</v>
      </c>
      <c r="AI268" s="154">
        <v>0</v>
      </c>
      <c r="AJ268" s="154">
        <v>0</v>
      </c>
      <c r="AK268" s="154">
        <v>0</v>
      </c>
      <c r="AL268" s="154">
        <v>0</v>
      </c>
      <c r="AM268" s="154">
        <v>0</v>
      </c>
      <c r="AN268" s="154">
        <v>0</v>
      </c>
      <c r="AO268" s="197">
        <v>0</v>
      </c>
      <c r="AP268" s="154">
        <v>0</v>
      </c>
      <c r="AQ268" s="154">
        <v>0</v>
      </c>
      <c r="AR268" s="154">
        <v>0</v>
      </c>
      <c r="AS268" s="154">
        <v>0</v>
      </c>
      <c r="AT268" s="154">
        <v>0</v>
      </c>
      <c r="AU268" s="153" t="s">
        <v>150</v>
      </c>
      <c r="AV268" s="153" t="s">
        <v>150</v>
      </c>
      <c r="AW268" s="153"/>
      <c r="AX268" s="68"/>
      <c r="AY268" s="68"/>
      <c r="AZ268" s="9"/>
      <c r="BA268" s="9"/>
      <c r="BB268" s="9"/>
    </row>
    <row r="269" spans="1:54" s="31" customFormat="1" ht="14.25" x14ac:dyDescent="0.2">
      <c r="B269" s="124">
        <v>1</v>
      </c>
      <c r="C269" s="161" t="s">
        <v>867</v>
      </c>
      <c r="D269" s="154">
        <v>2020</v>
      </c>
      <c r="E269" s="146" t="s">
        <v>866</v>
      </c>
      <c r="F269" s="154">
        <v>6</v>
      </c>
      <c r="G269" s="154">
        <v>2</v>
      </c>
      <c r="H269" s="179">
        <v>44593</v>
      </c>
      <c r="I269" s="162">
        <v>1</v>
      </c>
      <c r="J269" s="148">
        <v>3</v>
      </c>
      <c r="K269" s="138">
        <v>0</v>
      </c>
      <c r="L269" s="149"/>
      <c r="M269" s="154">
        <v>1</v>
      </c>
      <c r="N269" s="153">
        <v>0</v>
      </c>
      <c r="O269" s="154">
        <v>0</v>
      </c>
      <c r="P269" s="64">
        <f t="shared" si="152"/>
        <v>1</v>
      </c>
      <c r="Q269" s="64">
        <f t="shared" si="153"/>
        <v>0</v>
      </c>
      <c r="R269" s="64">
        <f t="shared" si="154"/>
        <v>0</v>
      </c>
      <c r="S269" s="64">
        <f t="shared" si="146"/>
        <v>0</v>
      </c>
      <c r="T269" s="64">
        <f t="shared" si="147"/>
        <v>0</v>
      </c>
      <c r="U269" s="64">
        <f t="shared" si="148"/>
        <v>0</v>
      </c>
      <c r="V269" s="64">
        <f t="shared" si="149"/>
        <v>0</v>
      </c>
      <c r="W269" s="64">
        <f t="shared" si="155"/>
        <v>0</v>
      </c>
      <c r="X269" s="64">
        <f t="shared" si="156"/>
        <v>0</v>
      </c>
      <c r="Y269" s="64">
        <f t="shared" si="135"/>
        <v>0</v>
      </c>
      <c r="Z269" s="64">
        <f t="shared" si="131"/>
        <v>1</v>
      </c>
      <c r="AA269" s="64">
        <f t="shared" si="126"/>
        <v>1</v>
      </c>
      <c r="AB269" s="151"/>
      <c r="AC269" s="154">
        <v>0</v>
      </c>
      <c r="AD269" s="151">
        <v>1</v>
      </c>
      <c r="AE269" s="154">
        <v>0</v>
      </c>
      <c r="AF269" s="154">
        <v>0</v>
      </c>
      <c r="AG269" s="154">
        <v>0</v>
      </c>
      <c r="AH269" s="154">
        <v>0</v>
      </c>
      <c r="AI269" s="154">
        <v>0</v>
      </c>
      <c r="AJ269" s="154">
        <v>0</v>
      </c>
      <c r="AK269" s="154">
        <v>0</v>
      </c>
      <c r="AL269" s="154">
        <v>0</v>
      </c>
      <c r="AM269" s="154">
        <v>0</v>
      </c>
      <c r="AN269" s="154">
        <v>0</v>
      </c>
      <c r="AO269" s="197">
        <v>0</v>
      </c>
      <c r="AP269" s="154">
        <v>0</v>
      </c>
      <c r="AQ269" s="154">
        <v>0</v>
      </c>
      <c r="AR269" s="154">
        <v>0</v>
      </c>
      <c r="AS269" s="154">
        <v>0</v>
      </c>
      <c r="AT269" s="154">
        <v>0</v>
      </c>
      <c r="AU269" s="153" t="s">
        <v>150</v>
      </c>
      <c r="AV269" s="153" t="s">
        <v>150</v>
      </c>
      <c r="AW269" s="153"/>
      <c r="AX269" s="150"/>
      <c r="AY269" s="150"/>
      <c r="AZ269" s="134"/>
      <c r="BA269" s="134"/>
      <c r="BB269" s="134"/>
    </row>
    <row r="270" spans="1:54" s="31" customFormat="1" ht="14.25" x14ac:dyDescent="0.2">
      <c r="B270" s="21">
        <v>1</v>
      </c>
      <c r="C270" s="161" t="s">
        <v>868</v>
      </c>
      <c r="D270" s="154">
        <v>2020</v>
      </c>
      <c r="E270" s="13" t="s">
        <v>869</v>
      </c>
      <c r="F270" s="154">
        <v>1</v>
      </c>
      <c r="G270" s="154">
        <v>1</v>
      </c>
      <c r="H270" s="162">
        <v>3</v>
      </c>
      <c r="I270" s="162">
        <v>2</v>
      </c>
      <c r="J270" s="66">
        <v>3</v>
      </c>
      <c r="K270" s="144">
        <v>1</v>
      </c>
      <c r="L270" s="67"/>
      <c r="M270" s="154">
        <v>1</v>
      </c>
      <c r="N270" s="153">
        <v>0</v>
      </c>
      <c r="O270" s="154">
        <v>1</v>
      </c>
      <c r="P270" s="64">
        <f t="shared" si="152"/>
        <v>0</v>
      </c>
      <c r="Q270" s="64">
        <f t="shared" si="153"/>
        <v>0</v>
      </c>
      <c r="R270" s="64">
        <f t="shared" si="154"/>
        <v>0</v>
      </c>
      <c r="S270" s="64">
        <f t="shared" si="146"/>
        <v>1</v>
      </c>
      <c r="T270" s="64">
        <f t="shared" si="147"/>
        <v>0</v>
      </c>
      <c r="U270" s="64">
        <f t="shared" si="148"/>
        <v>0</v>
      </c>
      <c r="V270" s="64">
        <f t="shared" si="149"/>
        <v>0</v>
      </c>
      <c r="W270" s="64">
        <f t="shared" si="155"/>
        <v>1</v>
      </c>
      <c r="X270" s="64">
        <f t="shared" si="156"/>
        <v>0</v>
      </c>
      <c r="Y270" s="64">
        <f t="shared" si="135"/>
        <v>1</v>
      </c>
      <c r="Z270" s="64">
        <f t="shared" si="131"/>
        <v>0</v>
      </c>
      <c r="AA270" s="64">
        <f t="shared" si="126"/>
        <v>1</v>
      </c>
      <c r="AB270" s="69" t="s">
        <v>870</v>
      </c>
      <c r="AC270" s="154">
        <v>1</v>
      </c>
      <c r="AD270" s="69">
        <v>0</v>
      </c>
      <c r="AE270" s="154">
        <v>0</v>
      </c>
      <c r="AF270" s="154">
        <v>0</v>
      </c>
      <c r="AG270" s="154">
        <v>0</v>
      </c>
      <c r="AH270" s="154">
        <v>0</v>
      </c>
      <c r="AI270" s="154">
        <v>0</v>
      </c>
      <c r="AJ270" s="154">
        <v>0</v>
      </c>
      <c r="AK270" s="154">
        <v>0</v>
      </c>
      <c r="AL270" s="154">
        <v>0</v>
      </c>
      <c r="AM270" s="154">
        <v>0</v>
      </c>
      <c r="AN270" s="153">
        <v>1</v>
      </c>
      <c r="AO270" s="197">
        <v>1</v>
      </c>
      <c r="AP270" s="154">
        <v>0</v>
      </c>
      <c r="AQ270" s="154">
        <v>0</v>
      </c>
      <c r="AR270" s="154">
        <v>1</v>
      </c>
      <c r="AS270" s="154">
        <v>0</v>
      </c>
      <c r="AT270" s="153">
        <v>0</v>
      </c>
      <c r="AU270" s="153" t="s">
        <v>871</v>
      </c>
      <c r="AV270" s="153" t="s">
        <v>872</v>
      </c>
      <c r="AW270" s="153"/>
      <c r="AX270" s="68" t="s">
        <v>873</v>
      </c>
      <c r="AY270" s="68"/>
      <c r="AZ270" s="9"/>
      <c r="BA270" s="9"/>
      <c r="BB270" s="9"/>
    </row>
    <row r="271" spans="1:54" s="31" customFormat="1" ht="14.25" x14ac:dyDescent="0.2">
      <c r="B271" s="21">
        <v>1</v>
      </c>
      <c r="C271" s="161" t="s">
        <v>874</v>
      </c>
      <c r="D271" s="154">
        <v>2020</v>
      </c>
      <c r="E271" s="13" t="s">
        <v>875</v>
      </c>
      <c r="F271" s="154">
        <v>2</v>
      </c>
      <c r="G271" s="154">
        <v>2</v>
      </c>
      <c r="H271" s="162">
        <v>3</v>
      </c>
      <c r="I271" s="162">
        <v>4</v>
      </c>
      <c r="J271" s="66">
        <v>2</v>
      </c>
      <c r="K271" s="144">
        <v>1</v>
      </c>
      <c r="L271" s="67"/>
      <c r="M271" s="154">
        <v>1</v>
      </c>
      <c r="N271" s="153">
        <v>0</v>
      </c>
      <c r="O271" s="154">
        <v>1</v>
      </c>
      <c r="P271" s="64">
        <f t="shared" si="152"/>
        <v>0</v>
      </c>
      <c r="Q271" s="64">
        <f t="shared" si="153"/>
        <v>0</v>
      </c>
      <c r="R271" s="64">
        <f t="shared" si="154"/>
        <v>0</v>
      </c>
      <c r="S271" s="64">
        <f t="shared" si="146"/>
        <v>1</v>
      </c>
      <c r="T271" s="64">
        <f t="shared" si="147"/>
        <v>0</v>
      </c>
      <c r="U271" s="64">
        <f t="shared" si="148"/>
        <v>0</v>
      </c>
      <c r="V271" s="64">
        <f t="shared" si="149"/>
        <v>0</v>
      </c>
      <c r="W271" s="64">
        <f t="shared" si="155"/>
        <v>1</v>
      </c>
      <c r="X271" s="64">
        <f t="shared" si="156"/>
        <v>0</v>
      </c>
      <c r="Y271" s="64">
        <f t="shared" si="135"/>
        <v>1</v>
      </c>
      <c r="Z271" s="64">
        <f t="shared" si="131"/>
        <v>0</v>
      </c>
      <c r="AA271" s="64">
        <f t="shared" ref="AA271:AA299" si="157">Y271+Z271</f>
        <v>1</v>
      </c>
      <c r="AB271" s="69" t="s">
        <v>876</v>
      </c>
      <c r="AC271" s="154">
        <v>1</v>
      </c>
      <c r="AD271" s="69">
        <v>0</v>
      </c>
      <c r="AE271" s="154">
        <v>1</v>
      </c>
      <c r="AF271" s="154">
        <v>0</v>
      </c>
      <c r="AG271" s="154">
        <v>1</v>
      </c>
      <c r="AH271" s="154">
        <v>0</v>
      </c>
      <c r="AI271" s="154">
        <v>0</v>
      </c>
      <c r="AJ271" s="154">
        <v>0</v>
      </c>
      <c r="AK271" s="154">
        <v>0</v>
      </c>
      <c r="AL271" s="154">
        <v>0</v>
      </c>
      <c r="AM271" s="154">
        <v>1</v>
      </c>
      <c r="AN271" s="153">
        <v>0</v>
      </c>
      <c r="AO271" s="197">
        <v>0</v>
      </c>
      <c r="AP271" s="154">
        <v>0</v>
      </c>
      <c r="AQ271" s="154">
        <v>0</v>
      </c>
      <c r="AR271" s="154">
        <v>1</v>
      </c>
      <c r="AS271" s="154">
        <v>0</v>
      </c>
      <c r="AT271" s="153">
        <v>0</v>
      </c>
      <c r="AU271" s="153" t="s">
        <v>877</v>
      </c>
      <c r="AV271" s="153" t="s">
        <v>878</v>
      </c>
      <c r="AW271" s="153"/>
      <c r="AX271" s="68"/>
      <c r="AY271" s="68"/>
      <c r="AZ271" s="9"/>
      <c r="BA271" s="9"/>
      <c r="BB271" s="9"/>
    </row>
    <row r="272" spans="1:54" s="31" customFormat="1" ht="14.25" x14ac:dyDescent="0.2">
      <c r="B272" s="21">
        <v>0</v>
      </c>
      <c r="C272" s="161" t="s">
        <v>794</v>
      </c>
      <c r="D272" s="154">
        <v>2020</v>
      </c>
      <c r="E272" s="13" t="s">
        <v>879</v>
      </c>
      <c r="F272" s="154">
        <v>7</v>
      </c>
      <c r="G272" s="154">
        <v>1</v>
      </c>
      <c r="H272" s="162">
        <v>5</v>
      </c>
      <c r="I272" s="162">
        <v>4</v>
      </c>
      <c r="J272" s="66">
        <v>1</v>
      </c>
      <c r="K272" s="144">
        <v>1</v>
      </c>
      <c r="L272" s="67" t="s">
        <v>880</v>
      </c>
      <c r="M272" s="154">
        <v>0</v>
      </c>
      <c r="N272" s="153">
        <v>0</v>
      </c>
      <c r="O272" s="154">
        <v>1</v>
      </c>
      <c r="P272" s="64">
        <f t="shared" si="152"/>
        <v>0</v>
      </c>
      <c r="Q272" s="64">
        <f t="shared" si="153"/>
        <v>0</v>
      </c>
      <c r="R272" s="64">
        <f t="shared" si="154"/>
        <v>1</v>
      </c>
      <c r="S272" s="64">
        <f t="shared" si="146"/>
        <v>0</v>
      </c>
      <c r="T272" s="64">
        <f t="shared" si="147"/>
        <v>0</v>
      </c>
      <c r="U272" s="64">
        <f t="shared" si="148"/>
        <v>0</v>
      </c>
      <c r="V272" s="64">
        <f t="shared" si="149"/>
        <v>0</v>
      </c>
      <c r="W272" s="64">
        <f t="shared" si="155"/>
        <v>0</v>
      </c>
      <c r="X272" s="64">
        <f t="shared" si="156"/>
        <v>0</v>
      </c>
      <c r="Y272" s="64">
        <f t="shared" si="135"/>
        <v>1</v>
      </c>
      <c r="Z272" s="64">
        <f t="shared" si="131"/>
        <v>0</v>
      </c>
      <c r="AA272" s="64">
        <f t="shared" si="157"/>
        <v>1</v>
      </c>
      <c r="AB272" s="69"/>
      <c r="AC272" s="154">
        <v>1</v>
      </c>
      <c r="AD272" s="69">
        <v>0</v>
      </c>
      <c r="AE272" s="154">
        <v>0</v>
      </c>
      <c r="AF272" s="154">
        <v>1</v>
      </c>
      <c r="AG272" s="154">
        <v>0</v>
      </c>
      <c r="AH272" s="154">
        <v>0</v>
      </c>
      <c r="AI272" s="154">
        <v>1</v>
      </c>
      <c r="AJ272" s="154">
        <v>0</v>
      </c>
      <c r="AK272" s="154">
        <v>0</v>
      </c>
      <c r="AL272" s="154">
        <v>0</v>
      </c>
      <c r="AM272" s="154">
        <v>1</v>
      </c>
      <c r="AN272" s="153">
        <v>0</v>
      </c>
      <c r="AO272" s="197">
        <v>0</v>
      </c>
      <c r="AP272" s="154">
        <v>0</v>
      </c>
      <c r="AQ272" s="154">
        <v>0</v>
      </c>
      <c r="AR272" s="154">
        <v>1</v>
      </c>
      <c r="AS272" s="154">
        <v>0</v>
      </c>
      <c r="AT272" s="153">
        <v>1</v>
      </c>
      <c r="AU272" s="153" t="s">
        <v>150</v>
      </c>
      <c r="AV272" s="153" t="s">
        <v>150</v>
      </c>
      <c r="AW272" s="153"/>
      <c r="AX272" s="68" t="s">
        <v>881</v>
      </c>
      <c r="AY272" s="68"/>
      <c r="AZ272" s="9"/>
      <c r="BA272" s="9"/>
      <c r="BB272" s="9"/>
    </row>
    <row r="273" spans="2:54" s="31" customFormat="1" ht="14.25" x14ac:dyDescent="0.2">
      <c r="B273" s="124">
        <v>0</v>
      </c>
      <c r="C273" s="161" t="s">
        <v>671</v>
      </c>
      <c r="D273" s="154">
        <v>2020</v>
      </c>
      <c r="E273" s="146" t="s">
        <v>879</v>
      </c>
      <c r="F273" s="154">
        <v>7</v>
      </c>
      <c r="G273" s="154">
        <v>1</v>
      </c>
      <c r="H273" s="162">
        <v>5</v>
      </c>
      <c r="I273" s="162">
        <v>4</v>
      </c>
      <c r="J273" s="148">
        <v>3</v>
      </c>
      <c r="K273" s="138">
        <v>2</v>
      </c>
      <c r="L273" s="149" t="s">
        <v>880</v>
      </c>
      <c r="M273" s="154">
        <v>0</v>
      </c>
      <c r="N273" s="153">
        <v>0</v>
      </c>
      <c r="O273" s="154">
        <v>1</v>
      </c>
      <c r="P273" s="64">
        <f t="shared" si="152"/>
        <v>0</v>
      </c>
      <c r="Q273" s="64">
        <f t="shared" si="153"/>
        <v>0</v>
      </c>
      <c r="R273" s="64">
        <f t="shared" si="154"/>
        <v>1</v>
      </c>
      <c r="S273" s="64">
        <f t="shared" si="146"/>
        <v>0</v>
      </c>
      <c r="T273" s="64">
        <f t="shared" si="147"/>
        <v>0</v>
      </c>
      <c r="U273" s="64">
        <f t="shared" si="148"/>
        <v>0</v>
      </c>
      <c r="V273" s="64">
        <f t="shared" si="149"/>
        <v>0</v>
      </c>
      <c r="W273" s="64">
        <f t="shared" si="155"/>
        <v>0</v>
      </c>
      <c r="X273" s="64">
        <f t="shared" si="156"/>
        <v>0</v>
      </c>
      <c r="Y273" s="64">
        <f t="shared" si="135"/>
        <v>1</v>
      </c>
      <c r="Z273" s="64">
        <f t="shared" si="131"/>
        <v>0</v>
      </c>
      <c r="AA273" s="64">
        <f t="shared" si="157"/>
        <v>1</v>
      </c>
      <c r="AB273" s="151"/>
      <c r="AC273" s="154">
        <v>1</v>
      </c>
      <c r="AD273" s="151">
        <v>0</v>
      </c>
      <c r="AE273" s="154">
        <v>0</v>
      </c>
      <c r="AF273" s="154">
        <v>1</v>
      </c>
      <c r="AG273" s="154">
        <v>0</v>
      </c>
      <c r="AH273" s="154">
        <v>0</v>
      </c>
      <c r="AI273" s="154">
        <v>1</v>
      </c>
      <c r="AJ273" s="154">
        <v>0</v>
      </c>
      <c r="AK273" s="154">
        <v>0</v>
      </c>
      <c r="AL273" s="154">
        <v>0</v>
      </c>
      <c r="AM273" s="154">
        <v>1</v>
      </c>
      <c r="AN273" s="153">
        <v>0</v>
      </c>
      <c r="AO273" s="197">
        <v>0</v>
      </c>
      <c r="AP273" s="154">
        <v>0</v>
      </c>
      <c r="AQ273" s="154">
        <v>0</v>
      </c>
      <c r="AR273" s="154">
        <v>0</v>
      </c>
      <c r="AS273" s="154">
        <v>0</v>
      </c>
      <c r="AT273" s="153">
        <v>1</v>
      </c>
      <c r="AU273" s="153" t="s">
        <v>150</v>
      </c>
      <c r="AV273" s="153" t="s">
        <v>150</v>
      </c>
      <c r="AW273" s="153"/>
      <c r="AX273" s="150" t="s">
        <v>881</v>
      </c>
      <c r="AY273" s="150"/>
      <c r="AZ273" s="134"/>
      <c r="BA273" s="134"/>
      <c r="BB273" s="134"/>
    </row>
    <row r="274" spans="2:54" s="31" customFormat="1" ht="14.25" x14ac:dyDescent="0.2">
      <c r="B274" s="124">
        <v>0</v>
      </c>
      <c r="C274" s="161" t="s">
        <v>641</v>
      </c>
      <c r="D274" s="154">
        <v>2020</v>
      </c>
      <c r="E274" s="146" t="s">
        <v>879</v>
      </c>
      <c r="F274" s="154">
        <v>7</v>
      </c>
      <c r="G274" s="154">
        <v>1</v>
      </c>
      <c r="H274" s="162">
        <v>5</v>
      </c>
      <c r="I274" s="162">
        <v>4</v>
      </c>
      <c r="J274" s="148">
        <v>3</v>
      </c>
      <c r="K274" s="138">
        <v>2</v>
      </c>
      <c r="L274" s="149" t="s">
        <v>880</v>
      </c>
      <c r="M274" s="154">
        <v>0</v>
      </c>
      <c r="N274" s="153">
        <v>0</v>
      </c>
      <c r="O274" s="154">
        <v>1</v>
      </c>
      <c r="P274" s="64">
        <f t="shared" si="152"/>
        <v>0</v>
      </c>
      <c r="Q274" s="64">
        <f t="shared" si="153"/>
        <v>0</v>
      </c>
      <c r="R274" s="64">
        <f t="shared" si="154"/>
        <v>1</v>
      </c>
      <c r="S274" s="64">
        <f t="shared" si="146"/>
        <v>0</v>
      </c>
      <c r="T274" s="64">
        <f t="shared" si="147"/>
        <v>0</v>
      </c>
      <c r="U274" s="64">
        <f t="shared" si="148"/>
        <v>0</v>
      </c>
      <c r="V274" s="64">
        <f t="shared" si="149"/>
        <v>0</v>
      </c>
      <c r="W274" s="64">
        <f t="shared" si="155"/>
        <v>0</v>
      </c>
      <c r="X274" s="64">
        <f t="shared" si="156"/>
        <v>0</v>
      </c>
      <c r="Y274" s="64">
        <f t="shared" si="135"/>
        <v>1</v>
      </c>
      <c r="Z274" s="64">
        <f t="shared" si="131"/>
        <v>0</v>
      </c>
      <c r="AA274" s="64">
        <f t="shared" si="157"/>
        <v>1</v>
      </c>
      <c r="AB274" s="151"/>
      <c r="AC274" s="154">
        <v>1</v>
      </c>
      <c r="AD274" s="151">
        <v>0</v>
      </c>
      <c r="AE274" s="154">
        <v>0</v>
      </c>
      <c r="AF274" s="154">
        <v>1</v>
      </c>
      <c r="AG274" s="154">
        <v>0</v>
      </c>
      <c r="AH274" s="154">
        <v>0</v>
      </c>
      <c r="AI274" s="154">
        <v>1</v>
      </c>
      <c r="AJ274" s="154">
        <v>0</v>
      </c>
      <c r="AK274" s="154">
        <v>0</v>
      </c>
      <c r="AL274" s="154">
        <v>0</v>
      </c>
      <c r="AM274" s="154">
        <v>1</v>
      </c>
      <c r="AN274" s="153">
        <v>0</v>
      </c>
      <c r="AO274" s="197">
        <v>0</v>
      </c>
      <c r="AP274" s="154">
        <v>0</v>
      </c>
      <c r="AQ274" s="154">
        <v>0</v>
      </c>
      <c r="AR274" s="154">
        <v>0</v>
      </c>
      <c r="AS274" s="154">
        <v>0</v>
      </c>
      <c r="AT274" s="153">
        <v>1</v>
      </c>
      <c r="AU274" s="153" t="s">
        <v>150</v>
      </c>
      <c r="AV274" s="153" t="s">
        <v>150</v>
      </c>
      <c r="AW274" s="153"/>
      <c r="AX274" s="150" t="s">
        <v>881</v>
      </c>
      <c r="AY274" s="150"/>
      <c r="AZ274" s="134"/>
      <c r="BA274" s="134"/>
      <c r="BB274" s="134"/>
    </row>
    <row r="275" spans="2:54" s="31" customFormat="1" ht="14.25" x14ac:dyDescent="0.2">
      <c r="B275" s="124">
        <v>0</v>
      </c>
      <c r="C275" s="161" t="s">
        <v>600</v>
      </c>
      <c r="D275" s="154">
        <v>2020</v>
      </c>
      <c r="E275" s="146" t="s">
        <v>879</v>
      </c>
      <c r="F275" s="154">
        <v>1</v>
      </c>
      <c r="G275" s="154">
        <v>1</v>
      </c>
      <c r="H275" s="162">
        <v>1</v>
      </c>
      <c r="I275" s="162" t="s">
        <v>247</v>
      </c>
      <c r="J275" s="148">
        <v>3</v>
      </c>
      <c r="K275" s="138">
        <v>1</v>
      </c>
      <c r="L275" s="149"/>
      <c r="M275" s="154">
        <v>1</v>
      </c>
      <c r="N275" s="153">
        <v>1</v>
      </c>
      <c r="O275" s="154">
        <v>0</v>
      </c>
      <c r="P275" s="64">
        <f t="shared" si="152"/>
        <v>0</v>
      </c>
      <c r="Q275" s="64">
        <f t="shared" si="153"/>
        <v>0</v>
      </c>
      <c r="R275" s="64">
        <f t="shared" si="154"/>
        <v>0</v>
      </c>
      <c r="S275" s="64">
        <f t="shared" si="146"/>
        <v>0</v>
      </c>
      <c r="T275" s="64">
        <f t="shared" si="147"/>
        <v>0</v>
      </c>
      <c r="U275" s="64">
        <f t="shared" si="148"/>
        <v>1</v>
      </c>
      <c r="V275" s="64">
        <f t="shared" si="149"/>
        <v>0</v>
      </c>
      <c r="W275" s="64">
        <f t="shared" si="155"/>
        <v>0</v>
      </c>
      <c r="X275" s="64">
        <f t="shared" si="156"/>
        <v>1</v>
      </c>
      <c r="Y275" s="64">
        <f t="shared" si="135"/>
        <v>0</v>
      </c>
      <c r="Z275" s="64">
        <f t="shared" si="131"/>
        <v>1</v>
      </c>
      <c r="AA275" s="64">
        <f t="shared" si="157"/>
        <v>1</v>
      </c>
      <c r="AB275" s="138" t="s">
        <v>882</v>
      </c>
      <c r="AC275" s="154">
        <v>1</v>
      </c>
      <c r="AD275" s="151">
        <v>0</v>
      </c>
      <c r="AE275" s="154">
        <v>0</v>
      </c>
      <c r="AF275" s="154">
        <v>0</v>
      </c>
      <c r="AG275" s="154">
        <v>1</v>
      </c>
      <c r="AH275" s="154">
        <v>0</v>
      </c>
      <c r="AI275" s="154">
        <v>0</v>
      </c>
      <c r="AJ275" s="154">
        <v>0</v>
      </c>
      <c r="AK275" s="154">
        <v>0</v>
      </c>
      <c r="AL275" s="154">
        <v>0</v>
      </c>
      <c r="AM275" s="154">
        <v>1</v>
      </c>
      <c r="AN275" s="153">
        <v>0</v>
      </c>
      <c r="AO275" s="197">
        <v>0</v>
      </c>
      <c r="AP275" s="154">
        <v>0</v>
      </c>
      <c r="AQ275" s="154">
        <v>1</v>
      </c>
      <c r="AR275" s="154">
        <v>1</v>
      </c>
      <c r="AS275" s="154">
        <v>0</v>
      </c>
      <c r="AT275" s="153">
        <v>0</v>
      </c>
      <c r="AU275" s="153" t="s">
        <v>150</v>
      </c>
      <c r="AV275" s="153" t="s">
        <v>150</v>
      </c>
      <c r="AW275" s="153"/>
      <c r="AX275" s="150" t="s">
        <v>883</v>
      </c>
      <c r="AY275" s="150"/>
      <c r="AZ275" s="134"/>
      <c r="BA275" s="134"/>
      <c r="BB275" s="134"/>
    </row>
    <row r="276" spans="2:54" s="31" customFormat="1" ht="14.25" x14ac:dyDescent="0.2">
      <c r="B276" s="21">
        <v>0</v>
      </c>
      <c r="C276" s="161" t="s">
        <v>884</v>
      </c>
      <c r="D276" s="154">
        <v>2020</v>
      </c>
      <c r="E276" s="13" t="s">
        <v>885</v>
      </c>
      <c r="F276" s="154" t="s">
        <v>886</v>
      </c>
      <c r="G276" s="154">
        <v>1</v>
      </c>
      <c r="H276" s="162">
        <v>3</v>
      </c>
      <c r="I276" s="162">
        <v>4</v>
      </c>
      <c r="J276" s="66">
        <v>3</v>
      </c>
      <c r="K276" s="144">
        <v>2</v>
      </c>
      <c r="L276" s="67"/>
      <c r="M276" s="154">
        <v>0</v>
      </c>
      <c r="N276" s="153">
        <v>0</v>
      </c>
      <c r="O276" s="154">
        <v>1</v>
      </c>
      <c r="P276" s="64">
        <f t="shared" si="152"/>
        <v>0</v>
      </c>
      <c r="Q276" s="64">
        <f t="shared" si="153"/>
        <v>0</v>
      </c>
      <c r="R276" s="64">
        <f t="shared" si="154"/>
        <v>1</v>
      </c>
      <c r="S276" s="64">
        <f t="shared" si="146"/>
        <v>0</v>
      </c>
      <c r="T276" s="64">
        <f t="shared" si="147"/>
        <v>0</v>
      </c>
      <c r="U276" s="64">
        <f t="shared" si="148"/>
        <v>0</v>
      </c>
      <c r="V276" s="64">
        <f t="shared" si="149"/>
        <v>0</v>
      </c>
      <c r="W276" s="64">
        <f t="shared" si="155"/>
        <v>0</v>
      </c>
      <c r="X276" s="64">
        <f t="shared" si="156"/>
        <v>0</v>
      </c>
      <c r="Y276" s="64">
        <f t="shared" si="135"/>
        <v>1</v>
      </c>
      <c r="Z276" s="64">
        <f t="shared" si="131"/>
        <v>0</v>
      </c>
      <c r="AA276" s="64">
        <f t="shared" si="157"/>
        <v>1</v>
      </c>
      <c r="AB276" s="64"/>
      <c r="AC276" s="154">
        <v>1</v>
      </c>
      <c r="AD276" s="69">
        <v>0</v>
      </c>
      <c r="AE276" s="154">
        <v>0</v>
      </c>
      <c r="AF276" s="154">
        <v>0</v>
      </c>
      <c r="AG276" s="154">
        <v>1</v>
      </c>
      <c r="AH276" s="154">
        <v>0</v>
      </c>
      <c r="AI276" s="154">
        <v>0</v>
      </c>
      <c r="AJ276" s="154">
        <v>0</v>
      </c>
      <c r="AK276" s="154">
        <v>0</v>
      </c>
      <c r="AL276" s="154">
        <v>1</v>
      </c>
      <c r="AM276" s="154">
        <v>0</v>
      </c>
      <c r="AN276" s="153">
        <v>1</v>
      </c>
      <c r="AO276" s="197">
        <v>1</v>
      </c>
      <c r="AP276" s="154">
        <v>0</v>
      </c>
      <c r="AQ276" s="154">
        <v>1</v>
      </c>
      <c r="AR276" s="154">
        <v>1</v>
      </c>
      <c r="AS276" s="154">
        <v>0</v>
      </c>
      <c r="AT276" s="153">
        <v>0</v>
      </c>
      <c r="AU276" s="153" t="s">
        <v>887</v>
      </c>
      <c r="AV276" s="153" t="s">
        <v>150</v>
      </c>
      <c r="AW276" s="153"/>
      <c r="AX276" s="68" t="s">
        <v>888</v>
      </c>
      <c r="AY276" s="68"/>
      <c r="AZ276" s="9"/>
      <c r="BA276" s="9"/>
      <c r="BB276" s="9"/>
    </row>
    <row r="277" spans="2:54" s="31" customFormat="1" ht="14.25" x14ac:dyDescent="0.2">
      <c r="B277" s="21"/>
      <c r="C277" s="161" t="s">
        <v>884</v>
      </c>
      <c r="D277" s="154">
        <v>2020</v>
      </c>
      <c r="E277" s="63" t="s">
        <v>885</v>
      </c>
      <c r="F277" s="154" t="s">
        <v>886</v>
      </c>
      <c r="G277" s="154">
        <v>1</v>
      </c>
      <c r="H277" s="162">
        <v>3</v>
      </c>
      <c r="I277" s="162">
        <v>4</v>
      </c>
      <c r="J277" s="66">
        <v>3</v>
      </c>
      <c r="K277" s="144">
        <v>2</v>
      </c>
      <c r="L277" s="67"/>
      <c r="M277" s="154">
        <v>0</v>
      </c>
      <c r="N277" s="153">
        <v>0</v>
      </c>
      <c r="O277" s="154">
        <v>1</v>
      </c>
      <c r="P277" s="64">
        <f t="shared" si="152"/>
        <v>0</v>
      </c>
      <c r="Q277" s="64">
        <f t="shared" si="153"/>
        <v>0</v>
      </c>
      <c r="R277" s="64">
        <f t="shared" si="154"/>
        <v>1</v>
      </c>
      <c r="S277" s="64">
        <f t="shared" si="146"/>
        <v>0</v>
      </c>
      <c r="T277" s="64">
        <f t="shared" si="147"/>
        <v>0</v>
      </c>
      <c r="U277" s="64">
        <f t="shared" si="148"/>
        <v>0</v>
      </c>
      <c r="V277" s="64">
        <f t="shared" si="149"/>
        <v>0</v>
      </c>
      <c r="W277" s="64">
        <f t="shared" si="155"/>
        <v>0</v>
      </c>
      <c r="X277" s="64">
        <f t="shared" si="156"/>
        <v>0</v>
      </c>
      <c r="Y277" s="64">
        <f t="shared" si="135"/>
        <v>1</v>
      </c>
      <c r="Z277" s="64">
        <f t="shared" si="131"/>
        <v>0</v>
      </c>
      <c r="AA277" s="64">
        <f t="shared" si="157"/>
        <v>1</v>
      </c>
      <c r="AB277" s="64"/>
      <c r="AC277" s="154">
        <v>1</v>
      </c>
      <c r="AD277" s="69">
        <v>0</v>
      </c>
      <c r="AE277" s="154">
        <v>0</v>
      </c>
      <c r="AF277" s="154">
        <v>0</v>
      </c>
      <c r="AG277" s="154">
        <v>0</v>
      </c>
      <c r="AH277" s="154">
        <v>0</v>
      </c>
      <c r="AI277" s="154">
        <v>0</v>
      </c>
      <c r="AJ277" s="154">
        <v>1</v>
      </c>
      <c r="AK277" s="154">
        <v>0</v>
      </c>
      <c r="AL277" s="154">
        <v>1</v>
      </c>
      <c r="AM277" s="154">
        <v>1</v>
      </c>
      <c r="AN277" s="161">
        <v>0</v>
      </c>
      <c r="AO277" s="197">
        <v>0</v>
      </c>
      <c r="AP277" s="154">
        <v>0</v>
      </c>
      <c r="AQ277" s="154">
        <v>1</v>
      </c>
      <c r="AR277" s="154">
        <v>1</v>
      </c>
      <c r="AS277" s="154">
        <v>0</v>
      </c>
      <c r="AT277" s="153">
        <v>0</v>
      </c>
      <c r="AU277" s="153" t="s">
        <v>887</v>
      </c>
      <c r="AV277" s="153" t="s">
        <v>150</v>
      </c>
      <c r="AW277" s="153"/>
      <c r="AX277" s="68" t="s">
        <v>888</v>
      </c>
      <c r="AY277" s="68"/>
      <c r="AZ277" s="9"/>
      <c r="BA277" s="9"/>
      <c r="BB277" s="9"/>
    </row>
    <row r="278" spans="2:54" s="31" customFormat="1" ht="14.25" x14ac:dyDescent="0.2">
      <c r="B278" s="21">
        <v>1</v>
      </c>
      <c r="C278" s="161" t="s">
        <v>187</v>
      </c>
      <c r="D278" s="154">
        <v>2020</v>
      </c>
      <c r="E278" s="13" t="s">
        <v>889</v>
      </c>
      <c r="F278" s="154">
        <v>1</v>
      </c>
      <c r="G278" s="154">
        <v>1</v>
      </c>
      <c r="H278" s="162">
        <v>3</v>
      </c>
      <c r="I278" s="162">
        <v>2</v>
      </c>
      <c r="J278" s="66">
        <v>2</v>
      </c>
      <c r="K278" s="144">
        <v>1</v>
      </c>
      <c r="L278" s="67"/>
      <c r="M278" s="154">
        <v>0</v>
      </c>
      <c r="N278" s="153">
        <v>0</v>
      </c>
      <c r="O278" s="154">
        <v>1</v>
      </c>
      <c r="P278" s="64">
        <f t="shared" si="152"/>
        <v>0</v>
      </c>
      <c r="Q278" s="64">
        <f t="shared" si="153"/>
        <v>0</v>
      </c>
      <c r="R278" s="64">
        <f t="shared" si="154"/>
        <v>1</v>
      </c>
      <c r="S278" s="64">
        <f t="shared" si="146"/>
        <v>0</v>
      </c>
      <c r="T278" s="64">
        <f t="shared" si="147"/>
        <v>0</v>
      </c>
      <c r="U278" s="64">
        <f t="shared" si="148"/>
        <v>0</v>
      </c>
      <c r="V278" s="64">
        <f t="shared" si="149"/>
        <v>0</v>
      </c>
      <c r="W278" s="64">
        <f t="shared" si="155"/>
        <v>0</v>
      </c>
      <c r="X278" s="64">
        <f t="shared" si="156"/>
        <v>0</v>
      </c>
      <c r="Y278" s="64">
        <f t="shared" si="135"/>
        <v>1</v>
      </c>
      <c r="Z278" s="64">
        <f t="shared" si="131"/>
        <v>0</v>
      </c>
      <c r="AA278" s="64">
        <f t="shared" si="157"/>
        <v>1</v>
      </c>
      <c r="AB278" s="64" t="s">
        <v>890</v>
      </c>
      <c r="AC278" s="154">
        <v>1</v>
      </c>
      <c r="AD278" s="69">
        <v>0</v>
      </c>
      <c r="AE278" s="154">
        <v>0</v>
      </c>
      <c r="AF278" s="154">
        <v>0</v>
      </c>
      <c r="AG278" s="154">
        <v>1</v>
      </c>
      <c r="AH278" s="154">
        <v>0</v>
      </c>
      <c r="AI278" s="154">
        <v>0</v>
      </c>
      <c r="AJ278" s="154">
        <v>0</v>
      </c>
      <c r="AK278" s="154">
        <v>0</v>
      </c>
      <c r="AL278" s="154">
        <v>0</v>
      </c>
      <c r="AM278" s="154">
        <v>1</v>
      </c>
      <c r="AN278" s="153">
        <v>0</v>
      </c>
      <c r="AO278" s="197">
        <v>0</v>
      </c>
      <c r="AP278" s="154">
        <v>0</v>
      </c>
      <c r="AQ278" s="154">
        <v>0</v>
      </c>
      <c r="AR278" s="154">
        <v>1</v>
      </c>
      <c r="AS278" s="154">
        <v>0</v>
      </c>
      <c r="AT278" s="153">
        <v>0</v>
      </c>
      <c r="AU278" s="153" t="s">
        <v>65</v>
      </c>
      <c r="AV278" s="153" t="s">
        <v>891</v>
      </c>
      <c r="AW278" s="153"/>
      <c r="AX278" s="68"/>
      <c r="AY278" s="68"/>
      <c r="AZ278" s="9"/>
      <c r="BA278" s="9"/>
      <c r="BB278" s="9"/>
    </row>
    <row r="279" spans="2:54" s="31" customFormat="1" ht="14.25" x14ac:dyDescent="0.2">
      <c r="B279" s="21">
        <v>1</v>
      </c>
      <c r="C279" s="161" t="s">
        <v>803</v>
      </c>
      <c r="D279" s="154">
        <v>2020</v>
      </c>
      <c r="E279" s="13" t="s">
        <v>892</v>
      </c>
      <c r="F279" s="154">
        <v>1</v>
      </c>
      <c r="G279" s="154">
        <v>1</v>
      </c>
      <c r="H279" s="162">
        <v>3</v>
      </c>
      <c r="I279" s="162">
        <v>4</v>
      </c>
      <c r="J279" s="66">
        <v>2</v>
      </c>
      <c r="K279" s="144">
        <v>1</v>
      </c>
      <c r="L279" s="67" t="s">
        <v>545</v>
      </c>
      <c r="M279" s="154">
        <v>1</v>
      </c>
      <c r="N279" s="153">
        <v>0</v>
      </c>
      <c r="O279" s="154">
        <v>1</v>
      </c>
      <c r="P279" s="64">
        <f t="shared" si="152"/>
        <v>0</v>
      </c>
      <c r="Q279" s="64">
        <f t="shared" si="153"/>
        <v>0</v>
      </c>
      <c r="R279" s="64">
        <f t="shared" si="154"/>
        <v>0</v>
      </c>
      <c r="S279" s="64">
        <f t="shared" si="146"/>
        <v>1</v>
      </c>
      <c r="T279" s="64">
        <f t="shared" si="147"/>
        <v>0</v>
      </c>
      <c r="U279" s="64">
        <f t="shared" si="148"/>
        <v>0</v>
      </c>
      <c r="V279" s="64">
        <f t="shared" si="149"/>
        <v>0</v>
      </c>
      <c r="W279" s="64">
        <f t="shared" si="155"/>
        <v>1</v>
      </c>
      <c r="X279" s="64">
        <f t="shared" si="156"/>
        <v>0</v>
      </c>
      <c r="Y279" s="64">
        <f t="shared" si="135"/>
        <v>1</v>
      </c>
      <c r="Z279" s="64">
        <f t="shared" si="131"/>
        <v>0</v>
      </c>
      <c r="AA279" s="64">
        <f t="shared" si="157"/>
        <v>1</v>
      </c>
      <c r="AB279" s="69"/>
      <c r="AC279" s="154">
        <v>1</v>
      </c>
      <c r="AD279" s="69">
        <v>0</v>
      </c>
      <c r="AE279" s="154">
        <v>0</v>
      </c>
      <c r="AF279" s="154">
        <v>0</v>
      </c>
      <c r="AG279" s="154">
        <v>1</v>
      </c>
      <c r="AH279" s="154">
        <v>0</v>
      </c>
      <c r="AI279" s="154">
        <v>0</v>
      </c>
      <c r="AJ279" s="154">
        <v>0</v>
      </c>
      <c r="AK279" s="154">
        <v>0</v>
      </c>
      <c r="AL279" s="154">
        <v>0</v>
      </c>
      <c r="AM279" s="154">
        <v>0</v>
      </c>
      <c r="AN279" s="153">
        <v>1</v>
      </c>
      <c r="AO279" s="197">
        <v>1</v>
      </c>
      <c r="AP279" s="154">
        <v>0</v>
      </c>
      <c r="AQ279" s="154">
        <v>0</v>
      </c>
      <c r="AR279" s="154">
        <v>1</v>
      </c>
      <c r="AS279" s="154">
        <v>0</v>
      </c>
      <c r="AT279" s="153">
        <v>0</v>
      </c>
      <c r="AU279" s="153" t="s">
        <v>893</v>
      </c>
      <c r="AV279" s="153" t="s">
        <v>65</v>
      </c>
      <c r="AW279" s="153"/>
      <c r="AX279" s="68" t="s">
        <v>894</v>
      </c>
      <c r="AY279" s="68"/>
      <c r="AZ279" s="9"/>
      <c r="BA279" s="9"/>
      <c r="BB279" s="9"/>
    </row>
    <row r="280" spans="2:54" s="31" customFormat="1" ht="14.25" x14ac:dyDescent="0.2">
      <c r="B280" s="21">
        <v>1</v>
      </c>
      <c r="C280" s="161" t="s">
        <v>895</v>
      </c>
      <c r="D280" s="154">
        <v>2020</v>
      </c>
      <c r="E280" s="13" t="s">
        <v>896</v>
      </c>
      <c r="F280" s="154">
        <v>1</v>
      </c>
      <c r="G280" s="154">
        <v>1</v>
      </c>
      <c r="H280" s="162">
        <v>3</v>
      </c>
      <c r="I280" s="162">
        <v>4</v>
      </c>
      <c r="J280" s="66">
        <v>2</v>
      </c>
      <c r="K280" s="144">
        <v>1</v>
      </c>
      <c r="L280" s="67" t="s">
        <v>545</v>
      </c>
      <c r="M280" s="154">
        <v>1</v>
      </c>
      <c r="N280" s="153">
        <v>0</v>
      </c>
      <c r="O280" s="154">
        <v>1</v>
      </c>
      <c r="P280" s="64">
        <f t="shared" si="152"/>
        <v>0</v>
      </c>
      <c r="Q280" s="64">
        <f t="shared" si="153"/>
        <v>0</v>
      </c>
      <c r="R280" s="64">
        <f t="shared" si="154"/>
        <v>0</v>
      </c>
      <c r="S280" s="64">
        <f t="shared" si="146"/>
        <v>1</v>
      </c>
      <c r="T280" s="64">
        <f t="shared" si="147"/>
        <v>0</v>
      </c>
      <c r="U280" s="64">
        <f t="shared" si="148"/>
        <v>0</v>
      </c>
      <c r="V280" s="64">
        <f t="shared" si="149"/>
        <v>0</v>
      </c>
      <c r="W280" s="64">
        <f t="shared" si="155"/>
        <v>1</v>
      </c>
      <c r="X280" s="64">
        <f t="shared" si="156"/>
        <v>0</v>
      </c>
      <c r="Y280" s="64">
        <f t="shared" si="135"/>
        <v>1</v>
      </c>
      <c r="Z280" s="64">
        <f t="shared" si="131"/>
        <v>0</v>
      </c>
      <c r="AA280" s="64">
        <f t="shared" si="157"/>
        <v>1</v>
      </c>
      <c r="AB280" s="69"/>
      <c r="AC280" s="154">
        <v>1</v>
      </c>
      <c r="AD280" s="69">
        <v>0</v>
      </c>
      <c r="AE280" s="154">
        <v>0</v>
      </c>
      <c r="AF280" s="154">
        <v>0</v>
      </c>
      <c r="AG280" s="154">
        <v>1</v>
      </c>
      <c r="AH280" s="154">
        <v>0</v>
      </c>
      <c r="AI280" s="154">
        <v>0</v>
      </c>
      <c r="AJ280" s="154">
        <v>0</v>
      </c>
      <c r="AK280" s="154">
        <v>0</v>
      </c>
      <c r="AL280" s="154">
        <v>0</v>
      </c>
      <c r="AM280" s="154">
        <v>0</v>
      </c>
      <c r="AN280" s="154">
        <v>1</v>
      </c>
      <c r="AO280" s="197">
        <v>1</v>
      </c>
      <c r="AP280" s="154">
        <v>1</v>
      </c>
      <c r="AQ280" s="154">
        <v>0</v>
      </c>
      <c r="AR280" s="154">
        <v>1</v>
      </c>
      <c r="AS280" s="154">
        <v>0</v>
      </c>
      <c r="AT280" s="153">
        <v>0</v>
      </c>
      <c r="AU280" s="153" t="s">
        <v>805</v>
      </c>
      <c r="AV280" s="153" t="s">
        <v>65</v>
      </c>
      <c r="AW280" s="153"/>
      <c r="AX280" s="68" t="s">
        <v>897</v>
      </c>
      <c r="AY280" s="68"/>
      <c r="AZ280" s="9"/>
      <c r="BA280" s="9"/>
      <c r="BB280" s="9"/>
    </row>
    <row r="281" spans="2:54" s="31" customFormat="1" ht="14.25" x14ac:dyDescent="0.2">
      <c r="B281" s="21">
        <v>1</v>
      </c>
      <c r="C281" s="161" t="s">
        <v>719</v>
      </c>
      <c r="D281" s="154">
        <v>2020</v>
      </c>
      <c r="E281" s="13" t="s">
        <v>898</v>
      </c>
      <c r="F281" s="154">
        <v>1</v>
      </c>
      <c r="G281" s="154">
        <v>1</v>
      </c>
      <c r="H281" s="162">
        <v>3</v>
      </c>
      <c r="I281" s="162">
        <v>4</v>
      </c>
      <c r="J281" s="66">
        <v>2</v>
      </c>
      <c r="K281" s="144">
        <v>1</v>
      </c>
      <c r="L281" s="67"/>
      <c r="M281" s="154">
        <v>0</v>
      </c>
      <c r="N281" s="153">
        <v>0</v>
      </c>
      <c r="O281" s="154">
        <v>1</v>
      </c>
      <c r="P281" s="64">
        <f t="shared" si="152"/>
        <v>0</v>
      </c>
      <c r="Q281" s="64">
        <f t="shared" si="153"/>
        <v>0</v>
      </c>
      <c r="R281" s="64">
        <f t="shared" si="154"/>
        <v>1</v>
      </c>
      <c r="S281" s="64">
        <f t="shared" si="146"/>
        <v>0</v>
      </c>
      <c r="T281" s="64">
        <f t="shared" si="147"/>
        <v>0</v>
      </c>
      <c r="U281" s="64">
        <f t="shared" si="148"/>
        <v>0</v>
      </c>
      <c r="V281" s="64">
        <f t="shared" si="149"/>
        <v>0</v>
      </c>
      <c r="W281" s="64">
        <f t="shared" si="155"/>
        <v>0</v>
      </c>
      <c r="X281" s="64">
        <f t="shared" si="156"/>
        <v>0</v>
      </c>
      <c r="Y281" s="64">
        <f t="shared" si="135"/>
        <v>1</v>
      </c>
      <c r="Z281" s="64">
        <f t="shared" ref="Z281:Z299" si="158">IF(OR(Q281=1,P281=1,U281=1),1,0)</f>
        <v>0</v>
      </c>
      <c r="AA281" s="64">
        <f t="shared" si="157"/>
        <v>1</v>
      </c>
      <c r="AB281" s="64"/>
      <c r="AC281" s="154">
        <v>1</v>
      </c>
      <c r="AD281" s="69">
        <v>0</v>
      </c>
      <c r="AE281" s="154">
        <v>0</v>
      </c>
      <c r="AF281" s="154">
        <v>0</v>
      </c>
      <c r="AG281" s="154">
        <v>1</v>
      </c>
      <c r="AH281" s="154">
        <v>0</v>
      </c>
      <c r="AI281" s="154">
        <v>0</v>
      </c>
      <c r="AJ281" s="154">
        <v>0</v>
      </c>
      <c r="AK281" s="154">
        <v>0</v>
      </c>
      <c r="AL281" s="154">
        <v>0</v>
      </c>
      <c r="AM281" s="154">
        <v>1</v>
      </c>
      <c r="AN281" s="153">
        <v>0</v>
      </c>
      <c r="AO281" s="197">
        <v>0</v>
      </c>
      <c r="AP281" s="154">
        <v>0</v>
      </c>
      <c r="AQ281" s="154">
        <v>0</v>
      </c>
      <c r="AR281" s="154">
        <v>1</v>
      </c>
      <c r="AS281" s="154">
        <v>0</v>
      </c>
      <c r="AT281" s="153">
        <v>0</v>
      </c>
      <c r="AU281" s="153" t="s">
        <v>65</v>
      </c>
      <c r="AV281" s="153" t="s">
        <v>891</v>
      </c>
      <c r="AW281" s="153"/>
      <c r="AX281" s="68"/>
      <c r="AY281" s="68"/>
      <c r="AZ281" s="9"/>
      <c r="BA281" s="9"/>
      <c r="BB281" s="9"/>
    </row>
    <row r="282" spans="2:54" s="31" customFormat="1" ht="14.25" x14ac:dyDescent="0.2">
      <c r="B282" s="21"/>
      <c r="C282" s="161"/>
      <c r="D282" s="125">
        <v>2020</v>
      </c>
      <c r="E282" s="126" t="s">
        <v>956</v>
      </c>
      <c r="F282" s="125">
        <v>1</v>
      </c>
      <c r="G282" s="125">
        <v>1</v>
      </c>
      <c r="H282" s="127">
        <v>3</v>
      </c>
      <c r="I282" s="127">
        <v>2</v>
      </c>
      <c r="J282" s="127" t="s">
        <v>150</v>
      </c>
      <c r="K282" s="125">
        <v>1</v>
      </c>
      <c r="L282" s="125" t="s">
        <v>957</v>
      </c>
      <c r="M282" s="134">
        <v>1</v>
      </c>
      <c r="N282" s="125">
        <v>0</v>
      </c>
      <c r="O282" s="125">
        <v>1</v>
      </c>
      <c r="P282" s="64">
        <f t="shared" si="152"/>
        <v>0</v>
      </c>
      <c r="Q282" s="64">
        <f t="shared" si="153"/>
        <v>0</v>
      </c>
      <c r="R282" s="64">
        <f t="shared" si="154"/>
        <v>0</v>
      </c>
      <c r="S282" s="64">
        <f t="shared" ref="S282" si="159">IF(AND(O282=1,N282=0,M282=1),1,0)</f>
        <v>1</v>
      </c>
      <c r="T282" s="64">
        <f t="shared" ref="T282" si="160">IF(AND(O282=1,N282=1,M282=0),1,0)</f>
        <v>0</v>
      </c>
      <c r="U282" s="64">
        <f t="shared" ref="U282" si="161">IF(AND(M282=1,N282=1,O282=0),1,0)</f>
        <v>0</v>
      </c>
      <c r="V282" s="64">
        <f t="shared" ref="V282" si="162">IF(AND(M282=1,N282=1,O282=1),1,0)</f>
        <v>0</v>
      </c>
      <c r="W282" s="64">
        <f t="shared" si="155"/>
        <v>1</v>
      </c>
      <c r="X282" s="64">
        <f t="shared" si="156"/>
        <v>0</v>
      </c>
      <c r="Y282" s="64">
        <f t="shared" si="135"/>
        <v>1</v>
      </c>
      <c r="Z282" s="64">
        <f t="shared" si="158"/>
        <v>0</v>
      </c>
      <c r="AA282" s="64">
        <f t="shared" si="157"/>
        <v>1</v>
      </c>
      <c r="AB282" s="135"/>
      <c r="AC282" s="125">
        <v>1</v>
      </c>
      <c r="AD282" s="135">
        <v>0</v>
      </c>
      <c r="AE282" s="125">
        <v>0</v>
      </c>
      <c r="AF282" s="125">
        <v>0</v>
      </c>
      <c r="AG282" s="125">
        <v>0</v>
      </c>
      <c r="AH282" s="125">
        <v>0</v>
      </c>
      <c r="AI282" s="125">
        <v>0</v>
      </c>
      <c r="AJ282" s="125">
        <v>0</v>
      </c>
      <c r="AK282" s="125">
        <v>1</v>
      </c>
      <c r="AL282" s="125">
        <v>0</v>
      </c>
      <c r="AM282" s="125">
        <v>1</v>
      </c>
      <c r="AN282" s="125">
        <v>0</v>
      </c>
      <c r="AO282" s="188">
        <v>0</v>
      </c>
      <c r="AP282" s="125">
        <v>0</v>
      </c>
      <c r="AQ282" s="125">
        <v>1</v>
      </c>
      <c r="AR282" s="125">
        <v>1</v>
      </c>
      <c r="AS282" s="125">
        <v>0</v>
      </c>
      <c r="AT282" s="125">
        <v>0</v>
      </c>
      <c r="AU282" s="125" t="s">
        <v>958</v>
      </c>
      <c r="AV282" s="125" t="s">
        <v>959</v>
      </c>
      <c r="AW282" s="125"/>
      <c r="AX282" s="134" t="s">
        <v>960</v>
      </c>
      <c r="AY282" s="125"/>
      <c r="AZ282" s="125"/>
      <c r="BA282" s="125"/>
      <c r="BB282" s="125"/>
    </row>
    <row r="283" spans="2:54" s="31" customFormat="1" ht="14.25" x14ac:dyDescent="0.2">
      <c r="B283" s="21">
        <v>0</v>
      </c>
      <c r="C283" s="161" t="s">
        <v>899</v>
      </c>
      <c r="D283" s="154">
        <v>2020</v>
      </c>
      <c r="E283" s="14" t="s">
        <v>900</v>
      </c>
      <c r="F283" s="154">
        <v>2</v>
      </c>
      <c r="G283" s="154">
        <v>1</v>
      </c>
      <c r="H283" s="162">
        <v>3</v>
      </c>
      <c r="I283" s="162">
        <v>4</v>
      </c>
      <c r="J283" s="65">
        <v>2</v>
      </c>
      <c r="K283" s="144">
        <v>1</v>
      </c>
      <c r="L283" s="69"/>
      <c r="M283" s="154">
        <v>0</v>
      </c>
      <c r="N283" s="153">
        <v>0</v>
      </c>
      <c r="O283" s="154">
        <v>1</v>
      </c>
      <c r="P283" s="64">
        <f t="shared" si="152"/>
        <v>0</v>
      </c>
      <c r="Q283" s="64">
        <f t="shared" si="153"/>
        <v>0</v>
      </c>
      <c r="R283" s="64">
        <f t="shared" si="154"/>
        <v>1</v>
      </c>
      <c r="S283" s="64">
        <f t="shared" si="146"/>
        <v>0</v>
      </c>
      <c r="T283" s="64">
        <f t="shared" si="147"/>
        <v>0</v>
      </c>
      <c r="U283" s="64">
        <f t="shared" si="148"/>
        <v>0</v>
      </c>
      <c r="V283" s="64">
        <f t="shared" si="149"/>
        <v>0</v>
      </c>
      <c r="W283" s="64">
        <f t="shared" si="155"/>
        <v>0</v>
      </c>
      <c r="X283" s="64">
        <f t="shared" si="156"/>
        <v>0</v>
      </c>
      <c r="Y283" s="64">
        <f t="shared" si="135"/>
        <v>1</v>
      </c>
      <c r="Z283" s="64">
        <f t="shared" si="158"/>
        <v>0</v>
      </c>
      <c r="AA283" s="64">
        <f t="shared" si="157"/>
        <v>1</v>
      </c>
      <c r="AB283" s="69"/>
      <c r="AC283" s="154">
        <v>1</v>
      </c>
      <c r="AD283" s="69">
        <v>0</v>
      </c>
      <c r="AE283" s="154">
        <v>0</v>
      </c>
      <c r="AF283" s="154">
        <v>0</v>
      </c>
      <c r="AG283" s="154">
        <v>1</v>
      </c>
      <c r="AH283" s="154">
        <v>0</v>
      </c>
      <c r="AI283" s="154">
        <v>0</v>
      </c>
      <c r="AJ283" s="154">
        <v>0</v>
      </c>
      <c r="AK283" s="154">
        <v>0</v>
      </c>
      <c r="AL283" s="154">
        <v>0</v>
      </c>
      <c r="AM283" s="154">
        <v>0</v>
      </c>
      <c r="AN283" s="154">
        <v>0</v>
      </c>
      <c r="AO283" s="197">
        <v>0</v>
      </c>
      <c r="AP283" s="154">
        <v>1</v>
      </c>
      <c r="AQ283" s="154">
        <v>0</v>
      </c>
      <c r="AR283" s="154">
        <v>1</v>
      </c>
      <c r="AS283" s="154">
        <v>0</v>
      </c>
      <c r="AT283" s="153">
        <v>0</v>
      </c>
      <c r="AU283" s="153" t="s">
        <v>901</v>
      </c>
      <c r="AV283" s="153" t="s">
        <v>902</v>
      </c>
      <c r="AW283" s="153"/>
      <c r="AX283" s="68"/>
      <c r="AY283" s="64"/>
      <c r="AZ283" s="7"/>
      <c r="BA283" s="7"/>
      <c r="BB283" s="7"/>
    </row>
    <row r="284" spans="2:54" s="31" customFormat="1" ht="13.9" customHeight="1" x14ac:dyDescent="0.2">
      <c r="B284" s="21">
        <v>1</v>
      </c>
      <c r="C284" s="161" t="s">
        <v>903</v>
      </c>
      <c r="D284" s="154">
        <v>2020</v>
      </c>
      <c r="E284" s="14" t="s">
        <v>904</v>
      </c>
      <c r="F284" s="154">
        <v>1</v>
      </c>
      <c r="G284" s="154">
        <v>1</v>
      </c>
      <c r="H284" s="162">
        <v>2</v>
      </c>
      <c r="I284" s="162">
        <v>4</v>
      </c>
      <c r="J284" s="65">
        <v>3</v>
      </c>
      <c r="K284" s="144">
        <v>2</v>
      </c>
      <c r="L284" s="69" t="s">
        <v>905</v>
      </c>
      <c r="M284" s="154">
        <v>1</v>
      </c>
      <c r="N284" s="153">
        <v>0</v>
      </c>
      <c r="O284" s="154">
        <v>0</v>
      </c>
      <c r="P284" s="64">
        <f t="shared" si="152"/>
        <v>1</v>
      </c>
      <c r="Q284" s="64">
        <f t="shared" si="153"/>
        <v>0</v>
      </c>
      <c r="R284" s="64">
        <f t="shared" si="154"/>
        <v>0</v>
      </c>
      <c r="S284" s="64">
        <f t="shared" si="146"/>
        <v>0</v>
      </c>
      <c r="T284" s="64">
        <f t="shared" si="147"/>
        <v>0</v>
      </c>
      <c r="U284" s="64">
        <f t="shared" si="148"/>
        <v>0</v>
      </c>
      <c r="V284" s="64">
        <f t="shared" si="149"/>
        <v>0</v>
      </c>
      <c r="W284" s="64">
        <f t="shared" si="155"/>
        <v>0</v>
      </c>
      <c r="X284" s="64">
        <f t="shared" si="156"/>
        <v>0</v>
      </c>
      <c r="Y284" s="64">
        <f t="shared" ref="Y284:Y299" si="163">IF(OR(V284=1,T284=1,S284=1,R284=1),1,0)</f>
        <v>0</v>
      </c>
      <c r="Z284" s="64">
        <f t="shared" si="158"/>
        <v>1</v>
      </c>
      <c r="AA284" s="64">
        <f t="shared" si="157"/>
        <v>1</v>
      </c>
      <c r="AB284" s="69" t="s">
        <v>906</v>
      </c>
      <c r="AC284" s="154">
        <v>0</v>
      </c>
      <c r="AD284" s="69">
        <v>1</v>
      </c>
      <c r="AE284" s="154">
        <v>0</v>
      </c>
      <c r="AF284" s="154">
        <v>0</v>
      </c>
      <c r="AG284" s="154">
        <v>0</v>
      </c>
      <c r="AH284" s="154">
        <v>0</v>
      </c>
      <c r="AI284" s="154">
        <v>0</v>
      </c>
      <c r="AJ284" s="154">
        <v>0</v>
      </c>
      <c r="AK284" s="154">
        <v>0</v>
      </c>
      <c r="AL284" s="154">
        <v>0</v>
      </c>
      <c r="AM284" s="154">
        <v>0</v>
      </c>
      <c r="AN284" s="154">
        <v>0</v>
      </c>
      <c r="AO284" s="197">
        <v>0</v>
      </c>
      <c r="AP284" s="154">
        <v>0</v>
      </c>
      <c r="AQ284" s="154">
        <v>0</v>
      </c>
      <c r="AR284" s="154">
        <v>0</v>
      </c>
      <c r="AS284" s="154">
        <v>0</v>
      </c>
      <c r="AT284" s="153">
        <v>0</v>
      </c>
      <c r="AU284" s="153" t="s">
        <v>150</v>
      </c>
      <c r="AV284" s="153" t="s">
        <v>150</v>
      </c>
      <c r="AW284" s="153"/>
      <c r="AX284" s="68"/>
      <c r="AY284" s="64"/>
      <c r="AZ284" s="7"/>
      <c r="BA284" s="7"/>
      <c r="BB284" s="7"/>
    </row>
    <row r="285" spans="2:54" s="31" customFormat="1" ht="14.25" x14ac:dyDescent="0.2">
      <c r="B285" s="21">
        <v>1</v>
      </c>
      <c r="C285" s="161" t="s">
        <v>907</v>
      </c>
      <c r="D285" s="154">
        <v>2020</v>
      </c>
      <c r="E285" s="14" t="s">
        <v>908</v>
      </c>
      <c r="F285" s="154">
        <v>1</v>
      </c>
      <c r="G285" s="154">
        <v>2</v>
      </c>
      <c r="H285" s="162">
        <v>3</v>
      </c>
      <c r="I285" s="162">
        <v>4</v>
      </c>
      <c r="J285" s="65">
        <v>3</v>
      </c>
      <c r="K285" s="144">
        <v>1</v>
      </c>
      <c r="L285" s="69"/>
      <c r="M285" s="154">
        <v>1</v>
      </c>
      <c r="N285" s="153">
        <v>0</v>
      </c>
      <c r="O285" s="154">
        <v>0</v>
      </c>
      <c r="P285" s="64">
        <f t="shared" si="152"/>
        <v>1</v>
      </c>
      <c r="Q285" s="64">
        <f t="shared" si="153"/>
        <v>0</v>
      </c>
      <c r="R285" s="64">
        <f t="shared" si="154"/>
        <v>0</v>
      </c>
      <c r="S285" s="64">
        <f t="shared" si="146"/>
        <v>0</v>
      </c>
      <c r="T285" s="64">
        <f t="shared" si="147"/>
        <v>0</v>
      </c>
      <c r="U285" s="64">
        <f t="shared" si="148"/>
        <v>0</v>
      </c>
      <c r="V285" s="64">
        <f t="shared" si="149"/>
        <v>0</v>
      </c>
      <c r="W285" s="64">
        <f t="shared" si="155"/>
        <v>0</v>
      </c>
      <c r="X285" s="64">
        <f t="shared" si="156"/>
        <v>0</v>
      </c>
      <c r="Y285" s="64">
        <f t="shared" si="163"/>
        <v>0</v>
      </c>
      <c r="Z285" s="64">
        <f t="shared" si="158"/>
        <v>1</v>
      </c>
      <c r="AA285" s="64">
        <f t="shared" si="157"/>
        <v>1</v>
      </c>
      <c r="AB285" s="69" t="s">
        <v>909</v>
      </c>
      <c r="AC285" s="154">
        <v>1</v>
      </c>
      <c r="AD285" s="69">
        <v>0</v>
      </c>
      <c r="AE285" s="154">
        <v>0</v>
      </c>
      <c r="AF285" s="154">
        <v>0</v>
      </c>
      <c r="AG285" s="154">
        <v>0</v>
      </c>
      <c r="AH285" s="154">
        <v>0</v>
      </c>
      <c r="AI285" s="154">
        <v>0</v>
      </c>
      <c r="AJ285" s="154">
        <v>1</v>
      </c>
      <c r="AK285" s="154">
        <v>0</v>
      </c>
      <c r="AL285" s="154">
        <v>0</v>
      </c>
      <c r="AM285" s="154">
        <v>0</v>
      </c>
      <c r="AN285" s="154">
        <v>1</v>
      </c>
      <c r="AO285" s="197">
        <v>1</v>
      </c>
      <c r="AP285" s="154">
        <v>0</v>
      </c>
      <c r="AQ285" s="154">
        <v>0</v>
      </c>
      <c r="AR285" s="154">
        <v>1</v>
      </c>
      <c r="AS285" s="154">
        <v>0</v>
      </c>
      <c r="AT285" s="153">
        <v>0</v>
      </c>
      <c r="AU285" s="153" t="s">
        <v>910</v>
      </c>
      <c r="AV285" s="153" t="s">
        <v>911</v>
      </c>
      <c r="AW285" s="153"/>
      <c r="AX285" s="68"/>
      <c r="AY285" s="64"/>
      <c r="AZ285" s="7"/>
      <c r="BA285" s="7"/>
      <c r="BB285" s="7"/>
    </row>
    <row r="286" spans="2:54" s="31" customFormat="1" ht="14.25" x14ac:dyDescent="0.2">
      <c r="B286" s="21">
        <v>0</v>
      </c>
      <c r="C286" s="161" t="s">
        <v>173</v>
      </c>
      <c r="D286" s="154">
        <v>2020</v>
      </c>
      <c r="E286" s="14" t="s">
        <v>678</v>
      </c>
      <c r="F286" s="154" t="s">
        <v>886</v>
      </c>
      <c r="G286" s="154">
        <v>1</v>
      </c>
      <c r="H286" s="162">
        <v>3</v>
      </c>
      <c r="I286" s="162">
        <v>2</v>
      </c>
      <c r="J286" s="65">
        <v>2</v>
      </c>
      <c r="K286" s="144">
        <v>1</v>
      </c>
      <c r="L286" s="69"/>
      <c r="M286" s="154">
        <v>0</v>
      </c>
      <c r="N286" s="153">
        <v>0</v>
      </c>
      <c r="O286" s="154">
        <v>1</v>
      </c>
      <c r="P286" s="64">
        <f t="shared" si="152"/>
        <v>0</v>
      </c>
      <c r="Q286" s="64">
        <f t="shared" si="153"/>
        <v>0</v>
      </c>
      <c r="R286" s="64">
        <f t="shared" si="154"/>
        <v>1</v>
      </c>
      <c r="S286" s="64">
        <f t="shared" si="146"/>
        <v>0</v>
      </c>
      <c r="T286" s="64">
        <f t="shared" si="147"/>
        <v>0</v>
      </c>
      <c r="U286" s="64">
        <f t="shared" si="148"/>
        <v>0</v>
      </c>
      <c r="V286" s="64">
        <f>IF(AND(M286=1,N286=1,O286=1),1,0)</f>
        <v>0</v>
      </c>
      <c r="W286" s="64">
        <f t="shared" si="155"/>
        <v>0</v>
      </c>
      <c r="X286" s="64">
        <f t="shared" si="156"/>
        <v>0</v>
      </c>
      <c r="Y286" s="64">
        <f t="shared" si="163"/>
        <v>1</v>
      </c>
      <c r="Z286" s="64">
        <f t="shared" si="158"/>
        <v>0</v>
      </c>
      <c r="AA286" s="64">
        <f t="shared" si="157"/>
        <v>1</v>
      </c>
      <c r="AB286" s="69" t="s">
        <v>912</v>
      </c>
      <c r="AC286" s="154">
        <v>1</v>
      </c>
      <c r="AD286" s="69">
        <v>0</v>
      </c>
      <c r="AE286" s="154">
        <v>1</v>
      </c>
      <c r="AF286" s="154">
        <v>0</v>
      </c>
      <c r="AG286" s="154">
        <v>0</v>
      </c>
      <c r="AH286" s="154">
        <v>0</v>
      </c>
      <c r="AI286" s="154">
        <v>0</v>
      </c>
      <c r="AJ286" s="154">
        <v>1</v>
      </c>
      <c r="AK286" s="154">
        <v>1</v>
      </c>
      <c r="AL286" s="154">
        <v>1</v>
      </c>
      <c r="AM286" s="154">
        <v>0</v>
      </c>
      <c r="AN286" s="154">
        <v>1</v>
      </c>
      <c r="AO286" s="197">
        <v>0</v>
      </c>
      <c r="AP286" s="154">
        <v>0</v>
      </c>
      <c r="AQ286" s="154">
        <v>0</v>
      </c>
      <c r="AR286" s="154">
        <v>1</v>
      </c>
      <c r="AS286" s="154">
        <v>0</v>
      </c>
      <c r="AT286" s="153">
        <v>0</v>
      </c>
      <c r="AU286" s="153" t="s">
        <v>913</v>
      </c>
      <c r="AV286" s="153" t="s">
        <v>284</v>
      </c>
      <c r="AW286" s="153"/>
      <c r="AX286" s="68"/>
      <c r="AY286" s="64"/>
      <c r="AZ286" s="7"/>
      <c r="BA286" s="7"/>
      <c r="BB286" s="7"/>
    </row>
    <row r="287" spans="2:54" s="31" customFormat="1" ht="14.25" x14ac:dyDescent="0.2">
      <c r="B287" s="124">
        <v>0</v>
      </c>
      <c r="C287" s="161" t="s">
        <v>914</v>
      </c>
      <c r="D287" s="154">
        <v>2020</v>
      </c>
      <c r="E287" s="126" t="s">
        <v>678</v>
      </c>
      <c r="F287" s="154" t="s">
        <v>886</v>
      </c>
      <c r="G287" s="154">
        <v>1</v>
      </c>
      <c r="H287" s="162">
        <v>3</v>
      </c>
      <c r="I287" s="162">
        <v>1</v>
      </c>
      <c r="J287" s="147">
        <v>3</v>
      </c>
      <c r="K287" s="138">
        <v>2</v>
      </c>
      <c r="L287" s="151"/>
      <c r="M287" s="154">
        <v>0</v>
      </c>
      <c r="N287" s="153">
        <v>0</v>
      </c>
      <c r="O287" s="154">
        <v>1</v>
      </c>
      <c r="P287" s="64">
        <f t="shared" si="152"/>
        <v>0</v>
      </c>
      <c r="Q287" s="64">
        <f t="shared" si="153"/>
        <v>0</v>
      </c>
      <c r="R287" s="64">
        <f t="shared" si="154"/>
        <v>1</v>
      </c>
      <c r="S287" s="138">
        <f t="shared" si="146"/>
        <v>0</v>
      </c>
      <c r="T287" s="138">
        <f t="shared" si="147"/>
        <v>0</v>
      </c>
      <c r="U287" s="138">
        <f t="shared" si="148"/>
        <v>0</v>
      </c>
      <c r="V287" s="64">
        <f t="shared" si="149"/>
        <v>0</v>
      </c>
      <c r="W287" s="64">
        <f t="shared" si="155"/>
        <v>0</v>
      </c>
      <c r="X287" s="64">
        <f t="shared" si="156"/>
        <v>0</v>
      </c>
      <c r="Y287" s="64">
        <f t="shared" si="163"/>
        <v>1</v>
      </c>
      <c r="Z287" s="64">
        <f t="shared" si="158"/>
        <v>0</v>
      </c>
      <c r="AA287" s="64">
        <f t="shared" si="157"/>
        <v>1</v>
      </c>
      <c r="AB287" s="151" t="s">
        <v>912</v>
      </c>
      <c r="AC287" s="154">
        <v>1</v>
      </c>
      <c r="AD287" s="151">
        <v>0</v>
      </c>
      <c r="AE287" s="154">
        <v>1</v>
      </c>
      <c r="AF287" s="154">
        <v>0</v>
      </c>
      <c r="AG287" s="154">
        <v>0</v>
      </c>
      <c r="AH287" s="154">
        <v>0</v>
      </c>
      <c r="AI287" s="154">
        <v>0</v>
      </c>
      <c r="AJ287" s="154">
        <v>1</v>
      </c>
      <c r="AK287" s="154">
        <v>1</v>
      </c>
      <c r="AL287" s="154">
        <v>1</v>
      </c>
      <c r="AM287" s="154">
        <v>0</v>
      </c>
      <c r="AN287" s="154">
        <v>1</v>
      </c>
      <c r="AO287" s="197">
        <v>0</v>
      </c>
      <c r="AP287" s="154">
        <v>0</v>
      </c>
      <c r="AQ287" s="154">
        <v>0</v>
      </c>
      <c r="AR287" s="154">
        <v>1</v>
      </c>
      <c r="AS287" s="154">
        <v>0</v>
      </c>
      <c r="AT287" s="153">
        <v>0</v>
      </c>
      <c r="AU287" s="153" t="s">
        <v>913</v>
      </c>
      <c r="AV287" s="153" t="s">
        <v>284</v>
      </c>
      <c r="AW287" s="153"/>
      <c r="AX287" s="150"/>
      <c r="AY287" s="138"/>
      <c r="AZ287" s="125"/>
      <c r="BA287" s="125"/>
      <c r="BB287" s="125"/>
    </row>
    <row r="288" spans="2:54" s="31" customFormat="1" ht="14.25" x14ac:dyDescent="0.2">
      <c r="B288" s="21">
        <v>0</v>
      </c>
      <c r="C288" s="161" t="s">
        <v>745</v>
      </c>
      <c r="D288" s="154">
        <v>2021</v>
      </c>
      <c r="E288" s="14" t="s">
        <v>723</v>
      </c>
      <c r="F288" s="154">
        <v>1</v>
      </c>
      <c r="G288" s="154">
        <v>1</v>
      </c>
      <c r="H288" s="162">
        <v>2</v>
      </c>
      <c r="I288" s="162">
        <v>2</v>
      </c>
      <c r="J288" s="65">
        <v>3</v>
      </c>
      <c r="K288" s="144">
        <v>2</v>
      </c>
      <c r="L288" s="69" t="s">
        <v>545</v>
      </c>
      <c r="M288" s="154">
        <v>1</v>
      </c>
      <c r="N288" s="153">
        <v>0</v>
      </c>
      <c r="O288" s="154">
        <v>0</v>
      </c>
      <c r="P288" s="64">
        <f t="shared" si="152"/>
        <v>1</v>
      </c>
      <c r="Q288" s="64">
        <f t="shared" si="153"/>
        <v>0</v>
      </c>
      <c r="R288" s="64">
        <f t="shared" si="154"/>
        <v>0</v>
      </c>
      <c r="S288" s="64">
        <f t="shared" si="146"/>
        <v>0</v>
      </c>
      <c r="T288" s="64">
        <f t="shared" si="147"/>
        <v>0</v>
      </c>
      <c r="U288" s="64">
        <f t="shared" si="148"/>
        <v>0</v>
      </c>
      <c r="V288" s="64">
        <f t="shared" si="149"/>
        <v>0</v>
      </c>
      <c r="W288" s="64">
        <f t="shared" si="155"/>
        <v>0</v>
      </c>
      <c r="X288" s="64">
        <f t="shared" si="156"/>
        <v>0</v>
      </c>
      <c r="Y288" s="64">
        <f t="shared" si="163"/>
        <v>0</v>
      </c>
      <c r="Z288" s="64">
        <f t="shared" si="158"/>
        <v>1</v>
      </c>
      <c r="AA288" s="64">
        <f t="shared" si="157"/>
        <v>1</v>
      </c>
      <c r="AB288" s="69"/>
      <c r="AC288" s="154">
        <v>1</v>
      </c>
      <c r="AD288" s="69">
        <v>0</v>
      </c>
      <c r="AE288" s="154">
        <v>1</v>
      </c>
      <c r="AF288" s="154">
        <v>0</v>
      </c>
      <c r="AG288" s="154">
        <v>0</v>
      </c>
      <c r="AH288" s="154">
        <v>0</v>
      </c>
      <c r="AI288" s="154">
        <v>0</v>
      </c>
      <c r="AJ288" s="154">
        <v>1</v>
      </c>
      <c r="AK288" s="154">
        <v>0</v>
      </c>
      <c r="AL288" s="154">
        <v>1</v>
      </c>
      <c r="AM288" s="154">
        <v>1</v>
      </c>
      <c r="AN288" s="154">
        <v>0</v>
      </c>
      <c r="AO288" s="197">
        <v>0</v>
      </c>
      <c r="AP288" s="154">
        <v>0</v>
      </c>
      <c r="AQ288" s="154">
        <v>0</v>
      </c>
      <c r="AR288" s="154">
        <v>0</v>
      </c>
      <c r="AS288" s="154">
        <v>0</v>
      </c>
      <c r="AT288" s="153">
        <v>0</v>
      </c>
      <c r="AU288" s="153" t="s">
        <v>241</v>
      </c>
      <c r="AV288" s="153" t="s">
        <v>661</v>
      </c>
      <c r="AW288" s="153"/>
      <c r="AX288" s="68" t="s">
        <v>916</v>
      </c>
      <c r="AY288" s="64"/>
      <c r="AZ288" s="7"/>
      <c r="BA288" s="7"/>
      <c r="BB288" s="7"/>
    </row>
    <row r="289" spans="1:54" s="31" customFormat="1" ht="12.75" customHeight="1" x14ac:dyDescent="0.2">
      <c r="B289" s="124">
        <v>0</v>
      </c>
      <c r="C289" s="125"/>
      <c r="D289" s="125">
        <v>2021</v>
      </c>
      <c r="E289" s="126" t="s">
        <v>948</v>
      </c>
      <c r="F289" s="138">
        <v>1</v>
      </c>
      <c r="G289" s="138">
        <v>1</v>
      </c>
      <c r="H289" s="147">
        <v>2</v>
      </c>
      <c r="I289" s="147">
        <v>1</v>
      </c>
      <c r="J289" s="147">
        <v>3</v>
      </c>
      <c r="K289" s="144">
        <v>0</v>
      </c>
      <c r="L289" s="138" t="s">
        <v>949</v>
      </c>
      <c r="M289" s="150">
        <v>1</v>
      </c>
      <c r="N289" s="138">
        <v>1</v>
      </c>
      <c r="O289" s="138">
        <v>1</v>
      </c>
      <c r="P289" s="64">
        <f t="shared" si="152"/>
        <v>0</v>
      </c>
      <c r="Q289" s="64">
        <f t="shared" si="153"/>
        <v>0</v>
      </c>
      <c r="R289" s="64">
        <f t="shared" si="154"/>
        <v>0</v>
      </c>
      <c r="S289" s="64">
        <f t="shared" si="146"/>
        <v>0</v>
      </c>
      <c r="T289" s="64">
        <f t="shared" si="147"/>
        <v>0</v>
      </c>
      <c r="U289" s="64">
        <f t="shared" si="148"/>
        <v>0</v>
      </c>
      <c r="V289" s="64">
        <f t="shared" si="149"/>
        <v>1</v>
      </c>
      <c r="W289" s="64">
        <f t="shared" si="155"/>
        <v>0</v>
      </c>
      <c r="X289" s="64">
        <f t="shared" si="156"/>
        <v>0</v>
      </c>
      <c r="Y289" s="64">
        <f t="shared" si="163"/>
        <v>1</v>
      </c>
      <c r="Z289" s="64">
        <f t="shared" si="158"/>
        <v>0</v>
      </c>
      <c r="AA289" s="64">
        <f t="shared" si="157"/>
        <v>1</v>
      </c>
      <c r="AB289" s="151"/>
      <c r="AC289" s="138">
        <v>1</v>
      </c>
      <c r="AD289" s="151">
        <v>0</v>
      </c>
      <c r="AE289" s="138">
        <v>0</v>
      </c>
      <c r="AF289" s="138">
        <v>0</v>
      </c>
      <c r="AG289" s="138">
        <v>0</v>
      </c>
      <c r="AH289" s="138">
        <v>0</v>
      </c>
      <c r="AI289" s="138">
        <v>1</v>
      </c>
      <c r="AJ289" s="138">
        <v>0</v>
      </c>
      <c r="AK289" s="138">
        <v>0</v>
      </c>
      <c r="AL289" s="138">
        <v>0</v>
      </c>
      <c r="AM289" s="138">
        <v>1</v>
      </c>
      <c r="AN289" s="125">
        <v>0</v>
      </c>
      <c r="AO289" s="194">
        <v>0</v>
      </c>
      <c r="AP289" s="138">
        <v>0</v>
      </c>
      <c r="AQ289" s="138">
        <v>1</v>
      </c>
      <c r="AR289" s="138">
        <v>0</v>
      </c>
      <c r="AS289" s="138">
        <v>0</v>
      </c>
      <c r="AT289" s="138">
        <v>0</v>
      </c>
      <c r="AU289" s="138" t="s">
        <v>950</v>
      </c>
      <c r="AV289" s="138" t="s">
        <v>176</v>
      </c>
      <c r="AW289" s="138"/>
      <c r="AX289" s="150" t="s">
        <v>951</v>
      </c>
      <c r="AY289" s="138"/>
      <c r="AZ289" s="125"/>
      <c r="BA289" s="125"/>
      <c r="BB289" s="125"/>
    </row>
    <row r="290" spans="1:54" s="31" customFormat="1" ht="14.25" x14ac:dyDescent="0.2">
      <c r="B290" s="21">
        <v>0</v>
      </c>
      <c r="C290" s="161" t="s">
        <v>917</v>
      </c>
      <c r="D290" s="154">
        <v>2021</v>
      </c>
      <c r="E290" s="14" t="s">
        <v>918</v>
      </c>
      <c r="F290" s="154">
        <v>1</v>
      </c>
      <c r="G290" s="154">
        <v>1</v>
      </c>
      <c r="H290" s="162">
        <v>3</v>
      </c>
      <c r="I290" s="162">
        <v>4</v>
      </c>
      <c r="J290" s="65">
        <v>3</v>
      </c>
      <c r="K290" s="144">
        <v>0</v>
      </c>
      <c r="L290" s="69"/>
      <c r="M290" s="154">
        <v>1</v>
      </c>
      <c r="N290" s="153">
        <v>1</v>
      </c>
      <c r="O290" s="154">
        <v>0</v>
      </c>
      <c r="P290" s="64">
        <f t="shared" si="152"/>
        <v>0</v>
      </c>
      <c r="Q290" s="64">
        <f t="shared" si="153"/>
        <v>0</v>
      </c>
      <c r="R290" s="64">
        <f t="shared" si="154"/>
        <v>0</v>
      </c>
      <c r="S290" s="64">
        <f t="shared" si="146"/>
        <v>0</v>
      </c>
      <c r="T290" s="64">
        <f t="shared" si="147"/>
        <v>0</v>
      </c>
      <c r="U290" s="64">
        <f t="shared" si="148"/>
        <v>1</v>
      </c>
      <c r="V290" s="64">
        <f t="shared" si="149"/>
        <v>0</v>
      </c>
      <c r="W290" s="64">
        <f t="shared" si="155"/>
        <v>0</v>
      </c>
      <c r="X290" s="64">
        <f t="shared" si="156"/>
        <v>1</v>
      </c>
      <c r="Y290" s="64">
        <f t="shared" si="163"/>
        <v>0</v>
      </c>
      <c r="Z290" s="64">
        <f t="shared" si="158"/>
        <v>1</v>
      </c>
      <c r="AA290" s="64">
        <f t="shared" si="157"/>
        <v>1</v>
      </c>
      <c r="AB290" s="69" t="s">
        <v>919</v>
      </c>
      <c r="AC290" s="154">
        <v>1</v>
      </c>
      <c r="AD290" s="69">
        <v>0</v>
      </c>
      <c r="AE290" s="154">
        <v>0</v>
      </c>
      <c r="AF290" s="154">
        <v>0</v>
      </c>
      <c r="AG290" s="154">
        <v>0</v>
      </c>
      <c r="AH290" s="154">
        <v>0</v>
      </c>
      <c r="AI290" s="154">
        <v>0</v>
      </c>
      <c r="AJ290" s="154">
        <v>0</v>
      </c>
      <c r="AK290" s="154">
        <v>0</v>
      </c>
      <c r="AL290" s="154">
        <v>0</v>
      </c>
      <c r="AM290" s="154">
        <v>1</v>
      </c>
      <c r="AN290" s="154">
        <v>0</v>
      </c>
      <c r="AO290" s="197">
        <v>0</v>
      </c>
      <c r="AP290" s="154">
        <v>0</v>
      </c>
      <c r="AQ290" s="154">
        <v>0</v>
      </c>
      <c r="AR290" s="154">
        <v>1</v>
      </c>
      <c r="AS290" s="154">
        <v>0</v>
      </c>
      <c r="AT290" s="153">
        <v>0</v>
      </c>
      <c r="AU290" s="153" t="s">
        <v>241</v>
      </c>
      <c r="AV290" s="153" t="s">
        <v>336</v>
      </c>
      <c r="AW290" s="153"/>
      <c r="AX290" s="138" t="s">
        <v>920</v>
      </c>
      <c r="AY290" s="64"/>
      <c r="AZ290" s="7"/>
      <c r="BA290" s="7"/>
      <c r="BB290" s="7"/>
    </row>
    <row r="291" spans="1:54" s="31" customFormat="1" ht="14.25" x14ac:dyDescent="0.2">
      <c r="B291" s="21">
        <v>1</v>
      </c>
      <c r="C291" s="161" t="s">
        <v>921</v>
      </c>
      <c r="D291" s="154">
        <v>2021</v>
      </c>
      <c r="E291" s="14" t="s">
        <v>922</v>
      </c>
      <c r="F291" s="154">
        <v>1</v>
      </c>
      <c r="G291" s="154">
        <v>1</v>
      </c>
      <c r="H291" s="162"/>
      <c r="I291" s="162">
        <v>1</v>
      </c>
      <c r="J291" s="65">
        <v>2</v>
      </c>
      <c r="K291" s="144">
        <v>1</v>
      </c>
      <c r="L291" s="69"/>
      <c r="M291" s="154">
        <v>1</v>
      </c>
      <c r="N291" s="153">
        <v>0</v>
      </c>
      <c r="O291" s="154">
        <v>0</v>
      </c>
      <c r="P291" s="64">
        <f t="shared" si="152"/>
        <v>1</v>
      </c>
      <c r="Q291" s="64">
        <f t="shared" si="153"/>
        <v>0</v>
      </c>
      <c r="R291" s="64">
        <f t="shared" si="154"/>
        <v>0</v>
      </c>
      <c r="S291" s="64">
        <f t="shared" si="146"/>
        <v>0</v>
      </c>
      <c r="T291" s="64">
        <f t="shared" si="147"/>
        <v>0</v>
      </c>
      <c r="U291" s="64">
        <f t="shared" si="148"/>
        <v>0</v>
      </c>
      <c r="V291" s="64">
        <f t="shared" si="149"/>
        <v>0</v>
      </c>
      <c r="W291" s="64">
        <f t="shared" si="155"/>
        <v>0</v>
      </c>
      <c r="X291" s="64">
        <f t="shared" si="156"/>
        <v>0</v>
      </c>
      <c r="Y291" s="64">
        <f t="shared" si="163"/>
        <v>0</v>
      </c>
      <c r="Z291" s="64">
        <f t="shared" si="158"/>
        <v>1</v>
      </c>
      <c r="AA291" s="64">
        <f t="shared" si="157"/>
        <v>1</v>
      </c>
      <c r="AB291" s="69" t="s">
        <v>923</v>
      </c>
      <c r="AC291" s="154">
        <v>1</v>
      </c>
      <c r="AD291" s="69">
        <v>0</v>
      </c>
      <c r="AE291" s="154">
        <v>0</v>
      </c>
      <c r="AF291" s="154">
        <v>0</v>
      </c>
      <c r="AG291" s="154">
        <v>1</v>
      </c>
      <c r="AH291" s="154">
        <v>1</v>
      </c>
      <c r="AI291" s="154">
        <v>0</v>
      </c>
      <c r="AJ291" s="154">
        <v>0</v>
      </c>
      <c r="AK291" s="154">
        <v>0</v>
      </c>
      <c r="AL291" s="154">
        <v>0</v>
      </c>
      <c r="AM291" s="154">
        <v>1</v>
      </c>
      <c r="AN291" s="173">
        <v>0</v>
      </c>
      <c r="AO291" s="197">
        <v>0</v>
      </c>
      <c r="AP291" s="154">
        <v>0</v>
      </c>
      <c r="AQ291" s="154">
        <v>1</v>
      </c>
      <c r="AR291" s="154">
        <v>1</v>
      </c>
      <c r="AS291" s="154">
        <v>0</v>
      </c>
      <c r="AT291" s="153">
        <v>0</v>
      </c>
      <c r="AU291" s="153" t="s">
        <v>924</v>
      </c>
      <c r="AV291" s="153" t="s">
        <v>284</v>
      </c>
      <c r="AW291" s="153"/>
      <c r="AX291" s="64"/>
      <c r="AY291" s="64"/>
      <c r="AZ291" s="7"/>
      <c r="BA291" s="7"/>
      <c r="BB291" s="7"/>
    </row>
    <row r="292" spans="1:54" s="31" customFormat="1" ht="14.25" x14ac:dyDescent="0.2">
      <c r="B292" s="124">
        <v>1</v>
      </c>
      <c r="C292" s="161" t="s">
        <v>925</v>
      </c>
      <c r="D292" s="154">
        <v>2021</v>
      </c>
      <c r="E292" s="126" t="s">
        <v>922</v>
      </c>
      <c r="F292" s="154">
        <v>1</v>
      </c>
      <c r="G292" s="154">
        <v>1</v>
      </c>
      <c r="H292" s="162"/>
      <c r="I292" s="162">
        <v>1</v>
      </c>
      <c r="J292" s="147">
        <v>3</v>
      </c>
      <c r="K292" s="138">
        <v>1</v>
      </c>
      <c r="L292" s="151"/>
      <c r="M292" s="154">
        <v>1</v>
      </c>
      <c r="N292" s="153">
        <v>0</v>
      </c>
      <c r="O292" s="154">
        <v>0</v>
      </c>
      <c r="P292" s="64">
        <f t="shared" si="152"/>
        <v>1</v>
      </c>
      <c r="Q292" s="64">
        <f t="shared" si="153"/>
        <v>0</v>
      </c>
      <c r="R292" s="64">
        <f t="shared" si="154"/>
        <v>0</v>
      </c>
      <c r="S292" s="138">
        <f t="shared" si="146"/>
        <v>0</v>
      </c>
      <c r="T292" s="138">
        <f t="shared" si="147"/>
        <v>0</v>
      </c>
      <c r="U292" s="138">
        <f t="shared" si="148"/>
        <v>0</v>
      </c>
      <c r="V292" s="64">
        <f t="shared" si="149"/>
        <v>0</v>
      </c>
      <c r="W292" s="64">
        <f t="shared" si="155"/>
        <v>0</v>
      </c>
      <c r="X292" s="64">
        <f t="shared" si="156"/>
        <v>0</v>
      </c>
      <c r="Y292" s="64">
        <f t="shared" si="163"/>
        <v>0</v>
      </c>
      <c r="Z292" s="64">
        <f t="shared" si="158"/>
        <v>1</v>
      </c>
      <c r="AA292" s="64">
        <f t="shared" si="157"/>
        <v>1</v>
      </c>
      <c r="AB292" s="151" t="s">
        <v>923</v>
      </c>
      <c r="AC292" s="154">
        <v>1</v>
      </c>
      <c r="AD292" s="151">
        <v>0</v>
      </c>
      <c r="AE292" s="154">
        <v>0</v>
      </c>
      <c r="AF292" s="154">
        <v>0</v>
      </c>
      <c r="AG292" s="154">
        <v>1</v>
      </c>
      <c r="AH292" s="154">
        <v>1</v>
      </c>
      <c r="AI292" s="154">
        <v>0</v>
      </c>
      <c r="AJ292" s="154">
        <v>0</v>
      </c>
      <c r="AK292" s="154">
        <v>0</v>
      </c>
      <c r="AL292" s="154">
        <v>0</v>
      </c>
      <c r="AM292" s="154">
        <v>0</v>
      </c>
      <c r="AN292" s="154">
        <v>1</v>
      </c>
      <c r="AO292" s="197">
        <v>1</v>
      </c>
      <c r="AP292" s="154">
        <v>0</v>
      </c>
      <c r="AQ292" s="154">
        <v>1</v>
      </c>
      <c r="AR292" s="154">
        <v>1</v>
      </c>
      <c r="AS292" s="154">
        <v>0</v>
      </c>
      <c r="AT292" s="153">
        <v>0</v>
      </c>
      <c r="AU292" s="153" t="s">
        <v>924</v>
      </c>
      <c r="AV292" s="153" t="s">
        <v>284</v>
      </c>
      <c r="AW292" s="153"/>
      <c r="AX292" s="150"/>
      <c r="AY292" s="138"/>
      <c r="AZ292" s="125"/>
      <c r="BA292" s="125"/>
      <c r="BB292" s="125"/>
    </row>
    <row r="293" spans="1:54" s="31" customFormat="1" ht="16.5" customHeight="1" x14ac:dyDescent="0.2">
      <c r="B293" s="21">
        <v>1</v>
      </c>
      <c r="C293" s="141" t="s">
        <v>926</v>
      </c>
      <c r="D293" s="154">
        <v>2021</v>
      </c>
      <c r="E293" s="142" t="s">
        <v>771</v>
      </c>
      <c r="F293" s="154">
        <v>1</v>
      </c>
      <c r="G293" s="154">
        <v>1</v>
      </c>
      <c r="H293" s="162">
        <v>2</v>
      </c>
      <c r="I293" s="162">
        <v>2</v>
      </c>
      <c r="J293" s="66">
        <v>3</v>
      </c>
      <c r="K293" s="144">
        <v>2</v>
      </c>
      <c r="L293" s="67" t="s">
        <v>927</v>
      </c>
      <c r="M293" s="141">
        <v>0</v>
      </c>
      <c r="N293" s="141">
        <v>0</v>
      </c>
      <c r="O293" s="141">
        <v>1</v>
      </c>
      <c r="P293" s="64">
        <f t="shared" si="152"/>
        <v>0</v>
      </c>
      <c r="Q293" s="64">
        <f t="shared" si="153"/>
        <v>0</v>
      </c>
      <c r="R293" s="64">
        <f t="shared" si="154"/>
        <v>1</v>
      </c>
      <c r="S293" s="64">
        <f t="shared" si="146"/>
        <v>0</v>
      </c>
      <c r="T293" s="64">
        <f t="shared" si="147"/>
        <v>0</v>
      </c>
      <c r="U293" s="64">
        <f t="shared" si="148"/>
        <v>0</v>
      </c>
      <c r="V293" s="64">
        <f t="shared" si="149"/>
        <v>0</v>
      </c>
      <c r="W293" s="64">
        <f t="shared" si="155"/>
        <v>0</v>
      </c>
      <c r="X293" s="64">
        <f t="shared" si="156"/>
        <v>0</v>
      </c>
      <c r="Y293" s="64">
        <f t="shared" si="163"/>
        <v>1</v>
      </c>
      <c r="Z293" s="64">
        <f t="shared" si="158"/>
        <v>0</v>
      </c>
      <c r="AA293" s="64">
        <f t="shared" si="157"/>
        <v>1</v>
      </c>
      <c r="AB293" s="69"/>
      <c r="AC293" s="141">
        <v>1</v>
      </c>
      <c r="AD293" s="69">
        <v>0</v>
      </c>
      <c r="AE293" s="141">
        <v>0</v>
      </c>
      <c r="AF293" s="141">
        <v>0</v>
      </c>
      <c r="AG293" s="141">
        <v>0</v>
      </c>
      <c r="AH293" s="141">
        <v>0</v>
      </c>
      <c r="AI293" s="141">
        <v>0</v>
      </c>
      <c r="AJ293" s="141">
        <v>1</v>
      </c>
      <c r="AK293" s="141">
        <v>1</v>
      </c>
      <c r="AL293" s="141">
        <v>1</v>
      </c>
      <c r="AM293" s="141">
        <v>1</v>
      </c>
      <c r="AN293" s="141">
        <v>0</v>
      </c>
      <c r="AO293" s="199">
        <v>0</v>
      </c>
      <c r="AP293" s="141">
        <v>0</v>
      </c>
      <c r="AQ293" s="141">
        <v>0</v>
      </c>
      <c r="AR293" s="141">
        <v>0</v>
      </c>
      <c r="AS293" s="141">
        <v>0</v>
      </c>
      <c r="AT293" s="141">
        <v>1</v>
      </c>
      <c r="AU293" s="141" t="s">
        <v>150</v>
      </c>
      <c r="AV293" s="141" t="s">
        <v>150</v>
      </c>
      <c r="AW293" s="141"/>
      <c r="AX293" s="183"/>
      <c r="AY293" s="141"/>
      <c r="AZ293" s="141"/>
      <c r="BA293" s="141"/>
      <c r="BB293" s="141"/>
    </row>
    <row r="294" spans="1:54" s="31" customFormat="1" ht="16.5" customHeight="1" x14ac:dyDescent="0.2">
      <c r="B294" s="21">
        <v>1</v>
      </c>
      <c r="C294" s="141" t="s">
        <v>928</v>
      </c>
      <c r="D294" s="154">
        <v>2021</v>
      </c>
      <c r="E294" s="142" t="s">
        <v>889</v>
      </c>
      <c r="F294" s="154">
        <v>1</v>
      </c>
      <c r="G294" s="154">
        <v>1</v>
      </c>
      <c r="H294" s="162">
        <v>3</v>
      </c>
      <c r="I294" s="162">
        <v>2</v>
      </c>
      <c r="J294" s="66">
        <v>2</v>
      </c>
      <c r="K294" s="144">
        <v>1</v>
      </c>
      <c r="L294" s="184"/>
      <c r="M294" s="141">
        <v>1</v>
      </c>
      <c r="N294" s="141">
        <v>1</v>
      </c>
      <c r="O294" s="141">
        <v>0</v>
      </c>
      <c r="P294" s="64">
        <f t="shared" si="152"/>
        <v>0</v>
      </c>
      <c r="Q294" s="64">
        <f t="shared" si="153"/>
        <v>0</v>
      </c>
      <c r="R294" s="64">
        <f t="shared" si="154"/>
        <v>0</v>
      </c>
      <c r="S294" s="64">
        <f t="shared" si="146"/>
        <v>0</v>
      </c>
      <c r="T294" s="64">
        <f t="shared" si="147"/>
        <v>0</v>
      </c>
      <c r="U294" s="64">
        <f t="shared" si="148"/>
        <v>1</v>
      </c>
      <c r="V294" s="64">
        <f t="shared" si="149"/>
        <v>0</v>
      </c>
      <c r="W294" s="64">
        <f t="shared" si="155"/>
        <v>0</v>
      </c>
      <c r="X294" s="64">
        <f t="shared" si="156"/>
        <v>1</v>
      </c>
      <c r="Y294" s="64">
        <f t="shared" si="163"/>
        <v>0</v>
      </c>
      <c r="Z294" s="64">
        <f t="shared" si="158"/>
        <v>1</v>
      </c>
      <c r="AA294" s="64">
        <f t="shared" si="157"/>
        <v>1</v>
      </c>
      <c r="AB294" s="69" t="s">
        <v>929</v>
      </c>
      <c r="AC294" s="141">
        <v>1</v>
      </c>
      <c r="AD294" s="69">
        <v>0</v>
      </c>
      <c r="AE294" s="141">
        <v>0</v>
      </c>
      <c r="AF294" s="141">
        <v>0</v>
      </c>
      <c r="AG294" s="141">
        <v>1</v>
      </c>
      <c r="AH294" s="141">
        <v>1</v>
      </c>
      <c r="AI294" s="141">
        <v>1</v>
      </c>
      <c r="AJ294" s="141">
        <v>0</v>
      </c>
      <c r="AK294" s="141">
        <v>0</v>
      </c>
      <c r="AL294" s="141">
        <v>0</v>
      </c>
      <c r="AM294" s="141">
        <v>0</v>
      </c>
      <c r="AN294" s="141">
        <v>1</v>
      </c>
      <c r="AO294" s="199">
        <v>1</v>
      </c>
      <c r="AP294" s="141">
        <v>0</v>
      </c>
      <c r="AQ294" s="141">
        <v>1</v>
      </c>
      <c r="AR294" s="141">
        <v>1</v>
      </c>
      <c r="AS294" s="141">
        <v>0</v>
      </c>
      <c r="AT294" s="141">
        <v>0</v>
      </c>
      <c r="AU294" s="141" t="s">
        <v>930</v>
      </c>
      <c r="AV294" s="141" t="s">
        <v>931</v>
      </c>
      <c r="AW294" s="141"/>
      <c r="AX294" s="183"/>
      <c r="AY294" s="141"/>
      <c r="AZ294" s="141"/>
      <c r="BA294" s="141"/>
      <c r="BB294" s="141"/>
    </row>
    <row r="295" spans="1:54" s="31" customFormat="1" ht="12.75" customHeight="1" x14ac:dyDescent="0.2">
      <c r="B295" s="124"/>
      <c r="C295" s="125"/>
      <c r="D295" s="125">
        <v>2021</v>
      </c>
      <c r="E295" s="126" t="s">
        <v>961</v>
      </c>
      <c r="F295" s="138">
        <v>1</v>
      </c>
      <c r="G295" s="138">
        <v>1</v>
      </c>
      <c r="H295" s="147">
        <v>2</v>
      </c>
      <c r="I295" s="147">
        <v>1</v>
      </c>
      <c r="J295" s="147">
        <v>2</v>
      </c>
      <c r="K295" s="144">
        <v>0</v>
      </c>
      <c r="L295" s="138"/>
      <c r="M295" s="150">
        <v>1</v>
      </c>
      <c r="N295" s="138">
        <v>0</v>
      </c>
      <c r="O295" s="138">
        <v>0</v>
      </c>
      <c r="P295" s="64">
        <f t="shared" si="152"/>
        <v>1</v>
      </c>
      <c r="Q295" s="64">
        <f t="shared" si="153"/>
        <v>0</v>
      </c>
      <c r="R295" s="64">
        <f t="shared" si="154"/>
        <v>0</v>
      </c>
      <c r="S295" s="64">
        <f t="shared" si="146"/>
        <v>0</v>
      </c>
      <c r="T295" s="64">
        <f t="shared" si="147"/>
        <v>0</v>
      </c>
      <c r="U295" s="64">
        <f t="shared" si="148"/>
        <v>0</v>
      </c>
      <c r="V295" s="64">
        <f t="shared" si="149"/>
        <v>0</v>
      </c>
      <c r="W295" s="64">
        <f t="shared" si="155"/>
        <v>0</v>
      </c>
      <c r="X295" s="64">
        <f t="shared" si="156"/>
        <v>0</v>
      </c>
      <c r="Y295" s="64">
        <f t="shared" si="163"/>
        <v>0</v>
      </c>
      <c r="Z295" s="64">
        <f t="shared" si="158"/>
        <v>1</v>
      </c>
      <c r="AA295" s="64">
        <f t="shared" si="157"/>
        <v>1</v>
      </c>
      <c r="AB295" s="151"/>
      <c r="AC295" s="138">
        <v>0</v>
      </c>
      <c r="AD295" s="151">
        <v>1</v>
      </c>
      <c r="AE295" s="138">
        <v>0</v>
      </c>
      <c r="AF295" s="138">
        <v>0</v>
      </c>
      <c r="AG295" s="138">
        <v>0</v>
      </c>
      <c r="AH295" s="138">
        <v>0</v>
      </c>
      <c r="AI295" s="138">
        <v>0</v>
      </c>
      <c r="AJ295" s="138">
        <v>0</v>
      </c>
      <c r="AK295" s="138">
        <v>0</v>
      </c>
      <c r="AL295" s="138">
        <v>0</v>
      </c>
      <c r="AM295" s="138">
        <v>0</v>
      </c>
      <c r="AN295" s="138">
        <v>0</v>
      </c>
      <c r="AO295" s="194">
        <v>0</v>
      </c>
      <c r="AP295" s="138">
        <v>0</v>
      </c>
      <c r="AQ295" s="138">
        <v>0</v>
      </c>
      <c r="AR295" s="138">
        <v>0</v>
      </c>
      <c r="AS295" s="138">
        <v>0</v>
      </c>
      <c r="AT295" s="138">
        <v>0</v>
      </c>
      <c r="AU295" s="138">
        <v>0</v>
      </c>
      <c r="AV295" s="138">
        <v>0</v>
      </c>
      <c r="AW295" s="138"/>
      <c r="AX295" s="150"/>
      <c r="AY295" s="138"/>
      <c r="AZ295" s="125"/>
      <c r="BA295" s="125"/>
      <c r="BB295" s="125"/>
    </row>
    <row r="296" spans="1:54" s="31" customFormat="1" ht="16.5" customHeight="1" x14ac:dyDescent="0.2">
      <c r="B296" s="21">
        <v>1</v>
      </c>
      <c r="C296" s="141" t="s">
        <v>932</v>
      </c>
      <c r="D296" s="154">
        <v>2021</v>
      </c>
      <c r="E296" s="142" t="s">
        <v>933</v>
      </c>
      <c r="F296" s="154">
        <v>1</v>
      </c>
      <c r="G296" s="154">
        <v>1</v>
      </c>
      <c r="H296" s="179">
        <v>44621</v>
      </c>
      <c r="I296" s="162">
        <v>2</v>
      </c>
      <c r="J296" s="65">
        <v>3</v>
      </c>
      <c r="K296" s="144">
        <v>0</v>
      </c>
      <c r="L296" s="184"/>
      <c r="M296" s="141">
        <v>1</v>
      </c>
      <c r="N296" s="141">
        <v>0</v>
      </c>
      <c r="O296" s="141">
        <v>0</v>
      </c>
      <c r="P296" s="64">
        <f t="shared" si="152"/>
        <v>1</v>
      </c>
      <c r="Q296" s="64">
        <f t="shared" si="153"/>
        <v>0</v>
      </c>
      <c r="R296" s="64">
        <f t="shared" si="154"/>
        <v>0</v>
      </c>
      <c r="S296" s="64">
        <f t="shared" si="146"/>
        <v>0</v>
      </c>
      <c r="T296" s="64">
        <f t="shared" si="147"/>
        <v>0</v>
      </c>
      <c r="U296" s="64">
        <f t="shared" si="148"/>
        <v>0</v>
      </c>
      <c r="V296" s="64">
        <f t="shared" si="149"/>
        <v>0</v>
      </c>
      <c r="W296" s="64">
        <f t="shared" si="155"/>
        <v>0</v>
      </c>
      <c r="X296" s="64">
        <f t="shared" si="156"/>
        <v>0</v>
      </c>
      <c r="Y296" s="64">
        <f t="shared" si="163"/>
        <v>0</v>
      </c>
      <c r="Z296" s="64">
        <f t="shared" si="158"/>
        <v>1</v>
      </c>
      <c r="AA296" s="64">
        <f t="shared" si="157"/>
        <v>1</v>
      </c>
      <c r="AB296" s="69"/>
      <c r="AC296" s="141">
        <v>0</v>
      </c>
      <c r="AD296" s="69">
        <v>1</v>
      </c>
      <c r="AE296" s="141">
        <v>0</v>
      </c>
      <c r="AF296" s="141">
        <v>0</v>
      </c>
      <c r="AG296" s="141">
        <v>0</v>
      </c>
      <c r="AH296" s="141">
        <v>0</v>
      </c>
      <c r="AI296" s="141">
        <v>0</v>
      </c>
      <c r="AJ296" s="141">
        <v>0</v>
      </c>
      <c r="AK296" s="141">
        <v>0</v>
      </c>
      <c r="AL296" s="141">
        <v>0</v>
      </c>
      <c r="AM296" s="141">
        <v>0</v>
      </c>
      <c r="AN296" s="141">
        <v>0</v>
      </c>
      <c r="AO296" s="199">
        <v>0</v>
      </c>
      <c r="AP296" s="141">
        <v>0</v>
      </c>
      <c r="AQ296" s="141">
        <v>0</v>
      </c>
      <c r="AR296" s="141">
        <v>0</v>
      </c>
      <c r="AS296" s="141">
        <v>0</v>
      </c>
      <c r="AT296" s="141">
        <v>0</v>
      </c>
      <c r="AU296" s="141" t="s">
        <v>150</v>
      </c>
      <c r="AV296" s="141" t="s">
        <v>150</v>
      </c>
      <c r="AW296" s="141"/>
      <c r="AX296" s="183"/>
      <c r="AY296" s="141"/>
      <c r="AZ296" s="141"/>
      <c r="BA296" s="141"/>
      <c r="BB296" s="141"/>
    </row>
    <row r="297" spans="1:54" s="31" customFormat="1" ht="16.5" customHeight="1" x14ac:dyDescent="0.2">
      <c r="B297" s="21">
        <v>1</v>
      </c>
      <c r="C297" s="141" t="s">
        <v>864</v>
      </c>
      <c r="D297" s="154">
        <v>2021</v>
      </c>
      <c r="E297" s="142" t="s">
        <v>934</v>
      </c>
      <c r="F297" s="154">
        <v>2</v>
      </c>
      <c r="G297" s="154">
        <v>1</v>
      </c>
      <c r="H297" s="179">
        <v>44685</v>
      </c>
      <c r="I297" s="179">
        <v>44685</v>
      </c>
      <c r="J297" s="65">
        <v>2</v>
      </c>
      <c r="K297" s="144">
        <v>1</v>
      </c>
      <c r="L297" s="184"/>
      <c r="M297" s="141">
        <v>1</v>
      </c>
      <c r="N297" s="141">
        <v>0</v>
      </c>
      <c r="O297" s="141">
        <v>1</v>
      </c>
      <c r="P297" s="64">
        <f t="shared" si="152"/>
        <v>0</v>
      </c>
      <c r="Q297" s="64">
        <f t="shared" si="153"/>
        <v>0</v>
      </c>
      <c r="R297" s="64">
        <f t="shared" si="154"/>
        <v>0</v>
      </c>
      <c r="S297" s="64">
        <f t="shared" si="146"/>
        <v>1</v>
      </c>
      <c r="T297" s="64">
        <f t="shared" si="147"/>
        <v>0</v>
      </c>
      <c r="U297" s="64">
        <f t="shared" si="148"/>
        <v>0</v>
      </c>
      <c r="V297" s="64">
        <f t="shared" si="149"/>
        <v>0</v>
      </c>
      <c r="W297" s="64">
        <f t="shared" si="155"/>
        <v>1</v>
      </c>
      <c r="X297" s="64">
        <f t="shared" si="156"/>
        <v>0</v>
      </c>
      <c r="Y297" s="64">
        <f t="shared" si="163"/>
        <v>1</v>
      </c>
      <c r="Z297" s="64">
        <f t="shared" si="158"/>
        <v>0</v>
      </c>
      <c r="AA297" s="64">
        <f t="shared" si="157"/>
        <v>1</v>
      </c>
      <c r="AB297" s="69"/>
      <c r="AC297" s="141">
        <v>1</v>
      </c>
      <c r="AD297" s="69">
        <v>0</v>
      </c>
      <c r="AE297" s="141">
        <v>0</v>
      </c>
      <c r="AF297" s="141">
        <v>0</v>
      </c>
      <c r="AG297" s="141">
        <v>0</v>
      </c>
      <c r="AH297" s="141">
        <v>0</v>
      </c>
      <c r="AI297" s="141">
        <v>0</v>
      </c>
      <c r="AJ297" s="141">
        <v>1</v>
      </c>
      <c r="AK297" s="141">
        <v>0</v>
      </c>
      <c r="AL297" s="141">
        <v>0</v>
      </c>
      <c r="AM297" s="141">
        <v>1</v>
      </c>
      <c r="AN297" s="141">
        <v>0</v>
      </c>
      <c r="AO297" s="199">
        <v>0</v>
      </c>
      <c r="AP297" s="141">
        <v>0</v>
      </c>
      <c r="AQ297" s="141">
        <v>0</v>
      </c>
      <c r="AR297" s="141">
        <v>1</v>
      </c>
      <c r="AS297" s="141">
        <v>0</v>
      </c>
      <c r="AT297" s="141">
        <v>1</v>
      </c>
      <c r="AU297" s="141" t="s">
        <v>935</v>
      </c>
      <c r="AV297" s="141" t="s">
        <v>150</v>
      </c>
      <c r="AW297" s="141"/>
      <c r="AX297" s="183"/>
      <c r="AY297" s="141"/>
      <c r="AZ297" s="141"/>
      <c r="BA297" s="141"/>
      <c r="BB297" s="141"/>
    </row>
    <row r="298" spans="1:54" s="31" customFormat="1" ht="18" customHeight="1" x14ac:dyDescent="0.2">
      <c r="B298" s="21">
        <v>0</v>
      </c>
      <c r="C298" s="161" t="s">
        <v>915</v>
      </c>
      <c r="D298" s="154">
        <v>2021</v>
      </c>
      <c r="E298" s="142" t="s">
        <v>601</v>
      </c>
      <c r="F298" s="154" t="s">
        <v>886</v>
      </c>
      <c r="G298" s="154">
        <v>2</v>
      </c>
      <c r="H298" s="162">
        <v>3</v>
      </c>
      <c r="I298" s="162">
        <v>1</v>
      </c>
      <c r="J298" s="65">
        <v>3</v>
      </c>
      <c r="K298" s="144">
        <v>2</v>
      </c>
      <c r="L298" s="184"/>
      <c r="M298" s="141">
        <v>1</v>
      </c>
      <c r="N298" s="141">
        <v>0</v>
      </c>
      <c r="O298" s="141">
        <v>0</v>
      </c>
      <c r="P298" s="64">
        <f t="shared" si="152"/>
        <v>1</v>
      </c>
      <c r="Q298" s="64">
        <f t="shared" si="153"/>
        <v>0</v>
      </c>
      <c r="R298" s="64">
        <f t="shared" si="154"/>
        <v>0</v>
      </c>
      <c r="S298" s="64">
        <f t="shared" si="146"/>
        <v>0</v>
      </c>
      <c r="T298" s="64">
        <f t="shared" si="147"/>
        <v>0</v>
      </c>
      <c r="U298" s="64">
        <f t="shared" si="148"/>
        <v>0</v>
      </c>
      <c r="V298" s="64">
        <f t="shared" si="149"/>
        <v>0</v>
      </c>
      <c r="W298" s="64">
        <f t="shared" si="155"/>
        <v>0</v>
      </c>
      <c r="X298" s="64">
        <f t="shared" si="156"/>
        <v>0</v>
      </c>
      <c r="Y298" s="64">
        <f t="shared" si="163"/>
        <v>0</v>
      </c>
      <c r="Z298" s="64">
        <f t="shared" si="158"/>
        <v>1</v>
      </c>
      <c r="AA298" s="64">
        <f t="shared" si="157"/>
        <v>1</v>
      </c>
      <c r="AB298" s="69" t="s">
        <v>936</v>
      </c>
      <c r="AC298" s="141">
        <v>1</v>
      </c>
      <c r="AD298" s="69">
        <v>0</v>
      </c>
      <c r="AE298" s="141">
        <v>1</v>
      </c>
      <c r="AF298" s="141">
        <v>0</v>
      </c>
      <c r="AG298" s="141">
        <v>0</v>
      </c>
      <c r="AH298" s="141">
        <v>0</v>
      </c>
      <c r="AI298" s="141">
        <v>0</v>
      </c>
      <c r="AJ298" s="141">
        <v>0</v>
      </c>
      <c r="AK298" s="141">
        <v>0</v>
      </c>
      <c r="AL298" s="141">
        <v>0</v>
      </c>
      <c r="AM298" s="141">
        <v>1</v>
      </c>
      <c r="AN298" s="141">
        <v>0</v>
      </c>
      <c r="AO298" s="199">
        <v>0</v>
      </c>
      <c r="AP298" s="141">
        <v>0</v>
      </c>
      <c r="AQ298" s="141">
        <v>0</v>
      </c>
      <c r="AR298" s="141">
        <v>1</v>
      </c>
      <c r="AS298" s="141">
        <v>0</v>
      </c>
      <c r="AT298" s="141">
        <v>0</v>
      </c>
      <c r="AU298" s="141" t="s">
        <v>937</v>
      </c>
      <c r="AV298" s="141" t="s">
        <v>284</v>
      </c>
      <c r="AW298" s="141"/>
      <c r="AX298" s="183"/>
      <c r="AY298" s="141"/>
      <c r="AZ298" s="141"/>
      <c r="BA298" s="141"/>
      <c r="BB298" s="141"/>
    </row>
    <row r="299" spans="1:54" s="31" customFormat="1" ht="18" customHeight="1" x14ac:dyDescent="0.2">
      <c r="B299" s="21">
        <v>1</v>
      </c>
      <c r="C299" s="141" t="s">
        <v>938</v>
      </c>
      <c r="D299" s="154">
        <v>2021</v>
      </c>
      <c r="E299" s="142" t="s">
        <v>678</v>
      </c>
      <c r="F299" s="154">
        <v>2</v>
      </c>
      <c r="G299" s="154">
        <v>1</v>
      </c>
      <c r="H299" s="162">
        <v>3</v>
      </c>
      <c r="I299" s="162">
        <v>2</v>
      </c>
      <c r="J299" s="66">
        <v>2</v>
      </c>
      <c r="K299" s="144">
        <v>1</v>
      </c>
      <c r="L299" s="184"/>
      <c r="M299" s="141">
        <v>1</v>
      </c>
      <c r="N299" s="141">
        <v>0</v>
      </c>
      <c r="O299" s="141">
        <v>0</v>
      </c>
      <c r="P299" s="64">
        <f t="shared" si="152"/>
        <v>1</v>
      </c>
      <c r="Q299" s="64">
        <f t="shared" si="153"/>
        <v>0</v>
      </c>
      <c r="R299" s="64">
        <f t="shared" si="154"/>
        <v>0</v>
      </c>
      <c r="S299" s="64">
        <f t="shared" si="146"/>
        <v>0</v>
      </c>
      <c r="T299" s="64">
        <f t="shared" si="147"/>
        <v>0</v>
      </c>
      <c r="U299" s="64">
        <f t="shared" si="148"/>
        <v>0</v>
      </c>
      <c r="V299" s="64">
        <f t="shared" si="149"/>
        <v>0</v>
      </c>
      <c r="W299" s="64">
        <f t="shared" si="155"/>
        <v>0</v>
      </c>
      <c r="X299" s="64">
        <f t="shared" si="156"/>
        <v>0</v>
      </c>
      <c r="Y299" s="64">
        <f t="shared" si="163"/>
        <v>0</v>
      </c>
      <c r="Z299" s="64">
        <f t="shared" si="158"/>
        <v>1</v>
      </c>
      <c r="AA299" s="64">
        <f t="shared" si="157"/>
        <v>1</v>
      </c>
      <c r="AB299" s="69" t="s">
        <v>939</v>
      </c>
      <c r="AC299" s="141">
        <v>1</v>
      </c>
      <c r="AD299" s="69">
        <v>0</v>
      </c>
      <c r="AE299" s="141">
        <v>0</v>
      </c>
      <c r="AF299" s="141">
        <v>0</v>
      </c>
      <c r="AG299" s="141">
        <v>0</v>
      </c>
      <c r="AH299" s="141">
        <v>0</v>
      </c>
      <c r="AI299" s="141">
        <v>0</v>
      </c>
      <c r="AJ299" s="141">
        <v>1</v>
      </c>
      <c r="AK299" s="141">
        <v>0</v>
      </c>
      <c r="AL299" s="141">
        <v>1</v>
      </c>
      <c r="AM299" s="141">
        <v>1</v>
      </c>
      <c r="AN299" s="141">
        <v>0</v>
      </c>
      <c r="AO299" s="199">
        <v>0</v>
      </c>
      <c r="AP299" s="141">
        <v>0</v>
      </c>
      <c r="AQ299" s="141">
        <v>0</v>
      </c>
      <c r="AR299" s="141">
        <v>1</v>
      </c>
      <c r="AS299" s="141">
        <v>0</v>
      </c>
      <c r="AT299" s="141">
        <v>0</v>
      </c>
      <c r="AU299" s="141" t="s">
        <v>940</v>
      </c>
      <c r="AV299" s="141" t="s">
        <v>941</v>
      </c>
      <c r="AW299" s="141"/>
      <c r="AX299" s="183"/>
      <c r="AY299" s="141"/>
      <c r="AZ299" s="141"/>
      <c r="BA299" s="141"/>
      <c r="BB299" s="141"/>
    </row>
    <row r="300" spans="1:54" ht="18" customHeight="1" x14ac:dyDescent="0.2">
      <c r="A300" s="7" t="s">
        <v>971</v>
      </c>
      <c r="B300" s="34">
        <f>SUM(B266:B299)</f>
        <v>18</v>
      </c>
      <c r="C300" s="24"/>
      <c r="D300" s="12"/>
      <c r="E300" s="29"/>
      <c r="F300" s="12"/>
      <c r="G300" s="12"/>
      <c r="H300" s="16"/>
      <c r="I300" s="16"/>
      <c r="J300" s="20"/>
      <c r="K300" s="48"/>
      <c r="L300" s="27"/>
      <c r="M300" s="24"/>
      <c r="N300" s="24"/>
      <c r="O300" s="24"/>
      <c r="P300" s="30">
        <f>SUM(P280:P299)</f>
        <v>9</v>
      </c>
      <c r="Q300" s="30">
        <f>SUM(Q280:Q299)</f>
        <v>0</v>
      </c>
      <c r="R300" s="30">
        <f>SUM(R280:R299)</f>
        <v>5</v>
      </c>
      <c r="S300" s="30"/>
      <c r="T300" s="30"/>
      <c r="U300" s="30"/>
      <c r="V300" s="30"/>
      <c r="W300" s="30"/>
      <c r="X300" s="30"/>
      <c r="Y300" s="30"/>
      <c r="Z300" s="30"/>
      <c r="AA300" s="33"/>
      <c r="AB300" s="8"/>
      <c r="AC300" s="24"/>
      <c r="AD300" s="8"/>
      <c r="AE300" s="24"/>
      <c r="AF300" s="24"/>
      <c r="AG300" s="24"/>
      <c r="AH300" s="24"/>
      <c r="AI300" s="24"/>
      <c r="AJ300" s="24"/>
      <c r="AK300" s="24"/>
      <c r="AL300" s="24"/>
      <c r="AM300" s="24"/>
      <c r="AN300" s="24"/>
      <c r="AO300" s="200"/>
      <c r="AP300" s="24"/>
      <c r="AQ300" s="24"/>
      <c r="AR300" s="24"/>
      <c r="AS300" s="24"/>
      <c r="AT300" s="24"/>
      <c r="AU300" s="24"/>
      <c r="AV300" s="24"/>
      <c r="AW300" s="24"/>
      <c r="AX300" s="26"/>
      <c r="AY300" s="24"/>
      <c r="AZ300" s="24"/>
      <c r="BA300" s="24"/>
      <c r="BB300" s="24"/>
    </row>
    <row r="301" spans="1:54" ht="18" customHeight="1" x14ac:dyDescent="0.2">
      <c r="B301" s="47"/>
      <c r="C301" s="24"/>
      <c r="D301" s="3"/>
      <c r="E301" s="25"/>
      <c r="F301" s="24"/>
      <c r="G301" s="24"/>
      <c r="H301" s="5"/>
      <c r="I301" s="5"/>
      <c r="J301" s="5"/>
      <c r="K301" s="85"/>
      <c r="L301" s="27"/>
      <c r="M301" s="24"/>
      <c r="N301" s="24"/>
      <c r="O301" s="24"/>
      <c r="P301" s="24"/>
      <c r="Q301" s="24"/>
      <c r="R301" s="24"/>
      <c r="S301" s="24"/>
      <c r="T301" s="24"/>
      <c r="U301" s="24"/>
      <c r="V301" s="24"/>
      <c r="W301" s="24"/>
      <c r="X301" s="24"/>
      <c r="Y301" s="24"/>
      <c r="Z301" s="24"/>
      <c r="AA301" s="24"/>
      <c r="AB301" s="8"/>
      <c r="AC301" s="24"/>
      <c r="AD301" s="8"/>
      <c r="AE301" s="24"/>
      <c r="AF301" s="24"/>
      <c r="AG301" s="24"/>
      <c r="AH301" s="24"/>
      <c r="AI301" s="24"/>
      <c r="AJ301" s="24"/>
      <c r="AK301" s="24"/>
      <c r="AL301" s="24"/>
      <c r="AM301" s="24"/>
      <c r="AN301" s="24"/>
      <c r="AO301" s="200"/>
      <c r="AP301" s="24"/>
      <c r="AQ301" s="24"/>
      <c r="AR301" s="24"/>
      <c r="AS301" s="24"/>
      <c r="AT301" s="24"/>
      <c r="AU301" s="24"/>
      <c r="AV301" s="24"/>
      <c r="AW301" s="24"/>
      <c r="AX301" s="26"/>
      <c r="AY301" s="24"/>
      <c r="AZ301" s="24"/>
      <c r="BA301" s="24"/>
      <c r="BB301" s="24"/>
    </row>
    <row r="302" spans="1:54" ht="30" customHeight="1" x14ac:dyDescent="0.2">
      <c r="B302" s="47">
        <f>SUM(B300,B265,B155,B97,B56,B36,B23,B21,B18,B16)</f>
        <v>220</v>
      </c>
      <c r="C302" s="24" t="s">
        <v>942</v>
      </c>
      <c r="D302" s="3">
        <f>378-13-9</f>
        <v>356</v>
      </c>
      <c r="E302" s="25"/>
      <c r="F302" s="24"/>
      <c r="G302" s="24"/>
      <c r="H302" s="5"/>
      <c r="I302" s="5"/>
      <c r="J302" s="5"/>
      <c r="K302" s="85"/>
      <c r="L302" s="27"/>
      <c r="M302" s="24"/>
      <c r="N302" s="24"/>
      <c r="O302" s="24"/>
      <c r="P302" s="24"/>
      <c r="Q302" s="24"/>
      <c r="R302" s="24"/>
      <c r="S302" s="24"/>
      <c r="T302" s="24"/>
      <c r="U302" s="24"/>
      <c r="V302" s="24"/>
      <c r="W302" s="24"/>
      <c r="X302" s="24"/>
      <c r="Y302" s="24"/>
      <c r="Z302" s="24"/>
      <c r="AA302" s="24"/>
      <c r="AB302" s="8"/>
      <c r="AC302" s="24"/>
      <c r="AD302" s="8"/>
      <c r="AE302" s="24"/>
      <c r="AF302" s="24"/>
      <c r="AG302" s="24"/>
      <c r="AH302" s="24"/>
      <c r="AI302" s="24"/>
      <c r="AJ302" s="24"/>
      <c r="AK302" s="24"/>
      <c r="AL302" s="24"/>
      <c r="AM302" s="24"/>
      <c r="AN302" s="24"/>
      <c r="AO302" s="200"/>
      <c r="AP302" s="24"/>
      <c r="AQ302" s="24"/>
      <c r="AR302" s="24"/>
      <c r="AS302" s="24"/>
      <c r="AT302" s="24"/>
      <c r="AU302" s="24"/>
      <c r="AV302" s="24"/>
      <c r="AW302" s="24"/>
      <c r="AX302" s="26"/>
      <c r="AY302" s="24"/>
      <c r="AZ302" s="24"/>
      <c r="BA302" s="24"/>
      <c r="BB302" s="24"/>
    </row>
    <row r="303" spans="1:54" ht="12.75" customHeight="1" x14ac:dyDescent="0.2">
      <c r="B303" s="17"/>
      <c r="C303" s="15"/>
      <c r="D303" s="15"/>
      <c r="E303" s="22"/>
      <c r="F303" s="15"/>
      <c r="G303" s="2"/>
      <c r="H303" s="23"/>
      <c r="I303" s="23"/>
      <c r="J303" s="23"/>
      <c r="K303" s="50"/>
      <c r="L303" s="18"/>
      <c r="M303" s="15"/>
      <c r="N303" s="15"/>
      <c r="O303" s="15"/>
      <c r="P303" s="15"/>
      <c r="Q303" s="15"/>
      <c r="R303" s="15"/>
      <c r="S303" s="15"/>
      <c r="T303" s="15"/>
      <c r="U303" s="15"/>
      <c r="V303" s="15"/>
      <c r="W303" s="15"/>
      <c r="X303" s="15"/>
      <c r="Y303" s="15"/>
      <c r="Z303" s="15"/>
      <c r="AA303" s="15"/>
      <c r="AB303" s="18"/>
      <c r="AC303" s="15"/>
      <c r="AD303" s="18"/>
      <c r="AE303" s="15"/>
      <c r="AF303" s="15"/>
      <c r="AG303" s="15"/>
      <c r="AH303" s="15"/>
      <c r="AI303" s="15"/>
      <c r="AJ303" s="15"/>
      <c r="AK303" s="15"/>
      <c r="AL303" s="15"/>
      <c r="AM303" s="15"/>
      <c r="AN303" s="15"/>
      <c r="AO303" s="201"/>
      <c r="AP303" s="15"/>
      <c r="AQ303" s="15"/>
      <c r="AR303" s="15"/>
      <c r="AS303" s="15"/>
      <c r="AT303" s="15"/>
      <c r="AU303" s="15"/>
      <c r="AV303" s="15"/>
      <c r="AW303" s="15"/>
      <c r="AX303" s="28"/>
      <c r="AY303" s="15"/>
      <c r="AZ303" s="15"/>
      <c r="BA303" s="15"/>
      <c r="BB303" s="15"/>
    </row>
    <row r="304" spans="1:54" ht="12.75" customHeight="1" x14ac:dyDescent="0.2">
      <c r="B304" s="17">
        <f>B300+B265+B155</f>
        <v>148</v>
      </c>
      <c r="C304" s="15"/>
      <c r="D304" s="15"/>
      <c r="E304" s="22"/>
      <c r="F304" s="15"/>
      <c r="G304" s="2"/>
      <c r="H304" s="23"/>
      <c r="I304" s="23"/>
      <c r="J304" s="23"/>
      <c r="K304" s="50"/>
      <c r="L304" s="18"/>
      <c r="M304" s="15"/>
      <c r="N304" s="15"/>
      <c r="O304" s="15"/>
      <c r="P304" s="15"/>
      <c r="Q304" s="15"/>
      <c r="R304" s="15"/>
      <c r="S304" s="15"/>
      <c r="T304" s="15"/>
      <c r="U304" s="15"/>
      <c r="V304" s="15"/>
      <c r="W304" s="15"/>
      <c r="X304" s="15"/>
      <c r="Y304" s="15"/>
      <c r="Z304" s="15"/>
      <c r="AA304" s="15"/>
      <c r="AB304" s="18"/>
      <c r="AC304" s="15"/>
      <c r="AD304" s="18"/>
      <c r="AE304" s="15"/>
      <c r="AF304" s="15"/>
      <c r="AG304" s="15"/>
      <c r="AH304" s="15"/>
      <c r="AI304" s="15"/>
      <c r="AJ304" s="15"/>
      <c r="AK304" s="15"/>
      <c r="AL304" s="15"/>
      <c r="AM304" s="15"/>
      <c r="AN304" s="15"/>
      <c r="AO304" s="201"/>
      <c r="AP304" s="15"/>
      <c r="AQ304" s="15"/>
      <c r="AR304" s="15"/>
      <c r="AS304" s="15"/>
      <c r="AT304" s="15"/>
      <c r="AU304" s="15"/>
      <c r="AV304" s="15"/>
      <c r="AW304" s="15"/>
      <c r="AX304" s="28"/>
      <c r="AY304" s="15"/>
      <c r="AZ304" s="15"/>
      <c r="BA304" s="15"/>
      <c r="BB304" s="15"/>
    </row>
    <row r="305" spans="2:54" ht="12.75" customHeight="1" x14ac:dyDescent="0.2">
      <c r="B305" s="17"/>
      <c r="C305" s="15"/>
      <c r="D305" s="15"/>
      <c r="E305" s="22"/>
      <c r="F305" s="15"/>
      <c r="G305" s="2"/>
      <c r="H305" s="23"/>
      <c r="I305" s="23"/>
      <c r="J305" s="23"/>
      <c r="K305" s="50"/>
      <c r="L305" s="18"/>
      <c r="M305" s="15"/>
      <c r="N305" s="15"/>
      <c r="O305" s="15"/>
      <c r="P305" s="15"/>
      <c r="Q305" s="15"/>
      <c r="R305" s="15"/>
      <c r="S305" s="15"/>
      <c r="T305" s="15"/>
      <c r="U305" s="15"/>
      <c r="V305" s="15"/>
      <c r="W305" s="15"/>
      <c r="X305" s="15"/>
      <c r="Y305" s="15"/>
      <c r="Z305" s="15"/>
      <c r="AA305" s="15"/>
      <c r="AB305" s="18"/>
      <c r="AC305" s="15"/>
      <c r="AD305" s="18"/>
      <c r="AE305" s="15"/>
      <c r="AF305" s="15"/>
      <c r="AG305" s="15"/>
      <c r="AH305" s="15"/>
      <c r="AI305" s="15"/>
      <c r="AJ305" s="15"/>
      <c r="AK305" s="15"/>
      <c r="AL305" s="15"/>
      <c r="AM305" s="15"/>
      <c r="AN305" s="15"/>
      <c r="AO305" s="201"/>
      <c r="AP305" s="15"/>
      <c r="AQ305" s="15"/>
      <c r="AR305" s="15"/>
      <c r="AS305" s="15"/>
      <c r="AT305" s="15"/>
      <c r="AU305" s="15"/>
      <c r="AV305" s="15"/>
      <c r="AW305" s="15"/>
      <c r="AX305" s="28"/>
      <c r="AY305" s="15"/>
      <c r="AZ305" s="15"/>
      <c r="BA305" s="15"/>
      <c r="BB305" s="15"/>
    </row>
    <row r="306" spans="2:54" ht="12.75" customHeight="1" x14ac:dyDescent="0.2">
      <c r="B306" s="17"/>
      <c r="C306" s="15"/>
      <c r="D306" s="15"/>
      <c r="E306" s="22"/>
      <c r="F306" s="15"/>
      <c r="G306" s="2"/>
      <c r="H306" s="23"/>
      <c r="I306" s="23"/>
      <c r="J306" s="23"/>
      <c r="K306" s="50"/>
      <c r="L306" s="18"/>
      <c r="M306" s="15"/>
      <c r="N306" s="15"/>
      <c r="O306" s="15"/>
      <c r="P306" s="15"/>
      <c r="Q306" s="15"/>
      <c r="R306" s="15"/>
      <c r="S306" s="15"/>
      <c r="T306" s="15"/>
      <c r="U306" s="15"/>
      <c r="V306" s="15"/>
      <c r="W306" s="15"/>
      <c r="X306" s="15"/>
      <c r="Y306" s="15"/>
      <c r="Z306" s="15"/>
      <c r="AA306" s="15"/>
      <c r="AB306" s="18"/>
      <c r="AC306" s="15"/>
      <c r="AD306" s="18"/>
      <c r="AE306" s="15"/>
      <c r="AF306" s="15"/>
      <c r="AG306" s="15"/>
      <c r="AH306" s="15"/>
      <c r="AI306" s="15"/>
      <c r="AJ306" s="15"/>
      <c r="AK306" s="15"/>
      <c r="AL306" s="15"/>
      <c r="AM306" s="15"/>
      <c r="AN306" s="15"/>
      <c r="AO306" s="201"/>
      <c r="AP306" s="15"/>
      <c r="AQ306" s="15"/>
      <c r="AR306" s="15"/>
      <c r="AS306" s="15"/>
      <c r="AT306" s="15"/>
      <c r="AU306" s="15"/>
      <c r="AV306" s="15"/>
      <c r="AW306" s="15"/>
      <c r="AX306" s="28"/>
      <c r="AY306" s="15"/>
      <c r="AZ306" s="15"/>
      <c r="BA306" s="15"/>
      <c r="BB306" s="15"/>
    </row>
    <row r="307" spans="2:54" ht="12.75" customHeight="1" x14ac:dyDescent="0.2">
      <c r="B307" s="17"/>
      <c r="C307" s="15"/>
      <c r="D307" s="15"/>
      <c r="E307" s="22"/>
      <c r="F307" s="15"/>
      <c r="G307" s="2"/>
      <c r="H307" s="23"/>
      <c r="I307" s="23"/>
      <c r="J307" s="23"/>
      <c r="K307" s="50"/>
      <c r="L307" s="18"/>
      <c r="M307" s="15"/>
      <c r="N307" s="15"/>
      <c r="O307" s="15"/>
      <c r="P307" s="15"/>
      <c r="Q307" s="15"/>
      <c r="R307" s="15"/>
      <c r="S307" s="15"/>
      <c r="T307" s="15"/>
      <c r="U307" s="15"/>
      <c r="V307" s="15"/>
      <c r="W307" s="15"/>
      <c r="X307" s="15"/>
      <c r="Y307" s="15"/>
      <c r="Z307" s="15"/>
      <c r="AA307" s="15"/>
      <c r="AB307" s="18"/>
      <c r="AC307" s="15"/>
      <c r="AD307" s="18"/>
      <c r="AE307" s="15"/>
      <c r="AF307" s="15"/>
      <c r="AG307" s="15"/>
      <c r="AH307" s="15"/>
      <c r="AI307" s="15"/>
      <c r="AJ307" s="15"/>
      <c r="AK307" s="15"/>
      <c r="AL307" s="15"/>
      <c r="AM307" s="15"/>
      <c r="AN307" s="15"/>
      <c r="AO307" s="201"/>
      <c r="AP307" s="15"/>
      <c r="AQ307" s="15"/>
      <c r="AR307" s="15"/>
      <c r="AS307" s="15"/>
      <c r="AT307" s="15"/>
      <c r="AU307" s="15"/>
      <c r="AV307" s="15"/>
      <c r="AW307" s="15"/>
      <c r="AX307" s="28"/>
      <c r="AY307" s="15"/>
      <c r="AZ307" s="15"/>
      <c r="BA307" s="15"/>
      <c r="BB307" s="15"/>
    </row>
    <row r="308" spans="2:54" ht="12.75" customHeight="1" x14ac:dyDescent="0.2">
      <c r="B308" s="17"/>
      <c r="C308" s="15"/>
      <c r="D308" s="15"/>
      <c r="E308" s="22"/>
      <c r="F308" s="15"/>
      <c r="G308" s="2"/>
      <c r="H308" s="23"/>
      <c r="I308" s="23"/>
      <c r="J308" s="23"/>
      <c r="K308" s="50"/>
      <c r="L308" s="18"/>
      <c r="M308" s="15"/>
      <c r="N308" s="15"/>
      <c r="O308" s="15"/>
      <c r="P308" s="15"/>
      <c r="Q308" s="15"/>
      <c r="R308" s="15"/>
      <c r="S308" s="15"/>
      <c r="T308" s="15"/>
      <c r="U308" s="15"/>
      <c r="V308" s="15"/>
      <c r="W308" s="15"/>
      <c r="X308" s="15"/>
      <c r="Y308" s="15"/>
      <c r="Z308" s="15"/>
      <c r="AA308" s="15"/>
      <c r="AB308" s="18"/>
      <c r="AC308" s="15"/>
      <c r="AD308" s="18"/>
      <c r="AE308" s="15"/>
      <c r="AF308" s="15"/>
      <c r="AG308" s="15"/>
      <c r="AH308" s="15"/>
      <c r="AI308" s="15"/>
      <c r="AJ308" s="15"/>
      <c r="AK308" s="15"/>
      <c r="AL308" s="15"/>
      <c r="AM308" s="15"/>
      <c r="AN308" s="15"/>
      <c r="AO308" s="201"/>
      <c r="AP308" s="15"/>
      <c r="AQ308" s="15"/>
      <c r="AR308" s="15"/>
      <c r="AS308" s="15"/>
      <c r="AT308" s="15"/>
      <c r="AU308" s="15"/>
      <c r="AV308" s="15"/>
      <c r="AW308" s="15"/>
      <c r="AX308" s="28"/>
      <c r="AY308" s="15"/>
      <c r="AZ308" s="15"/>
      <c r="BA308" s="15"/>
      <c r="BB308" s="15"/>
    </row>
    <row r="309" spans="2:54" ht="12.75" customHeight="1" x14ac:dyDescent="0.2">
      <c r="B309" s="17"/>
      <c r="C309" s="15"/>
      <c r="D309" s="15"/>
      <c r="E309" s="22"/>
      <c r="F309" s="15"/>
      <c r="G309" s="2"/>
      <c r="H309" s="23"/>
      <c r="I309" s="23"/>
      <c r="J309" s="23"/>
      <c r="K309" s="50"/>
      <c r="L309" s="15"/>
      <c r="M309" s="28"/>
      <c r="N309" s="15"/>
      <c r="O309" s="15"/>
      <c r="P309" s="15"/>
      <c r="Q309" s="15"/>
      <c r="R309" s="15"/>
      <c r="S309" s="15"/>
      <c r="T309" s="15"/>
      <c r="U309" s="15"/>
      <c r="V309" s="15"/>
      <c r="W309" s="15"/>
      <c r="X309" s="15"/>
      <c r="Y309" s="15"/>
      <c r="Z309" s="15"/>
      <c r="AA309" s="15"/>
      <c r="AB309" s="18"/>
      <c r="AC309" s="15"/>
      <c r="AD309" s="18"/>
      <c r="AE309" s="15"/>
      <c r="AF309" s="15"/>
      <c r="AG309" s="15"/>
      <c r="AH309" s="15"/>
      <c r="AI309" s="15"/>
      <c r="AJ309" s="15"/>
      <c r="AK309" s="15"/>
      <c r="AL309" s="15"/>
      <c r="AM309" s="15"/>
      <c r="AN309" s="15"/>
      <c r="AO309" s="201"/>
      <c r="AP309" s="15"/>
      <c r="AQ309" s="15"/>
      <c r="AR309" s="15"/>
      <c r="AS309" s="15"/>
      <c r="AT309" s="15"/>
      <c r="AU309" s="15"/>
      <c r="AV309" s="15"/>
      <c r="AW309" s="15"/>
      <c r="AX309" s="28"/>
      <c r="AY309" s="15"/>
      <c r="AZ309" s="15"/>
      <c r="BA309" s="15"/>
      <c r="BB309" s="15"/>
    </row>
    <row r="310" spans="2:54" ht="12.75" customHeight="1" x14ac:dyDescent="0.2">
      <c r="B310" s="17"/>
      <c r="C310" s="15"/>
      <c r="D310" s="15"/>
      <c r="E310" s="22"/>
      <c r="F310" s="15"/>
      <c r="G310" s="2"/>
      <c r="H310" s="23"/>
      <c r="I310" s="23"/>
      <c r="J310" s="23"/>
      <c r="K310" s="50"/>
      <c r="L310" s="15"/>
      <c r="M310" s="28"/>
      <c r="N310" s="15"/>
      <c r="O310" s="15"/>
      <c r="P310" s="15"/>
      <c r="Q310" s="15"/>
      <c r="R310" s="15"/>
      <c r="S310" s="15"/>
      <c r="T310" s="15"/>
      <c r="U310" s="15"/>
      <c r="V310" s="15"/>
      <c r="W310" s="15"/>
      <c r="X310" s="15"/>
      <c r="Y310" s="15"/>
      <c r="Z310" s="15"/>
      <c r="AA310" s="15"/>
      <c r="AB310" s="18"/>
      <c r="AC310" s="15"/>
      <c r="AD310" s="18"/>
      <c r="AE310" s="15"/>
      <c r="AF310" s="15"/>
      <c r="AG310" s="15"/>
      <c r="AH310" s="15"/>
      <c r="AI310" s="15"/>
      <c r="AJ310" s="15"/>
      <c r="AK310" s="15"/>
      <c r="AL310" s="15"/>
      <c r="AM310" s="15"/>
      <c r="AN310" s="15"/>
      <c r="AO310" s="201"/>
      <c r="AP310" s="15"/>
      <c r="AQ310" s="15"/>
      <c r="AR310" s="15"/>
      <c r="AS310" s="15"/>
      <c r="AT310" s="15"/>
      <c r="AU310" s="15"/>
      <c r="AV310" s="15"/>
      <c r="AW310" s="15"/>
      <c r="AX310" s="28"/>
      <c r="AY310" s="15"/>
      <c r="AZ310" s="15"/>
      <c r="BA310" s="15"/>
      <c r="BB310" s="15"/>
    </row>
    <row r="311" spans="2:54" ht="12.75" customHeight="1" x14ac:dyDescent="0.2">
      <c r="B311" s="17"/>
      <c r="C311" s="15"/>
      <c r="D311" s="15"/>
      <c r="E311" s="22"/>
      <c r="F311" s="15"/>
      <c r="G311" s="2"/>
      <c r="H311" s="23"/>
      <c r="I311" s="23"/>
      <c r="J311" s="23"/>
      <c r="K311" s="50"/>
      <c r="L311" s="15"/>
      <c r="M311" s="28"/>
      <c r="N311" s="15"/>
      <c r="O311" s="15"/>
      <c r="P311" s="15"/>
      <c r="Q311" s="15"/>
      <c r="R311" s="15"/>
      <c r="S311" s="15"/>
      <c r="T311" s="15"/>
      <c r="U311" s="15"/>
      <c r="V311" s="15"/>
      <c r="W311" s="15"/>
      <c r="X311" s="15"/>
      <c r="Y311" s="15"/>
      <c r="Z311" s="15"/>
      <c r="AA311" s="15"/>
      <c r="AB311" s="18"/>
      <c r="AC311" s="15"/>
      <c r="AD311" s="18"/>
      <c r="AE311" s="15"/>
      <c r="AF311" s="15"/>
      <c r="AG311" s="15"/>
      <c r="AH311" s="15"/>
      <c r="AI311" s="15"/>
      <c r="AJ311" s="15"/>
      <c r="AK311" s="15"/>
      <c r="AL311" s="15"/>
      <c r="AM311" s="15"/>
      <c r="AN311" s="15"/>
      <c r="AO311" s="201"/>
      <c r="AP311" s="15"/>
      <c r="AQ311" s="15"/>
      <c r="AR311" s="15"/>
      <c r="AS311" s="15"/>
      <c r="AT311" s="15"/>
      <c r="AU311" s="15"/>
      <c r="AV311" s="15"/>
      <c r="AW311" s="15"/>
      <c r="AX311" s="28"/>
      <c r="AY311" s="15"/>
      <c r="AZ311" s="15"/>
      <c r="BA311" s="15"/>
      <c r="BB311" s="15"/>
    </row>
    <row r="312" spans="2:54" ht="12.75" customHeight="1" x14ac:dyDescent="0.2">
      <c r="B312" s="17"/>
      <c r="C312" s="15"/>
      <c r="D312" s="15"/>
      <c r="E312" s="22"/>
      <c r="F312" s="15"/>
      <c r="G312" s="2"/>
      <c r="H312" s="23"/>
      <c r="I312" s="23"/>
      <c r="J312" s="23"/>
      <c r="K312" s="50"/>
      <c r="L312" s="15"/>
      <c r="M312" s="28"/>
      <c r="N312" s="15"/>
      <c r="O312" s="15"/>
      <c r="P312" s="15"/>
      <c r="Q312" s="15"/>
      <c r="R312" s="15"/>
      <c r="S312" s="15"/>
      <c r="T312" s="15"/>
      <c r="U312" s="15"/>
      <c r="V312" s="15"/>
      <c r="W312" s="15"/>
      <c r="X312" s="15"/>
      <c r="Y312" s="15"/>
      <c r="Z312" s="15"/>
      <c r="AA312" s="15"/>
      <c r="AB312" s="18"/>
      <c r="AC312" s="15"/>
      <c r="AD312" s="18"/>
      <c r="AE312" s="15"/>
      <c r="AF312" s="15"/>
      <c r="AG312" s="15"/>
      <c r="AH312" s="15"/>
      <c r="AI312" s="15"/>
      <c r="AJ312" s="15"/>
      <c r="AK312" s="15"/>
      <c r="AL312" s="15"/>
      <c r="AM312" s="15"/>
      <c r="AN312" s="15"/>
      <c r="AO312" s="201"/>
      <c r="AP312" s="15"/>
      <c r="AQ312" s="15"/>
      <c r="AR312" s="15"/>
      <c r="AS312" s="15"/>
      <c r="AT312" s="15"/>
      <c r="AU312" s="15"/>
      <c r="AV312" s="15"/>
      <c r="AW312" s="15"/>
      <c r="AX312" s="28"/>
      <c r="AY312" s="15"/>
      <c r="AZ312" s="15"/>
      <c r="BA312" s="15"/>
      <c r="BB312" s="15"/>
    </row>
    <row r="313" spans="2:54" ht="12.75" customHeight="1" x14ac:dyDescent="0.2">
      <c r="B313" s="17"/>
      <c r="C313" s="15"/>
      <c r="D313" s="15"/>
      <c r="E313" s="22"/>
      <c r="F313" s="15"/>
      <c r="G313" s="2"/>
      <c r="H313" s="23"/>
      <c r="I313" s="23"/>
      <c r="J313" s="23"/>
      <c r="K313" s="50"/>
      <c r="L313" s="15"/>
      <c r="M313" s="28"/>
      <c r="N313" s="15"/>
      <c r="O313" s="15"/>
      <c r="P313" s="15"/>
      <c r="Q313" s="15"/>
      <c r="R313" s="15"/>
      <c r="S313" s="15"/>
      <c r="T313" s="15"/>
      <c r="U313" s="15"/>
      <c r="V313" s="15"/>
      <c r="W313" s="15"/>
      <c r="X313" s="15"/>
      <c r="Y313" s="15"/>
      <c r="Z313" s="15"/>
      <c r="AA313" s="15"/>
      <c r="AB313" s="18"/>
      <c r="AC313" s="15"/>
      <c r="AD313" s="18"/>
      <c r="AE313" s="15"/>
      <c r="AF313" s="15"/>
      <c r="AG313" s="15"/>
      <c r="AH313" s="15"/>
      <c r="AI313" s="15"/>
      <c r="AJ313" s="15"/>
      <c r="AK313" s="15"/>
      <c r="AL313" s="15"/>
      <c r="AM313" s="15"/>
      <c r="AN313" s="15"/>
      <c r="AO313" s="201"/>
      <c r="AP313" s="15"/>
      <c r="AQ313" s="15"/>
      <c r="AR313" s="15"/>
      <c r="AS313" s="15"/>
      <c r="AT313" s="15"/>
      <c r="AU313" s="15"/>
      <c r="AV313" s="15"/>
      <c r="AW313" s="15"/>
      <c r="AX313" s="28"/>
      <c r="AY313" s="15"/>
      <c r="AZ313" s="15"/>
      <c r="BA313" s="15"/>
      <c r="BB313" s="15"/>
    </row>
    <row r="314" spans="2:54" ht="12.75" customHeight="1" x14ac:dyDescent="0.2">
      <c r="B314" s="17"/>
      <c r="C314" s="15"/>
      <c r="D314" s="15"/>
      <c r="E314" s="22"/>
      <c r="F314" s="15"/>
      <c r="G314" s="2"/>
      <c r="H314" s="23"/>
      <c r="I314" s="23"/>
      <c r="J314" s="23"/>
      <c r="K314" s="50"/>
      <c r="L314" s="15"/>
      <c r="M314" s="28"/>
      <c r="N314" s="15"/>
      <c r="O314" s="15"/>
      <c r="P314" s="15"/>
      <c r="Q314" s="15"/>
      <c r="R314" s="15"/>
      <c r="S314" s="15"/>
      <c r="T314" s="15"/>
      <c r="U314" s="15"/>
      <c r="V314" s="15"/>
      <c r="W314" s="15"/>
      <c r="X314" s="15"/>
      <c r="Y314" s="15"/>
      <c r="Z314" s="15"/>
      <c r="AA314" s="15"/>
      <c r="AB314" s="18"/>
      <c r="AC314" s="15"/>
      <c r="AD314" s="18"/>
      <c r="AE314" s="15"/>
      <c r="AF314" s="15"/>
      <c r="AG314" s="15"/>
      <c r="AH314" s="15"/>
      <c r="AI314" s="15"/>
      <c r="AJ314" s="15"/>
      <c r="AK314" s="15"/>
      <c r="AL314" s="15"/>
      <c r="AM314" s="15"/>
      <c r="AN314" s="15"/>
      <c r="AO314" s="201"/>
      <c r="AP314" s="15"/>
      <c r="AQ314" s="15"/>
      <c r="AR314" s="15"/>
      <c r="AS314" s="15"/>
      <c r="AT314" s="15"/>
      <c r="AU314" s="15"/>
      <c r="AV314" s="15"/>
      <c r="AW314" s="15"/>
      <c r="AX314" s="28"/>
      <c r="AY314" s="15"/>
      <c r="AZ314" s="15"/>
      <c r="BA314" s="15"/>
      <c r="BB314" s="15"/>
    </row>
    <row r="315" spans="2:54" ht="12.75" customHeight="1" x14ac:dyDescent="0.2">
      <c r="B315" s="17"/>
      <c r="C315" s="15"/>
      <c r="D315" s="15"/>
      <c r="E315" s="22"/>
      <c r="F315" s="15"/>
      <c r="G315" s="2"/>
      <c r="H315" s="23"/>
      <c r="I315" s="23"/>
      <c r="J315" s="23"/>
      <c r="K315" s="50"/>
      <c r="L315" s="15"/>
      <c r="M315" s="28"/>
      <c r="N315" s="15"/>
      <c r="O315" s="15"/>
      <c r="P315" s="15"/>
      <c r="Q315" s="15"/>
      <c r="R315" s="15"/>
      <c r="S315" s="15"/>
      <c r="T315" s="15"/>
      <c r="U315" s="15"/>
      <c r="V315" s="15"/>
      <c r="W315" s="15"/>
      <c r="X315" s="15"/>
      <c r="Y315" s="15"/>
      <c r="Z315" s="15"/>
      <c r="AA315" s="15"/>
      <c r="AB315" s="18"/>
      <c r="AC315" s="15"/>
      <c r="AD315" s="18"/>
      <c r="AE315" s="15"/>
      <c r="AF315" s="15"/>
      <c r="AG315" s="15"/>
      <c r="AH315" s="15"/>
      <c r="AI315" s="15"/>
      <c r="AJ315" s="15"/>
      <c r="AK315" s="15"/>
      <c r="AL315" s="15"/>
      <c r="AM315" s="15"/>
      <c r="AN315" s="15"/>
      <c r="AO315" s="201"/>
      <c r="AP315" s="15"/>
      <c r="AQ315" s="15"/>
      <c r="AR315" s="15"/>
      <c r="AS315" s="15"/>
      <c r="AT315" s="15"/>
      <c r="AU315" s="15"/>
      <c r="AV315" s="15"/>
      <c r="AW315" s="15"/>
      <c r="AX315" s="28"/>
      <c r="AY315" s="15"/>
      <c r="AZ315" s="15"/>
      <c r="BA315" s="15"/>
      <c r="BB315" s="15"/>
    </row>
    <row r="316" spans="2:54" ht="12.75" customHeight="1" x14ac:dyDescent="0.2">
      <c r="B316" s="17"/>
      <c r="C316" s="15"/>
      <c r="D316" s="15"/>
      <c r="E316" s="22"/>
      <c r="F316" s="15"/>
      <c r="G316" s="2"/>
      <c r="H316" s="23"/>
      <c r="I316" s="23"/>
      <c r="J316" s="23"/>
      <c r="K316" s="50"/>
      <c r="L316" s="15"/>
      <c r="M316" s="28"/>
      <c r="N316" s="15"/>
      <c r="O316" s="15"/>
      <c r="P316" s="15"/>
      <c r="Q316" s="15"/>
      <c r="R316" s="15"/>
      <c r="S316" s="15"/>
      <c r="T316" s="15"/>
      <c r="U316" s="15"/>
      <c r="V316" s="15"/>
      <c r="W316" s="15"/>
      <c r="X316" s="15"/>
      <c r="Y316" s="15"/>
      <c r="Z316" s="15"/>
      <c r="AA316" s="15"/>
      <c r="AB316" s="18"/>
      <c r="AC316" s="15"/>
      <c r="AD316" s="18"/>
      <c r="AE316" s="15"/>
      <c r="AF316" s="15"/>
      <c r="AG316" s="15"/>
      <c r="AH316" s="15"/>
      <c r="AI316" s="15"/>
      <c r="AJ316" s="15"/>
      <c r="AK316" s="15"/>
      <c r="AL316" s="15"/>
      <c r="AM316" s="15"/>
      <c r="AN316" s="15"/>
      <c r="AO316" s="201"/>
      <c r="AP316" s="15"/>
      <c r="AQ316" s="15"/>
      <c r="AR316" s="15"/>
      <c r="AS316" s="15"/>
      <c r="AT316" s="15"/>
      <c r="AU316" s="15"/>
      <c r="AV316" s="15"/>
      <c r="AW316" s="15"/>
      <c r="AX316" s="28"/>
      <c r="AY316" s="15"/>
      <c r="AZ316" s="15"/>
      <c r="BA316" s="15"/>
      <c r="BB316" s="15"/>
    </row>
    <row r="317" spans="2:54" ht="12.75" customHeight="1" x14ac:dyDescent="0.2">
      <c r="B317" s="17"/>
      <c r="C317" s="15"/>
      <c r="D317" s="15"/>
      <c r="E317" s="22"/>
      <c r="F317" s="15"/>
      <c r="G317" s="2"/>
      <c r="H317" s="23"/>
      <c r="I317" s="23"/>
      <c r="J317" s="23"/>
      <c r="K317" s="50"/>
      <c r="L317" s="15"/>
      <c r="M317" s="28"/>
      <c r="N317" s="15"/>
      <c r="O317" s="15"/>
      <c r="P317" s="15"/>
      <c r="Q317" s="15"/>
      <c r="R317" s="15"/>
      <c r="S317" s="15"/>
      <c r="T317" s="15"/>
      <c r="U317" s="15"/>
      <c r="V317" s="15"/>
      <c r="W317" s="15"/>
      <c r="X317" s="15"/>
      <c r="Y317" s="15"/>
      <c r="Z317" s="15"/>
      <c r="AA317" s="15"/>
      <c r="AB317" s="18"/>
      <c r="AC317" s="15"/>
      <c r="AD317" s="18"/>
      <c r="AE317" s="15"/>
      <c r="AF317" s="15"/>
      <c r="AG317" s="15"/>
      <c r="AH317" s="15"/>
      <c r="AI317" s="15"/>
      <c r="AJ317" s="15"/>
      <c r="AK317" s="15"/>
      <c r="AL317" s="15"/>
      <c r="AM317" s="15"/>
      <c r="AN317" s="15"/>
      <c r="AO317" s="201"/>
      <c r="AP317" s="15"/>
      <c r="AQ317" s="15"/>
      <c r="AR317" s="15"/>
      <c r="AS317" s="15"/>
      <c r="AT317" s="15"/>
      <c r="AU317" s="15"/>
      <c r="AV317" s="15"/>
      <c r="AW317" s="15"/>
      <c r="AX317" s="28"/>
      <c r="AY317" s="15"/>
      <c r="AZ317" s="15"/>
      <c r="BA317" s="15"/>
      <c r="BB317" s="15"/>
    </row>
    <row r="318" spans="2:54" ht="12.75" customHeight="1" x14ac:dyDescent="0.2">
      <c r="B318" s="17"/>
      <c r="C318" s="15"/>
      <c r="D318" s="15"/>
      <c r="E318" s="22"/>
      <c r="F318" s="15"/>
      <c r="G318" s="2"/>
      <c r="H318" s="23"/>
      <c r="I318" s="23"/>
      <c r="J318" s="23"/>
      <c r="K318" s="50"/>
      <c r="L318" s="15"/>
      <c r="M318" s="28"/>
      <c r="N318" s="15"/>
      <c r="O318" s="15"/>
      <c r="P318" s="15"/>
      <c r="Q318" s="15"/>
      <c r="R318" s="15"/>
      <c r="S318" s="15"/>
      <c r="T318" s="15"/>
      <c r="U318" s="15"/>
      <c r="V318" s="15"/>
      <c r="W318" s="15"/>
      <c r="X318" s="15"/>
      <c r="Y318" s="15"/>
      <c r="Z318" s="15"/>
      <c r="AA318" s="15"/>
      <c r="AB318" s="18"/>
      <c r="AC318" s="15"/>
      <c r="AD318" s="18"/>
      <c r="AE318" s="15"/>
      <c r="AF318" s="15"/>
      <c r="AG318" s="15"/>
      <c r="AH318" s="15"/>
      <c r="AI318" s="15"/>
      <c r="AJ318" s="15"/>
      <c r="AK318" s="15"/>
      <c r="AL318" s="15"/>
      <c r="AM318" s="15"/>
      <c r="AN318" s="15"/>
      <c r="AO318" s="201"/>
      <c r="AP318" s="15"/>
      <c r="AQ318" s="15"/>
      <c r="AR318" s="15"/>
      <c r="AS318" s="15"/>
      <c r="AT318" s="15"/>
      <c r="AU318" s="15"/>
      <c r="AV318" s="15"/>
      <c r="AW318" s="15"/>
      <c r="AX318" s="28"/>
      <c r="AY318" s="15"/>
      <c r="AZ318" s="15"/>
      <c r="BA318" s="15"/>
      <c r="BB318" s="15"/>
    </row>
    <row r="319" spans="2:54" ht="12.75" customHeight="1" x14ac:dyDescent="0.2">
      <c r="B319" s="17"/>
      <c r="C319" s="15"/>
      <c r="D319" s="15"/>
      <c r="E319" s="22"/>
      <c r="F319" s="15"/>
      <c r="G319" s="2"/>
      <c r="H319" s="23"/>
      <c r="I319" s="23"/>
      <c r="J319" s="23"/>
      <c r="K319" s="50"/>
      <c r="L319" s="15"/>
      <c r="M319" s="28"/>
      <c r="N319" s="15"/>
      <c r="O319" s="15"/>
      <c r="P319" s="15"/>
      <c r="Q319" s="15"/>
      <c r="R319" s="15"/>
      <c r="S319" s="15"/>
      <c r="T319" s="15"/>
      <c r="U319" s="15"/>
      <c r="V319" s="15"/>
      <c r="W319" s="15"/>
      <c r="X319" s="15"/>
      <c r="Y319" s="15"/>
      <c r="Z319" s="15"/>
      <c r="AA319" s="15"/>
      <c r="AB319" s="18"/>
      <c r="AC319" s="15"/>
      <c r="AD319" s="18"/>
      <c r="AE319" s="15"/>
      <c r="AF319" s="15"/>
      <c r="AG319" s="15"/>
      <c r="AH319" s="15"/>
      <c r="AI319" s="15"/>
      <c r="AJ319" s="15"/>
      <c r="AK319" s="15"/>
      <c r="AL319" s="15"/>
      <c r="AM319" s="15"/>
      <c r="AN319" s="15"/>
      <c r="AO319" s="201"/>
      <c r="AP319" s="15"/>
      <c r="AQ319" s="15"/>
      <c r="AR319" s="15"/>
      <c r="AS319" s="15"/>
      <c r="AT319" s="15"/>
      <c r="AU319" s="15"/>
      <c r="AV319" s="15"/>
      <c r="AW319" s="15"/>
      <c r="AX319" s="28"/>
      <c r="AY319" s="15"/>
      <c r="AZ319" s="15"/>
      <c r="BA319" s="15"/>
      <c r="BB319" s="15"/>
    </row>
    <row r="320" spans="2:54" ht="12.75" customHeight="1" x14ac:dyDescent="0.2">
      <c r="B320" s="17"/>
      <c r="C320" s="15"/>
      <c r="D320" s="15"/>
      <c r="E320" s="22"/>
      <c r="F320" s="15"/>
      <c r="G320" s="2"/>
      <c r="H320" s="23"/>
      <c r="I320" s="23"/>
      <c r="J320" s="23"/>
      <c r="K320" s="50"/>
      <c r="L320" s="15"/>
      <c r="M320" s="28"/>
      <c r="N320" s="15"/>
      <c r="O320" s="15"/>
      <c r="P320" s="15"/>
      <c r="Q320" s="15"/>
      <c r="R320" s="15"/>
      <c r="S320" s="15"/>
      <c r="T320" s="15"/>
      <c r="U320" s="15"/>
      <c r="V320" s="15"/>
      <c r="W320" s="15"/>
      <c r="X320" s="15"/>
      <c r="Y320" s="15"/>
      <c r="Z320" s="15"/>
      <c r="AA320" s="15"/>
      <c r="AB320" s="18"/>
      <c r="AC320" s="15"/>
      <c r="AD320" s="18"/>
      <c r="AE320" s="15"/>
      <c r="AF320" s="15"/>
      <c r="AG320" s="15"/>
      <c r="AH320" s="15"/>
      <c r="AI320" s="15"/>
      <c r="AJ320" s="15"/>
      <c r="AK320" s="15"/>
      <c r="AL320" s="15"/>
      <c r="AM320" s="15"/>
      <c r="AN320" s="15"/>
      <c r="AO320" s="201"/>
      <c r="AP320" s="15"/>
      <c r="AQ320" s="15"/>
      <c r="AR320" s="15"/>
      <c r="AS320" s="15"/>
      <c r="AT320" s="15"/>
      <c r="AU320" s="15"/>
      <c r="AV320" s="15"/>
      <c r="AW320" s="15"/>
      <c r="AX320" s="28"/>
      <c r="AY320" s="15"/>
      <c r="AZ320" s="15"/>
      <c r="BA320" s="15"/>
      <c r="BB320" s="15"/>
    </row>
    <row r="321" spans="2:54" ht="12.75" customHeight="1" x14ac:dyDescent="0.2">
      <c r="B321" s="17"/>
      <c r="C321" s="15"/>
      <c r="D321" s="15"/>
      <c r="E321" s="22"/>
      <c r="F321" s="15"/>
      <c r="G321" s="2"/>
      <c r="H321" s="23"/>
      <c r="I321" s="23"/>
      <c r="J321" s="23"/>
      <c r="K321" s="50"/>
      <c r="L321" s="15"/>
      <c r="M321" s="28"/>
      <c r="N321" s="15"/>
      <c r="O321" s="15"/>
      <c r="P321" s="15"/>
      <c r="Q321" s="15"/>
      <c r="R321" s="15"/>
      <c r="S321" s="15"/>
      <c r="T321" s="15"/>
      <c r="U321" s="15"/>
      <c r="V321" s="15"/>
      <c r="W321" s="15"/>
      <c r="X321" s="15"/>
      <c r="Y321" s="15"/>
      <c r="Z321" s="15"/>
      <c r="AA321" s="15"/>
      <c r="AB321" s="18"/>
      <c r="AC321" s="15"/>
      <c r="AD321" s="18"/>
      <c r="AE321" s="15"/>
      <c r="AF321" s="15"/>
      <c r="AG321" s="15"/>
      <c r="AH321" s="15"/>
      <c r="AI321" s="15"/>
      <c r="AJ321" s="15"/>
      <c r="AK321" s="15"/>
      <c r="AL321" s="15"/>
      <c r="AM321" s="15"/>
      <c r="AN321" s="15"/>
      <c r="AO321" s="201"/>
      <c r="AP321" s="15"/>
      <c r="AQ321" s="15"/>
      <c r="AR321" s="15"/>
      <c r="AS321" s="15"/>
      <c r="AT321" s="15"/>
      <c r="AU321" s="15"/>
      <c r="AV321" s="15"/>
      <c r="AW321" s="15"/>
      <c r="AX321" s="28"/>
      <c r="AY321" s="15"/>
      <c r="AZ321" s="15"/>
      <c r="BA321" s="15"/>
      <c r="BB321" s="15"/>
    </row>
    <row r="322" spans="2:54" ht="12.75" customHeight="1" x14ac:dyDescent="0.2">
      <c r="B322" s="17"/>
      <c r="C322" s="15"/>
      <c r="D322" s="15"/>
      <c r="E322" s="22"/>
      <c r="F322" s="15"/>
      <c r="G322" s="2"/>
      <c r="H322" s="23"/>
      <c r="I322" s="23"/>
      <c r="J322" s="23"/>
      <c r="K322" s="50"/>
      <c r="L322" s="15"/>
      <c r="M322" s="28"/>
      <c r="N322" s="15"/>
      <c r="O322" s="15"/>
      <c r="P322" s="15"/>
      <c r="Q322" s="15"/>
      <c r="R322" s="15"/>
      <c r="S322" s="15"/>
      <c r="T322" s="15"/>
      <c r="U322" s="15"/>
      <c r="V322" s="15"/>
      <c r="W322" s="15"/>
      <c r="X322" s="15"/>
      <c r="Y322" s="15"/>
      <c r="Z322" s="15"/>
      <c r="AA322" s="15"/>
      <c r="AB322" s="18"/>
      <c r="AC322" s="15"/>
      <c r="AD322" s="18"/>
      <c r="AE322" s="15"/>
      <c r="AF322" s="15"/>
      <c r="AG322" s="15"/>
      <c r="AH322" s="15"/>
      <c r="AI322" s="15"/>
      <c r="AJ322" s="15"/>
      <c r="AK322" s="15"/>
      <c r="AL322" s="15"/>
      <c r="AM322" s="15"/>
      <c r="AN322" s="15"/>
      <c r="AO322" s="201"/>
      <c r="AP322" s="15"/>
      <c r="AQ322" s="15"/>
      <c r="AR322" s="15"/>
      <c r="AS322" s="15"/>
      <c r="AT322" s="15"/>
      <c r="AU322" s="15"/>
      <c r="AV322" s="15"/>
      <c r="AW322" s="15"/>
      <c r="AX322" s="28"/>
      <c r="AY322" s="15"/>
      <c r="AZ322" s="15"/>
      <c r="BA322" s="15"/>
      <c r="BB322" s="15"/>
    </row>
    <row r="323" spans="2:54" ht="12.75" customHeight="1" x14ac:dyDescent="0.2">
      <c r="B323" s="17"/>
      <c r="C323" s="15"/>
      <c r="D323" s="15"/>
      <c r="E323" s="22"/>
      <c r="F323" s="15"/>
      <c r="G323" s="2"/>
      <c r="H323" s="23"/>
      <c r="I323" s="23"/>
      <c r="J323" s="23"/>
      <c r="K323" s="50"/>
      <c r="L323" s="15"/>
      <c r="M323" s="28"/>
      <c r="N323" s="15"/>
      <c r="O323" s="15"/>
      <c r="P323" s="15"/>
      <c r="Q323" s="15"/>
      <c r="R323" s="15"/>
      <c r="S323" s="15"/>
      <c r="T323" s="15"/>
      <c r="U323" s="15"/>
      <c r="V323" s="15"/>
      <c r="W323" s="15"/>
      <c r="X323" s="15"/>
      <c r="Y323" s="15"/>
      <c r="Z323" s="15"/>
      <c r="AA323" s="15"/>
      <c r="AB323" s="18"/>
      <c r="AC323" s="15"/>
      <c r="AD323" s="18"/>
      <c r="AE323" s="15"/>
      <c r="AF323" s="15"/>
      <c r="AG323" s="15"/>
      <c r="AH323" s="15"/>
      <c r="AI323" s="15"/>
      <c r="AJ323" s="15"/>
      <c r="AK323" s="15"/>
      <c r="AL323" s="15"/>
      <c r="AM323" s="15"/>
      <c r="AN323" s="15"/>
      <c r="AO323" s="201"/>
      <c r="AP323" s="15"/>
      <c r="AQ323" s="15"/>
      <c r="AR323" s="15"/>
      <c r="AS323" s="15"/>
      <c r="AT323" s="15"/>
      <c r="AU323" s="15"/>
      <c r="AV323" s="15"/>
      <c r="AW323" s="15"/>
      <c r="AX323" s="28"/>
      <c r="AY323" s="15"/>
      <c r="AZ323" s="15"/>
      <c r="BA323" s="15"/>
      <c r="BB323" s="15"/>
    </row>
    <row r="324" spans="2:54" ht="12.75" customHeight="1" x14ac:dyDescent="0.2">
      <c r="B324" s="17"/>
      <c r="C324" s="15"/>
      <c r="D324" s="15"/>
      <c r="E324" s="22"/>
      <c r="F324" s="15"/>
      <c r="G324" s="2"/>
      <c r="H324" s="23"/>
      <c r="I324" s="23"/>
      <c r="J324" s="23"/>
      <c r="K324" s="50"/>
      <c r="L324" s="15"/>
      <c r="M324" s="28"/>
      <c r="N324" s="15"/>
      <c r="O324" s="15"/>
      <c r="P324" s="15"/>
      <c r="Q324" s="15"/>
      <c r="R324" s="15"/>
      <c r="S324" s="15"/>
      <c r="T324" s="15"/>
      <c r="U324" s="15"/>
      <c r="V324" s="15"/>
      <c r="W324" s="15"/>
      <c r="X324" s="15"/>
      <c r="Y324" s="15"/>
      <c r="Z324" s="15"/>
      <c r="AA324" s="15"/>
      <c r="AB324" s="18"/>
      <c r="AC324" s="15"/>
      <c r="AD324" s="18"/>
      <c r="AE324" s="15"/>
      <c r="AF324" s="15"/>
      <c r="AG324" s="15"/>
      <c r="AH324" s="15"/>
      <c r="AI324" s="15"/>
      <c r="AJ324" s="15"/>
      <c r="AK324" s="15"/>
      <c r="AL324" s="15"/>
      <c r="AM324" s="15"/>
      <c r="AN324" s="15"/>
      <c r="AO324" s="201"/>
      <c r="AP324" s="15"/>
      <c r="AQ324" s="15"/>
      <c r="AR324" s="15"/>
      <c r="AS324" s="15"/>
      <c r="AT324" s="15"/>
      <c r="AU324" s="15"/>
      <c r="AV324" s="15"/>
      <c r="AW324" s="15"/>
      <c r="AX324" s="28"/>
      <c r="AY324" s="15"/>
      <c r="AZ324" s="15"/>
      <c r="BA324" s="15"/>
      <c r="BB324" s="15"/>
    </row>
    <row r="325" spans="2:54" ht="12.75" customHeight="1" x14ac:dyDescent="0.2">
      <c r="B325" s="17"/>
      <c r="C325" s="15"/>
      <c r="D325" s="15"/>
      <c r="E325" s="22"/>
      <c r="F325" s="15"/>
      <c r="G325" s="2"/>
      <c r="H325" s="23"/>
      <c r="I325" s="23"/>
      <c r="J325" s="23"/>
      <c r="K325" s="50"/>
      <c r="L325" s="15"/>
      <c r="M325" s="28"/>
      <c r="N325" s="15"/>
      <c r="O325" s="15"/>
      <c r="P325" s="15"/>
      <c r="Q325" s="15"/>
      <c r="R325" s="15"/>
      <c r="S325" s="15"/>
      <c r="T325" s="15"/>
      <c r="U325" s="15"/>
      <c r="V325" s="15"/>
      <c r="W325" s="15"/>
      <c r="X325" s="15"/>
      <c r="Y325" s="15"/>
      <c r="Z325" s="15"/>
      <c r="AA325" s="15"/>
      <c r="AB325" s="18"/>
      <c r="AC325" s="15"/>
      <c r="AD325" s="18"/>
      <c r="AE325" s="15"/>
      <c r="AF325" s="15"/>
      <c r="AG325" s="15"/>
      <c r="AH325" s="15"/>
      <c r="AI325" s="15"/>
      <c r="AJ325" s="15"/>
      <c r="AK325" s="15"/>
      <c r="AL325" s="15"/>
      <c r="AM325" s="15"/>
      <c r="AN325" s="15"/>
      <c r="AO325" s="201"/>
      <c r="AP325" s="15"/>
      <c r="AQ325" s="15"/>
      <c r="AR325" s="15"/>
      <c r="AS325" s="15"/>
      <c r="AT325" s="15"/>
      <c r="AU325" s="15"/>
      <c r="AV325" s="15"/>
      <c r="AW325" s="15"/>
      <c r="AX325" s="28"/>
      <c r="AY325" s="15"/>
      <c r="AZ325" s="15"/>
      <c r="BA325" s="15"/>
      <c r="BB325" s="15"/>
    </row>
    <row r="326" spans="2:54" ht="12.75" customHeight="1" x14ac:dyDescent="0.2">
      <c r="B326" s="17"/>
      <c r="C326" s="15"/>
      <c r="D326" s="15"/>
      <c r="E326" s="22"/>
      <c r="F326" s="15"/>
      <c r="G326" s="2"/>
      <c r="H326" s="23"/>
      <c r="I326" s="23"/>
      <c r="J326" s="23"/>
      <c r="K326" s="50"/>
      <c r="L326" s="15"/>
      <c r="M326" s="28"/>
      <c r="N326" s="15"/>
      <c r="O326" s="15"/>
      <c r="P326" s="15"/>
      <c r="Q326" s="15"/>
      <c r="R326" s="15"/>
      <c r="S326" s="15"/>
      <c r="T326" s="15"/>
      <c r="U326" s="15"/>
      <c r="V326" s="15"/>
      <c r="W326" s="15"/>
      <c r="X326" s="15"/>
      <c r="Y326" s="15"/>
      <c r="Z326" s="15"/>
      <c r="AA326" s="15"/>
      <c r="AB326" s="18"/>
      <c r="AC326" s="15"/>
      <c r="AD326" s="18"/>
      <c r="AE326" s="15"/>
      <c r="AF326" s="15"/>
      <c r="AG326" s="15"/>
      <c r="AH326" s="15"/>
      <c r="AI326" s="15"/>
      <c r="AJ326" s="15"/>
      <c r="AK326" s="15"/>
      <c r="AL326" s="15"/>
      <c r="AM326" s="15"/>
      <c r="AN326" s="15"/>
      <c r="AO326" s="201"/>
      <c r="AP326" s="15"/>
      <c r="AQ326" s="15"/>
      <c r="AR326" s="15"/>
      <c r="AS326" s="15"/>
      <c r="AT326" s="15"/>
      <c r="AU326" s="15"/>
      <c r="AV326" s="15"/>
      <c r="AW326" s="15"/>
      <c r="AX326" s="28"/>
      <c r="AY326" s="15"/>
      <c r="AZ326" s="15"/>
      <c r="BA326" s="15"/>
      <c r="BB326" s="15"/>
    </row>
    <row r="327" spans="2:54" ht="12.75" customHeight="1" x14ac:dyDescent="0.2">
      <c r="B327" s="17"/>
      <c r="C327" s="15"/>
      <c r="D327" s="15"/>
      <c r="E327" s="22"/>
      <c r="F327" s="15"/>
      <c r="G327" s="2"/>
      <c r="H327" s="23"/>
      <c r="I327" s="23"/>
      <c r="J327" s="23"/>
      <c r="K327" s="50"/>
      <c r="L327" s="15"/>
      <c r="M327" s="28"/>
      <c r="N327" s="15"/>
      <c r="O327" s="15"/>
      <c r="P327" s="15"/>
      <c r="Q327" s="15"/>
      <c r="R327" s="15"/>
      <c r="S327" s="15"/>
      <c r="T327" s="15"/>
      <c r="U327" s="15"/>
      <c r="V327" s="15"/>
      <c r="W327" s="15"/>
      <c r="X327" s="15"/>
      <c r="Y327" s="15"/>
      <c r="Z327" s="15"/>
      <c r="AA327" s="15"/>
      <c r="AB327" s="18"/>
      <c r="AC327" s="15"/>
      <c r="AD327" s="18"/>
      <c r="AE327" s="15"/>
      <c r="AF327" s="15"/>
      <c r="AG327" s="15"/>
      <c r="AH327" s="15"/>
      <c r="AI327" s="15"/>
      <c r="AJ327" s="15"/>
      <c r="AK327" s="15"/>
      <c r="AL327" s="15"/>
      <c r="AM327" s="15"/>
      <c r="AN327" s="15"/>
      <c r="AO327" s="201"/>
      <c r="AP327" s="15"/>
      <c r="AQ327" s="15"/>
      <c r="AR327" s="15"/>
      <c r="AS327" s="15"/>
      <c r="AT327" s="15"/>
      <c r="AU327" s="15"/>
      <c r="AV327" s="15"/>
      <c r="AW327" s="15"/>
      <c r="AX327" s="28"/>
      <c r="AY327" s="15"/>
      <c r="AZ327" s="15"/>
      <c r="BA327" s="15"/>
      <c r="BB327" s="15"/>
    </row>
    <row r="328" spans="2:54" ht="12.75" customHeight="1" x14ac:dyDescent="0.2">
      <c r="B328" s="17"/>
      <c r="C328" s="15"/>
      <c r="D328" s="15"/>
      <c r="E328" s="22"/>
      <c r="F328" s="15"/>
      <c r="G328" s="2"/>
      <c r="H328" s="23"/>
      <c r="I328" s="23"/>
      <c r="J328" s="23"/>
      <c r="K328" s="50"/>
      <c r="L328" s="15"/>
      <c r="M328" s="28"/>
      <c r="N328" s="15"/>
      <c r="O328" s="15"/>
      <c r="P328" s="15"/>
      <c r="Q328" s="15"/>
      <c r="R328" s="15"/>
      <c r="S328" s="15"/>
      <c r="T328" s="15"/>
      <c r="U328" s="15"/>
      <c r="V328" s="15"/>
      <c r="W328" s="15"/>
      <c r="X328" s="15"/>
      <c r="Y328" s="15"/>
      <c r="Z328" s="15"/>
      <c r="AA328" s="15"/>
      <c r="AB328" s="18"/>
      <c r="AC328" s="15"/>
      <c r="AD328" s="18"/>
      <c r="AE328" s="15"/>
      <c r="AF328" s="15"/>
      <c r="AG328" s="15"/>
      <c r="AH328" s="15"/>
      <c r="AI328" s="15"/>
      <c r="AJ328" s="15"/>
      <c r="AK328" s="15"/>
      <c r="AL328" s="15"/>
      <c r="AM328" s="15"/>
      <c r="AN328" s="15"/>
      <c r="AO328" s="201"/>
      <c r="AP328" s="15"/>
      <c r="AQ328" s="15"/>
      <c r="AR328" s="15"/>
      <c r="AS328" s="15"/>
      <c r="AT328" s="15"/>
      <c r="AU328" s="15"/>
      <c r="AV328" s="15"/>
      <c r="AW328" s="15"/>
      <c r="AX328" s="28"/>
      <c r="AY328" s="15"/>
      <c r="AZ328" s="15"/>
      <c r="BA328" s="15"/>
      <c r="BB328" s="15"/>
    </row>
    <row r="329" spans="2:54" ht="12.75" customHeight="1" x14ac:dyDescent="0.2">
      <c r="B329" s="17"/>
      <c r="C329" s="15"/>
      <c r="D329" s="15"/>
      <c r="E329" s="22"/>
      <c r="F329" s="15"/>
      <c r="G329" s="2"/>
      <c r="H329" s="23"/>
      <c r="I329" s="23"/>
      <c r="J329" s="23"/>
      <c r="K329" s="50"/>
      <c r="L329" s="15"/>
      <c r="M329" s="28"/>
      <c r="N329" s="15"/>
      <c r="O329" s="15"/>
      <c r="P329" s="15"/>
      <c r="Q329" s="15"/>
      <c r="R329" s="15"/>
      <c r="S329" s="15"/>
      <c r="T329" s="15"/>
      <c r="U329" s="15"/>
      <c r="V329" s="15"/>
      <c r="W329" s="15"/>
      <c r="X329" s="15"/>
      <c r="Y329" s="15"/>
      <c r="Z329" s="15"/>
      <c r="AA329" s="15"/>
      <c r="AB329" s="18"/>
      <c r="AC329" s="15"/>
      <c r="AD329" s="18"/>
      <c r="AE329" s="15"/>
      <c r="AF329" s="15"/>
      <c r="AG329" s="15"/>
      <c r="AH329" s="15"/>
      <c r="AI329" s="15"/>
      <c r="AJ329" s="15"/>
      <c r="AK329" s="15"/>
      <c r="AL329" s="15"/>
      <c r="AM329" s="15"/>
      <c r="AN329" s="15"/>
      <c r="AO329" s="201"/>
      <c r="AP329" s="15"/>
      <c r="AQ329" s="15"/>
      <c r="AR329" s="15"/>
      <c r="AS329" s="15"/>
      <c r="AT329" s="15"/>
      <c r="AU329" s="15"/>
      <c r="AV329" s="15"/>
      <c r="AW329" s="15"/>
      <c r="AX329" s="28"/>
      <c r="AY329" s="15"/>
      <c r="AZ329" s="15"/>
      <c r="BA329" s="15"/>
      <c r="BB329" s="15"/>
    </row>
    <row r="330" spans="2:54" ht="12.75" customHeight="1" x14ac:dyDescent="0.2">
      <c r="B330" s="17"/>
      <c r="C330" s="15"/>
      <c r="D330" s="15"/>
      <c r="E330" s="22"/>
      <c r="F330" s="15"/>
      <c r="G330" s="2"/>
      <c r="H330" s="23"/>
      <c r="I330" s="23"/>
      <c r="J330" s="23"/>
      <c r="K330" s="50"/>
      <c r="L330" s="15"/>
      <c r="M330" s="28"/>
      <c r="N330" s="15"/>
      <c r="O330" s="15"/>
      <c r="P330" s="15"/>
      <c r="Q330" s="15"/>
      <c r="R330" s="15"/>
      <c r="S330" s="15"/>
      <c r="T330" s="15"/>
      <c r="U330" s="15"/>
      <c r="V330" s="15"/>
      <c r="W330" s="15"/>
      <c r="X330" s="15"/>
      <c r="Y330" s="15"/>
      <c r="Z330" s="15"/>
      <c r="AA330" s="15"/>
      <c r="AB330" s="18"/>
      <c r="AC330" s="15"/>
      <c r="AD330" s="18"/>
      <c r="AE330" s="15"/>
      <c r="AF330" s="15"/>
      <c r="AG330" s="15"/>
      <c r="AH330" s="15"/>
      <c r="AI330" s="15"/>
      <c r="AJ330" s="15"/>
      <c r="AK330" s="15"/>
      <c r="AL330" s="15"/>
      <c r="AM330" s="15"/>
      <c r="AN330" s="15"/>
      <c r="AO330" s="201"/>
      <c r="AP330" s="15"/>
      <c r="AQ330" s="15"/>
      <c r="AR330" s="15"/>
      <c r="AS330" s="15"/>
      <c r="AT330" s="15"/>
      <c r="AU330" s="15"/>
      <c r="AV330" s="15"/>
      <c r="AW330" s="15"/>
      <c r="AX330" s="28"/>
      <c r="AY330" s="15"/>
      <c r="AZ330" s="15"/>
      <c r="BA330" s="15"/>
      <c r="BB330" s="15"/>
    </row>
    <row r="331" spans="2:54" ht="12.75" customHeight="1" x14ac:dyDescent="0.2">
      <c r="B331" s="17"/>
      <c r="C331" s="15"/>
      <c r="D331" s="15"/>
      <c r="E331" s="22"/>
      <c r="F331" s="15"/>
      <c r="G331" s="2"/>
      <c r="H331" s="23"/>
      <c r="I331" s="23"/>
      <c r="J331" s="23"/>
      <c r="K331" s="50"/>
      <c r="L331" s="15"/>
      <c r="M331" s="28"/>
      <c r="N331" s="15"/>
      <c r="O331" s="15"/>
      <c r="P331" s="15"/>
      <c r="Q331" s="15"/>
      <c r="R331" s="15"/>
      <c r="S331" s="15"/>
      <c r="T331" s="15"/>
      <c r="U331" s="15"/>
      <c r="V331" s="15"/>
      <c r="W331" s="15"/>
      <c r="X331" s="15"/>
      <c r="Y331" s="15"/>
      <c r="Z331" s="15"/>
      <c r="AA331" s="15"/>
      <c r="AB331" s="18"/>
      <c r="AC331" s="15"/>
      <c r="AD331" s="18"/>
      <c r="AE331" s="15"/>
      <c r="AF331" s="15"/>
      <c r="AG331" s="15"/>
      <c r="AH331" s="15"/>
      <c r="AI331" s="15"/>
      <c r="AJ331" s="15"/>
      <c r="AK331" s="15"/>
      <c r="AL331" s="15"/>
      <c r="AM331" s="15"/>
      <c r="AN331" s="15"/>
      <c r="AO331" s="201"/>
      <c r="AP331" s="15"/>
      <c r="AQ331" s="15"/>
      <c r="AR331" s="15"/>
      <c r="AS331" s="15"/>
      <c r="AT331" s="15"/>
      <c r="AU331" s="15"/>
      <c r="AV331" s="15"/>
      <c r="AW331" s="15"/>
      <c r="AX331" s="28"/>
      <c r="AY331" s="15"/>
      <c r="AZ331" s="15"/>
      <c r="BA331" s="15"/>
      <c r="BB331" s="15"/>
    </row>
    <row r="332" spans="2:54" ht="12.75" customHeight="1" x14ac:dyDescent="0.2">
      <c r="B332" s="17"/>
      <c r="C332" s="15"/>
      <c r="D332" s="15"/>
      <c r="E332" s="22"/>
      <c r="F332" s="15"/>
      <c r="G332" s="2"/>
      <c r="H332" s="23"/>
      <c r="I332" s="23"/>
      <c r="J332" s="23"/>
      <c r="K332" s="50"/>
      <c r="L332" s="15"/>
      <c r="M332" s="28"/>
      <c r="N332" s="15"/>
      <c r="O332" s="15"/>
      <c r="P332" s="15"/>
      <c r="Q332" s="15"/>
      <c r="R332" s="15"/>
      <c r="S332" s="15"/>
      <c r="T332" s="15"/>
      <c r="U332" s="15"/>
      <c r="V332" s="15"/>
      <c r="W332" s="15"/>
      <c r="X332" s="15"/>
      <c r="Y332" s="15"/>
      <c r="Z332" s="15"/>
      <c r="AA332" s="15"/>
      <c r="AB332" s="18"/>
      <c r="AC332" s="15"/>
      <c r="AD332" s="18"/>
      <c r="AE332" s="15"/>
      <c r="AF332" s="15"/>
      <c r="AG332" s="15"/>
      <c r="AH332" s="15"/>
      <c r="AI332" s="15"/>
      <c r="AJ332" s="15"/>
      <c r="AK332" s="15"/>
      <c r="AL332" s="15"/>
      <c r="AM332" s="15"/>
      <c r="AN332" s="15"/>
      <c r="AO332" s="201"/>
      <c r="AP332" s="15"/>
      <c r="AQ332" s="15"/>
      <c r="AR332" s="15"/>
      <c r="AS332" s="15"/>
      <c r="AT332" s="15"/>
      <c r="AU332" s="15"/>
      <c r="AV332" s="15"/>
      <c r="AW332" s="15"/>
      <c r="AX332" s="28"/>
      <c r="AY332" s="15"/>
      <c r="AZ332" s="15"/>
      <c r="BA332" s="15"/>
      <c r="BB332" s="15"/>
    </row>
    <row r="333" spans="2:54" ht="12.75" customHeight="1" x14ac:dyDescent="0.2">
      <c r="B333" s="17"/>
      <c r="C333" s="15"/>
      <c r="D333" s="15"/>
      <c r="E333" s="22"/>
      <c r="F333" s="15"/>
      <c r="G333" s="2"/>
      <c r="H333" s="23"/>
      <c r="I333" s="23"/>
      <c r="J333" s="23"/>
      <c r="K333" s="50"/>
      <c r="L333" s="15"/>
      <c r="M333" s="28"/>
      <c r="N333" s="15"/>
      <c r="O333" s="15"/>
      <c r="P333" s="15"/>
      <c r="Q333" s="15"/>
      <c r="R333" s="15"/>
      <c r="S333" s="15"/>
      <c r="T333" s="15"/>
      <c r="U333" s="15"/>
      <c r="V333" s="15"/>
      <c r="W333" s="15"/>
      <c r="X333" s="15"/>
      <c r="Y333" s="15"/>
      <c r="Z333" s="15"/>
      <c r="AA333" s="15"/>
      <c r="AB333" s="18"/>
      <c r="AC333" s="15"/>
      <c r="AD333" s="18"/>
      <c r="AE333" s="15"/>
      <c r="AF333" s="15"/>
      <c r="AG333" s="15"/>
      <c r="AH333" s="15"/>
      <c r="AI333" s="15"/>
      <c r="AJ333" s="15"/>
      <c r="AK333" s="15"/>
      <c r="AL333" s="15"/>
      <c r="AM333" s="15"/>
      <c r="AN333" s="15"/>
      <c r="AO333" s="201"/>
      <c r="AP333" s="15"/>
      <c r="AQ333" s="15"/>
      <c r="AR333" s="15"/>
      <c r="AS333" s="15"/>
      <c r="AT333" s="15"/>
      <c r="AU333" s="15"/>
      <c r="AV333" s="15"/>
      <c r="AW333" s="15"/>
      <c r="AX333" s="28"/>
      <c r="AY333" s="15"/>
      <c r="AZ333" s="15"/>
      <c r="BA333" s="15"/>
      <c r="BB333" s="15"/>
    </row>
    <row r="334" spans="2:54" ht="12.75" customHeight="1" x14ac:dyDescent="0.2">
      <c r="B334" s="17"/>
      <c r="C334" s="15"/>
      <c r="D334" s="15"/>
      <c r="E334" s="22"/>
      <c r="F334" s="15"/>
      <c r="G334" s="2"/>
      <c r="H334" s="23"/>
      <c r="I334" s="23"/>
      <c r="J334" s="23"/>
      <c r="K334" s="50"/>
      <c r="L334" s="15"/>
      <c r="M334" s="28"/>
      <c r="N334" s="15"/>
      <c r="O334" s="15"/>
      <c r="P334" s="15"/>
      <c r="Q334" s="15"/>
      <c r="R334" s="15"/>
      <c r="S334" s="15"/>
      <c r="T334" s="15"/>
      <c r="U334" s="15"/>
      <c r="V334" s="15"/>
      <c r="W334" s="15"/>
      <c r="X334" s="15"/>
      <c r="Y334" s="15"/>
      <c r="Z334" s="15"/>
      <c r="AA334" s="15"/>
      <c r="AB334" s="18"/>
      <c r="AC334" s="15"/>
      <c r="AD334" s="18"/>
      <c r="AE334" s="15"/>
      <c r="AF334" s="15"/>
      <c r="AG334" s="15"/>
      <c r="AH334" s="15"/>
      <c r="AI334" s="15"/>
      <c r="AJ334" s="15"/>
      <c r="AK334" s="15"/>
      <c r="AL334" s="15"/>
      <c r="AM334" s="15"/>
      <c r="AN334" s="15"/>
      <c r="AO334" s="201"/>
      <c r="AP334" s="15"/>
      <c r="AQ334" s="15"/>
      <c r="AR334" s="15"/>
      <c r="AS334" s="15"/>
      <c r="AT334" s="15"/>
      <c r="AU334" s="15"/>
      <c r="AV334" s="15"/>
      <c r="AW334" s="15"/>
      <c r="AX334" s="28"/>
      <c r="AY334" s="15"/>
      <c r="AZ334" s="15"/>
      <c r="BA334" s="15"/>
      <c r="BB334" s="15"/>
    </row>
    <row r="335" spans="2:54" ht="12.75" customHeight="1" x14ac:dyDescent="0.2">
      <c r="B335" s="17"/>
      <c r="C335" s="15"/>
      <c r="D335" s="15"/>
      <c r="E335" s="22"/>
      <c r="F335" s="15"/>
      <c r="G335" s="2"/>
      <c r="H335" s="23"/>
      <c r="I335" s="23"/>
      <c r="J335" s="23"/>
      <c r="K335" s="50"/>
      <c r="L335" s="15"/>
      <c r="M335" s="28"/>
      <c r="N335" s="15"/>
      <c r="O335" s="15"/>
      <c r="P335" s="15"/>
      <c r="Q335" s="15"/>
      <c r="R335" s="15"/>
      <c r="S335" s="15"/>
      <c r="T335" s="15"/>
      <c r="U335" s="15"/>
      <c r="V335" s="15"/>
      <c r="W335" s="15"/>
      <c r="X335" s="15"/>
      <c r="Y335" s="15"/>
      <c r="Z335" s="15"/>
      <c r="AA335" s="15"/>
      <c r="AB335" s="18"/>
      <c r="AC335" s="15"/>
      <c r="AD335" s="18"/>
      <c r="AE335" s="15"/>
      <c r="AF335" s="15"/>
      <c r="AG335" s="15"/>
      <c r="AH335" s="15"/>
      <c r="AI335" s="15"/>
      <c r="AJ335" s="15"/>
      <c r="AK335" s="15"/>
      <c r="AL335" s="15"/>
      <c r="AM335" s="15"/>
      <c r="AN335" s="15"/>
      <c r="AO335" s="201"/>
      <c r="AP335" s="15"/>
      <c r="AQ335" s="15"/>
      <c r="AR335" s="15"/>
      <c r="AS335" s="15"/>
      <c r="AT335" s="15"/>
      <c r="AU335" s="15"/>
      <c r="AV335" s="15"/>
      <c r="AW335" s="15"/>
      <c r="AX335" s="28"/>
      <c r="AY335" s="15"/>
      <c r="AZ335" s="15"/>
      <c r="BA335" s="15"/>
      <c r="BB335" s="15"/>
    </row>
    <row r="336" spans="2:54" ht="12.75" customHeight="1" x14ac:dyDescent="0.2">
      <c r="B336" s="17"/>
      <c r="C336" s="15"/>
      <c r="D336" s="15"/>
      <c r="E336" s="22"/>
      <c r="F336" s="15"/>
      <c r="G336" s="2"/>
      <c r="H336" s="23"/>
      <c r="I336" s="23"/>
      <c r="J336" s="23"/>
      <c r="K336" s="50"/>
      <c r="L336" s="15"/>
      <c r="M336" s="28"/>
      <c r="N336" s="15"/>
      <c r="O336" s="15"/>
      <c r="P336" s="15"/>
      <c r="Q336" s="15"/>
      <c r="R336" s="15"/>
      <c r="S336" s="15"/>
      <c r="T336" s="15"/>
      <c r="U336" s="15"/>
      <c r="V336" s="15"/>
      <c r="W336" s="15"/>
      <c r="X336" s="15"/>
      <c r="Y336" s="15"/>
      <c r="Z336" s="15"/>
      <c r="AA336" s="15"/>
      <c r="AB336" s="18"/>
      <c r="AC336" s="15"/>
      <c r="AD336" s="18"/>
      <c r="AE336" s="15"/>
      <c r="AF336" s="15"/>
      <c r="AG336" s="15"/>
      <c r="AH336" s="15"/>
      <c r="AI336" s="15"/>
      <c r="AJ336" s="15"/>
      <c r="AK336" s="15"/>
      <c r="AL336" s="15"/>
      <c r="AM336" s="15"/>
      <c r="AN336" s="15"/>
      <c r="AO336" s="201"/>
      <c r="AP336" s="15"/>
      <c r="AQ336" s="15"/>
      <c r="AR336" s="15"/>
      <c r="AS336" s="15"/>
      <c r="AT336" s="15"/>
      <c r="AU336" s="15"/>
      <c r="AV336" s="15"/>
      <c r="AW336" s="15"/>
      <c r="AX336" s="28"/>
      <c r="AY336" s="15"/>
      <c r="AZ336" s="15"/>
      <c r="BA336" s="15"/>
      <c r="BB336" s="15"/>
    </row>
    <row r="337" spans="2:54" ht="12.75" customHeight="1" x14ac:dyDescent="0.2">
      <c r="B337" s="17"/>
      <c r="C337" s="15"/>
      <c r="D337" s="15"/>
      <c r="E337" s="22"/>
      <c r="F337" s="15"/>
      <c r="G337" s="2"/>
      <c r="H337" s="23"/>
      <c r="I337" s="23"/>
      <c r="J337" s="23"/>
      <c r="K337" s="50"/>
      <c r="L337" s="15"/>
      <c r="M337" s="28"/>
      <c r="N337" s="15"/>
      <c r="O337" s="15"/>
      <c r="P337" s="15"/>
      <c r="Q337" s="15"/>
      <c r="R337" s="15"/>
      <c r="S337" s="15"/>
      <c r="T337" s="15"/>
      <c r="U337" s="15"/>
      <c r="V337" s="15"/>
      <c r="W337" s="15"/>
      <c r="X337" s="15"/>
      <c r="Y337" s="15"/>
      <c r="Z337" s="15"/>
      <c r="AA337" s="15"/>
      <c r="AB337" s="18"/>
      <c r="AC337" s="15"/>
      <c r="AD337" s="18"/>
      <c r="AE337" s="15"/>
      <c r="AF337" s="15"/>
      <c r="AG337" s="15"/>
      <c r="AH337" s="15"/>
      <c r="AI337" s="15"/>
      <c r="AJ337" s="15"/>
      <c r="AK337" s="15"/>
      <c r="AL337" s="15"/>
      <c r="AM337" s="15"/>
      <c r="AN337" s="15"/>
      <c r="AO337" s="201"/>
      <c r="AP337" s="15"/>
      <c r="AQ337" s="15"/>
      <c r="AR337" s="15"/>
      <c r="AS337" s="15"/>
      <c r="AT337" s="15"/>
      <c r="AU337" s="15"/>
      <c r="AV337" s="15"/>
      <c r="AW337" s="15"/>
      <c r="AX337" s="28"/>
      <c r="AY337" s="15"/>
      <c r="AZ337" s="15"/>
      <c r="BA337" s="15"/>
      <c r="BB337" s="15"/>
    </row>
    <row r="338" spans="2:54" ht="12.75" customHeight="1" x14ac:dyDescent="0.2">
      <c r="B338" s="17"/>
      <c r="C338" s="15"/>
      <c r="D338" s="15"/>
      <c r="E338" s="22"/>
      <c r="F338" s="15"/>
      <c r="G338" s="2"/>
      <c r="H338" s="23"/>
      <c r="I338" s="23"/>
      <c r="J338" s="23"/>
      <c r="K338" s="50"/>
      <c r="L338" s="15"/>
      <c r="M338" s="28"/>
      <c r="N338" s="15"/>
      <c r="O338" s="15"/>
      <c r="P338" s="15"/>
      <c r="Q338" s="15"/>
      <c r="R338" s="15"/>
      <c r="S338" s="15"/>
      <c r="T338" s="15"/>
      <c r="U338" s="15"/>
      <c r="V338" s="15"/>
      <c r="W338" s="15"/>
      <c r="X338" s="15"/>
      <c r="Y338" s="15"/>
      <c r="Z338" s="15"/>
      <c r="AA338" s="15"/>
      <c r="AB338" s="18"/>
      <c r="AC338" s="15"/>
      <c r="AD338" s="18"/>
      <c r="AE338" s="15"/>
      <c r="AF338" s="15"/>
      <c r="AG338" s="15"/>
      <c r="AH338" s="15"/>
      <c r="AI338" s="15"/>
      <c r="AJ338" s="15"/>
      <c r="AK338" s="15"/>
      <c r="AL338" s="15"/>
      <c r="AM338" s="15"/>
      <c r="AN338" s="15"/>
      <c r="AO338" s="201"/>
      <c r="AP338" s="15"/>
      <c r="AQ338" s="15"/>
      <c r="AR338" s="15"/>
      <c r="AS338" s="15"/>
      <c r="AT338" s="15"/>
      <c r="AU338" s="15"/>
      <c r="AV338" s="15"/>
      <c r="AW338" s="15"/>
      <c r="AX338" s="28"/>
      <c r="AY338" s="15"/>
      <c r="AZ338" s="15"/>
      <c r="BA338" s="15"/>
      <c r="BB338" s="15"/>
    </row>
    <row r="339" spans="2:54" ht="12.75" customHeight="1" x14ac:dyDescent="0.2">
      <c r="B339" s="17"/>
      <c r="C339" s="15"/>
      <c r="D339" s="15"/>
      <c r="E339" s="22"/>
      <c r="F339" s="15"/>
      <c r="G339" s="2"/>
      <c r="H339" s="23"/>
      <c r="I339" s="23"/>
      <c r="J339" s="23"/>
      <c r="K339" s="50"/>
      <c r="L339" s="15"/>
      <c r="M339" s="28"/>
      <c r="N339" s="15"/>
      <c r="O339" s="15"/>
      <c r="P339" s="15"/>
      <c r="Q339" s="15"/>
      <c r="R339" s="15"/>
      <c r="S339" s="15"/>
      <c r="T339" s="15"/>
      <c r="U339" s="15"/>
      <c r="V339" s="15"/>
      <c r="W339" s="15"/>
      <c r="X339" s="15"/>
      <c r="Y339" s="15"/>
      <c r="Z339" s="15"/>
      <c r="AA339" s="15"/>
      <c r="AB339" s="18"/>
      <c r="AC339" s="15"/>
      <c r="AD339" s="18"/>
      <c r="AE339" s="15"/>
      <c r="AF339" s="15"/>
      <c r="AG339" s="15"/>
      <c r="AH339" s="15"/>
      <c r="AI339" s="15"/>
      <c r="AJ339" s="15"/>
      <c r="AK339" s="15"/>
      <c r="AL339" s="15"/>
      <c r="AM339" s="15"/>
      <c r="AN339" s="15"/>
      <c r="AO339" s="201"/>
      <c r="AP339" s="15"/>
      <c r="AQ339" s="15"/>
      <c r="AR339" s="15"/>
      <c r="AS339" s="15"/>
      <c r="AT339" s="15"/>
      <c r="AU339" s="15"/>
      <c r="AV339" s="15"/>
      <c r="AW339" s="15"/>
      <c r="AX339" s="28"/>
      <c r="AY339" s="15"/>
      <c r="AZ339" s="15"/>
      <c r="BA339" s="15"/>
      <c r="BB339" s="15"/>
    </row>
    <row r="340" spans="2:54" ht="12.75" customHeight="1" x14ac:dyDescent="0.2">
      <c r="B340" s="17"/>
      <c r="C340" s="15"/>
      <c r="D340" s="15"/>
      <c r="E340" s="22"/>
      <c r="F340" s="15"/>
      <c r="G340" s="2"/>
      <c r="H340" s="23"/>
      <c r="I340" s="23"/>
      <c r="J340" s="23"/>
      <c r="K340" s="50"/>
      <c r="L340" s="15"/>
      <c r="M340" s="28"/>
      <c r="N340" s="15"/>
      <c r="O340" s="15"/>
      <c r="P340" s="15"/>
      <c r="Q340" s="15"/>
      <c r="R340" s="15"/>
      <c r="S340" s="15"/>
      <c r="T340" s="15"/>
      <c r="U340" s="15"/>
      <c r="V340" s="15"/>
      <c r="W340" s="15"/>
      <c r="X340" s="15"/>
      <c r="Y340" s="15"/>
      <c r="Z340" s="15"/>
      <c r="AA340" s="15"/>
      <c r="AB340" s="18"/>
      <c r="AC340" s="15"/>
      <c r="AD340" s="18"/>
      <c r="AE340" s="15"/>
      <c r="AF340" s="15"/>
      <c r="AG340" s="15"/>
      <c r="AH340" s="15"/>
      <c r="AI340" s="15"/>
      <c r="AJ340" s="15"/>
      <c r="AK340" s="15"/>
      <c r="AL340" s="15"/>
      <c r="AM340" s="15"/>
      <c r="AN340" s="15"/>
      <c r="AO340" s="201"/>
      <c r="AP340" s="15"/>
      <c r="AQ340" s="15"/>
      <c r="AR340" s="15"/>
      <c r="AS340" s="15"/>
      <c r="AT340" s="15"/>
      <c r="AU340" s="15"/>
      <c r="AV340" s="15"/>
      <c r="AW340" s="15"/>
      <c r="AX340" s="28"/>
      <c r="AY340" s="15"/>
      <c r="AZ340" s="15"/>
      <c r="BA340" s="15"/>
      <c r="BB340" s="15"/>
    </row>
    <row r="341" spans="2:54" ht="12.75" customHeight="1" x14ac:dyDescent="0.2">
      <c r="B341" s="17"/>
      <c r="C341" s="15"/>
      <c r="D341" s="15"/>
      <c r="E341" s="22"/>
      <c r="F341" s="15"/>
      <c r="G341" s="2"/>
      <c r="H341" s="23"/>
      <c r="I341" s="23"/>
      <c r="J341" s="23"/>
      <c r="K341" s="50"/>
      <c r="L341" s="15"/>
      <c r="M341" s="28"/>
      <c r="N341" s="15"/>
      <c r="O341" s="15"/>
      <c r="P341" s="15"/>
      <c r="Q341" s="15"/>
      <c r="R341" s="15"/>
      <c r="S341" s="15"/>
      <c r="T341" s="15"/>
      <c r="U341" s="15"/>
      <c r="V341" s="15"/>
      <c r="W341" s="15"/>
      <c r="X341" s="15"/>
      <c r="Y341" s="15"/>
      <c r="Z341" s="15"/>
      <c r="AA341" s="15"/>
      <c r="AB341" s="18"/>
      <c r="AC341" s="15"/>
      <c r="AD341" s="18"/>
      <c r="AE341" s="15"/>
      <c r="AF341" s="15"/>
      <c r="AG341" s="15"/>
      <c r="AH341" s="15"/>
      <c r="AI341" s="15"/>
      <c r="AJ341" s="15"/>
      <c r="AK341" s="15"/>
      <c r="AL341" s="15"/>
      <c r="AM341" s="15"/>
      <c r="AN341" s="15"/>
      <c r="AO341" s="201"/>
      <c r="AP341" s="15"/>
      <c r="AQ341" s="15"/>
      <c r="AR341" s="15"/>
      <c r="AS341" s="15"/>
      <c r="AT341" s="15"/>
      <c r="AU341" s="15"/>
      <c r="AV341" s="15"/>
      <c r="AW341" s="15"/>
      <c r="AX341" s="28"/>
      <c r="AY341" s="15"/>
      <c r="AZ341" s="15"/>
      <c r="BA341" s="15"/>
      <c r="BB341" s="15"/>
    </row>
    <row r="342" spans="2:54" ht="12.75" customHeight="1" x14ac:dyDescent="0.2">
      <c r="B342" s="17"/>
      <c r="C342" s="15"/>
      <c r="D342" s="15"/>
      <c r="E342" s="22"/>
      <c r="F342" s="15"/>
      <c r="G342" s="2"/>
      <c r="H342" s="23"/>
      <c r="I342" s="23"/>
      <c r="J342" s="23"/>
      <c r="K342" s="50"/>
      <c r="L342" s="15"/>
      <c r="M342" s="28"/>
      <c r="N342" s="15"/>
      <c r="O342" s="15"/>
      <c r="P342" s="15"/>
      <c r="Q342" s="15"/>
      <c r="R342" s="15"/>
      <c r="S342" s="15"/>
      <c r="T342" s="15"/>
      <c r="U342" s="15"/>
      <c r="V342" s="15"/>
      <c r="W342" s="15"/>
      <c r="X342" s="15"/>
      <c r="Y342" s="15"/>
      <c r="Z342" s="15"/>
      <c r="AA342" s="15"/>
      <c r="AB342" s="18"/>
      <c r="AC342" s="15"/>
      <c r="AD342" s="18"/>
      <c r="AE342" s="15"/>
      <c r="AF342" s="15"/>
      <c r="AG342" s="15"/>
      <c r="AH342" s="15"/>
      <c r="AI342" s="15"/>
      <c r="AJ342" s="15"/>
      <c r="AK342" s="15"/>
      <c r="AL342" s="15"/>
      <c r="AM342" s="15"/>
      <c r="AN342" s="15"/>
      <c r="AO342" s="201"/>
      <c r="AP342" s="15"/>
      <c r="AQ342" s="15"/>
      <c r="AR342" s="15"/>
      <c r="AS342" s="15"/>
      <c r="AT342" s="15"/>
      <c r="AU342" s="15"/>
      <c r="AV342" s="15"/>
      <c r="AW342" s="15"/>
      <c r="AX342" s="28"/>
      <c r="AY342" s="15"/>
      <c r="AZ342" s="15"/>
      <c r="BA342" s="15"/>
      <c r="BB342" s="15"/>
    </row>
    <row r="343" spans="2:54" ht="12.75" customHeight="1" x14ac:dyDescent="0.2">
      <c r="B343" s="17"/>
      <c r="C343" s="15"/>
      <c r="D343" s="15"/>
      <c r="E343" s="22"/>
      <c r="F343" s="15"/>
      <c r="G343" s="2"/>
      <c r="H343" s="23"/>
      <c r="I343" s="23"/>
      <c r="J343" s="23"/>
      <c r="K343" s="50"/>
      <c r="L343" s="15"/>
      <c r="M343" s="28"/>
      <c r="N343" s="15"/>
      <c r="O343" s="15"/>
      <c r="P343" s="15"/>
      <c r="Q343" s="15"/>
      <c r="R343" s="15"/>
      <c r="S343" s="15"/>
      <c r="T343" s="15"/>
      <c r="U343" s="15"/>
      <c r="V343" s="15"/>
      <c r="W343" s="15"/>
      <c r="X343" s="15"/>
      <c r="Y343" s="15"/>
      <c r="Z343" s="15"/>
      <c r="AA343" s="15"/>
      <c r="AB343" s="18"/>
      <c r="AC343" s="15"/>
      <c r="AD343" s="18"/>
      <c r="AE343" s="15"/>
      <c r="AF343" s="15"/>
      <c r="AG343" s="15"/>
      <c r="AH343" s="15"/>
      <c r="AI343" s="15"/>
      <c r="AJ343" s="15"/>
      <c r="AK343" s="15"/>
      <c r="AL343" s="15"/>
      <c r="AM343" s="15"/>
      <c r="AN343" s="15"/>
      <c r="AO343" s="201"/>
      <c r="AP343" s="15"/>
      <c r="AQ343" s="15"/>
      <c r="AR343" s="15"/>
      <c r="AS343" s="15"/>
      <c r="AT343" s="15"/>
      <c r="AU343" s="15"/>
      <c r="AV343" s="15"/>
      <c r="AW343" s="15"/>
      <c r="AX343" s="28"/>
      <c r="AY343" s="15"/>
      <c r="AZ343" s="15"/>
      <c r="BA343" s="15"/>
      <c r="BB343" s="15"/>
    </row>
    <row r="344" spans="2:54" ht="12.75" customHeight="1" x14ac:dyDescent="0.2">
      <c r="B344" s="17"/>
      <c r="C344" s="15"/>
      <c r="D344" s="15"/>
      <c r="E344" s="22"/>
      <c r="F344" s="15"/>
      <c r="G344" s="2"/>
      <c r="H344" s="23"/>
      <c r="I344" s="23"/>
      <c r="J344" s="23"/>
      <c r="K344" s="50"/>
      <c r="L344" s="15"/>
      <c r="M344" s="28"/>
      <c r="N344" s="15"/>
      <c r="O344" s="15"/>
      <c r="P344" s="15"/>
      <c r="Q344" s="15"/>
      <c r="R344" s="15"/>
      <c r="S344" s="15"/>
      <c r="T344" s="15"/>
      <c r="U344" s="15"/>
      <c r="V344" s="15"/>
      <c r="W344" s="15"/>
      <c r="X344" s="15"/>
      <c r="Y344" s="15"/>
      <c r="Z344" s="15"/>
      <c r="AA344" s="15"/>
      <c r="AB344" s="18"/>
      <c r="AC344" s="15"/>
      <c r="AD344" s="18"/>
      <c r="AE344" s="15"/>
      <c r="AF344" s="15"/>
      <c r="AG344" s="15"/>
      <c r="AH344" s="15"/>
      <c r="AI344" s="15"/>
      <c r="AJ344" s="15"/>
      <c r="AK344" s="15"/>
      <c r="AL344" s="15"/>
      <c r="AM344" s="15"/>
      <c r="AN344" s="15"/>
      <c r="AO344" s="201"/>
      <c r="AP344" s="15"/>
      <c r="AQ344" s="15"/>
      <c r="AR344" s="15"/>
      <c r="AS344" s="15"/>
      <c r="AT344" s="15"/>
      <c r="AU344" s="15"/>
      <c r="AV344" s="15"/>
      <c r="AW344" s="15"/>
      <c r="AX344" s="28"/>
      <c r="AY344" s="15"/>
      <c r="AZ344" s="15"/>
      <c r="BA344" s="15"/>
      <c r="BB344" s="15"/>
    </row>
    <row r="345" spans="2:54" ht="12.75" customHeight="1" x14ac:dyDescent="0.2">
      <c r="B345" s="17"/>
      <c r="C345" s="15"/>
      <c r="D345" s="15"/>
      <c r="E345" s="22"/>
      <c r="F345" s="15"/>
      <c r="G345" s="2"/>
      <c r="H345" s="23"/>
      <c r="I345" s="23"/>
      <c r="J345" s="23"/>
      <c r="K345" s="50"/>
      <c r="L345" s="15"/>
      <c r="M345" s="28"/>
      <c r="N345" s="15"/>
      <c r="O345" s="15"/>
      <c r="P345" s="15"/>
      <c r="Q345" s="15"/>
      <c r="R345" s="15"/>
      <c r="S345" s="15"/>
      <c r="T345" s="15"/>
      <c r="U345" s="15"/>
      <c r="V345" s="15"/>
      <c r="W345" s="15"/>
      <c r="X345" s="15"/>
      <c r="Y345" s="15"/>
      <c r="Z345" s="15"/>
      <c r="AA345" s="15"/>
      <c r="AB345" s="18"/>
      <c r="AC345" s="15"/>
      <c r="AD345" s="18"/>
      <c r="AE345" s="15"/>
      <c r="AF345" s="15"/>
      <c r="AG345" s="15"/>
      <c r="AH345" s="15"/>
      <c r="AI345" s="15"/>
      <c r="AJ345" s="15"/>
      <c r="AK345" s="15"/>
      <c r="AL345" s="15"/>
      <c r="AM345" s="15"/>
      <c r="AN345" s="15"/>
      <c r="AO345" s="201"/>
      <c r="AP345" s="15"/>
      <c r="AQ345" s="15"/>
      <c r="AR345" s="15"/>
      <c r="AS345" s="15"/>
      <c r="AT345" s="15"/>
      <c r="AU345" s="15"/>
      <c r="AV345" s="15"/>
      <c r="AW345" s="15"/>
      <c r="AX345" s="28"/>
      <c r="AY345" s="15"/>
      <c r="AZ345" s="15"/>
      <c r="BA345" s="15"/>
      <c r="BB345" s="15"/>
    </row>
    <row r="346" spans="2:54" ht="12.75" customHeight="1" x14ac:dyDescent="0.2">
      <c r="B346" s="17"/>
      <c r="C346" s="15"/>
      <c r="D346" s="15"/>
      <c r="E346" s="22"/>
      <c r="F346" s="15"/>
      <c r="G346" s="2"/>
      <c r="H346" s="23"/>
      <c r="I346" s="23"/>
      <c r="J346" s="23"/>
      <c r="K346" s="50"/>
      <c r="L346" s="15"/>
      <c r="M346" s="28"/>
      <c r="N346" s="15"/>
      <c r="O346" s="15"/>
      <c r="P346" s="15"/>
      <c r="Q346" s="15"/>
      <c r="R346" s="15"/>
      <c r="S346" s="15"/>
      <c r="T346" s="15"/>
      <c r="U346" s="15"/>
      <c r="V346" s="15"/>
      <c r="W346" s="15"/>
      <c r="X346" s="15"/>
      <c r="Y346" s="15"/>
      <c r="Z346" s="15"/>
      <c r="AA346" s="15"/>
      <c r="AB346" s="18"/>
      <c r="AC346" s="15"/>
      <c r="AD346" s="18"/>
      <c r="AE346" s="15"/>
      <c r="AF346" s="15"/>
      <c r="AG346" s="15"/>
      <c r="AH346" s="15"/>
      <c r="AI346" s="15"/>
      <c r="AJ346" s="15"/>
      <c r="AK346" s="15"/>
      <c r="AL346" s="15"/>
      <c r="AM346" s="15"/>
      <c r="AN346" s="15"/>
      <c r="AO346" s="201"/>
      <c r="AP346" s="15"/>
      <c r="AQ346" s="15"/>
      <c r="AR346" s="15"/>
      <c r="AS346" s="15"/>
      <c r="AT346" s="15"/>
      <c r="AU346" s="15"/>
      <c r="AV346" s="15"/>
      <c r="AW346" s="15"/>
      <c r="AX346" s="28"/>
      <c r="AY346" s="15"/>
      <c r="AZ346" s="15"/>
      <c r="BA346" s="15"/>
      <c r="BB346" s="15"/>
    </row>
    <row r="347" spans="2:54" ht="12.75" customHeight="1" x14ac:dyDescent="0.2">
      <c r="B347" s="17"/>
      <c r="C347" s="15"/>
      <c r="D347" s="15"/>
      <c r="E347" s="22"/>
      <c r="F347" s="15"/>
      <c r="G347" s="2"/>
      <c r="H347" s="23"/>
      <c r="I347" s="23"/>
      <c r="J347" s="23"/>
      <c r="K347" s="50"/>
      <c r="L347" s="15"/>
      <c r="M347" s="28"/>
      <c r="N347" s="15"/>
      <c r="O347" s="15"/>
      <c r="P347" s="15"/>
      <c r="Q347" s="15"/>
      <c r="R347" s="15"/>
      <c r="S347" s="15"/>
      <c r="T347" s="15"/>
      <c r="U347" s="15"/>
      <c r="V347" s="15"/>
      <c r="W347" s="15"/>
      <c r="X347" s="15"/>
      <c r="Y347" s="15"/>
      <c r="Z347" s="15"/>
      <c r="AA347" s="15"/>
      <c r="AB347" s="18"/>
      <c r="AC347" s="15"/>
      <c r="AD347" s="18"/>
      <c r="AE347" s="15"/>
      <c r="AF347" s="15"/>
      <c r="AG347" s="15"/>
      <c r="AH347" s="15"/>
      <c r="AI347" s="15"/>
      <c r="AJ347" s="15"/>
      <c r="AK347" s="15"/>
      <c r="AL347" s="15"/>
      <c r="AM347" s="15"/>
      <c r="AN347" s="15"/>
      <c r="AO347" s="201"/>
      <c r="AP347" s="15"/>
      <c r="AQ347" s="15"/>
      <c r="AR347" s="15"/>
      <c r="AS347" s="15"/>
      <c r="AT347" s="15"/>
      <c r="AU347" s="15"/>
      <c r="AV347" s="15"/>
      <c r="AW347" s="15"/>
      <c r="AX347" s="28"/>
      <c r="AY347" s="15"/>
      <c r="AZ347" s="15"/>
      <c r="BA347" s="15"/>
      <c r="BB347" s="15"/>
    </row>
    <row r="348" spans="2:54" ht="12.75" customHeight="1" x14ac:dyDescent="0.2">
      <c r="B348" s="17"/>
      <c r="C348" s="15"/>
      <c r="D348" s="15"/>
      <c r="E348" s="22"/>
      <c r="F348" s="15"/>
      <c r="G348" s="2"/>
      <c r="H348" s="23"/>
      <c r="I348" s="23"/>
      <c r="J348" s="23"/>
      <c r="K348" s="50"/>
      <c r="L348" s="15"/>
      <c r="M348" s="28"/>
      <c r="N348" s="15"/>
      <c r="O348" s="15"/>
      <c r="P348" s="15"/>
      <c r="Q348" s="15"/>
      <c r="R348" s="15"/>
      <c r="S348" s="15"/>
      <c r="T348" s="15"/>
      <c r="U348" s="15"/>
      <c r="V348" s="15"/>
      <c r="W348" s="15"/>
      <c r="X348" s="15"/>
      <c r="Y348" s="15"/>
      <c r="Z348" s="15"/>
      <c r="AA348" s="15"/>
      <c r="AB348" s="18"/>
      <c r="AC348" s="15"/>
      <c r="AD348" s="18"/>
      <c r="AE348" s="15"/>
      <c r="AF348" s="15"/>
      <c r="AG348" s="15"/>
      <c r="AH348" s="15"/>
      <c r="AI348" s="15"/>
      <c r="AJ348" s="15"/>
      <c r="AK348" s="15"/>
      <c r="AL348" s="15"/>
      <c r="AM348" s="15"/>
      <c r="AN348" s="15"/>
      <c r="AO348" s="201"/>
      <c r="AP348" s="15"/>
      <c r="AQ348" s="15"/>
      <c r="AR348" s="15"/>
      <c r="AS348" s="15"/>
      <c r="AT348" s="15"/>
      <c r="AU348" s="15"/>
      <c r="AV348" s="15"/>
      <c r="AW348" s="15"/>
      <c r="AX348" s="28"/>
      <c r="AY348" s="15"/>
      <c r="AZ348" s="15"/>
      <c r="BA348" s="15"/>
      <c r="BB348" s="15"/>
    </row>
    <row r="349" spans="2:54" ht="12.75" customHeight="1" x14ac:dyDescent="0.2">
      <c r="B349" s="17"/>
      <c r="C349" s="15"/>
      <c r="D349" s="15"/>
      <c r="E349" s="22"/>
      <c r="F349" s="15"/>
      <c r="G349" s="2"/>
      <c r="H349" s="23"/>
      <c r="I349" s="23"/>
      <c r="J349" s="23"/>
      <c r="K349" s="50"/>
      <c r="L349" s="15"/>
      <c r="M349" s="28"/>
      <c r="N349" s="15"/>
      <c r="O349" s="15"/>
      <c r="P349" s="15"/>
      <c r="Q349" s="15"/>
      <c r="R349" s="15"/>
      <c r="S349" s="15"/>
      <c r="T349" s="15"/>
      <c r="U349" s="15"/>
      <c r="V349" s="15"/>
      <c r="W349" s="15"/>
      <c r="X349" s="15"/>
      <c r="Y349" s="15"/>
      <c r="Z349" s="15"/>
      <c r="AA349" s="15"/>
      <c r="AB349" s="18"/>
      <c r="AC349" s="15"/>
      <c r="AD349" s="18"/>
      <c r="AE349" s="15"/>
      <c r="AF349" s="15"/>
      <c r="AG349" s="15"/>
      <c r="AH349" s="15"/>
      <c r="AI349" s="15"/>
      <c r="AJ349" s="15"/>
      <c r="AK349" s="15"/>
      <c r="AL349" s="15"/>
      <c r="AM349" s="15"/>
      <c r="AN349" s="15"/>
      <c r="AO349" s="201"/>
      <c r="AP349" s="15"/>
      <c r="AQ349" s="15"/>
      <c r="AR349" s="15"/>
      <c r="AS349" s="15"/>
      <c r="AT349" s="15"/>
      <c r="AU349" s="15"/>
      <c r="AV349" s="15"/>
      <c r="AW349" s="15"/>
      <c r="AX349" s="28"/>
      <c r="AY349" s="15"/>
      <c r="AZ349" s="15"/>
      <c r="BA349" s="15"/>
      <c r="BB349" s="15"/>
    </row>
    <row r="350" spans="2:54" ht="12.75" customHeight="1" x14ac:dyDescent="0.2">
      <c r="B350" s="17"/>
      <c r="C350" s="15"/>
      <c r="D350" s="15"/>
      <c r="E350" s="22"/>
      <c r="F350" s="15"/>
      <c r="G350" s="2"/>
      <c r="H350" s="23"/>
      <c r="I350" s="23"/>
      <c r="J350" s="23"/>
      <c r="K350" s="50"/>
      <c r="L350" s="15"/>
      <c r="M350" s="28"/>
      <c r="N350" s="15"/>
      <c r="O350" s="15"/>
      <c r="P350" s="15"/>
      <c r="Q350" s="15"/>
      <c r="R350" s="15"/>
      <c r="S350" s="15"/>
      <c r="T350" s="15"/>
      <c r="U350" s="15"/>
      <c r="V350" s="15"/>
      <c r="W350" s="15"/>
      <c r="X350" s="15"/>
      <c r="Y350" s="15"/>
      <c r="Z350" s="15"/>
      <c r="AA350" s="15"/>
      <c r="AB350" s="18"/>
      <c r="AC350" s="15"/>
      <c r="AD350" s="18"/>
      <c r="AE350" s="15"/>
      <c r="AF350" s="15"/>
      <c r="AG350" s="15"/>
      <c r="AH350" s="15"/>
      <c r="AI350" s="15"/>
      <c r="AJ350" s="15"/>
      <c r="AK350" s="15"/>
      <c r="AL350" s="15"/>
      <c r="AM350" s="15"/>
      <c r="AN350" s="15"/>
      <c r="AO350" s="201"/>
      <c r="AP350" s="15"/>
      <c r="AQ350" s="15"/>
      <c r="AR350" s="15"/>
      <c r="AS350" s="15"/>
      <c r="AT350" s="15"/>
      <c r="AU350" s="15"/>
      <c r="AV350" s="15"/>
      <c r="AW350" s="15"/>
      <c r="AX350" s="28"/>
      <c r="AY350" s="15"/>
      <c r="AZ350" s="15"/>
      <c r="BA350" s="15"/>
      <c r="BB350" s="15"/>
    </row>
    <row r="351" spans="2:54" ht="12.75" customHeight="1" x14ac:dyDescent="0.2">
      <c r="B351" s="17"/>
      <c r="C351" s="15"/>
      <c r="D351" s="15"/>
      <c r="E351" s="22"/>
      <c r="F351" s="15"/>
      <c r="G351" s="2"/>
      <c r="H351" s="23"/>
      <c r="I351" s="23"/>
      <c r="J351" s="23"/>
      <c r="K351" s="50"/>
      <c r="L351" s="15"/>
      <c r="M351" s="28"/>
      <c r="N351" s="15"/>
      <c r="O351" s="15"/>
      <c r="P351" s="15"/>
      <c r="Q351" s="15"/>
      <c r="R351" s="15"/>
      <c r="S351" s="15"/>
      <c r="T351" s="15"/>
      <c r="U351" s="15"/>
      <c r="V351" s="15"/>
      <c r="W351" s="15"/>
      <c r="X351" s="15"/>
      <c r="Y351" s="15"/>
      <c r="Z351" s="15"/>
      <c r="AA351" s="15"/>
      <c r="AB351" s="18"/>
      <c r="AC351" s="15"/>
      <c r="AD351" s="18"/>
      <c r="AE351" s="15"/>
      <c r="AF351" s="15"/>
      <c r="AG351" s="15"/>
      <c r="AH351" s="15"/>
      <c r="AI351" s="15"/>
      <c r="AJ351" s="15"/>
      <c r="AK351" s="15"/>
      <c r="AL351" s="15"/>
      <c r="AM351" s="15"/>
      <c r="AN351" s="15"/>
      <c r="AO351" s="201"/>
      <c r="AP351" s="15"/>
      <c r="AQ351" s="15"/>
      <c r="AR351" s="15"/>
      <c r="AS351" s="15"/>
      <c r="AT351" s="15"/>
      <c r="AU351" s="15"/>
      <c r="AV351" s="15"/>
      <c r="AW351" s="15"/>
      <c r="AX351" s="28"/>
      <c r="AY351" s="15"/>
      <c r="AZ351" s="15"/>
      <c r="BA351" s="15"/>
      <c r="BB351" s="15"/>
    </row>
    <row r="352" spans="2:54" ht="12.75" customHeight="1" x14ac:dyDescent="0.2">
      <c r="B352" s="17"/>
      <c r="C352" s="15"/>
      <c r="D352" s="15"/>
      <c r="E352" s="22"/>
      <c r="F352" s="15"/>
      <c r="G352" s="2"/>
      <c r="H352" s="23"/>
      <c r="I352" s="23"/>
      <c r="J352" s="23"/>
      <c r="K352" s="50"/>
      <c r="L352" s="15"/>
      <c r="M352" s="28"/>
      <c r="N352" s="15"/>
      <c r="O352" s="15"/>
      <c r="P352" s="15"/>
      <c r="Q352" s="15"/>
      <c r="R352" s="15"/>
      <c r="S352" s="15"/>
      <c r="T352" s="15"/>
      <c r="U352" s="15"/>
      <c r="V352" s="15"/>
      <c r="W352" s="15"/>
      <c r="X352" s="15"/>
      <c r="Y352" s="15"/>
      <c r="Z352" s="15"/>
      <c r="AA352" s="15"/>
      <c r="AB352" s="18"/>
      <c r="AC352" s="15"/>
      <c r="AD352" s="18"/>
      <c r="AE352" s="15"/>
      <c r="AF352" s="15"/>
      <c r="AG352" s="15"/>
      <c r="AH352" s="15"/>
      <c r="AI352" s="15"/>
      <c r="AJ352" s="15"/>
      <c r="AK352" s="15"/>
      <c r="AL352" s="15"/>
      <c r="AM352" s="15"/>
      <c r="AN352" s="15"/>
      <c r="AO352" s="201"/>
      <c r="AP352" s="15"/>
      <c r="AQ352" s="15"/>
      <c r="AR352" s="15"/>
      <c r="AS352" s="15"/>
      <c r="AT352" s="15"/>
      <c r="AU352" s="15"/>
      <c r="AV352" s="15"/>
      <c r="AW352" s="15"/>
      <c r="AX352" s="28"/>
      <c r="AY352" s="15"/>
      <c r="AZ352" s="15"/>
      <c r="BA352" s="15"/>
      <c r="BB352" s="15"/>
    </row>
    <row r="353" spans="2:54" ht="12.75" customHeight="1" x14ac:dyDescent="0.2">
      <c r="B353" s="17"/>
      <c r="C353" s="15"/>
      <c r="D353" s="15"/>
      <c r="E353" s="22"/>
      <c r="F353" s="15"/>
      <c r="G353" s="2"/>
      <c r="H353" s="23"/>
      <c r="I353" s="23"/>
      <c r="J353" s="23"/>
      <c r="K353" s="50"/>
      <c r="L353" s="15"/>
      <c r="M353" s="28"/>
      <c r="N353" s="15"/>
      <c r="O353" s="15"/>
      <c r="P353" s="15"/>
      <c r="Q353" s="15"/>
      <c r="R353" s="15"/>
      <c r="S353" s="15"/>
      <c r="T353" s="15"/>
      <c r="U353" s="15"/>
      <c r="V353" s="15"/>
      <c r="W353" s="15"/>
      <c r="X353" s="15"/>
      <c r="Y353" s="15"/>
      <c r="Z353" s="15"/>
      <c r="AA353" s="15"/>
      <c r="AB353" s="18"/>
      <c r="AC353" s="15"/>
      <c r="AD353" s="18"/>
      <c r="AE353" s="15"/>
      <c r="AF353" s="15"/>
      <c r="AG353" s="15"/>
      <c r="AH353" s="15"/>
      <c r="AI353" s="15"/>
      <c r="AJ353" s="15"/>
      <c r="AK353" s="15"/>
      <c r="AL353" s="15"/>
      <c r="AM353" s="15"/>
      <c r="AN353" s="15"/>
      <c r="AO353" s="201"/>
      <c r="AP353" s="15"/>
      <c r="AQ353" s="15"/>
      <c r="AR353" s="15"/>
      <c r="AS353" s="15"/>
      <c r="AT353" s="15"/>
      <c r="AU353" s="15"/>
      <c r="AV353" s="15"/>
      <c r="AW353" s="15"/>
      <c r="AX353" s="28"/>
      <c r="AY353" s="15"/>
      <c r="AZ353" s="15"/>
      <c r="BA353" s="15"/>
      <c r="BB353" s="15"/>
    </row>
    <row r="354" spans="2:54" ht="12.75" customHeight="1" x14ac:dyDescent="0.2">
      <c r="B354" s="17"/>
      <c r="C354" s="15"/>
      <c r="D354" s="15"/>
      <c r="E354" s="22"/>
      <c r="F354" s="15"/>
      <c r="G354" s="2"/>
      <c r="H354" s="23"/>
      <c r="I354" s="23"/>
      <c r="J354" s="23"/>
      <c r="K354" s="50"/>
      <c r="L354" s="15"/>
      <c r="M354" s="28"/>
      <c r="N354" s="15"/>
      <c r="O354" s="15"/>
      <c r="P354" s="15"/>
      <c r="Q354" s="15"/>
      <c r="R354" s="15"/>
      <c r="S354" s="15"/>
      <c r="T354" s="15"/>
      <c r="U354" s="15"/>
      <c r="V354" s="15"/>
      <c r="W354" s="15"/>
      <c r="X354" s="15"/>
      <c r="Y354" s="15"/>
      <c r="Z354" s="15"/>
      <c r="AA354" s="15"/>
      <c r="AB354" s="18"/>
      <c r="AC354" s="15"/>
      <c r="AD354" s="18"/>
      <c r="AE354" s="15"/>
      <c r="AF354" s="15"/>
      <c r="AG354" s="15"/>
      <c r="AH354" s="15"/>
      <c r="AI354" s="15"/>
      <c r="AJ354" s="15"/>
      <c r="AK354" s="15"/>
      <c r="AL354" s="15"/>
      <c r="AM354" s="15"/>
      <c r="AN354" s="15"/>
      <c r="AO354" s="201"/>
      <c r="AP354" s="15"/>
      <c r="AQ354" s="15"/>
      <c r="AR354" s="15"/>
      <c r="AS354" s="15"/>
      <c r="AT354" s="15"/>
      <c r="AU354" s="15"/>
      <c r="AV354" s="15"/>
      <c r="AW354" s="15"/>
      <c r="AX354" s="28"/>
      <c r="AY354" s="15"/>
      <c r="AZ354" s="15"/>
      <c r="BA354" s="15"/>
      <c r="BB354" s="15"/>
    </row>
    <row r="355" spans="2:54" ht="12.75" customHeight="1" x14ac:dyDescent="0.2">
      <c r="B355" s="17"/>
      <c r="C355" s="15"/>
      <c r="D355" s="15"/>
      <c r="E355" s="22"/>
      <c r="F355" s="15"/>
      <c r="G355" s="2"/>
      <c r="H355" s="23"/>
      <c r="I355" s="23"/>
      <c r="J355" s="23"/>
      <c r="K355" s="50"/>
      <c r="L355" s="15"/>
      <c r="M355" s="28"/>
      <c r="N355" s="15"/>
      <c r="O355" s="15"/>
      <c r="P355" s="15"/>
      <c r="Q355" s="15"/>
      <c r="R355" s="15"/>
      <c r="S355" s="15"/>
      <c r="T355" s="15"/>
      <c r="U355" s="15"/>
      <c r="V355" s="15"/>
      <c r="W355" s="15"/>
      <c r="X355" s="15"/>
      <c r="Y355" s="15"/>
      <c r="Z355" s="15"/>
      <c r="AA355" s="15"/>
      <c r="AB355" s="18"/>
      <c r="AC355" s="15"/>
      <c r="AD355" s="18"/>
      <c r="AE355" s="15"/>
      <c r="AF355" s="15"/>
      <c r="AG355" s="15"/>
      <c r="AH355" s="15"/>
      <c r="AI355" s="15"/>
      <c r="AJ355" s="15"/>
      <c r="AK355" s="15"/>
      <c r="AL355" s="15"/>
      <c r="AM355" s="15"/>
      <c r="AN355" s="15"/>
      <c r="AO355" s="201"/>
      <c r="AP355" s="15"/>
      <c r="AQ355" s="15"/>
      <c r="AR355" s="15"/>
      <c r="AS355" s="15"/>
      <c r="AT355" s="15"/>
      <c r="AU355" s="15"/>
      <c r="AV355" s="15"/>
      <c r="AW355" s="15"/>
      <c r="AX355" s="28"/>
      <c r="AY355" s="15"/>
      <c r="AZ355" s="15"/>
      <c r="BA355" s="15"/>
      <c r="BB355" s="15"/>
    </row>
    <row r="356" spans="2:54" ht="12.75" customHeight="1" x14ac:dyDescent="0.2">
      <c r="B356" s="17"/>
      <c r="C356" s="15"/>
      <c r="D356" s="15"/>
      <c r="E356" s="22"/>
      <c r="F356" s="15"/>
      <c r="G356" s="2"/>
      <c r="H356" s="23"/>
      <c r="I356" s="23"/>
      <c r="J356" s="23"/>
      <c r="K356" s="50"/>
      <c r="L356" s="15"/>
      <c r="M356" s="28"/>
      <c r="N356" s="15"/>
      <c r="O356" s="15"/>
      <c r="P356" s="15"/>
      <c r="Q356" s="15"/>
      <c r="R356" s="15"/>
      <c r="S356" s="15"/>
      <c r="T356" s="15"/>
      <c r="U356" s="15"/>
      <c r="V356" s="15"/>
      <c r="W356" s="15"/>
      <c r="X356" s="15"/>
      <c r="Y356" s="15"/>
      <c r="Z356" s="15"/>
      <c r="AA356" s="15"/>
      <c r="AB356" s="18"/>
      <c r="AC356" s="15"/>
      <c r="AD356" s="18"/>
      <c r="AE356" s="15"/>
      <c r="AF356" s="15"/>
      <c r="AG356" s="15"/>
      <c r="AH356" s="15"/>
      <c r="AI356" s="15"/>
      <c r="AJ356" s="15"/>
      <c r="AK356" s="15"/>
      <c r="AL356" s="15"/>
      <c r="AM356" s="15"/>
      <c r="AN356" s="15"/>
      <c r="AO356" s="201"/>
      <c r="AP356" s="15"/>
      <c r="AQ356" s="15"/>
      <c r="AR356" s="15"/>
      <c r="AS356" s="15"/>
      <c r="AT356" s="15"/>
      <c r="AU356" s="15"/>
      <c r="AV356" s="15"/>
      <c r="AW356" s="15"/>
      <c r="AX356" s="28"/>
      <c r="AY356" s="15"/>
      <c r="AZ356" s="15"/>
      <c r="BA356" s="15"/>
      <c r="BB356" s="15"/>
    </row>
    <row r="357" spans="2:54" ht="12.75" customHeight="1" x14ac:dyDescent="0.2">
      <c r="B357" s="17"/>
      <c r="C357" s="15"/>
      <c r="D357" s="15"/>
      <c r="E357" s="22"/>
      <c r="F357" s="15"/>
      <c r="G357" s="2"/>
      <c r="H357" s="23"/>
      <c r="I357" s="23"/>
      <c r="J357" s="23"/>
      <c r="K357" s="50"/>
      <c r="L357" s="15"/>
      <c r="M357" s="28"/>
      <c r="N357" s="15"/>
      <c r="O357" s="15"/>
      <c r="P357" s="15"/>
      <c r="Q357" s="15"/>
      <c r="R357" s="15"/>
      <c r="S357" s="15"/>
      <c r="T357" s="15"/>
      <c r="U357" s="15"/>
      <c r="V357" s="15"/>
      <c r="W357" s="15"/>
      <c r="X357" s="15"/>
      <c r="Y357" s="15"/>
      <c r="Z357" s="15"/>
      <c r="AA357" s="15"/>
      <c r="AB357" s="18"/>
      <c r="AC357" s="15"/>
      <c r="AD357" s="18"/>
      <c r="AE357" s="15"/>
      <c r="AF357" s="15"/>
      <c r="AG357" s="15"/>
      <c r="AH357" s="15"/>
      <c r="AI357" s="15"/>
      <c r="AJ357" s="15"/>
      <c r="AK357" s="15"/>
      <c r="AL357" s="15"/>
      <c r="AM357" s="15"/>
      <c r="AN357" s="15"/>
      <c r="AO357" s="201"/>
      <c r="AP357" s="15"/>
      <c r="AQ357" s="15"/>
      <c r="AR357" s="15"/>
      <c r="AS357" s="15"/>
      <c r="AT357" s="15"/>
      <c r="AU357" s="15"/>
      <c r="AV357" s="15"/>
      <c r="AW357" s="15"/>
      <c r="AX357" s="28"/>
      <c r="AY357" s="15"/>
      <c r="AZ357" s="15"/>
      <c r="BA357" s="15"/>
      <c r="BB357" s="15"/>
    </row>
    <row r="358" spans="2:54" ht="12.75" customHeight="1" x14ac:dyDescent="0.2">
      <c r="B358" s="17"/>
      <c r="C358" s="15"/>
      <c r="D358" s="15"/>
      <c r="E358" s="22"/>
      <c r="F358" s="15"/>
      <c r="G358" s="2"/>
      <c r="H358" s="23"/>
      <c r="I358" s="23"/>
      <c r="J358" s="23"/>
      <c r="K358" s="50"/>
      <c r="L358" s="15"/>
      <c r="M358" s="28"/>
      <c r="N358" s="15"/>
      <c r="O358" s="15"/>
      <c r="P358" s="15"/>
      <c r="Q358" s="15"/>
      <c r="R358" s="15"/>
      <c r="S358" s="15"/>
      <c r="T358" s="15"/>
      <c r="U358" s="15"/>
      <c r="V358" s="15"/>
      <c r="W358" s="15"/>
      <c r="X358" s="15"/>
      <c r="Y358" s="15"/>
      <c r="Z358" s="15"/>
      <c r="AA358" s="15"/>
      <c r="AB358" s="18"/>
      <c r="AC358" s="15"/>
      <c r="AD358" s="18"/>
      <c r="AE358" s="15"/>
      <c r="AF358" s="15"/>
      <c r="AG358" s="15"/>
      <c r="AH358" s="15"/>
      <c r="AI358" s="15"/>
      <c r="AJ358" s="15"/>
      <c r="AK358" s="15"/>
      <c r="AL358" s="15"/>
      <c r="AM358" s="15"/>
      <c r="AN358" s="15"/>
      <c r="AO358" s="201"/>
      <c r="AP358" s="15"/>
      <c r="AQ358" s="15"/>
      <c r="AR358" s="15"/>
      <c r="AS358" s="15"/>
      <c r="AT358" s="15"/>
      <c r="AU358" s="15"/>
      <c r="AV358" s="15"/>
      <c r="AW358" s="15"/>
      <c r="AX358" s="28"/>
      <c r="AY358" s="15"/>
      <c r="AZ358" s="15"/>
      <c r="BA358" s="15"/>
      <c r="BB358" s="15"/>
    </row>
    <row r="359" spans="2:54" ht="12.75" customHeight="1" x14ac:dyDescent="0.2">
      <c r="B359" s="17"/>
      <c r="C359" s="15"/>
      <c r="D359" s="15"/>
      <c r="E359" s="22"/>
      <c r="F359" s="15"/>
      <c r="G359" s="2"/>
      <c r="H359" s="23"/>
      <c r="I359" s="23"/>
      <c r="J359" s="23"/>
      <c r="K359" s="50"/>
      <c r="L359" s="15"/>
      <c r="M359" s="28"/>
      <c r="N359" s="15"/>
      <c r="O359" s="15"/>
      <c r="P359" s="15"/>
      <c r="Q359" s="15"/>
      <c r="R359" s="15"/>
      <c r="S359" s="15"/>
      <c r="T359" s="15"/>
      <c r="U359" s="15"/>
      <c r="V359" s="15"/>
      <c r="W359" s="15"/>
      <c r="X359" s="15"/>
      <c r="Y359" s="15"/>
      <c r="Z359" s="15"/>
      <c r="AA359" s="15"/>
      <c r="AB359" s="18"/>
      <c r="AC359" s="15"/>
      <c r="AD359" s="18"/>
      <c r="AE359" s="15"/>
      <c r="AF359" s="15"/>
      <c r="AG359" s="15"/>
      <c r="AH359" s="15"/>
      <c r="AI359" s="15"/>
      <c r="AJ359" s="15"/>
      <c r="AK359" s="15"/>
      <c r="AL359" s="15"/>
      <c r="AM359" s="15"/>
      <c r="AN359" s="15"/>
      <c r="AO359" s="201"/>
      <c r="AP359" s="15"/>
      <c r="AQ359" s="15"/>
      <c r="AR359" s="15"/>
      <c r="AS359" s="15"/>
      <c r="AT359" s="15"/>
      <c r="AU359" s="15"/>
      <c r="AV359" s="15"/>
      <c r="AW359" s="15"/>
      <c r="AX359" s="28"/>
      <c r="AY359" s="15"/>
      <c r="AZ359" s="15"/>
      <c r="BA359" s="15"/>
      <c r="BB359" s="15"/>
    </row>
    <row r="360" spans="2:54" ht="12.75" customHeight="1" x14ac:dyDescent="0.2">
      <c r="B360" s="17"/>
      <c r="C360" s="15"/>
      <c r="D360" s="15"/>
      <c r="E360" s="22"/>
      <c r="F360" s="15"/>
      <c r="G360" s="2"/>
      <c r="H360" s="23"/>
      <c r="I360" s="23"/>
      <c r="J360" s="23"/>
      <c r="K360" s="50"/>
      <c r="L360" s="15"/>
      <c r="M360" s="28"/>
      <c r="N360" s="15"/>
      <c r="O360" s="15"/>
      <c r="P360" s="15"/>
      <c r="Q360" s="15"/>
      <c r="R360" s="15"/>
      <c r="S360" s="15"/>
      <c r="T360" s="15"/>
      <c r="U360" s="15"/>
      <c r="V360" s="15"/>
      <c r="W360" s="15"/>
      <c r="X360" s="15"/>
      <c r="Y360" s="15"/>
      <c r="Z360" s="15"/>
      <c r="AA360" s="15"/>
      <c r="AB360" s="18"/>
      <c r="AC360" s="15"/>
      <c r="AD360" s="18"/>
      <c r="AE360" s="15"/>
      <c r="AF360" s="15"/>
      <c r="AG360" s="15"/>
      <c r="AH360" s="15"/>
      <c r="AI360" s="15"/>
      <c r="AJ360" s="15"/>
      <c r="AK360" s="15"/>
      <c r="AL360" s="15"/>
      <c r="AM360" s="15"/>
      <c r="AN360" s="15"/>
      <c r="AO360" s="201"/>
      <c r="AP360" s="15"/>
      <c r="AQ360" s="15"/>
      <c r="AR360" s="15"/>
      <c r="AS360" s="15"/>
      <c r="AT360" s="15"/>
      <c r="AU360" s="15"/>
      <c r="AV360" s="15"/>
      <c r="AW360" s="15"/>
      <c r="AX360" s="28"/>
      <c r="AY360" s="15"/>
      <c r="AZ360" s="15"/>
      <c r="BA360" s="15"/>
      <c r="BB360" s="15"/>
    </row>
    <row r="361" spans="2:54" ht="12.75" customHeight="1" x14ac:dyDescent="0.2">
      <c r="B361" s="17"/>
      <c r="C361" s="15"/>
      <c r="D361" s="15"/>
      <c r="E361" s="22"/>
      <c r="F361" s="15"/>
      <c r="G361" s="2"/>
      <c r="H361" s="23"/>
      <c r="I361" s="23"/>
      <c r="J361" s="23"/>
      <c r="K361" s="50"/>
      <c r="L361" s="15"/>
      <c r="M361" s="28"/>
      <c r="N361" s="15"/>
      <c r="O361" s="15"/>
      <c r="P361" s="15"/>
      <c r="Q361" s="15"/>
      <c r="R361" s="15"/>
      <c r="S361" s="15"/>
      <c r="T361" s="15"/>
      <c r="U361" s="15"/>
      <c r="V361" s="15"/>
      <c r="W361" s="15"/>
      <c r="X361" s="15"/>
      <c r="Y361" s="15"/>
      <c r="Z361" s="15"/>
      <c r="AA361" s="15"/>
      <c r="AB361" s="18"/>
      <c r="AC361" s="15"/>
      <c r="AD361" s="18"/>
      <c r="AE361" s="15"/>
      <c r="AF361" s="15"/>
      <c r="AG361" s="15"/>
      <c r="AH361" s="15"/>
      <c r="AI361" s="15"/>
      <c r="AJ361" s="15"/>
      <c r="AK361" s="15"/>
      <c r="AL361" s="15"/>
      <c r="AM361" s="15"/>
      <c r="AN361" s="15"/>
      <c r="AO361" s="201"/>
      <c r="AP361" s="15"/>
      <c r="AQ361" s="15"/>
      <c r="AR361" s="15"/>
      <c r="AS361" s="15"/>
      <c r="AT361" s="15"/>
      <c r="AU361" s="15"/>
      <c r="AV361" s="15"/>
      <c r="AW361" s="15"/>
      <c r="AX361" s="28"/>
      <c r="AY361" s="15"/>
      <c r="AZ361" s="15"/>
      <c r="BA361" s="15"/>
      <c r="BB361" s="15"/>
    </row>
    <row r="362" spans="2:54" ht="12.75" customHeight="1" x14ac:dyDescent="0.2">
      <c r="B362" s="17"/>
      <c r="C362" s="15"/>
      <c r="D362" s="15"/>
      <c r="E362" s="22"/>
      <c r="F362" s="15"/>
      <c r="G362" s="2"/>
      <c r="H362" s="23"/>
      <c r="I362" s="23"/>
      <c r="J362" s="23"/>
      <c r="K362" s="50"/>
      <c r="L362" s="15"/>
      <c r="M362" s="28"/>
      <c r="N362" s="15"/>
      <c r="O362" s="15"/>
      <c r="P362" s="15"/>
      <c r="Q362" s="15"/>
      <c r="R362" s="15"/>
      <c r="S362" s="15"/>
      <c r="T362" s="15"/>
      <c r="U362" s="15"/>
      <c r="V362" s="15"/>
      <c r="W362" s="15"/>
      <c r="X362" s="15"/>
      <c r="Y362" s="15"/>
      <c r="Z362" s="15"/>
      <c r="AA362" s="15"/>
      <c r="AB362" s="18"/>
      <c r="AC362" s="15"/>
      <c r="AD362" s="18"/>
      <c r="AE362" s="15"/>
      <c r="AF362" s="15"/>
      <c r="AG362" s="15"/>
      <c r="AH362" s="15"/>
      <c r="AI362" s="15"/>
      <c r="AJ362" s="15"/>
      <c r="AK362" s="15"/>
      <c r="AL362" s="15"/>
      <c r="AM362" s="15"/>
      <c r="AN362" s="15"/>
      <c r="AO362" s="201"/>
      <c r="AP362" s="15"/>
      <c r="AQ362" s="15"/>
      <c r="AR362" s="15"/>
      <c r="AS362" s="15"/>
      <c r="AT362" s="15"/>
      <c r="AU362" s="15"/>
      <c r="AV362" s="15"/>
      <c r="AW362" s="15"/>
      <c r="AX362" s="28"/>
      <c r="AY362" s="15"/>
      <c r="AZ362" s="15"/>
      <c r="BA362" s="15"/>
      <c r="BB362" s="15"/>
    </row>
    <row r="363" spans="2:54" ht="12.75" customHeight="1" x14ac:dyDescent="0.2">
      <c r="B363" s="17"/>
      <c r="C363" s="15"/>
      <c r="D363" s="15"/>
      <c r="E363" s="22"/>
      <c r="F363" s="15"/>
      <c r="G363" s="2"/>
      <c r="H363" s="23"/>
      <c r="I363" s="23"/>
      <c r="J363" s="23"/>
      <c r="K363" s="50"/>
      <c r="L363" s="15"/>
      <c r="M363" s="28"/>
      <c r="N363" s="15"/>
      <c r="O363" s="15"/>
      <c r="P363" s="15"/>
      <c r="Q363" s="15"/>
      <c r="R363" s="15"/>
      <c r="S363" s="15"/>
      <c r="T363" s="15"/>
      <c r="U363" s="15"/>
      <c r="V363" s="15"/>
      <c r="W363" s="15"/>
      <c r="X363" s="15"/>
      <c r="Y363" s="15"/>
      <c r="Z363" s="15"/>
      <c r="AA363" s="15"/>
      <c r="AB363" s="18"/>
      <c r="AC363" s="15"/>
      <c r="AD363" s="18"/>
      <c r="AE363" s="15"/>
      <c r="AF363" s="15"/>
      <c r="AG363" s="15"/>
      <c r="AH363" s="15"/>
      <c r="AI363" s="15"/>
      <c r="AJ363" s="15"/>
      <c r="AK363" s="15"/>
      <c r="AL363" s="15"/>
      <c r="AM363" s="15"/>
      <c r="AN363" s="15"/>
      <c r="AO363" s="201"/>
      <c r="AP363" s="15"/>
      <c r="AQ363" s="15"/>
      <c r="AR363" s="15"/>
      <c r="AS363" s="15"/>
      <c r="AT363" s="15"/>
      <c r="AU363" s="15"/>
      <c r="AV363" s="15"/>
      <c r="AW363" s="15"/>
      <c r="AX363" s="28"/>
      <c r="AY363" s="15"/>
      <c r="AZ363" s="15"/>
      <c r="BA363" s="15"/>
      <c r="BB363" s="15"/>
    </row>
    <row r="364" spans="2:54" ht="12.75" customHeight="1" x14ac:dyDescent="0.2">
      <c r="B364" s="17"/>
      <c r="C364" s="15"/>
      <c r="D364" s="15"/>
      <c r="E364" s="22"/>
      <c r="F364" s="15"/>
      <c r="G364" s="2"/>
      <c r="H364" s="23"/>
      <c r="I364" s="23"/>
      <c r="J364" s="23"/>
      <c r="K364" s="50"/>
      <c r="L364" s="15"/>
      <c r="M364" s="28"/>
      <c r="N364" s="15"/>
      <c r="O364" s="15"/>
      <c r="P364" s="15"/>
      <c r="Q364" s="15"/>
      <c r="R364" s="15"/>
      <c r="S364" s="15"/>
      <c r="T364" s="15"/>
      <c r="U364" s="15"/>
      <c r="V364" s="15"/>
      <c r="W364" s="15"/>
      <c r="X364" s="15"/>
      <c r="Y364" s="15"/>
      <c r="Z364" s="15"/>
      <c r="AA364" s="15"/>
      <c r="AB364" s="18"/>
      <c r="AC364" s="15"/>
      <c r="AD364" s="18"/>
      <c r="AE364" s="15"/>
      <c r="AF364" s="15"/>
      <c r="AG364" s="15"/>
      <c r="AH364" s="15"/>
      <c r="AI364" s="15"/>
      <c r="AJ364" s="15"/>
      <c r="AK364" s="15"/>
      <c r="AL364" s="15"/>
      <c r="AM364" s="15"/>
      <c r="AN364" s="15"/>
      <c r="AO364" s="201"/>
      <c r="AP364" s="15"/>
      <c r="AQ364" s="15"/>
      <c r="AR364" s="15"/>
      <c r="AS364" s="15"/>
      <c r="AT364" s="15"/>
      <c r="AU364" s="15"/>
      <c r="AV364" s="15"/>
      <c r="AW364" s="15"/>
      <c r="AX364" s="28"/>
      <c r="AY364" s="15"/>
      <c r="AZ364" s="15"/>
      <c r="BA364" s="15"/>
      <c r="BB364" s="15"/>
    </row>
    <row r="365" spans="2:54" ht="12.75" customHeight="1" x14ac:dyDescent="0.2">
      <c r="B365" s="17"/>
      <c r="C365" s="15"/>
      <c r="D365" s="15"/>
      <c r="E365" s="22"/>
      <c r="F365" s="15"/>
      <c r="G365" s="2"/>
      <c r="H365" s="23"/>
      <c r="I365" s="23"/>
      <c r="J365" s="23"/>
      <c r="K365" s="50"/>
      <c r="L365" s="15"/>
      <c r="M365" s="28"/>
      <c r="N365" s="15"/>
      <c r="O365" s="15"/>
      <c r="P365" s="15"/>
      <c r="Q365" s="15"/>
      <c r="R365" s="15"/>
      <c r="S365" s="15"/>
      <c r="T365" s="15"/>
      <c r="U365" s="15"/>
      <c r="V365" s="15"/>
      <c r="W365" s="15"/>
      <c r="X365" s="15"/>
      <c r="Y365" s="15"/>
      <c r="Z365" s="15"/>
      <c r="AA365" s="15"/>
      <c r="AB365" s="18"/>
      <c r="AC365" s="15"/>
      <c r="AD365" s="18"/>
      <c r="AE365" s="15"/>
      <c r="AF365" s="15"/>
      <c r="AG365" s="15"/>
      <c r="AH365" s="15"/>
      <c r="AI365" s="15"/>
      <c r="AJ365" s="15"/>
      <c r="AK365" s="15"/>
      <c r="AL365" s="15"/>
      <c r="AM365" s="15"/>
      <c r="AN365" s="15"/>
      <c r="AO365" s="201"/>
      <c r="AP365" s="15"/>
      <c r="AQ365" s="15"/>
      <c r="AR365" s="15"/>
      <c r="AS365" s="15"/>
      <c r="AT365" s="15"/>
      <c r="AU365" s="15"/>
      <c r="AV365" s="15"/>
      <c r="AW365" s="15"/>
      <c r="AX365" s="28"/>
      <c r="AY365" s="15"/>
      <c r="AZ365" s="15"/>
      <c r="BA365" s="15"/>
      <c r="BB365" s="15"/>
    </row>
    <row r="366" spans="2:54" ht="12.75" customHeight="1" x14ac:dyDescent="0.2">
      <c r="B366" s="17"/>
      <c r="C366" s="15"/>
      <c r="D366" s="15"/>
      <c r="E366" s="22"/>
      <c r="F366" s="15"/>
      <c r="G366" s="2"/>
      <c r="H366" s="23"/>
      <c r="I366" s="23"/>
      <c r="J366" s="23"/>
      <c r="K366" s="50"/>
      <c r="L366" s="15"/>
      <c r="M366" s="28"/>
      <c r="N366" s="15"/>
      <c r="O366" s="15"/>
      <c r="P366" s="15"/>
      <c r="Q366" s="15"/>
      <c r="R366" s="15"/>
      <c r="S366" s="15"/>
      <c r="T366" s="15"/>
      <c r="U366" s="15"/>
      <c r="V366" s="15"/>
      <c r="W366" s="15"/>
      <c r="X366" s="15"/>
      <c r="Y366" s="15"/>
      <c r="Z366" s="15"/>
      <c r="AA366" s="15"/>
      <c r="AB366" s="18"/>
      <c r="AC366" s="15"/>
      <c r="AD366" s="18"/>
      <c r="AE366" s="15"/>
      <c r="AF366" s="15"/>
      <c r="AG366" s="15"/>
      <c r="AH366" s="15"/>
      <c r="AI366" s="15"/>
      <c r="AJ366" s="15"/>
      <c r="AK366" s="15"/>
      <c r="AL366" s="15"/>
      <c r="AM366" s="15"/>
      <c r="AN366" s="15"/>
      <c r="AO366" s="201"/>
      <c r="AP366" s="15"/>
      <c r="AQ366" s="15"/>
      <c r="AR366" s="15"/>
      <c r="AS366" s="15"/>
      <c r="AT366" s="15"/>
      <c r="AU366" s="15"/>
      <c r="AV366" s="15"/>
      <c r="AW366" s="15"/>
      <c r="AX366" s="28"/>
      <c r="AY366" s="15"/>
      <c r="AZ366" s="15"/>
      <c r="BA366" s="15"/>
      <c r="BB366" s="15"/>
    </row>
    <row r="367" spans="2:54" ht="12.75" customHeight="1" x14ac:dyDescent="0.2">
      <c r="B367" s="17"/>
      <c r="C367" s="15"/>
      <c r="D367" s="15"/>
      <c r="E367" s="22"/>
      <c r="F367" s="15"/>
      <c r="G367" s="2"/>
      <c r="H367" s="23"/>
      <c r="I367" s="23"/>
      <c r="J367" s="23"/>
      <c r="K367" s="50"/>
      <c r="L367" s="15"/>
      <c r="M367" s="28"/>
      <c r="N367" s="15"/>
      <c r="O367" s="15"/>
      <c r="P367" s="15"/>
      <c r="Q367" s="15"/>
      <c r="R367" s="15"/>
      <c r="S367" s="15"/>
      <c r="T367" s="15"/>
      <c r="U367" s="15"/>
      <c r="V367" s="15"/>
      <c r="W367" s="15"/>
      <c r="X367" s="15"/>
      <c r="Y367" s="15"/>
      <c r="Z367" s="15"/>
      <c r="AA367" s="15"/>
      <c r="AB367" s="18"/>
      <c r="AC367" s="15"/>
      <c r="AD367" s="18"/>
      <c r="AE367" s="15"/>
      <c r="AF367" s="15"/>
      <c r="AG367" s="15"/>
      <c r="AH367" s="15"/>
      <c r="AI367" s="15"/>
      <c r="AJ367" s="15"/>
      <c r="AK367" s="15"/>
      <c r="AL367" s="15"/>
      <c r="AM367" s="15"/>
      <c r="AN367" s="15"/>
      <c r="AO367" s="201"/>
      <c r="AP367" s="15"/>
      <c r="AQ367" s="15"/>
      <c r="AR367" s="15"/>
      <c r="AS367" s="15"/>
      <c r="AT367" s="15"/>
      <c r="AU367" s="15"/>
      <c r="AV367" s="15"/>
      <c r="AW367" s="15"/>
      <c r="AX367" s="28"/>
      <c r="AY367" s="15"/>
      <c r="AZ367" s="15"/>
      <c r="BA367" s="15"/>
      <c r="BB367" s="15"/>
    </row>
    <row r="368" spans="2:54" ht="12.75" customHeight="1" x14ac:dyDescent="0.2">
      <c r="B368" s="17"/>
      <c r="C368" s="15"/>
      <c r="D368" s="15"/>
      <c r="E368" s="22"/>
      <c r="F368" s="15"/>
      <c r="G368" s="2"/>
      <c r="H368" s="23"/>
      <c r="I368" s="23"/>
      <c r="J368" s="23"/>
      <c r="K368" s="50"/>
      <c r="L368" s="15"/>
      <c r="M368" s="28"/>
      <c r="N368" s="15"/>
      <c r="O368" s="15"/>
      <c r="P368" s="15"/>
      <c r="Q368" s="15"/>
      <c r="R368" s="15"/>
      <c r="S368" s="15"/>
      <c r="T368" s="15"/>
      <c r="U368" s="15"/>
      <c r="V368" s="15"/>
      <c r="W368" s="15"/>
      <c r="X368" s="15"/>
      <c r="Y368" s="15"/>
      <c r="Z368" s="15"/>
      <c r="AA368" s="15"/>
      <c r="AB368" s="18"/>
      <c r="AC368" s="15"/>
      <c r="AD368" s="18"/>
      <c r="AE368" s="15"/>
      <c r="AF368" s="15"/>
      <c r="AG368" s="15"/>
      <c r="AH368" s="15"/>
      <c r="AI368" s="15"/>
      <c r="AJ368" s="15"/>
      <c r="AK368" s="15"/>
      <c r="AL368" s="15"/>
      <c r="AM368" s="15"/>
      <c r="AN368" s="15"/>
      <c r="AO368" s="201"/>
      <c r="AP368" s="15"/>
      <c r="AQ368" s="15"/>
      <c r="AR368" s="15"/>
      <c r="AS368" s="15"/>
      <c r="AT368" s="15"/>
      <c r="AU368" s="15"/>
      <c r="AV368" s="15"/>
      <c r="AW368" s="15"/>
      <c r="AX368" s="28"/>
      <c r="AY368" s="15"/>
      <c r="AZ368" s="15"/>
      <c r="BA368" s="15"/>
      <c r="BB368" s="15"/>
    </row>
    <row r="369" spans="2:54" ht="12.75" customHeight="1" x14ac:dyDescent="0.2">
      <c r="B369" s="17"/>
      <c r="C369" s="15"/>
      <c r="D369" s="15"/>
      <c r="E369" s="22"/>
      <c r="F369" s="15"/>
      <c r="G369" s="2"/>
      <c r="H369" s="23"/>
      <c r="I369" s="23"/>
      <c r="J369" s="23"/>
      <c r="K369" s="50"/>
      <c r="L369" s="15"/>
      <c r="M369" s="28"/>
      <c r="N369" s="15"/>
      <c r="O369" s="15"/>
      <c r="P369" s="15"/>
      <c r="Q369" s="15"/>
      <c r="R369" s="15"/>
      <c r="S369" s="15"/>
      <c r="T369" s="15"/>
      <c r="U369" s="15"/>
      <c r="V369" s="15"/>
      <c r="W369" s="15"/>
      <c r="X369" s="15"/>
      <c r="Y369" s="15"/>
      <c r="Z369" s="15"/>
      <c r="AA369" s="15"/>
      <c r="AB369" s="18"/>
      <c r="AC369" s="15"/>
      <c r="AD369" s="18"/>
      <c r="AE369" s="15"/>
      <c r="AF369" s="15"/>
      <c r="AG369" s="15"/>
      <c r="AH369" s="15"/>
      <c r="AI369" s="15"/>
      <c r="AJ369" s="15"/>
      <c r="AK369" s="15"/>
      <c r="AL369" s="15"/>
      <c r="AM369" s="15"/>
      <c r="AN369" s="15"/>
      <c r="AO369" s="201"/>
      <c r="AP369" s="15"/>
      <c r="AQ369" s="15"/>
      <c r="AR369" s="15"/>
      <c r="AS369" s="15"/>
      <c r="AT369" s="15"/>
      <c r="AU369" s="15"/>
      <c r="AV369" s="15"/>
      <c r="AW369" s="15"/>
      <c r="AX369" s="28"/>
      <c r="AY369" s="15"/>
      <c r="AZ369" s="15"/>
      <c r="BA369" s="15"/>
      <c r="BB369" s="15"/>
    </row>
    <row r="370" spans="2:54" ht="12.75" customHeight="1" x14ac:dyDescent="0.2">
      <c r="B370" s="17"/>
      <c r="C370" s="15"/>
      <c r="D370" s="15"/>
      <c r="E370" s="22"/>
      <c r="F370" s="15"/>
      <c r="G370" s="2"/>
      <c r="H370" s="23"/>
      <c r="I370" s="23"/>
      <c r="J370" s="23"/>
      <c r="K370" s="50"/>
      <c r="L370" s="15"/>
      <c r="M370" s="28"/>
      <c r="N370" s="15"/>
      <c r="O370" s="15"/>
      <c r="P370" s="15"/>
      <c r="Q370" s="15"/>
      <c r="R370" s="15"/>
      <c r="S370" s="15"/>
      <c r="T370" s="15"/>
      <c r="U370" s="15"/>
      <c r="V370" s="15"/>
      <c r="W370" s="15"/>
      <c r="X370" s="15"/>
      <c r="Y370" s="15"/>
      <c r="Z370" s="15"/>
      <c r="AA370" s="15"/>
      <c r="AB370" s="18"/>
      <c r="AC370" s="15"/>
      <c r="AD370" s="18"/>
      <c r="AE370" s="15"/>
      <c r="AF370" s="15"/>
      <c r="AG370" s="15"/>
      <c r="AH370" s="15"/>
      <c r="AI370" s="15"/>
      <c r="AJ370" s="15"/>
      <c r="AK370" s="15"/>
      <c r="AL370" s="15"/>
      <c r="AM370" s="15"/>
      <c r="AN370" s="15"/>
      <c r="AO370" s="201"/>
      <c r="AP370" s="15"/>
      <c r="AQ370" s="15"/>
      <c r="AR370" s="15"/>
      <c r="AS370" s="15"/>
      <c r="AT370" s="15"/>
      <c r="AU370" s="15"/>
      <c r="AV370" s="15"/>
      <c r="AW370" s="15"/>
      <c r="AX370" s="28"/>
      <c r="AY370" s="15"/>
      <c r="AZ370" s="15"/>
      <c r="BA370" s="15"/>
      <c r="BB370" s="15"/>
    </row>
    <row r="371" spans="2:54" ht="12.75" customHeight="1" x14ac:dyDescent="0.2">
      <c r="B371" s="17"/>
      <c r="C371" s="15"/>
      <c r="D371" s="15"/>
      <c r="E371" s="22"/>
      <c r="F371" s="15"/>
      <c r="G371" s="2"/>
      <c r="H371" s="23"/>
      <c r="I371" s="23"/>
      <c r="J371" s="23"/>
      <c r="K371" s="50"/>
      <c r="L371" s="15"/>
      <c r="M371" s="28"/>
      <c r="N371" s="15"/>
      <c r="O371" s="15"/>
      <c r="P371" s="15"/>
      <c r="Q371" s="15"/>
      <c r="R371" s="15"/>
      <c r="S371" s="15"/>
      <c r="T371" s="15"/>
      <c r="U371" s="15"/>
      <c r="V371" s="15"/>
      <c r="W371" s="15"/>
      <c r="X371" s="15"/>
      <c r="Y371" s="15"/>
      <c r="Z371" s="15"/>
      <c r="AA371" s="15"/>
      <c r="AB371" s="18"/>
      <c r="AC371" s="15"/>
      <c r="AD371" s="18"/>
      <c r="AE371" s="15"/>
      <c r="AF371" s="15"/>
      <c r="AG371" s="15"/>
      <c r="AH371" s="15"/>
      <c r="AI371" s="15"/>
      <c r="AJ371" s="15"/>
      <c r="AK371" s="15"/>
      <c r="AL371" s="15"/>
      <c r="AM371" s="15"/>
      <c r="AN371" s="15"/>
      <c r="AO371" s="201"/>
      <c r="AP371" s="15"/>
      <c r="AQ371" s="15"/>
      <c r="AR371" s="15"/>
      <c r="AS371" s="15"/>
      <c r="AT371" s="15"/>
      <c r="AU371" s="15"/>
      <c r="AV371" s="15"/>
      <c r="AW371" s="15"/>
      <c r="AX371" s="28"/>
      <c r="AY371" s="15"/>
      <c r="AZ371" s="15"/>
      <c r="BA371" s="15"/>
      <c r="BB371" s="15"/>
    </row>
    <row r="372" spans="2:54" ht="12.75" customHeight="1" x14ac:dyDescent="0.2">
      <c r="B372" s="17"/>
      <c r="C372" s="15"/>
      <c r="D372" s="15"/>
      <c r="E372" s="22"/>
      <c r="F372" s="15"/>
      <c r="G372" s="2"/>
      <c r="H372" s="23"/>
      <c r="I372" s="23"/>
      <c r="J372" s="23"/>
      <c r="K372" s="50"/>
      <c r="L372" s="15"/>
      <c r="M372" s="28"/>
      <c r="N372" s="15"/>
      <c r="O372" s="15"/>
      <c r="P372" s="15"/>
      <c r="Q372" s="15"/>
      <c r="R372" s="15"/>
      <c r="S372" s="15"/>
      <c r="T372" s="15"/>
      <c r="U372" s="15"/>
      <c r="V372" s="15"/>
      <c r="W372" s="15"/>
      <c r="X372" s="15"/>
      <c r="Y372" s="15"/>
      <c r="Z372" s="15"/>
      <c r="AA372" s="15"/>
      <c r="AB372" s="18"/>
      <c r="AC372" s="15"/>
      <c r="AD372" s="18"/>
      <c r="AE372" s="15"/>
      <c r="AF372" s="15"/>
      <c r="AG372" s="15"/>
      <c r="AH372" s="15"/>
      <c r="AI372" s="15"/>
      <c r="AJ372" s="15"/>
      <c r="AK372" s="15"/>
      <c r="AL372" s="15"/>
      <c r="AM372" s="15"/>
      <c r="AN372" s="15"/>
      <c r="AO372" s="201"/>
      <c r="AP372" s="15"/>
      <c r="AQ372" s="15"/>
      <c r="AR372" s="15"/>
      <c r="AS372" s="15"/>
      <c r="AT372" s="15"/>
      <c r="AU372" s="15"/>
      <c r="AV372" s="15"/>
      <c r="AW372" s="15"/>
      <c r="AX372" s="28"/>
      <c r="AY372" s="15"/>
      <c r="AZ372" s="15"/>
      <c r="BA372" s="15"/>
      <c r="BB372" s="15"/>
    </row>
    <row r="373" spans="2:54" ht="12.75" customHeight="1" x14ac:dyDescent="0.2">
      <c r="B373" s="17"/>
      <c r="C373" s="15"/>
      <c r="D373" s="15"/>
      <c r="E373" s="22"/>
      <c r="F373" s="15"/>
      <c r="G373" s="2"/>
      <c r="H373" s="23"/>
      <c r="I373" s="23"/>
      <c r="J373" s="23"/>
      <c r="K373" s="50"/>
      <c r="L373" s="15"/>
      <c r="M373" s="28"/>
      <c r="N373" s="15"/>
      <c r="O373" s="15"/>
      <c r="P373" s="15"/>
      <c r="Q373" s="15"/>
      <c r="R373" s="15"/>
      <c r="S373" s="15"/>
      <c r="T373" s="15"/>
      <c r="U373" s="15"/>
      <c r="V373" s="15"/>
      <c r="W373" s="15"/>
      <c r="X373" s="15"/>
      <c r="Y373" s="15"/>
      <c r="Z373" s="15"/>
      <c r="AA373" s="15"/>
      <c r="AB373" s="18"/>
      <c r="AC373" s="15"/>
      <c r="AD373" s="18"/>
      <c r="AE373" s="15"/>
      <c r="AF373" s="15"/>
      <c r="AG373" s="15"/>
      <c r="AH373" s="15"/>
      <c r="AI373" s="15"/>
      <c r="AJ373" s="15"/>
      <c r="AK373" s="15"/>
      <c r="AL373" s="15"/>
      <c r="AM373" s="15"/>
      <c r="AN373" s="15"/>
      <c r="AO373" s="201"/>
      <c r="AP373" s="15"/>
      <c r="AQ373" s="15"/>
      <c r="AR373" s="15"/>
      <c r="AS373" s="15"/>
      <c r="AT373" s="15"/>
      <c r="AU373" s="15"/>
      <c r="AV373" s="15"/>
      <c r="AW373" s="15"/>
      <c r="AX373" s="28"/>
      <c r="AY373" s="15"/>
      <c r="AZ373" s="15"/>
      <c r="BA373" s="15"/>
      <c r="BB373" s="15"/>
    </row>
    <row r="374" spans="2:54" ht="12.75" customHeight="1" x14ac:dyDescent="0.2">
      <c r="B374" s="17"/>
      <c r="C374" s="15"/>
      <c r="D374" s="15"/>
      <c r="E374" s="22"/>
      <c r="F374" s="15"/>
      <c r="G374" s="2"/>
      <c r="H374" s="23"/>
      <c r="I374" s="23"/>
      <c r="J374" s="23"/>
      <c r="K374" s="50"/>
      <c r="L374" s="15"/>
      <c r="M374" s="28"/>
      <c r="N374" s="15"/>
      <c r="O374" s="15"/>
      <c r="P374" s="15"/>
      <c r="Q374" s="15"/>
      <c r="R374" s="15"/>
      <c r="S374" s="15"/>
      <c r="T374" s="15"/>
      <c r="U374" s="15"/>
      <c r="V374" s="15"/>
      <c r="W374" s="15"/>
      <c r="X374" s="15"/>
      <c r="Y374" s="15"/>
      <c r="Z374" s="15"/>
      <c r="AA374" s="15"/>
      <c r="AB374" s="18"/>
      <c r="AC374" s="15"/>
      <c r="AD374" s="18"/>
      <c r="AE374" s="15"/>
      <c r="AF374" s="15"/>
      <c r="AG374" s="15"/>
      <c r="AH374" s="15"/>
      <c r="AI374" s="15"/>
      <c r="AJ374" s="15"/>
      <c r="AK374" s="15"/>
      <c r="AL374" s="15"/>
      <c r="AM374" s="15"/>
      <c r="AN374" s="15"/>
      <c r="AO374" s="201"/>
      <c r="AP374" s="15"/>
      <c r="AQ374" s="15"/>
      <c r="AR374" s="15"/>
      <c r="AS374" s="15"/>
      <c r="AT374" s="15"/>
      <c r="AU374" s="15"/>
      <c r="AV374" s="15"/>
      <c r="AW374" s="15"/>
      <c r="AX374" s="28"/>
      <c r="AY374" s="15"/>
      <c r="AZ374" s="15"/>
      <c r="BA374" s="15"/>
      <c r="BB374" s="15"/>
    </row>
    <row r="375" spans="2:54" ht="12.75" customHeight="1" x14ac:dyDescent="0.2">
      <c r="B375" s="17"/>
      <c r="C375" s="15"/>
      <c r="D375" s="15"/>
      <c r="E375" s="22"/>
      <c r="F375" s="15"/>
      <c r="G375" s="2"/>
      <c r="H375" s="23"/>
      <c r="I375" s="23"/>
      <c r="J375" s="23"/>
      <c r="K375" s="50"/>
      <c r="L375" s="15"/>
      <c r="M375" s="28"/>
      <c r="N375" s="15"/>
      <c r="O375" s="15"/>
      <c r="P375" s="15"/>
      <c r="Q375" s="15"/>
      <c r="R375" s="15"/>
      <c r="S375" s="15"/>
      <c r="T375" s="15"/>
      <c r="U375" s="15"/>
      <c r="V375" s="15"/>
      <c r="W375" s="15"/>
      <c r="X375" s="15"/>
      <c r="Y375" s="15"/>
      <c r="Z375" s="15"/>
      <c r="AA375" s="15"/>
      <c r="AB375" s="18"/>
      <c r="AC375" s="15"/>
      <c r="AD375" s="18"/>
      <c r="AE375" s="15"/>
      <c r="AF375" s="15"/>
      <c r="AG375" s="15"/>
      <c r="AH375" s="15"/>
      <c r="AI375" s="15"/>
      <c r="AJ375" s="15"/>
      <c r="AK375" s="15"/>
      <c r="AL375" s="15"/>
      <c r="AM375" s="15"/>
      <c r="AN375" s="15"/>
      <c r="AO375" s="201"/>
      <c r="AP375" s="15"/>
      <c r="AQ375" s="15"/>
      <c r="AR375" s="15"/>
      <c r="AS375" s="15"/>
      <c r="AT375" s="15"/>
      <c r="AU375" s="15"/>
      <c r="AV375" s="15"/>
      <c r="AW375" s="15"/>
      <c r="AX375" s="28"/>
      <c r="AY375" s="15"/>
      <c r="AZ375" s="15"/>
      <c r="BA375" s="15"/>
      <c r="BB375" s="15"/>
    </row>
    <row r="376" spans="2:54" ht="12.75" customHeight="1" x14ac:dyDescent="0.2">
      <c r="B376" s="17"/>
      <c r="C376" s="15"/>
      <c r="D376" s="15"/>
      <c r="E376" s="22"/>
      <c r="F376" s="15"/>
      <c r="G376" s="2"/>
      <c r="H376" s="23"/>
      <c r="I376" s="23"/>
      <c r="J376" s="23"/>
      <c r="K376" s="50"/>
      <c r="L376" s="15"/>
      <c r="M376" s="28"/>
      <c r="N376" s="15"/>
      <c r="O376" s="15"/>
      <c r="P376" s="15"/>
      <c r="Q376" s="15"/>
      <c r="R376" s="15"/>
      <c r="S376" s="15"/>
      <c r="T376" s="15"/>
      <c r="U376" s="15"/>
      <c r="V376" s="15"/>
      <c r="W376" s="15"/>
      <c r="X376" s="15"/>
      <c r="Y376" s="15"/>
      <c r="Z376" s="15"/>
      <c r="AA376" s="15"/>
      <c r="AB376" s="18"/>
      <c r="AC376" s="15"/>
      <c r="AD376" s="18"/>
      <c r="AE376" s="15"/>
      <c r="AF376" s="15"/>
      <c r="AG376" s="15"/>
      <c r="AH376" s="15"/>
      <c r="AI376" s="15"/>
      <c r="AJ376" s="15"/>
      <c r="AK376" s="15"/>
      <c r="AL376" s="15"/>
      <c r="AM376" s="15"/>
      <c r="AN376" s="15"/>
      <c r="AO376" s="201"/>
      <c r="AP376" s="15"/>
      <c r="AQ376" s="15"/>
      <c r="AR376" s="15"/>
      <c r="AS376" s="15"/>
      <c r="AT376" s="15"/>
      <c r="AU376" s="15"/>
      <c r="AV376" s="15"/>
      <c r="AW376" s="15"/>
      <c r="AX376" s="28"/>
      <c r="AY376" s="15"/>
      <c r="AZ376" s="15"/>
      <c r="BA376" s="15"/>
      <c r="BB376" s="15"/>
    </row>
    <row r="377" spans="2:54" ht="12.75" customHeight="1" x14ac:dyDescent="0.2">
      <c r="B377" s="17"/>
      <c r="C377" s="15"/>
      <c r="D377" s="15"/>
      <c r="E377" s="22"/>
      <c r="F377" s="15"/>
      <c r="G377" s="2"/>
      <c r="H377" s="23"/>
      <c r="I377" s="23"/>
      <c r="J377" s="23"/>
      <c r="K377" s="50"/>
      <c r="L377" s="15"/>
      <c r="M377" s="28"/>
      <c r="N377" s="15"/>
      <c r="O377" s="15"/>
      <c r="P377" s="15"/>
      <c r="Q377" s="15"/>
      <c r="R377" s="15"/>
      <c r="S377" s="15"/>
      <c r="T377" s="15"/>
      <c r="U377" s="15"/>
      <c r="V377" s="15"/>
      <c r="W377" s="15"/>
      <c r="X377" s="15"/>
      <c r="Y377" s="15"/>
      <c r="Z377" s="15"/>
      <c r="AA377" s="15"/>
      <c r="AB377" s="18"/>
      <c r="AC377" s="15"/>
      <c r="AD377" s="18"/>
      <c r="AE377" s="15"/>
      <c r="AF377" s="15"/>
      <c r="AG377" s="15"/>
      <c r="AH377" s="15"/>
      <c r="AI377" s="15"/>
      <c r="AJ377" s="15"/>
      <c r="AK377" s="15"/>
      <c r="AL377" s="15"/>
      <c r="AM377" s="15"/>
      <c r="AN377" s="15"/>
      <c r="AO377" s="201"/>
      <c r="AP377" s="15"/>
      <c r="AQ377" s="15"/>
      <c r="AR377" s="15"/>
      <c r="AS377" s="15"/>
      <c r="AT377" s="15"/>
      <c r="AU377" s="15"/>
      <c r="AV377" s="15"/>
      <c r="AW377" s="15"/>
      <c r="AX377" s="28"/>
      <c r="AY377" s="15"/>
      <c r="AZ377" s="15"/>
      <c r="BA377" s="15"/>
      <c r="BB377" s="15"/>
    </row>
    <row r="378" spans="2:54" ht="12.75" customHeight="1" x14ac:dyDescent="0.2">
      <c r="B378" s="17"/>
      <c r="C378" s="15"/>
      <c r="D378" s="15"/>
      <c r="E378" s="22"/>
      <c r="F378" s="15"/>
      <c r="G378" s="2"/>
      <c r="H378" s="23"/>
      <c r="I378" s="23"/>
      <c r="J378" s="23"/>
      <c r="K378" s="50"/>
      <c r="L378" s="15"/>
      <c r="M378" s="28"/>
      <c r="N378" s="15"/>
      <c r="O378" s="15"/>
      <c r="P378" s="15"/>
      <c r="Q378" s="15"/>
      <c r="R378" s="15"/>
      <c r="S378" s="15"/>
      <c r="T378" s="15"/>
      <c r="U378" s="15"/>
      <c r="V378" s="15"/>
      <c r="W378" s="15"/>
      <c r="X378" s="15"/>
      <c r="Y378" s="15"/>
      <c r="Z378" s="15"/>
      <c r="AA378" s="15"/>
      <c r="AB378" s="18"/>
      <c r="AC378" s="15"/>
      <c r="AD378" s="18"/>
      <c r="AE378" s="15"/>
      <c r="AF378" s="15"/>
      <c r="AG378" s="15"/>
      <c r="AH378" s="15"/>
      <c r="AI378" s="15"/>
      <c r="AJ378" s="15"/>
      <c r="AK378" s="15"/>
      <c r="AL378" s="15"/>
      <c r="AM378" s="15"/>
      <c r="AN378" s="15"/>
      <c r="AO378" s="201"/>
      <c r="AP378" s="15"/>
      <c r="AQ378" s="15"/>
      <c r="AR378" s="15"/>
      <c r="AS378" s="15"/>
      <c r="AT378" s="15"/>
      <c r="AU378" s="15"/>
      <c r="AV378" s="15"/>
      <c r="AW378" s="15"/>
      <c r="AX378" s="28"/>
      <c r="AY378" s="15"/>
      <c r="AZ378" s="15"/>
      <c r="BA378" s="15"/>
      <c r="BB378" s="15"/>
    </row>
    <row r="379" spans="2:54" ht="12.75" customHeight="1" x14ac:dyDescent="0.2">
      <c r="B379" s="17"/>
      <c r="C379" s="15"/>
      <c r="D379" s="15"/>
      <c r="E379" s="22"/>
      <c r="F379" s="15"/>
      <c r="G379" s="2"/>
      <c r="H379" s="23"/>
      <c r="I379" s="23"/>
      <c r="J379" s="23"/>
      <c r="K379" s="50"/>
      <c r="L379" s="15"/>
      <c r="M379" s="28"/>
      <c r="N379" s="15"/>
      <c r="O379" s="15"/>
      <c r="P379" s="15"/>
      <c r="Q379" s="15"/>
      <c r="R379" s="15"/>
      <c r="S379" s="15"/>
      <c r="T379" s="15"/>
      <c r="U379" s="15"/>
      <c r="V379" s="15"/>
      <c r="W379" s="15"/>
      <c r="X379" s="15"/>
      <c r="Y379" s="15"/>
      <c r="Z379" s="15"/>
      <c r="AA379" s="15"/>
      <c r="AB379" s="18"/>
      <c r="AC379" s="15"/>
      <c r="AD379" s="18"/>
      <c r="AE379" s="15"/>
      <c r="AF379" s="15"/>
      <c r="AG379" s="15"/>
      <c r="AH379" s="15"/>
      <c r="AI379" s="15"/>
      <c r="AJ379" s="15"/>
      <c r="AK379" s="15"/>
      <c r="AL379" s="15"/>
      <c r="AM379" s="15"/>
      <c r="AN379" s="15"/>
      <c r="AO379" s="201"/>
      <c r="AP379" s="15"/>
      <c r="AQ379" s="15"/>
      <c r="AR379" s="15"/>
      <c r="AS379" s="15"/>
      <c r="AT379" s="15"/>
      <c r="AU379" s="15"/>
      <c r="AV379" s="15"/>
      <c r="AW379" s="15"/>
      <c r="AX379" s="28"/>
      <c r="AY379" s="15"/>
      <c r="AZ379" s="15"/>
      <c r="BA379" s="15"/>
      <c r="BB379" s="15"/>
    </row>
    <row r="380" spans="2:54" ht="12.75" customHeight="1" x14ac:dyDescent="0.2">
      <c r="B380" s="17"/>
      <c r="C380" s="15"/>
      <c r="D380" s="15"/>
      <c r="E380" s="22"/>
      <c r="F380" s="15"/>
      <c r="G380" s="2"/>
      <c r="H380" s="23"/>
      <c r="I380" s="23"/>
      <c r="J380" s="23"/>
      <c r="K380" s="50"/>
      <c r="L380" s="15"/>
      <c r="M380" s="28"/>
      <c r="N380" s="15"/>
      <c r="O380" s="15"/>
      <c r="P380" s="15"/>
      <c r="Q380" s="15"/>
      <c r="R380" s="15"/>
      <c r="S380" s="15"/>
      <c r="T380" s="15"/>
      <c r="U380" s="15"/>
      <c r="V380" s="15"/>
      <c r="W380" s="15"/>
      <c r="X380" s="15"/>
      <c r="Y380" s="15"/>
      <c r="Z380" s="15"/>
      <c r="AA380" s="15"/>
      <c r="AB380" s="18"/>
      <c r="AC380" s="15"/>
      <c r="AD380" s="18"/>
      <c r="AE380" s="15"/>
      <c r="AF380" s="15"/>
      <c r="AG380" s="15"/>
      <c r="AH380" s="15"/>
      <c r="AI380" s="15"/>
      <c r="AJ380" s="15"/>
      <c r="AK380" s="15"/>
      <c r="AL380" s="15"/>
      <c r="AM380" s="15"/>
      <c r="AN380" s="15"/>
      <c r="AO380" s="201"/>
      <c r="AP380" s="15"/>
      <c r="AQ380" s="15"/>
      <c r="AR380" s="15"/>
      <c r="AS380" s="15"/>
      <c r="AT380" s="15"/>
      <c r="AU380" s="15"/>
      <c r="AV380" s="15"/>
      <c r="AW380" s="15"/>
      <c r="AX380" s="28"/>
      <c r="AY380" s="15"/>
      <c r="AZ380" s="15"/>
      <c r="BA380" s="15"/>
      <c r="BB380" s="15"/>
    </row>
    <row r="381" spans="2:54" ht="12.75" customHeight="1" x14ac:dyDescent="0.2">
      <c r="B381" s="17"/>
      <c r="C381" s="15"/>
      <c r="D381" s="15"/>
      <c r="E381" s="22"/>
      <c r="F381" s="15"/>
      <c r="G381" s="2"/>
      <c r="H381" s="23"/>
      <c r="I381" s="23"/>
      <c r="J381" s="23"/>
      <c r="K381" s="50"/>
      <c r="L381" s="15"/>
      <c r="M381" s="28"/>
      <c r="N381" s="15"/>
      <c r="O381" s="15"/>
      <c r="P381" s="15"/>
      <c r="Q381" s="15"/>
      <c r="R381" s="15"/>
      <c r="S381" s="15"/>
      <c r="T381" s="15"/>
      <c r="U381" s="15"/>
      <c r="V381" s="15"/>
      <c r="W381" s="15"/>
      <c r="X381" s="15"/>
      <c r="Y381" s="15"/>
      <c r="Z381" s="15"/>
      <c r="AA381" s="15"/>
      <c r="AB381" s="18"/>
      <c r="AC381" s="15"/>
      <c r="AD381" s="18"/>
      <c r="AE381" s="15"/>
      <c r="AF381" s="15"/>
      <c r="AG381" s="15"/>
      <c r="AH381" s="15"/>
      <c r="AI381" s="15"/>
      <c r="AJ381" s="15"/>
      <c r="AK381" s="15"/>
      <c r="AL381" s="15"/>
      <c r="AM381" s="15"/>
      <c r="AN381" s="15"/>
      <c r="AO381" s="201"/>
      <c r="AP381" s="15"/>
      <c r="AQ381" s="15"/>
      <c r="AR381" s="15"/>
      <c r="AS381" s="15"/>
      <c r="AT381" s="15"/>
      <c r="AU381" s="15"/>
      <c r="AV381" s="15"/>
      <c r="AW381" s="15"/>
      <c r="AX381" s="28"/>
      <c r="AY381" s="15"/>
      <c r="AZ381" s="15"/>
      <c r="BA381" s="15"/>
      <c r="BB381" s="15"/>
    </row>
    <row r="382" spans="2:54" ht="12.75" customHeight="1" x14ac:dyDescent="0.2">
      <c r="B382" s="17"/>
      <c r="C382" s="15"/>
      <c r="D382" s="15"/>
      <c r="E382" s="22"/>
      <c r="F382" s="15"/>
      <c r="G382" s="2"/>
      <c r="H382" s="23"/>
      <c r="I382" s="23"/>
      <c r="J382" s="23"/>
      <c r="K382" s="50"/>
      <c r="L382" s="15"/>
      <c r="M382" s="28"/>
      <c r="N382" s="15"/>
      <c r="O382" s="15"/>
      <c r="P382" s="15"/>
      <c r="Q382" s="15"/>
      <c r="R382" s="15"/>
      <c r="S382" s="15"/>
      <c r="T382" s="15"/>
      <c r="U382" s="15"/>
      <c r="V382" s="15"/>
      <c r="W382" s="15"/>
      <c r="X382" s="15"/>
      <c r="Y382" s="15"/>
      <c r="Z382" s="15"/>
      <c r="AA382" s="15"/>
      <c r="AB382" s="18"/>
      <c r="AC382" s="15"/>
      <c r="AD382" s="18"/>
      <c r="AE382" s="15"/>
      <c r="AF382" s="15"/>
      <c r="AG382" s="15"/>
      <c r="AH382" s="15"/>
      <c r="AI382" s="15"/>
      <c r="AJ382" s="15"/>
      <c r="AK382" s="15"/>
      <c r="AL382" s="15"/>
      <c r="AM382" s="15"/>
      <c r="AN382" s="15"/>
      <c r="AO382" s="201"/>
      <c r="AP382" s="15"/>
      <c r="AQ382" s="15"/>
      <c r="AR382" s="15"/>
      <c r="AS382" s="15"/>
      <c r="AT382" s="15"/>
      <c r="AU382" s="15"/>
      <c r="AV382" s="15"/>
      <c r="AW382" s="15"/>
      <c r="AX382" s="28"/>
      <c r="AY382" s="15"/>
      <c r="AZ382" s="15"/>
      <c r="BA382" s="15"/>
      <c r="BB382" s="15"/>
    </row>
    <row r="383" spans="2:54" ht="12.75" customHeight="1" x14ac:dyDescent="0.2">
      <c r="B383" s="17"/>
      <c r="C383" s="15"/>
      <c r="D383" s="15"/>
      <c r="E383" s="22"/>
      <c r="F383" s="15"/>
      <c r="G383" s="2"/>
      <c r="H383" s="23"/>
      <c r="I383" s="23"/>
      <c r="J383" s="23"/>
      <c r="K383" s="50"/>
      <c r="L383" s="15"/>
      <c r="M383" s="28"/>
      <c r="N383" s="15"/>
      <c r="O383" s="15"/>
      <c r="P383" s="15"/>
      <c r="Q383" s="15"/>
      <c r="R383" s="15"/>
      <c r="S383" s="15"/>
      <c r="T383" s="15"/>
      <c r="U383" s="15"/>
      <c r="V383" s="15"/>
      <c r="W383" s="15"/>
      <c r="X383" s="15"/>
      <c r="Y383" s="15"/>
      <c r="Z383" s="15"/>
      <c r="AA383" s="15"/>
      <c r="AB383" s="18"/>
      <c r="AC383" s="15"/>
      <c r="AD383" s="18"/>
      <c r="AE383" s="15"/>
      <c r="AF383" s="15"/>
      <c r="AG383" s="15"/>
      <c r="AH383" s="15"/>
      <c r="AI383" s="15"/>
      <c r="AJ383" s="15"/>
      <c r="AK383" s="15"/>
      <c r="AL383" s="15"/>
      <c r="AM383" s="15"/>
      <c r="AN383" s="15"/>
      <c r="AO383" s="201"/>
      <c r="AP383" s="15"/>
      <c r="AQ383" s="15"/>
      <c r="AR383" s="15"/>
      <c r="AS383" s="15"/>
      <c r="AT383" s="15"/>
      <c r="AU383" s="15"/>
      <c r="AV383" s="15"/>
      <c r="AW383" s="15"/>
      <c r="AX383" s="28"/>
      <c r="AY383" s="15"/>
      <c r="AZ383" s="15"/>
      <c r="BA383" s="15"/>
      <c r="BB383" s="15"/>
    </row>
    <row r="384" spans="2:54" ht="12.75" customHeight="1" x14ac:dyDescent="0.2">
      <c r="B384" s="17"/>
      <c r="C384" s="15"/>
      <c r="D384" s="15"/>
      <c r="E384" s="22"/>
      <c r="F384" s="15"/>
      <c r="G384" s="2"/>
      <c r="H384" s="23"/>
      <c r="I384" s="23"/>
      <c r="J384" s="23"/>
      <c r="K384" s="50"/>
      <c r="L384" s="15"/>
      <c r="M384" s="28"/>
      <c r="N384" s="15"/>
      <c r="O384" s="15"/>
      <c r="P384" s="15"/>
      <c r="Q384" s="15"/>
      <c r="R384" s="15"/>
      <c r="S384" s="15"/>
      <c r="T384" s="15"/>
      <c r="U384" s="15"/>
      <c r="V384" s="15"/>
      <c r="W384" s="15"/>
      <c r="X384" s="15"/>
      <c r="Y384" s="15"/>
      <c r="Z384" s="15"/>
      <c r="AA384" s="15"/>
      <c r="AB384" s="18"/>
      <c r="AC384" s="15"/>
      <c r="AD384" s="18"/>
      <c r="AE384" s="15"/>
      <c r="AF384" s="15"/>
      <c r="AG384" s="15"/>
      <c r="AH384" s="15"/>
      <c r="AI384" s="15"/>
      <c r="AJ384" s="15"/>
      <c r="AK384" s="15"/>
      <c r="AL384" s="15"/>
      <c r="AM384" s="15"/>
      <c r="AN384" s="15"/>
      <c r="AO384" s="201"/>
      <c r="AP384" s="15"/>
      <c r="AQ384" s="15"/>
      <c r="AR384" s="15"/>
      <c r="AS384" s="15"/>
      <c r="AT384" s="15"/>
      <c r="AU384" s="15"/>
      <c r="AV384" s="15"/>
      <c r="AW384" s="15"/>
      <c r="AX384" s="28"/>
      <c r="AY384" s="15"/>
      <c r="AZ384" s="15"/>
      <c r="BA384" s="15"/>
      <c r="BB384" s="15"/>
    </row>
    <row r="385" spans="2:54" ht="12.75" customHeight="1" x14ac:dyDescent="0.2">
      <c r="B385" s="17"/>
      <c r="C385" s="15"/>
      <c r="D385" s="15"/>
      <c r="E385" s="22"/>
      <c r="F385" s="15"/>
      <c r="G385" s="2"/>
      <c r="H385" s="23"/>
      <c r="I385" s="23"/>
      <c r="J385" s="23"/>
      <c r="K385" s="50"/>
      <c r="L385" s="15"/>
      <c r="M385" s="28"/>
      <c r="N385" s="15"/>
      <c r="O385" s="15"/>
      <c r="P385" s="15"/>
      <c r="Q385" s="15"/>
      <c r="R385" s="15"/>
      <c r="S385" s="15"/>
      <c r="T385" s="15"/>
      <c r="U385" s="15"/>
      <c r="V385" s="15"/>
      <c r="W385" s="15"/>
      <c r="X385" s="15"/>
      <c r="Y385" s="15"/>
      <c r="Z385" s="15"/>
      <c r="AA385" s="15"/>
      <c r="AB385" s="18"/>
      <c r="AC385" s="15"/>
      <c r="AD385" s="18"/>
      <c r="AE385" s="15"/>
      <c r="AF385" s="15"/>
      <c r="AG385" s="15"/>
      <c r="AH385" s="15"/>
      <c r="AI385" s="15"/>
      <c r="AJ385" s="15"/>
      <c r="AK385" s="15"/>
      <c r="AL385" s="15"/>
      <c r="AM385" s="15"/>
      <c r="AN385" s="15"/>
      <c r="AO385" s="201"/>
      <c r="AP385" s="15"/>
      <c r="AQ385" s="15"/>
      <c r="AR385" s="15"/>
      <c r="AS385" s="15"/>
      <c r="AT385" s="15"/>
      <c r="AU385" s="15"/>
      <c r="AV385" s="15"/>
      <c r="AW385" s="15"/>
      <c r="AX385" s="28"/>
      <c r="AY385" s="15"/>
      <c r="AZ385" s="15"/>
      <c r="BA385" s="15"/>
      <c r="BB385" s="15"/>
    </row>
    <row r="386" spans="2:54" ht="12.75" customHeight="1" x14ac:dyDescent="0.2">
      <c r="B386" s="17"/>
      <c r="C386" s="15"/>
      <c r="D386" s="15"/>
      <c r="E386" s="22"/>
      <c r="F386" s="15"/>
      <c r="G386" s="2"/>
      <c r="H386" s="23"/>
      <c r="I386" s="23"/>
      <c r="J386" s="23"/>
      <c r="K386" s="50"/>
      <c r="L386" s="15"/>
      <c r="M386" s="28"/>
      <c r="N386" s="15"/>
      <c r="O386" s="15"/>
      <c r="P386" s="15"/>
      <c r="Q386" s="15"/>
      <c r="R386" s="15"/>
      <c r="S386" s="15"/>
      <c r="T386" s="15"/>
      <c r="U386" s="15"/>
      <c r="V386" s="15"/>
      <c r="W386" s="15"/>
      <c r="X386" s="15"/>
      <c r="Y386" s="15"/>
      <c r="Z386" s="15"/>
      <c r="AA386" s="15"/>
      <c r="AB386" s="18"/>
      <c r="AC386" s="15"/>
      <c r="AD386" s="18"/>
      <c r="AE386" s="15"/>
      <c r="AF386" s="15"/>
      <c r="AG386" s="15"/>
      <c r="AH386" s="15"/>
      <c r="AI386" s="15"/>
      <c r="AJ386" s="15"/>
      <c r="AK386" s="15"/>
      <c r="AL386" s="15"/>
      <c r="AM386" s="15"/>
      <c r="AN386" s="15"/>
      <c r="AO386" s="201"/>
      <c r="AP386" s="15"/>
      <c r="AQ386" s="15"/>
      <c r="AR386" s="15"/>
      <c r="AS386" s="15"/>
      <c r="AT386" s="15"/>
      <c r="AU386" s="15"/>
      <c r="AV386" s="15"/>
      <c r="AW386" s="15"/>
      <c r="AX386" s="28"/>
      <c r="AY386" s="15"/>
      <c r="AZ386" s="15"/>
      <c r="BA386" s="15"/>
      <c r="BB386" s="15"/>
    </row>
    <row r="387" spans="2:54" ht="12.75" customHeight="1" x14ac:dyDescent="0.2">
      <c r="B387" s="17"/>
      <c r="C387" s="15"/>
      <c r="D387" s="15"/>
      <c r="E387" s="22"/>
      <c r="F387" s="15"/>
      <c r="G387" s="2"/>
      <c r="H387" s="23"/>
      <c r="I387" s="23"/>
      <c r="J387" s="23"/>
      <c r="K387" s="50"/>
      <c r="L387" s="15"/>
      <c r="M387" s="28"/>
      <c r="N387" s="15"/>
      <c r="O387" s="15"/>
      <c r="P387" s="15"/>
      <c r="Q387" s="15"/>
      <c r="R387" s="15"/>
      <c r="S387" s="15"/>
      <c r="T387" s="15"/>
      <c r="U387" s="15"/>
      <c r="V387" s="15"/>
      <c r="W387" s="15"/>
      <c r="X387" s="15"/>
      <c r="Y387" s="15"/>
      <c r="Z387" s="15"/>
      <c r="AA387" s="15"/>
      <c r="AB387" s="18"/>
      <c r="AC387" s="15"/>
      <c r="AD387" s="18"/>
      <c r="AE387" s="15"/>
      <c r="AF387" s="15"/>
      <c r="AG387" s="15"/>
      <c r="AH387" s="15"/>
      <c r="AI387" s="15"/>
      <c r="AJ387" s="15"/>
      <c r="AK387" s="15"/>
      <c r="AL387" s="15"/>
      <c r="AM387" s="15"/>
      <c r="AN387" s="15"/>
      <c r="AO387" s="201"/>
      <c r="AP387" s="15"/>
      <c r="AQ387" s="15"/>
      <c r="AR387" s="15"/>
      <c r="AS387" s="15"/>
      <c r="AT387" s="15"/>
      <c r="AU387" s="15"/>
      <c r="AV387" s="15"/>
      <c r="AW387" s="15"/>
      <c r="AX387" s="28"/>
      <c r="AY387" s="15"/>
      <c r="AZ387" s="15"/>
      <c r="BA387" s="15"/>
      <c r="BB387" s="15"/>
    </row>
    <row r="388" spans="2:54" ht="12.75" customHeight="1" x14ac:dyDescent="0.2">
      <c r="B388" s="17"/>
      <c r="C388" s="15"/>
      <c r="D388" s="15"/>
      <c r="E388" s="22"/>
      <c r="F388" s="15"/>
      <c r="G388" s="2"/>
      <c r="H388" s="23"/>
      <c r="I388" s="23"/>
      <c r="J388" s="23"/>
      <c r="K388" s="50"/>
      <c r="L388" s="15"/>
      <c r="M388" s="28"/>
      <c r="N388" s="15"/>
      <c r="O388" s="15"/>
      <c r="P388" s="15"/>
      <c r="Q388" s="15"/>
      <c r="R388" s="15"/>
      <c r="S388" s="15"/>
      <c r="T388" s="15"/>
      <c r="U388" s="15"/>
      <c r="V388" s="15"/>
      <c r="W388" s="15"/>
      <c r="X388" s="15"/>
      <c r="Y388" s="15"/>
      <c r="Z388" s="15"/>
      <c r="AA388" s="15"/>
      <c r="AB388" s="18"/>
      <c r="AC388" s="15"/>
      <c r="AD388" s="18"/>
      <c r="AE388" s="15"/>
      <c r="AF388" s="15"/>
      <c r="AG388" s="15"/>
      <c r="AH388" s="15"/>
      <c r="AI388" s="15"/>
      <c r="AJ388" s="15"/>
      <c r="AK388" s="15"/>
      <c r="AL388" s="15"/>
      <c r="AM388" s="15"/>
      <c r="AN388" s="15"/>
      <c r="AO388" s="201"/>
      <c r="AP388" s="15"/>
      <c r="AQ388" s="15"/>
      <c r="AR388" s="15"/>
      <c r="AS388" s="15"/>
      <c r="AT388" s="15"/>
      <c r="AU388" s="15"/>
      <c r="AV388" s="15"/>
      <c r="AW388" s="15"/>
      <c r="AX388" s="28"/>
      <c r="AY388" s="15"/>
      <c r="AZ388" s="15"/>
      <c r="BA388" s="15"/>
      <c r="BB388" s="15"/>
    </row>
    <row r="389" spans="2:54" ht="12.75" customHeight="1" x14ac:dyDescent="0.2">
      <c r="B389" s="17"/>
      <c r="C389" s="15"/>
      <c r="D389" s="15"/>
      <c r="E389" s="22"/>
      <c r="F389" s="15"/>
      <c r="G389" s="2"/>
      <c r="H389" s="23"/>
      <c r="I389" s="23"/>
      <c r="J389" s="23"/>
      <c r="K389" s="50"/>
      <c r="L389" s="15"/>
      <c r="M389" s="28"/>
      <c r="N389" s="15"/>
      <c r="O389" s="15"/>
      <c r="P389" s="15"/>
      <c r="Q389" s="15"/>
      <c r="R389" s="15"/>
      <c r="S389" s="15"/>
      <c r="T389" s="15"/>
      <c r="U389" s="15"/>
      <c r="V389" s="15"/>
      <c r="W389" s="15"/>
      <c r="X389" s="15"/>
      <c r="Y389" s="15"/>
      <c r="Z389" s="15"/>
      <c r="AA389" s="15"/>
      <c r="AB389" s="18"/>
      <c r="AC389" s="15"/>
      <c r="AD389" s="18"/>
      <c r="AE389" s="15"/>
      <c r="AF389" s="15"/>
      <c r="AG389" s="15"/>
      <c r="AH389" s="15"/>
      <c r="AI389" s="15"/>
      <c r="AJ389" s="15"/>
      <c r="AK389" s="15"/>
      <c r="AL389" s="15"/>
      <c r="AM389" s="15"/>
      <c r="AN389" s="15"/>
      <c r="AO389" s="201"/>
      <c r="AP389" s="15"/>
      <c r="AQ389" s="15"/>
      <c r="AR389" s="15"/>
      <c r="AS389" s="15"/>
      <c r="AT389" s="15"/>
      <c r="AU389" s="15"/>
      <c r="AV389" s="15"/>
      <c r="AW389" s="15"/>
      <c r="AX389" s="28"/>
      <c r="AY389" s="15"/>
      <c r="AZ389" s="15"/>
      <c r="BA389" s="15"/>
      <c r="BB389" s="15"/>
    </row>
    <row r="390" spans="2:54" ht="12.75" customHeight="1" x14ac:dyDescent="0.2">
      <c r="B390" s="17"/>
      <c r="C390" s="15"/>
      <c r="D390" s="15"/>
      <c r="E390" s="22"/>
      <c r="F390" s="15"/>
      <c r="G390" s="2"/>
      <c r="H390" s="23"/>
      <c r="I390" s="23"/>
      <c r="J390" s="23"/>
      <c r="K390" s="50"/>
      <c r="L390" s="15"/>
      <c r="M390" s="28"/>
      <c r="N390" s="15"/>
      <c r="O390" s="15"/>
      <c r="P390" s="15"/>
      <c r="Q390" s="15"/>
      <c r="R390" s="15"/>
      <c r="S390" s="15"/>
      <c r="T390" s="15"/>
      <c r="U390" s="15"/>
      <c r="V390" s="15"/>
      <c r="W390" s="15"/>
      <c r="X390" s="15"/>
      <c r="Y390" s="15"/>
      <c r="Z390" s="15"/>
      <c r="AA390" s="15"/>
      <c r="AB390" s="18"/>
      <c r="AC390" s="15"/>
      <c r="AD390" s="18"/>
      <c r="AE390" s="15"/>
      <c r="AF390" s="15"/>
      <c r="AG390" s="15"/>
      <c r="AH390" s="15"/>
      <c r="AI390" s="15"/>
      <c r="AJ390" s="15"/>
      <c r="AK390" s="15"/>
      <c r="AL390" s="15"/>
      <c r="AM390" s="15"/>
      <c r="AN390" s="15"/>
      <c r="AO390" s="201"/>
      <c r="AP390" s="15"/>
      <c r="AQ390" s="15"/>
      <c r="AR390" s="15"/>
      <c r="AS390" s="15"/>
      <c r="AT390" s="15"/>
      <c r="AU390" s="15"/>
      <c r="AV390" s="15"/>
      <c r="AW390" s="15"/>
      <c r="AX390" s="28"/>
      <c r="AY390" s="15"/>
      <c r="AZ390" s="15"/>
      <c r="BA390" s="15"/>
      <c r="BB390" s="15"/>
    </row>
    <row r="391" spans="2:54" ht="12.75" customHeight="1" x14ac:dyDescent="0.2">
      <c r="B391" s="17"/>
      <c r="C391" s="15"/>
      <c r="D391" s="15"/>
      <c r="E391" s="22"/>
      <c r="F391" s="15"/>
      <c r="G391" s="2"/>
      <c r="H391" s="23"/>
      <c r="I391" s="23"/>
      <c r="J391" s="23"/>
      <c r="K391" s="50"/>
      <c r="L391" s="15"/>
      <c r="M391" s="28"/>
      <c r="N391" s="15"/>
      <c r="O391" s="15"/>
      <c r="P391" s="15"/>
      <c r="Q391" s="15"/>
      <c r="R391" s="15"/>
      <c r="S391" s="15"/>
      <c r="T391" s="15"/>
      <c r="U391" s="15"/>
      <c r="V391" s="15"/>
      <c r="W391" s="15"/>
      <c r="X391" s="15"/>
      <c r="Y391" s="15"/>
      <c r="Z391" s="15"/>
      <c r="AA391" s="15"/>
      <c r="AB391" s="18"/>
      <c r="AC391" s="15"/>
      <c r="AD391" s="18"/>
      <c r="AE391" s="15"/>
      <c r="AF391" s="15"/>
      <c r="AG391" s="15"/>
      <c r="AH391" s="15"/>
      <c r="AI391" s="15"/>
      <c r="AJ391" s="15"/>
      <c r="AK391" s="15"/>
      <c r="AL391" s="15"/>
      <c r="AM391" s="15"/>
      <c r="AN391" s="15"/>
      <c r="AO391" s="201"/>
      <c r="AP391" s="15"/>
      <c r="AQ391" s="15"/>
      <c r="AR391" s="15"/>
      <c r="AS391" s="15"/>
      <c r="AT391" s="15"/>
      <c r="AU391" s="15"/>
      <c r="AV391" s="15"/>
      <c r="AW391" s="15"/>
      <c r="AX391" s="28"/>
      <c r="AY391" s="15"/>
      <c r="AZ391" s="15"/>
      <c r="BA391" s="15"/>
      <c r="BB391" s="15"/>
    </row>
    <row r="392" spans="2:54" ht="12.75" customHeight="1" x14ac:dyDescent="0.2">
      <c r="B392" s="17"/>
      <c r="C392" s="15"/>
      <c r="D392" s="15"/>
      <c r="E392" s="22"/>
      <c r="F392" s="15"/>
      <c r="G392" s="2"/>
      <c r="H392" s="23"/>
      <c r="I392" s="23"/>
      <c r="J392" s="23"/>
      <c r="K392" s="50"/>
      <c r="L392" s="15"/>
      <c r="M392" s="28"/>
      <c r="N392" s="15"/>
      <c r="O392" s="15"/>
      <c r="P392" s="15"/>
      <c r="Q392" s="15"/>
      <c r="R392" s="15"/>
      <c r="S392" s="15"/>
      <c r="T392" s="15"/>
      <c r="U392" s="15"/>
      <c r="V392" s="15"/>
      <c r="W392" s="15"/>
      <c r="X392" s="15"/>
      <c r="Y392" s="15"/>
      <c r="Z392" s="15"/>
      <c r="AA392" s="15"/>
      <c r="AB392" s="18"/>
      <c r="AC392" s="15"/>
      <c r="AD392" s="18"/>
      <c r="AE392" s="15"/>
      <c r="AF392" s="15"/>
      <c r="AG392" s="15"/>
      <c r="AH392" s="15"/>
      <c r="AI392" s="15"/>
      <c r="AJ392" s="15"/>
      <c r="AK392" s="15"/>
      <c r="AL392" s="15"/>
      <c r="AM392" s="15"/>
      <c r="AN392" s="15"/>
      <c r="AO392" s="201"/>
      <c r="AP392" s="15"/>
      <c r="AQ392" s="15"/>
      <c r="AR392" s="15"/>
      <c r="AS392" s="15"/>
      <c r="AT392" s="15"/>
      <c r="AU392" s="15"/>
      <c r="AV392" s="15"/>
      <c r="AW392" s="15"/>
      <c r="AX392" s="28"/>
      <c r="AY392" s="15"/>
      <c r="AZ392" s="15"/>
      <c r="BA392" s="15"/>
      <c r="BB392" s="15"/>
    </row>
    <row r="393" spans="2:54" ht="12.75" customHeight="1" x14ac:dyDescent="0.2">
      <c r="B393" s="17"/>
      <c r="C393" s="15"/>
      <c r="D393" s="15"/>
      <c r="E393" s="22"/>
      <c r="F393" s="15"/>
      <c r="G393" s="2"/>
      <c r="H393" s="23"/>
      <c r="I393" s="23"/>
      <c r="J393" s="23"/>
      <c r="K393" s="50"/>
      <c r="L393" s="15"/>
      <c r="M393" s="28"/>
      <c r="N393" s="15"/>
      <c r="O393" s="15"/>
      <c r="P393" s="15"/>
      <c r="Q393" s="15"/>
      <c r="R393" s="15"/>
      <c r="S393" s="15"/>
      <c r="T393" s="15"/>
      <c r="U393" s="15"/>
      <c r="V393" s="15"/>
      <c r="W393" s="15"/>
      <c r="X393" s="15"/>
      <c r="Y393" s="15"/>
      <c r="Z393" s="15"/>
      <c r="AA393" s="15"/>
      <c r="AB393" s="18"/>
      <c r="AC393" s="15"/>
      <c r="AD393" s="18"/>
      <c r="AE393" s="15"/>
      <c r="AF393" s="15"/>
      <c r="AG393" s="15"/>
      <c r="AH393" s="15"/>
      <c r="AI393" s="15"/>
      <c r="AJ393" s="15"/>
      <c r="AK393" s="15"/>
      <c r="AL393" s="15"/>
      <c r="AM393" s="15"/>
      <c r="AN393" s="15"/>
      <c r="AO393" s="201"/>
      <c r="AP393" s="15"/>
      <c r="AQ393" s="15"/>
      <c r="AR393" s="15"/>
      <c r="AS393" s="15"/>
      <c r="AT393" s="15"/>
      <c r="AU393" s="15"/>
      <c r="AV393" s="15"/>
      <c r="AW393" s="15"/>
      <c r="AX393" s="28"/>
      <c r="AY393" s="15"/>
      <c r="AZ393" s="15"/>
      <c r="BA393" s="15"/>
      <c r="BB393" s="15"/>
    </row>
    <row r="394" spans="2:54" ht="12.75" customHeight="1" x14ac:dyDescent="0.2">
      <c r="B394" s="17"/>
      <c r="C394" s="15"/>
      <c r="D394" s="15"/>
      <c r="E394" s="22"/>
      <c r="F394" s="15"/>
      <c r="G394" s="2"/>
      <c r="H394" s="23"/>
      <c r="I394" s="23"/>
      <c r="J394" s="23"/>
      <c r="K394" s="50"/>
      <c r="L394" s="15"/>
      <c r="M394" s="28"/>
      <c r="N394" s="15"/>
      <c r="O394" s="15"/>
      <c r="P394" s="15"/>
      <c r="Q394" s="15"/>
      <c r="R394" s="15"/>
      <c r="S394" s="15"/>
      <c r="T394" s="15"/>
      <c r="U394" s="15"/>
      <c r="V394" s="15"/>
      <c r="W394" s="15"/>
      <c r="X394" s="15"/>
      <c r="Y394" s="15"/>
      <c r="Z394" s="15"/>
      <c r="AA394" s="15"/>
      <c r="AB394" s="18"/>
      <c r="AC394" s="15"/>
      <c r="AD394" s="18"/>
      <c r="AE394" s="15"/>
      <c r="AF394" s="15"/>
      <c r="AG394" s="15"/>
      <c r="AH394" s="15"/>
      <c r="AI394" s="15"/>
      <c r="AJ394" s="15"/>
      <c r="AK394" s="15"/>
      <c r="AL394" s="15"/>
      <c r="AM394" s="15"/>
      <c r="AN394" s="15"/>
      <c r="AO394" s="201"/>
      <c r="AP394" s="15"/>
      <c r="AQ394" s="15"/>
      <c r="AR394" s="15"/>
      <c r="AS394" s="15"/>
      <c r="AT394" s="15"/>
      <c r="AU394" s="15"/>
      <c r="AV394" s="15"/>
      <c r="AW394" s="15"/>
      <c r="AX394" s="28"/>
      <c r="AY394" s="15"/>
      <c r="AZ394" s="15"/>
      <c r="BA394" s="15"/>
      <c r="BB394" s="15"/>
    </row>
    <row r="395" spans="2:54" ht="12.75" customHeight="1" x14ac:dyDescent="0.2">
      <c r="B395" s="17"/>
      <c r="C395" s="15"/>
      <c r="D395" s="15"/>
      <c r="E395" s="22"/>
      <c r="F395" s="15"/>
      <c r="G395" s="2"/>
      <c r="H395" s="23"/>
      <c r="I395" s="23"/>
      <c r="J395" s="23"/>
      <c r="K395" s="50"/>
      <c r="L395" s="15"/>
      <c r="M395" s="28"/>
      <c r="N395" s="15"/>
      <c r="O395" s="15"/>
      <c r="P395" s="15"/>
      <c r="Q395" s="15"/>
      <c r="R395" s="15"/>
      <c r="S395" s="15"/>
      <c r="T395" s="15"/>
      <c r="U395" s="15"/>
      <c r="V395" s="15"/>
      <c r="W395" s="15"/>
      <c r="X395" s="15"/>
      <c r="Y395" s="15"/>
      <c r="Z395" s="15"/>
      <c r="AA395" s="15"/>
      <c r="AB395" s="18"/>
      <c r="AC395" s="15"/>
      <c r="AD395" s="18"/>
      <c r="AE395" s="15"/>
      <c r="AF395" s="15"/>
      <c r="AG395" s="15"/>
      <c r="AH395" s="15"/>
      <c r="AI395" s="15"/>
      <c r="AJ395" s="15"/>
      <c r="AK395" s="15"/>
      <c r="AL395" s="15"/>
      <c r="AM395" s="15"/>
      <c r="AN395" s="15"/>
      <c r="AO395" s="201"/>
      <c r="AP395" s="15"/>
      <c r="AQ395" s="15"/>
      <c r="AR395" s="15"/>
      <c r="AS395" s="15"/>
      <c r="AT395" s="15"/>
      <c r="AU395" s="15"/>
      <c r="AV395" s="15"/>
      <c r="AW395" s="15"/>
      <c r="AX395" s="28"/>
      <c r="AY395" s="15"/>
      <c r="AZ395" s="15"/>
      <c r="BA395" s="15"/>
      <c r="BB395" s="15"/>
    </row>
    <row r="396" spans="2:54" ht="12.75" customHeight="1" x14ac:dyDescent="0.2">
      <c r="B396" s="17"/>
      <c r="C396" s="15"/>
      <c r="D396" s="15"/>
      <c r="E396" s="22"/>
      <c r="F396" s="15"/>
      <c r="G396" s="2"/>
      <c r="H396" s="23"/>
      <c r="I396" s="23"/>
      <c r="J396" s="23"/>
      <c r="K396" s="50"/>
      <c r="L396" s="15"/>
      <c r="M396" s="28"/>
      <c r="N396" s="15"/>
      <c r="O396" s="15"/>
      <c r="P396" s="15"/>
      <c r="Q396" s="15"/>
      <c r="R396" s="15"/>
      <c r="S396" s="15"/>
      <c r="T396" s="15"/>
      <c r="U396" s="15"/>
      <c r="V396" s="15"/>
      <c r="W396" s="15"/>
      <c r="X396" s="15"/>
      <c r="Y396" s="15"/>
      <c r="Z396" s="15"/>
      <c r="AA396" s="15"/>
      <c r="AB396" s="18"/>
      <c r="AC396" s="15"/>
      <c r="AD396" s="18"/>
      <c r="AE396" s="15"/>
      <c r="AF396" s="15"/>
      <c r="AG396" s="15"/>
      <c r="AH396" s="15"/>
      <c r="AI396" s="15"/>
      <c r="AJ396" s="15"/>
      <c r="AK396" s="15"/>
      <c r="AL396" s="15"/>
      <c r="AM396" s="15"/>
      <c r="AN396" s="15"/>
      <c r="AO396" s="201"/>
      <c r="AP396" s="15"/>
      <c r="AQ396" s="15"/>
      <c r="AR396" s="15"/>
      <c r="AS396" s="15"/>
      <c r="AT396" s="15"/>
      <c r="AU396" s="15"/>
      <c r="AV396" s="15"/>
      <c r="AW396" s="15"/>
      <c r="AX396" s="28"/>
      <c r="AY396" s="15"/>
      <c r="AZ396" s="15"/>
      <c r="BA396" s="15"/>
      <c r="BB396" s="15"/>
    </row>
    <row r="397" spans="2:54" ht="12.75" customHeight="1" x14ac:dyDescent="0.2">
      <c r="B397" s="17"/>
      <c r="C397" s="15"/>
      <c r="D397" s="15"/>
      <c r="E397" s="22"/>
      <c r="F397" s="15"/>
      <c r="G397" s="2"/>
      <c r="H397" s="23"/>
      <c r="I397" s="23"/>
      <c r="J397" s="23"/>
      <c r="K397" s="50"/>
      <c r="L397" s="15"/>
      <c r="M397" s="28"/>
      <c r="N397" s="15"/>
      <c r="O397" s="15"/>
      <c r="P397" s="15"/>
      <c r="Q397" s="15"/>
      <c r="R397" s="15"/>
      <c r="S397" s="15"/>
      <c r="T397" s="15"/>
      <c r="U397" s="15"/>
      <c r="V397" s="15"/>
      <c r="W397" s="15"/>
      <c r="X397" s="15"/>
      <c r="Y397" s="15"/>
      <c r="Z397" s="15"/>
      <c r="AA397" s="15"/>
      <c r="AB397" s="18"/>
      <c r="AC397" s="15"/>
      <c r="AD397" s="18"/>
      <c r="AE397" s="15"/>
      <c r="AF397" s="15"/>
      <c r="AG397" s="15"/>
      <c r="AH397" s="15"/>
      <c r="AI397" s="15"/>
      <c r="AJ397" s="15"/>
      <c r="AK397" s="15"/>
      <c r="AL397" s="15"/>
      <c r="AM397" s="15"/>
      <c r="AN397" s="15"/>
      <c r="AO397" s="201"/>
      <c r="AP397" s="15"/>
      <c r="AQ397" s="15"/>
      <c r="AR397" s="15"/>
      <c r="AS397" s="15"/>
      <c r="AT397" s="15"/>
      <c r="AU397" s="15"/>
      <c r="AV397" s="15"/>
      <c r="AW397" s="15"/>
      <c r="AX397" s="28"/>
      <c r="AY397" s="15"/>
      <c r="AZ397" s="15"/>
      <c r="BA397" s="15"/>
      <c r="BB397" s="15"/>
    </row>
    <row r="398" spans="2:54" ht="12.75" customHeight="1" x14ac:dyDescent="0.2">
      <c r="B398" s="17"/>
      <c r="C398" s="15"/>
      <c r="D398" s="15"/>
      <c r="E398" s="22"/>
      <c r="F398" s="15"/>
      <c r="G398" s="2"/>
      <c r="H398" s="23"/>
      <c r="I398" s="23"/>
      <c r="J398" s="23"/>
      <c r="K398" s="50"/>
      <c r="L398" s="15"/>
      <c r="M398" s="28"/>
      <c r="N398" s="15"/>
      <c r="O398" s="15"/>
      <c r="P398" s="15"/>
      <c r="Q398" s="15"/>
      <c r="R398" s="15"/>
      <c r="S398" s="15"/>
      <c r="T398" s="15"/>
      <c r="U398" s="15"/>
      <c r="V398" s="15"/>
      <c r="W398" s="15"/>
      <c r="X398" s="15"/>
      <c r="Y398" s="15"/>
      <c r="Z398" s="15"/>
      <c r="AA398" s="15"/>
      <c r="AB398" s="18"/>
      <c r="AC398" s="15"/>
      <c r="AD398" s="18"/>
      <c r="AE398" s="15"/>
      <c r="AF398" s="15"/>
      <c r="AG398" s="15"/>
      <c r="AH398" s="15"/>
      <c r="AI398" s="15"/>
      <c r="AJ398" s="15"/>
      <c r="AK398" s="15"/>
      <c r="AL398" s="15"/>
      <c r="AM398" s="15"/>
      <c r="AN398" s="15"/>
      <c r="AO398" s="201"/>
      <c r="AP398" s="15"/>
      <c r="AQ398" s="15"/>
      <c r="AR398" s="15"/>
      <c r="AS398" s="15"/>
      <c r="AT398" s="15"/>
      <c r="AU398" s="15"/>
      <c r="AV398" s="15"/>
      <c r="AW398" s="15"/>
      <c r="AX398" s="28"/>
      <c r="AY398" s="15"/>
      <c r="AZ398" s="15"/>
      <c r="BA398" s="15"/>
      <c r="BB398" s="15"/>
    </row>
    <row r="399" spans="2:54" ht="12.75" customHeight="1" x14ac:dyDescent="0.2">
      <c r="B399" s="17"/>
      <c r="C399" s="15"/>
      <c r="D399" s="15"/>
      <c r="E399" s="22"/>
      <c r="F399" s="15"/>
      <c r="G399" s="2"/>
      <c r="H399" s="23"/>
      <c r="I399" s="23"/>
      <c r="J399" s="23"/>
      <c r="K399" s="50"/>
      <c r="L399" s="15"/>
      <c r="M399" s="28"/>
      <c r="N399" s="15"/>
      <c r="O399" s="15"/>
      <c r="P399" s="15"/>
      <c r="Q399" s="15"/>
      <c r="R399" s="15"/>
      <c r="S399" s="15"/>
      <c r="T399" s="15"/>
      <c r="U399" s="15"/>
      <c r="V399" s="15"/>
      <c r="W399" s="15"/>
      <c r="X399" s="15"/>
      <c r="Y399" s="15"/>
      <c r="Z399" s="15"/>
      <c r="AA399" s="15"/>
      <c r="AB399" s="18"/>
      <c r="AC399" s="15"/>
      <c r="AD399" s="18"/>
      <c r="AE399" s="15"/>
      <c r="AF399" s="15"/>
      <c r="AG399" s="15"/>
      <c r="AH399" s="15"/>
      <c r="AI399" s="15"/>
      <c r="AJ399" s="15"/>
      <c r="AK399" s="15"/>
      <c r="AL399" s="15"/>
      <c r="AM399" s="15"/>
      <c r="AN399" s="15"/>
      <c r="AO399" s="201"/>
      <c r="AP399" s="15"/>
      <c r="AQ399" s="15"/>
      <c r="AR399" s="15"/>
      <c r="AS399" s="15"/>
      <c r="AT399" s="15"/>
      <c r="AU399" s="15"/>
      <c r="AV399" s="15"/>
      <c r="AW399" s="15"/>
      <c r="AX399" s="28"/>
      <c r="AY399" s="15"/>
      <c r="AZ399" s="15"/>
      <c r="BA399" s="15"/>
      <c r="BB399" s="15"/>
    </row>
    <row r="400" spans="2:54" ht="12.75" customHeight="1" x14ac:dyDescent="0.2">
      <c r="B400" s="17"/>
      <c r="C400" s="15"/>
      <c r="D400" s="15"/>
      <c r="E400" s="22"/>
      <c r="F400" s="15"/>
      <c r="G400" s="2"/>
      <c r="H400" s="23"/>
      <c r="I400" s="23"/>
      <c r="J400" s="23"/>
      <c r="K400" s="50"/>
      <c r="L400" s="15"/>
      <c r="M400" s="28"/>
      <c r="N400" s="15"/>
      <c r="O400" s="15"/>
      <c r="P400" s="15"/>
      <c r="Q400" s="15"/>
      <c r="R400" s="15"/>
      <c r="S400" s="15"/>
      <c r="T400" s="15"/>
      <c r="U400" s="15"/>
      <c r="V400" s="15"/>
      <c r="W400" s="15"/>
      <c r="X400" s="15"/>
      <c r="Y400" s="15"/>
      <c r="Z400" s="15"/>
      <c r="AA400" s="15"/>
      <c r="AB400" s="18"/>
      <c r="AC400" s="15"/>
      <c r="AD400" s="18"/>
      <c r="AE400" s="15"/>
      <c r="AF400" s="15"/>
      <c r="AG400" s="15"/>
      <c r="AH400" s="15"/>
      <c r="AI400" s="15"/>
      <c r="AJ400" s="15"/>
      <c r="AK400" s="15"/>
      <c r="AL400" s="15"/>
      <c r="AM400" s="15"/>
      <c r="AN400" s="15"/>
      <c r="AO400" s="201"/>
      <c r="AP400" s="15"/>
      <c r="AQ400" s="15"/>
      <c r="AR400" s="15"/>
      <c r="AS400" s="15"/>
      <c r="AT400" s="15"/>
      <c r="AU400" s="15"/>
      <c r="AV400" s="15"/>
      <c r="AW400" s="15"/>
      <c r="AX400" s="28"/>
      <c r="AY400" s="15"/>
      <c r="AZ400" s="15"/>
      <c r="BA400" s="15"/>
      <c r="BB400" s="15"/>
    </row>
    <row r="401" spans="2:54" ht="12.75" customHeight="1" x14ac:dyDescent="0.2">
      <c r="B401" s="17"/>
      <c r="C401" s="15"/>
      <c r="D401" s="15"/>
      <c r="E401" s="22"/>
      <c r="F401" s="15"/>
      <c r="G401" s="2"/>
      <c r="H401" s="23"/>
      <c r="I401" s="23"/>
      <c r="J401" s="23"/>
      <c r="K401" s="50"/>
      <c r="L401" s="15"/>
      <c r="M401" s="28"/>
      <c r="N401" s="15"/>
      <c r="O401" s="15"/>
      <c r="P401" s="15"/>
      <c r="Q401" s="15"/>
      <c r="R401" s="15"/>
      <c r="S401" s="15"/>
      <c r="T401" s="15"/>
      <c r="U401" s="15"/>
      <c r="V401" s="15"/>
      <c r="W401" s="15"/>
      <c r="X401" s="15"/>
      <c r="Y401" s="15"/>
      <c r="Z401" s="15"/>
      <c r="AA401" s="15"/>
      <c r="AB401" s="18"/>
      <c r="AC401" s="15"/>
      <c r="AD401" s="18"/>
      <c r="AE401" s="15"/>
      <c r="AF401" s="15"/>
      <c r="AG401" s="15"/>
      <c r="AH401" s="15"/>
      <c r="AI401" s="15"/>
      <c r="AJ401" s="15"/>
      <c r="AK401" s="15"/>
      <c r="AL401" s="15"/>
      <c r="AM401" s="15"/>
      <c r="AN401" s="15"/>
      <c r="AO401" s="201"/>
      <c r="AP401" s="15"/>
      <c r="AQ401" s="15"/>
      <c r="AR401" s="15"/>
      <c r="AS401" s="15"/>
      <c r="AT401" s="15"/>
      <c r="AU401" s="15"/>
      <c r="AV401" s="15"/>
      <c r="AW401" s="15"/>
      <c r="AX401" s="28"/>
      <c r="AY401" s="15"/>
      <c r="AZ401" s="15"/>
      <c r="BA401" s="15"/>
      <c r="BB401" s="15"/>
    </row>
    <row r="402" spans="2:54" ht="12.75" customHeight="1" x14ac:dyDescent="0.2">
      <c r="B402" s="17"/>
      <c r="C402" s="15"/>
      <c r="D402" s="15"/>
      <c r="E402" s="22"/>
      <c r="F402" s="15"/>
      <c r="G402" s="2"/>
      <c r="H402" s="23"/>
      <c r="I402" s="23"/>
      <c r="J402" s="23"/>
      <c r="K402" s="50"/>
      <c r="L402" s="15"/>
      <c r="M402" s="28"/>
      <c r="N402" s="15"/>
      <c r="O402" s="15"/>
      <c r="P402" s="15"/>
      <c r="Q402" s="15"/>
      <c r="R402" s="15"/>
      <c r="S402" s="15"/>
      <c r="T402" s="15"/>
      <c r="U402" s="15"/>
      <c r="V402" s="15"/>
      <c r="W402" s="15"/>
      <c r="X402" s="15"/>
      <c r="Y402" s="15"/>
      <c r="Z402" s="15"/>
      <c r="AA402" s="15"/>
      <c r="AB402" s="18"/>
      <c r="AC402" s="15"/>
      <c r="AD402" s="18"/>
      <c r="AE402" s="15"/>
      <c r="AF402" s="15"/>
      <c r="AG402" s="15"/>
      <c r="AH402" s="15"/>
      <c r="AI402" s="15"/>
      <c r="AJ402" s="15"/>
      <c r="AK402" s="15"/>
      <c r="AL402" s="15"/>
      <c r="AM402" s="15"/>
      <c r="AN402" s="15"/>
      <c r="AO402" s="201"/>
      <c r="AP402" s="15"/>
      <c r="AQ402" s="15"/>
      <c r="AR402" s="15"/>
      <c r="AS402" s="15"/>
      <c r="AT402" s="15"/>
      <c r="AU402" s="15"/>
      <c r="AV402" s="15"/>
      <c r="AW402" s="15"/>
      <c r="AX402" s="28"/>
      <c r="AY402" s="15"/>
      <c r="AZ402" s="15"/>
      <c r="BA402" s="15"/>
      <c r="BB402" s="15"/>
    </row>
    <row r="403" spans="2:54" ht="12.75" customHeight="1" x14ac:dyDescent="0.2">
      <c r="B403" s="17"/>
      <c r="C403" s="15"/>
      <c r="D403" s="15"/>
      <c r="E403" s="22"/>
      <c r="F403" s="15"/>
      <c r="G403" s="2"/>
      <c r="H403" s="23"/>
      <c r="I403" s="23"/>
      <c r="J403" s="23"/>
      <c r="K403" s="50"/>
      <c r="L403" s="15"/>
      <c r="M403" s="28"/>
      <c r="N403" s="15"/>
      <c r="O403" s="15"/>
      <c r="P403" s="15"/>
      <c r="Q403" s="15"/>
      <c r="R403" s="15"/>
      <c r="S403" s="15"/>
      <c r="T403" s="15"/>
      <c r="U403" s="15"/>
      <c r="V403" s="15"/>
      <c r="W403" s="15"/>
      <c r="X403" s="15"/>
      <c r="Y403" s="15"/>
      <c r="Z403" s="15"/>
      <c r="AA403" s="15"/>
      <c r="AB403" s="18"/>
      <c r="AC403" s="15"/>
      <c r="AD403" s="18"/>
      <c r="AE403" s="15"/>
      <c r="AF403" s="15"/>
      <c r="AG403" s="15"/>
      <c r="AH403" s="15"/>
      <c r="AI403" s="15"/>
      <c r="AJ403" s="15"/>
      <c r="AK403" s="15"/>
      <c r="AL403" s="15"/>
      <c r="AM403" s="15"/>
      <c r="AN403" s="15"/>
      <c r="AO403" s="201"/>
      <c r="AP403" s="15"/>
      <c r="AQ403" s="15"/>
      <c r="AR403" s="15"/>
      <c r="AS403" s="15"/>
      <c r="AT403" s="15"/>
      <c r="AU403" s="15"/>
      <c r="AV403" s="15"/>
      <c r="AW403" s="15"/>
      <c r="AX403" s="28"/>
      <c r="AY403" s="15"/>
      <c r="AZ403" s="15"/>
      <c r="BA403" s="15"/>
      <c r="BB403" s="15"/>
    </row>
    <row r="404" spans="2:54" ht="12.75" customHeight="1" x14ac:dyDescent="0.2">
      <c r="B404" s="17"/>
      <c r="C404" s="15"/>
      <c r="D404" s="15"/>
      <c r="E404" s="22"/>
      <c r="F404" s="15"/>
      <c r="G404" s="2"/>
      <c r="H404" s="23"/>
      <c r="I404" s="23"/>
      <c r="J404" s="23"/>
      <c r="K404" s="50"/>
      <c r="L404" s="15"/>
      <c r="M404" s="28"/>
      <c r="N404" s="15"/>
      <c r="O404" s="15"/>
      <c r="P404" s="15"/>
      <c r="Q404" s="15"/>
      <c r="R404" s="15"/>
      <c r="S404" s="15"/>
      <c r="T404" s="15"/>
      <c r="U404" s="15"/>
      <c r="V404" s="15"/>
      <c r="W404" s="15"/>
      <c r="X404" s="15"/>
      <c r="Y404" s="15"/>
      <c r="Z404" s="15"/>
      <c r="AA404" s="15"/>
      <c r="AB404" s="18"/>
      <c r="AC404" s="15"/>
      <c r="AD404" s="18"/>
      <c r="AE404" s="15"/>
      <c r="AF404" s="15"/>
      <c r="AG404" s="15"/>
      <c r="AH404" s="15"/>
      <c r="AI404" s="15"/>
      <c r="AJ404" s="15"/>
      <c r="AK404" s="15"/>
      <c r="AL404" s="15"/>
      <c r="AM404" s="15"/>
      <c r="AN404" s="15"/>
      <c r="AO404" s="201"/>
      <c r="AP404" s="15"/>
      <c r="AQ404" s="15"/>
      <c r="AR404" s="15"/>
      <c r="AS404" s="15"/>
      <c r="AT404" s="15"/>
      <c r="AU404" s="15"/>
      <c r="AV404" s="15"/>
      <c r="AW404" s="15"/>
      <c r="AX404" s="28"/>
      <c r="AY404" s="15"/>
      <c r="AZ404" s="15"/>
      <c r="BA404" s="15"/>
      <c r="BB404" s="15"/>
    </row>
    <row r="405" spans="2:54" ht="12.75" customHeight="1" x14ac:dyDescent="0.2">
      <c r="B405" s="17"/>
      <c r="C405" s="15"/>
      <c r="D405" s="15"/>
      <c r="E405" s="22"/>
      <c r="F405" s="15"/>
      <c r="G405" s="2"/>
      <c r="H405" s="23"/>
      <c r="I405" s="23"/>
      <c r="J405" s="23"/>
      <c r="K405" s="50"/>
      <c r="L405" s="15"/>
      <c r="M405" s="28"/>
      <c r="N405" s="15"/>
      <c r="O405" s="15"/>
      <c r="P405" s="15"/>
      <c r="Q405" s="15"/>
      <c r="R405" s="15"/>
      <c r="S405" s="15"/>
      <c r="T405" s="15"/>
      <c r="U405" s="15"/>
      <c r="V405" s="15"/>
      <c r="W405" s="15"/>
      <c r="X405" s="15"/>
      <c r="Y405" s="15"/>
      <c r="Z405" s="15"/>
      <c r="AA405" s="15"/>
      <c r="AB405" s="18"/>
      <c r="AC405" s="15"/>
      <c r="AD405" s="18"/>
      <c r="AE405" s="15"/>
      <c r="AF405" s="15"/>
      <c r="AG405" s="15"/>
      <c r="AH405" s="15"/>
      <c r="AI405" s="15"/>
      <c r="AJ405" s="15"/>
      <c r="AK405" s="15"/>
      <c r="AL405" s="15"/>
      <c r="AM405" s="15"/>
      <c r="AN405" s="15"/>
      <c r="AO405" s="201"/>
      <c r="AP405" s="15"/>
      <c r="AQ405" s="15"/>
      <c r="AR405" s="15"/>
      <c r="AS405" s="15"/>
      <c r="AT405" s="15"/>
      <c r="AU405" s="15"/>
      <c r="AV405" s="15"/>
      <c r="AW405" s="15"/>
      <c r="AX405" s="28"/>
      <c r="AY405" s="15"/>
      <c r="AZ405" s="15"/>
      <c r="BA405" s="15"/>
      <c r="BB405" s="15"/>
    </row>
    <row r="406" spans="2:54" ht="12.75" customHeight="1" x14ac:dyDescent="0.2">
      <c r="B406" s="17"/>
      <c r="C406" s="15"/>
      <c r="D406" s="15"/>
      <c r="E406" s="22"/>
      <c r="F406" s="15"/>
      <c r="G406" s="2"/>
      <c r="H406" s="23"/>
      <c r="I406" s="23"/>
      <c r="J406" s="23"/>
      <c r="K406" s="50"/>
      <c r="L406" s="15"/>
      <c r="M406" s="28"/>
      <c r="N406" s="15"/>
      <c r="O406" s="15"/>
      <c r="P406" s="15"/>
      <c r="Q406" s="15"/>
      <c r="R406" s="15"/>
      <c r="S406" s="15"/>
      <c r="T406" s="15"/>
      <c r="U406" s="15"/>
      <c r="V406" s="15"/>
      <c r="W406" s="15"/>
      <c r="X406" s="15"/>
      <c r="Y406" s="15"/>
      <c r="Z406" s="15"/>
      <c r="AA406" s="15"/>
      <c r="AB406" s="18"/>
      <c r="AC406" s="15"/>
      <c r="AD406" s="18"/>
      <c r="AE406" s="15"/>
      <c r="AF406" s="15"/>
      <c r="AG406" s="15"/>
      <c r="AH406" s="15"/>
      <c r="AI406" s="15"/>
      <c r="AJ406" s="15"/>
      <c r="AK406" s="15"/>
      <c r="AL406" s="15"/>
      <c r="AM406" s="15"/>
      <c r="AN406" s="15"/>
      <c r="AO406" s="201"/>
      <c r="AP406" s="15"/>
      <c r="AQ406" s="15"/>
      <c r="AR406" s="15"/>
      <c r="AS406" s="15"/>
      <c r="AT406" s="15"/>
      <c r="AU406" s="15"/>
      <c r="AV406" s="15"/>
      <c r="AW406" s="15"/>
      <c r="AX406" s="28"/>
      <c r="AY406" s="15"/>
      <c r="AZ406" s="15"/>
      <c r="BA406" s="15"/>
      <c r="BB406" s="15"/>
    </row>
    <row r="407" spans="2:54" ht="12.75" customHeight="1" x14ac:dyDescent="0.2">
      <c r="B407" s="17"/>
      <c r="C407" s="15"/>
      <c r="D407" s="15"/>
      <c r="E407" s="22"/>
      <c r="F407" s="15"/>
      <c r="G407" s="2"/>
      <c r="H407" s="23"/>
      <c r="I407" s="23"/>
      <c r="J407" s="23"/>
      <c r="K407" s="50"/>
      <c r="L407" s="15"/>
      <c r="M407" s="28"/>
      <c r="N407" s="15"/>
      <c r="O407" s="15"/>
      <c r="P407" s="15"/>
      <c r="Q407" s="15"/>
      <c r="R407" s="15"/>
      <c r="S407" s="15"/>
      <c r="T407" s="15"/>
      <c r="U407" s="15"/>
      <c r="V407" s="15"/>
      <c r="W407" s="15"/>
      <c r="X407" s="15"/>
      <c r="Y407" s="15"/>
      <c r="Z407" s="15"/>
      <c r="AA407" s="15"/>
      <c r="AB407" s="18"/>
      <c r="AC407" s="15"/>
      <c r="AD407" s="18"/>
      <c r="AE407" s="15"/>
      <c r="AF407" s="15"/>
      <c r="AG407" s="15"/>
      <c r="AH407" s="15"/>
      <c r="AI407" s="15"/>
      <c r="AJ407" s="15"/>
      <c r="AK407" s="15"/>
      <c r="AL407" s="15"/>
      <c r="AM407" s="15"/>
      <c r="AN407" s="15"/>
      <c r="AO407" s="201"/>
      <c r="AP407" s="15"/>
      <c r="AQ407" s="15"/>
      <c r="AR407" s="15"/>
      <c r="AS407" s="15"/>
      <c r="AT407" s="15"/>
      <c r="AU407" s="15"/>
      <c r="AV407" s="15"/>
      <c r="AW407" s="15"/>
      <c r="AX407" s="28"/>
      <c r="AY407" s="15"/>
      <c r="AZ407" s="15"/>
      <c r="BA407" s="15"/>
      <c r="BB407" s="15"/>
    </row>
    <row r="408" spans="2:54" ht="12.75" customHeight="1" x14ac:dyDescent="0.2">
      <c r="B408" s="17"/>
      <c r="C408" s="15"/>
      <c r="D408" s="15"/>
      <c r="E408" s="22"/>
      <c r="F408" s="15"/>
      <c r="G408" s="2"/>
      <c r="H408" s="23"/>
      <c r="I408" s="23"/>
      <c r="J408" s="23"/>
      <c r="K408" s="50"/>
      <c r="L408" s="15"/>
      <c r="M408" s="28"/>
      <c r="N408" s="15"/>
      <c r="O408" s="15"/>
      <c r="P408" s="15"/>
      <c r="Q408" s="15"/>
      <c r="R408" s="15"/>
      <c r="S408" s="15"/>
      <c r="T408" s="15"/>
      <c r="U408" s="15"/>
      <c r="V408" s="15"/>
      <c r="W408" s="15"/>
      <c r="X408" s="15"/>
      <c r="Y408" s="15"/>
      <c r="Z408" s="15"/>
      <c r="AA408" s="15"/>
      <c r="AB408" s="18"/>
      <c r="AC408" s="15"/>
      <c r="AD408" s="18"/>
      <c r="AE408" s="15"/>
      <c r="AF408" s="15"/>
      <c r="AG408" s="15"/>
      <c r="AH408" s="15"/>
      <c r="AI408" s="15"/>
      <c r="AJ408" s="15"/>
      <c r="AK408" s="15"/>
      <c r="AL408" s="15"/>
      <c r="AM408" s="15"/>
      <c r="AN408" s="15"/>
      <c r="AO408" s="201"/>
      <c r="AP408" s="15"/>
      <c r="AQ408" s="15"/>
      <c r="AR408" s="15"/>
      <c r="AS408" s="15"/>
      <c r="AT408" s="15"/>
      <c r="AU408" s="15"/>
      <c r="AV408" s="15"/>
      <c r="AW408" s="15"/>
      <c r="AX408" s="28"/>
      <c r="AY408" s="15"/>
      <c r="AZ408" s="15"/>
      <c r="BA408" s="15"/>
      <c r="BB408" s="15"/>
    </row>
    <row r="409" spans="2:54" ht="12.75" customHeight="1" x14ac:dyDescent="0.2">
      <c r="B409" s="17"/>
      <c r="C409" s="15"/>
      <c r="D409" s="15"/>
      <c r="E409" s="22"/>
      <c r="F409" s="15"/>
      <c r="G409" s="2"/>
      <c r="H409" s="23"/>
      <c r="I409" s="23"/>
      <c r="J409" s="23"/>
      <c r="K409" s="50"/>
      <c r="L409" s="15"/>
      <c r="M409" s="28"/>
      <c r="N409" s="15"/>
      <c r="O409" s="15"/>
      <c r="P409" s="15"/>
      <c r="Q409" s="15"/>
      <c r="R409" s="15"/>
      <c r="S409" s="15"/>
      <c r="T409" s="15"/>
      <c r="U409" s="15"/>
      <c r="V409" s="15"/>
      <c r="W409" s="15"/>
      <c r="X409" s="15"/>
      <c r="Y409" s="15"/>
      <c r="Z409" s="15"/>
      <c r="AA409" s="15"/>
      <c r="AB409" s="18"/>
      <c r="AC409" s="15"/>
      <c r="AD409" s="18"/>
      <c r="AE409" s="15"/>
      <c r="AF409" s="15"/>
      <c r="AG409" s="15"/>
      <c r="AH409" s="15"/>
      <c r="AI409" s="15"/>
      <c r="AJ409" s="15"/>
      <c r="AK409" s="15"/>
      <c r="AL409" s="15"/>
      <c r="AM409" s="15"/>
      <c r="AN409" s="15"/>
      <c r="AO409" s="201"/>
      <c r="AP409" s="15"/>
      <c r="AQ409" s="15"/>
      <c r="AR409" s="15"/>
      <c r="AS409" s="15"/>
      <c r="AT409" s="15"/>
      <c r="AU409" s="15"/>
      <c r="AV409" s="15"/>
      <c r="AW409" s="15"/>
      <c r="AX409" s="28"/>
      <c r="AY409" s="15"/>
      <c r="AZ409" s="15"/>
      <c r="BA409" s="15"/>
      <c r="BB409" s="15"/>
    </row>
    <row r="410" spans="2:54" ht="12.75" customHeight="1" x14ac:dyDescent="0.2">
      <c r="B410" s="17"/>
      <c r="C410" s="15"/>
      <c r="D410" s="15"/>
      <c r="E410" s="22"/>
      <c r="F410" s="15"/>
      <c r="G410" s="2"/>
      <c r="H410" s="23"/>
      <c r="I410" s="23"/>
      <c r="J410" s="23"/>
      <c r="K410" s="50"/>
      <c r="L410" s="15"/>
      <c r="M410" s="28"/>
      <c r="N410" s="15"/>
      <c r="O410" s="15"/>
      <c r="P410" s="15"/>
      <c r="Q410" s="15"/>
      <c r="R410" s="15"/>
      <c r="S410" s="15"/>
      <c r="T410" s="15"/>
      <c r="U410" s="15"/>
      <c r="V410" s="15"/>
      <c r="W410" s="15"/>
      <c r="X410" s="15"/>
      <c r="Y410" s="15"/>
      <c r="Z410" s="15"/>
      <c r="AA410" s="15"/>
      <c r="AB410" s="18"/>
      <c r="AC410" s="15"/>
      <c r="AD410" s="18"/>
      <c r="AE410" s="15"/>
      <c r="AF410" s="15"/>
      <c r="AG410" s="15"/>
      <c r="AH410" s="15"/>
      <c r="AI410" s="15"/>
      <c r="AJ410" s="15"/>
      <c r="AK410" s="15"/>
      <c r="AL410" s="15"/>
      <c r="AM410" s="15"/>
      <c r="AN410" s="15"/>
      <c r="AO410" s="201"/>
      <c r="AP410" s="15"/>
      <c r="AQ410" s="15"/>
      <c r="AR410" s="15"/>
      <c r="AS410" s="15"/>
      <c r="AT410" s="15"/>
      <c r="AU410" s="15"/>
      <c r="AV410" s="15"/>
      <c r="AW410" s="15"/>
      <c r="AX410" s="28"/>
      <c r="AY410" s="15"/>
      <c r="AZ410" s="15"/>
      <c r="BA410" s="15"/>
      <c r="BB410" s="15"/>
    </row>
    <row r="411" spans="2:54" ht="12.75" customHeight="1" x14ac:dyDescent="0.2">
      <c r="B411" s="17"/>
      <c r="C411" s="15"/>
      <c r="D411" s="15"/>
      <c r="E411" s="22"/>
      <c r="F411" s="15"/>
      <c r="G411" s="2"/>
      <c r="H411" s="23"/>
      <c r="I411" s="23"/>
      <c r="J411" s="23"/>
      <c r="K411" s="50"/>
      <c r="L411" s="15"/>
      <c r="M411" s="28"/>
      <c r="N411" s="15"/>
      <c r="O411" s="15"/>
      <c r="P411" s="15"/>
      <c r="Q411" s="15"/>
      <c r="R411" s="15"/>
      <c r="S411" s="15"/>
      <c r="T411" s="15"/>
      <c r="U411" s="15"/>
      <c r="V411" s="15"/>
      <c r="W411" s="15"/>
      <c r="X411" s="15"/>
      <c r="Y411" s="15"/>
      <c r="Z411" s="15"/>
      <c r="AA411" s="15"/>
      <c r="AB411" s="18"/>
      <c r="AC411" s="15"/>
      <c r="AD411" s="18"/>
      <c r="AE411" s="15"/>
      <c r="AF411" s="15"/>
      <c r="AG411" s="15"/>
      <c r="AH411" s="15"/>
      <c r="AI411" s="15"/>
      <c r="AJ411" s="15"/>
      <c r="AK411" s="15"/>
      <c r="AL411" s="15"/>
      <c r="AM411" s="15"/>
      <c r="AN411" s="15"/>
      <c r="AO411" s="201"/>
      <c r="AP411" s="15"/>
      <c r="AQ411" s="15"/>
      <c r="AR411" s="15"/>
      <c r="AS411" s="15"/>
      <c r="AT411" s="15"/>
      <c r="AU411" s="15"/>
      <c r="AV411" s="15"/>
      <c r="AW411" s="15"/>
      <c r="AX411" s="28"/>
      <c r="AY411" s="15"/>
      <c r="AZ411" s="15"/>
      <c r="BA411" s="15"/>
      <c r="BB411" s="15"/>
    </row>
    <row r="412" spans="2:54" ht="12.75" customHeight="1" x14ac:dyDescent="0.2">
      <c r="B412" s="17"/>
      <c r="C412" s="15"/>
      <c r="D412" s="15"/>
      <c r="E412" s="22"/>
      <c r="F412" s="15"/>
      <c r="G412" s="2"/>
      <c r="H412" s="23"/>
      <c r="I412" s="23"/>
      <c r="J412" s="23"/>
      <c r="K412" s="50"/>
      <c r="L412" s="15"/>
      <c r="M412" s="28"/>
      <c r="N412" s="15"/>
      <c r="O412" s="15"/>
      <c r="P412" s="15"/>
      <c r="Q412" s="15"/>
      <c r="R412" s="15"/>
      <c r="S412" s="15"/>
      <c r="T412" s="15"/>
      <c r="U412" s="15"/>
      <c r="V412" s="15"/>
      <c r="W412" s="15"/>
      <c r="X412" s="15"/>
      <c r="Y412" s="15"/>
      <c r="Z412" s="15"/>
      <c r="AA412" s="15"/>
      <c r="AB412" s="18"/>
      <c r="AC412" s="15"/>
      <c r="AD412" s="18"/>
      <c r="AE412" s="15"/>
      <c r="AF412" s="15"/>
      <c r="AG412" s="15"/>
      <c r="AH412" s="15"/>
      <c r="AI412" s="15"/>
      <c r="AJ412" s="15"/>
      <c r="AK412" s="15"/>
      <c r="AL412" s="15"/>
      <c r="AM412" s="15"/>
      <c r="AN412" s="15"/>
      <c r="AO412" s="201"/>
      <c r="AP412" s="15"/>
      <c r="AQ412" s="15"/>
      <c r="AR412" s="15"/>
      <c r="AS412" s="15"/>
      <c r="AT412" s="15"/>
      <c r="AU412" s="15"/>
      <c r="AV412" s="15"/>
      <c r="AW412" s="15"/>
      <c r="AX412" s="28"/>
      <c r="AY412" s="15"/>
      <c r="AZ412" s="15"/>
      <c r="BA412" s="15"/>
      <c r="BB412" s="15"/>
    </row>
    <row r="413" spans="2:54" ht="12.75" customHeight="1" x14ac:dyDescent="0.2">
      <c r="B413" s="17"/>
      <c r="C413" s="15"/>
      <c r="D413" s="15"/>
      <c r="E413" s="22"/>
      <c r="F413" s="15"/>
      <c r="G413" s="2"/>
      <c r="H413" s="23"/>
      <c r="I413" s="23"/>
      <c r="J413" s="23"/>
      <c r="K413" s="50"/>
      <c r="L413" s="15"/>
      <c r="M413" s="28"/>
      <c r="N413" s="15"/>
      <c r="O413" s="15"/>
      <c r="P413" s="15"/>
      <c r="Q413" s="15"/>
      <c r="R413" s="15"/>
      <c r="S413" s="15"/>
      <c r="T413" s="15"/>
      <c r="U413" s="15"/>
      <c r="V413" s="15"/>
      <c r="W413" s="15"/>
      <c r="X413" s="15"/>
      <c r="Y413" s="15"/>
      <c r="Z413" s="15"/>
      <c r="AA413" s="15"/>
      <c r="AB413" s="18"/>
      <c r="AC413" s="15"/>
      <c r="AD413" s="18"/>
      <c r="AE413" s="15"/>
      <c r="AF413" s="15"/>
      <c r="AG413" s="15"/>
      <c r="AH413" s="15"/>
      <c r="AI413" s="15"/>
      <c r="AJ413" s="15"/>
      <c r="AK413" s="15"/>
      <c r="AL413" s="15"/>
      <c r="AM413" s="15"/>
      <c r="AN413" s="15"/>
      <c r="AO413" s="201"/>
      <c r="AP413" s="15"/>
      <c r="AQ413" s="15"/>
      <c r="AR413" s="15"/>
      <c r="AS413" s="15"/>
      <c r="AT413" s="15"/>
      <c r="AU413" s="15"/>
      <c r="AV413" s="15"/>
      <c r="AW413" s="15"/>
      <c r="AX413" s="28"/>
      <c r="AY413" s="15"/>
      <c r="AZ413" s="15"/>
      <c r="BA413" s="15"/>
      <c r="BB413" s="15"/>
    </row>
    <row r="414" spans="2:54" ht="12.75" customHeight="1" x14ac:dyDescent="0.2">
      <c r="B414" s="17"/>
      <c r="C414" s="15"/>
      <c r="D414" s="15"/>
      <c r="E414" s="22"/>
      <c r="F414" s="15"/>
      <c r="G414" s="2"/>
      <c r="H414" s="23"/>
      <c r="I414" s="23"/>
      <c r="J414" s="23"/>
      <c r="K414" s="50"/>
      <c r="L414" s="15"/>
      <c r="M414" s="28"/>
      <c r="N414" s="15"/>
      <c r="O414" s="15"/>
      <c r="P414" s="15"/>
      <c r="Q414" s="15"/>
      <c r="R414" s="15"/>
      <c r="S414" s="15"/>
      <c r="T414" s="15"/>
      <c r="U414" s="15"/>
      <c r="V414" s="15"/>
      <c r="W414" s="15"/>
      <c r="X414" s="15"/>
      <c r="Y414" s="15"/>
      <c r="Z414" s="15"/>
      <c r="AA414" s="15"/>
      <c r="AB414" s="18"/>
      <c r="AC414" s="15"/>
      <c r="AD414" s="18"/>
      <c r="AE414" s="15"/>
      <c r="AF414" s="15"/>
      <c r="AG414" s="15"/>
      <c r="AH414" s="15"/>
      <c r="AI414" s="15"/>
      <c r="AJ414" s="15"/>
      <c r="AK414" s="15"/>
      <c r="AL414" s="15"/>
      <c r="AM414" s="15"/>
      <c r="AN414" s="15"/>
      <c r="AO414" s="201"/>
      <c r="AP414" s="15"/>
      <c r="AQ414" s="15"/>
      <c r="AR414" s="15"/>
      <c r="AS414" s="15"/>
      <c r="AT414" s="15"/>
      <c r="AU414" s="15"/>
      <c r="AV414" s="15"/>
      <c r="AW414" s="15"/>
      <c r="AX414" s="28"/>
      <c r="AY414" s="15"/>
      <c r="AZ414" s="15"/>
      <c r="BA414" s="15"/>
      <c r="BB414" s="15"/>
    </row>
    <row r="415" spans="2:54" ht="12.75" customHeight="1" x14ac:dyDescent="0.2">
      <c r="B415" s="17"/>
      <c r="C415" s="15"/>
      <c r="D415" s="15"/>
      <c r="E415" s="22"/>
      <c r="F415" s="15"/>
      <c r="G415" s="2"/>
      <c r="H415" s="23"/>
      <c r="I415" s="23"/>
      <c r="J415" s="23"/>
      <c r="K415" s="50"/>
      <c r="L415" s="15"/>
      <c r="M415" s="28"/>
      <c r="N415" s="15"/>
      <c r="O415" s="15"/>
      <c r="P415" s="15"/>
      <c r="Q415" s="15"/>
      <c r="R415" s="15"/>
      <c r="S415" s="15"/>
      <c r="T415" s="15"/>
      <c r="U415" s="15"/>
      <c r="V415" s="15"/>
      <c r="W415" s="15"/>
      <c r="X415" s="15"/>
      <c r="Y415" s="15"/>
      <c r="Z415" s="15"/>
      <c r="AA415" s="15"/>
      <c r="AB415" s="18"/>
      <c r="AC415" s="15"/>
      <c r="AD415" s="18"/>
      <c r="AE415" s="15"/>
      <c r="AF415" s="15"/>
      <c r="AG415" s="15"/>
      <c r="AH415" s="15"/>
      <c r="AI415" s="15"/>
      <c r="AJ415" s="15"/>
      <c r="AK415" s="15"/>
      <c r="AL415" s="15"/>
      <c r="AM415" s="15"/>
      <c r="AN415" s="15"/>
      <c r="AO415" s="201"/>
      <c r="AP415" s="15"/>
      <c r="AQ415" s="15"/>
      <c r="AR415" s="15"/>
      <c r="AS415" s="15"/>
      <c r="AT415" s="15"/>
      <c r="AU415" s="15"/>
      <c r="AV415" s="15"/>
      <c r="AW415" s="15"/>
      <c r="AX415" s="28"/>
      <c r="AY415" s="15"/>
      <c r="AZ415" s="15"/>
      <c r="BA415" s="15"/>
      <c r="BB415" s="15"/>
    </row>
    <row r="416" spans="2:54" ht="12.75" customHeight="1" x14ac:dyDescent="0.2">
      <c r="B416" s="17"/>
      <c r="C416" s="15"/>
      <c r="D416" s="15"/>
      <c r="E416" s="22"/>
      <c r="F416" s="15"/>
      <c r="G416" s="2"/>
      <c r="H416" s="23"/>
      <c r="I416" s="23"/>
      <c r="J416" s="23"/>
      <c r="K416" s="50"/>
      <c r="L416" s="15"/>
      <c r="M416" s="28"/>
      <c r="N416" s="15"/>
      <c r="O416" s="15"/>
      <c r="P416" s="15"/>
      <c r="Q416" s="15"/>
      <c r="R416" s="15"/>
      <c r="S416" s="15"/>
      <c r="T416" s="15"/>
      <c r="U416" s="15"/>
      <c r="V416" s="15"/>
      <c r="W416" s="15"/>
      <c r="X416" s="15"/>
      <c r="Y416" s="15"/>
      <c r="Z416" s="15"/>
      <c r="AA416" s="15"/>
      <c r="AB416" s="18"/>
      <c r="AC416" s="15"/>
      <c r="AD416" s="18"/>
      <c r="AE416" s="15"/>
      <c r="AF416" s="15"/>
      <c r="AG416" s="15"/>
      <c r="AH416" s="15"/>
      <c r="AI416" s="15"/>
      <c r="AJ416" s="15"/>
      <c r="AK416" s="15"/>
      <c r="AL416" s="15"/>
      <c r="AM416" s="15"/>
      <c r="AN416" s="15"/>
      <c r="AO416" s="201"/>
      <c r="AP416" s="15"/>
      <c r="AQ416" s="15"/>
      <c r="AR416" s="15"/>
      <c r="AS416" s="15"/>
      <c r="AT416" s="15"/>
      <c r="AU416" s="15"/>
      <c r="AV416" s="15"/>
      <c r="AW416" s="15"/>
      <c r="AX416" s="28"/>
      <c r="AY416" s="15"/>
      <c r="AZ416" s="15"/>
      <c r="BA416" s="15"/>
      <c r="BB416" s="15"/>
    </row>
    <row r="417" spans="2:54" ht="12.75" customHeight="1" x14ac:dyDescent="0.2">
      <c r="B417" s="17"/>
      <c r="C417" s="15"/>
      <c r="D417" s="15"/>
      <c r="E417" s="22"/>
      <c r="F417" s="15"/>
      <c r="G417" s="2"/>
      <c r="H417" s="23"/>
      <c r="I417" s="23"/>
      <c r="J417" s="23"/>
      <c r="K417" s="50"/>
      <c r="L417" s="15"/>
      <c r="M417" s="28"/>
      <c r="N417" s="15"/>
      <c r="O417" s="15"/>
      <c r="P417" s="15"/>
      <c r="Q417" s="15"/>
      <c r="R417" s="15"/>
      <c r="S417" s="15"/>
      <c r="T417" s="15"/>
      <c r="U417" s="15"/>
      <c r="V417" s="15"/>
      <c r="W417" s="15"/>
      <c r="X417" s="15"/>
      <c r="Y417" s="15"/>
      <c r="Z417" s="15"/>
      <c r="AA417" s="15"/>
      <c r="AB417" s="18"/>
      <c r="AC417" s="15"/>
      <c r="AD417" s="18"/>
      <c r="AE417" s="15"/>
      <c r="AF417" s="15"/>
      <c r="AG417" s="15"/>
      <c r="AH417" s="15"/>
      <c r="AI417" s="15"/>
      <c r="AJ417" s="15"/>
      <c r="AK417" s="15"/>
      <c r="AL417" s="15"/>
      <c r="AM417" s="15"/>
      <c r="AN417" s="15"/>
      <c r="AO417" s="201"/>
      <c r="AP417" s="15"/>
      <c r="AQ417" s="15"/>
      <c r="AR417" s="15"/>
      <c r="AS417" s="15"/>
      <c r="AT417" s="15"/>
      <c r="AU417" s="15"/>
      <c r="AV417" s="15"/>
      <c r="AW417" s="15"/>
      <c r="AX417" s="28"/>
      <c r="AY417" s="15"/>
      <c r="AZ417" s="15"/>
      <c r="BA417" s="15"/>
      <c r="BB417" s="15"/>
    </row>
    <row r="418" spans="2:54" ht="12.75" customHeight="1" x14ac:dyDescent="0.2">
      <c r="B418" s="17"/>
      <c r="C418" s="15"/>
      <c r="D418" s="15"/>
      <c r="E418" s="22"/>
      <c r="F418" s="15"/>
      <c r="G418" s="2"/>
      <c r="H418" s="23"/>
      <c r="I418" s="23"/>
      <c r="J418" s="23"/>
      <c r="K418" s="50"/>
      <c r="L418" s="15"/>
      <c r="M418" s="28"/>
      <c r="N418" s="15"/>
      <c r="O418" s="15"/>
      <c r="P418" s="15"/>
      <c r="Q418" s="15"/>
      <c r="R418" s="15"/>
      <c r="S418" s="15"/>
      <c r="T418" s="15"/>
      <c r="U418" s="15"/>
      <c r="V418" s="15"/>
      <c r="W418" s="15"/>
      <c r="X418" s="15"/>
      <c r="Y418" s="15"/>
      <c r="Z418" s="15"/>
      <c r="AA418" s="15"/>
      <c r="AB418" s="18"/>
      <c r="AC418" s="15"/>
      <c r="AD418" s="18"/>
      <c r="AE418" s="15"/>
      <c r="AF418" s="15"/>
      <c r="AG418" s="15"/>
      <c r="AH418" s="15"/>
      <c r="AI418" s="15"/>
      <c r="AJ418" s="15"/>
      <c r="AK418" s="15"/>
      <c r="AL418" s="15"/>
      <c r="AM418" s="15"/>
      <c r="AN418" s="15"/>
      <c r="AO418" s="201"/>
      <c r="AP418" s="15"/>
      <c r="AQ418" s="15"/>
      <c r="AR418" s="15"/>
      <c r="AS418" s="15"/>
      <c r="AT418" s="15"/>
      <c r="AU418" s="15"/>
      <c r="AV418" s="15"/>
      <c r="AW418" s="15"/>
      <c r="AX418" s="28"/>
      <c r="AY418" s="15"/>
      <c r="AZ418" s="15"/>
      <c r="BA418" s="15"/>
      <c r="BB418" s="15"/>
    </row>
    <row r="419" spans="2:54" ht="12.75" customHeight="1" x14ac:dyDescent="0.2">
      <c r="B419" s="17"/>
      <c r="C419" s="15"/>
      <c r="D419" s="15"/>
      <c r="E419" s="22"/>
      <c r="F419" s="15"/>
      <c r="G419" s="2"/>
      <c r="H419" s="23"/>
      <c r="I419" s="23"/>
      <c r="J419" s="23"/>
      <c r="K419" s="50"/>
      <c r="L419" s="15"/>
      <c r="M419" s="28"/>
      <c r="N419" s="15"/>
      <c r="O419" s="15"/>
      <c r="P419" s="15"/>
      <c r="Q419" s="15"/>
      <c r="R419" s="15"/>
      <c r="S419" s="15"/>
      <c r="T419" s="15"/>
      <c r="U419" s="15"/>
      <c r="V419" s="15"/>
      <c r="W419" s="15"/>
      <c r="X419" s="15"/>
      <c r="Y419" s="15"/>
      <c r="Z419" s="15"/>
      <c r="AA419" s="15"/>
      <c r="AB419" s="18"/>
      <c r="AC419" s="15"/>
      <c r="AD419" s="18"/>
      <c r="AE419" s="15"/>
      <c r="AF419" s="15"/>
      <c r="AG419" s="15"/>
      <c r="AH419" s="15"/>
      <c r="AI419" s="15"/>
      <c r="AJ419" s="15"/>
      <c r="AK419" s="15"/>
      <c r="AL419" s="15"/>
      <c r="AM419" s="15"/>
      <c r="AN419" s="15"/>
      <c r="AO419" s="201"/>
      <c r="AP419" s="15"/>
      <c r="AQ419" s="15"/>
      <c r="AR419" s="15"/>
      <c r="AS419" s="15"/>
      <c r="AT419" s="15"/>
      <c r="AU419" s="15"/>
      <c r="AV419" s="15"/>
      <c r="AW419" s="15"/>
      <c r="AX419" s="28"/>
      <c r="AY419" s="15"/>
      <c r="AZ419" s="15"/>
      <c r="BA419" s="15"/>
      <c r="BB419" s="15"/>
    </row>
    <row r="420" spans="2:54" ht="12.75" customHeight="1" x14ac:dyDescent="0.2">
      <c r="B420" s="17"/>
      <c r="C420" s="15"/>
      <c r="D420" s="15"/>
      <c r="E420" s="22"/>
      <c r="F420" s="15"/>
      <c r="G420" s="2"/>
      <c r="H420" s="23"/>
      <c r="I420" s="23"/>
      <c r="J420" s="23"/>
      <c r="K420" s="50"/>
      <c r="L420" s="15"/>
      <c r="M420" s="28"/>
      <c r="N420" s="15"/>
      <c r="O420" s="15"/>
      <c r="P420" s="15"/>
      <c r="Q420" s="15"/>
      <c r="R420" s="15"/>
      <c r="S420" s="15"/>
      <c r="T420" s="15"/>
      <c r="U420" s="15"/>
      <c r="V420" s="15"/>
      <c r="W420" s="15"/>
      <c r="X420" s="15"/>
      <c r="Y420" s="15"/>
      <c r="Z420" s="15"/>
      <c r="AA420" s="15"/>
      <c r="AB420" s="18"/>
      <c r="AC420" s="15"/>
      <c r="AD420" s="18"/>
      <c r="AE420" s="15"/>
      <c r="AF420" s="15"/>
      <c r="AG420" s="15"/>
      <c r="AH420" s="15"/>
      <c r="AI420" s="15"/>
      <c r="AJ420" s="15"/>
      <c r="AK420" s="15"/>
      <c r="AL420" s="15"/>
      <c r="AM420" s="15"/>
      <c r="AN420" s="15"/>
      <c r="AO420" s="201"/>
      <c r="AP420" s="15"/>
      <c r="AQ420" s="15"/>
      <c r="AR420" s="15"/>
      <c r="AS420" s="15"/>
      <c r="AT420" s="15"/>
      <c r="AU420" s="15"/>
      <c r="AV420" s="15"/>
      <c r="AW420" s="15"/>
      <c r="AX420" s="28"/>
      <c r="AY420" s="15"/>
      <c r="AZ420" s="15"/>
      <c r="BA420" s="15"/>
      <c r="BB420" s="15"/>
    </row>
    <row r="421" spans="2:54" ht="12.75" customHeight="1" x14ac:dyDescent="0.2">
      <c r="B421" s="17"/>
      <c r="C421" s="15"/>
      <c r="D421" s="15"/>
      <c r="E421" s="22"/>
      <c r="F421" s="15"/>
      <c r="G421" s="2"/>
      <c r="H421" s="23"/>
      <c r="I421" s="23"/>
      <c r="J421" s="23"/>
      <c r="K421" s="50"/>
      <c r="L421" s="15"/>
      <c r="M421" s="28"/>
      <c r="N421" s="15"/>
      <c r="O421" s="15"/>
      <c r="P421" s="15"/>
      <c r="Q421" s="15"/>
      <c r="R421" s="15"/>
      <c r="S421" s="15"/>
      <c r="T421" s="15"/>
      <c r="U421" s="15"/>
      <c r="V421" s="15"/>
      <c r="W421" s="15"/>
      <c r="X421" s="15"/>
      <c r="Y421" s="15"/>
      <c r="Z421" s="15"/>
      <c r="AA421" s="15"/>
      <c r="AB421" s="18"/>
      <c r="AC421" s="15"/>
      <c r="AD421" s="18"/>
      <c r="AE421" s="15"/>
      <c r="AF421" s="15"/>
      <c r="AG421" s="15"/>
      <c r="AH421" s="15"/>
      <c r="AI421" s="15"/>
      <c r="AJ421" s="15"/>
      <c r="AK421" s="15"/>
      <c r="AL421" s="15"/>
      <c r="AM421" s="15"/>
      <c r="AN421" s="15"/>
      <c r="AO421" s="201"/>
      <c r="AP421" s="15"/>
      <c r="AQ421" s="15"/>
      <c r="AR421" s="15"/>
      <c r="AS421" s="15"/>
      <c r="AT421" s="15"/>
      <c r="AU421" s="15"/>
      <c r="AV421" s="15"/>
      <c r="AW421" s="15"/>
      <c r="AX421" s="28"/>
      <c r="AY421" s="15"/>
      <c r="AZ421" s="15"/>
      <c r="BA421" s="15"/>
      <c r="BB421" s="15"/>
    </row>
    <row r="422" spans="2:54" ht="12.75" customHeight="1" x14ac:dyDescent="0.2">
      <c r="B422" s="17"/>
      <c r="C422" s="15"/>
      <c r="D422" s="15"/>
      <c r="E422" s="22"/>
      <c r="F422" s="15"/>
      <c r="G422" s="2"/>
      <c r="H422" s="23"/>
      <c r="I422" s="23"/>
      <c r="J422" s="23"/>
      <c r="K422" s="50"/>
      <c r="L422" s="15"/>
      <c r="M422" s="28"/>
      <c r="N422" s="15"/>
      <c r="O422" s="15"/>
      <c r="P422" s="15"/>
      <c r="Q422" s="15"/>
      <c r="R422" s="15"/>
      <c r="S422" s="15"/>
      <c r="T422" s="15"/>
      <c r="U422" s="15"/>
      <c r="V422" s="15"/>
      <c r="W422" s="15"/>
      <c r="X422" s="15"/>
      <c r="Y422" s="15"/>
      <c r="Z422" s="15"/>
      <c r="AA422" s="15"/>
      <c r="AB422" s="18"/>
      <c r="AC422" s="15"/>
      <c r="AD422" s="18"/>
      <c r="AE422" s="15"/>
      <c r="AF422" s="15"/>
      <c r="AG422" s="15"/>
      <c r="AH422" s="15"/>
      <c r="AI422" s="15"/>
      <c r="AJ422" s="15"/>
      <c r="AK422" s="15"/>
      <c r="AL422" s="15"/>
      <c r="AM422" s="15"/>
      <c r="AN422" s="15"/>
      <c r="AO422" s="201"/>
      <c r="AP422" s="15"/>
      <c r="AQ422" s="15"/>
      <c r="AR422" s="15"/>
      <c r="AS422" s="15"/>
      <c r="AT422" s="15"/>
      <c r="AU422" s="15"/>
      <c r="AV422" s="15"/>
      <c r="AW422" s="15"/>
      <c r="AX422" s="28"/>
      <c r="AY422" s="15"/>
      <c r="AZ422" s="15"/>
      <c r="BA422" s="15"/>
      <c r="BB422" s="15"/>
    </row>
    <row r="423" spans="2:54" ht="12.75" customHeight="1" x14ac:dyDescent="0.2">
      <c r="B423" s="17"/>
      <c r="C423" s="15"/>
      <c r="D423" s="15"/>
      <c r="E423" s="22"/>
      <c r="F423" s="15"/>
      <c r="G423" s="2"/>
      <c r="H423" s="23"/>
      <c r="I423" s="23"/>
      <c r="J423" s="23"/>
      <c r="K423" s="50"/>
      <c r="L423" s="15"/>
      <c r="M423" s="28"/>
      <c r="N423" s="15"/>
      <c r="O423" s="15"/>
      <c r="P423" s="15"/>
      <c r="Q423" s="15"/>
      <c r="R423" s="15"/>
      <c r="S423" s="15"/>
      <c r="T423" s="15"/>
      <c r="U423" s="15"/>
      <c r="V423" s="15"/>
      <c r="W423" s="15"/>
      <c r="X423" s="15"/>
      <c r="Y423" s="15"/>
      <c r="Z423" s="15"/>
      <c r="AA423" s="15"/>
      <c r="AB423" s="18"/>
      <c r="AC423" s="15"/>
      <c r="AD423" s="18"/>
      <c r="AE423" s="15"/>
      <c r="AF423" s="15"/>
      <c r="AG423" s="15"/>
      <c r="AH423" s="15"/>
      <c r="AI423" s="15"/>
      <c r="AJ423" s="15"/>
      <c r="AK423" s="15"/>
      <c r="AL423" s="15"/>
      <c r="AM423" s="15"/>
      <c r="AN423" s="15"/>
      <c r="AO423" s="201"/>
      <c r="AP423" s="15"/>
      <c r="AQ423" s="15"/>
      <c r="AR423" s="15"/>
      <c r="AS423" s="15"/>
      <c r="AT423" s="15"/>
      <c r="AU423" s="15"/>
      <c r="AV423" s="15"/>
      <c r="AW423" s="15"/>
      <c r="AX423" s="28"/>
      <c r="AY423" s="15"/>
      <c r="AZ423" s="15"/>
      <c r="BA423" s="15"/>
      <c r="BB423" s="15"/>
    </row>
    <row r="424" spans="2:54" ht="12.75" customHeight="1" x14ac:dyDescent="0.2">
      <c r="B424" s="17"/>
      <c r="C424" s="15"/>
      <c r="D424" s="15"/>
      <c r="E424" s="22"/>
      <c r="F424" s="15"/>
      <c r="G424" s="2"/>
      <c r="H424" s="23"/>
      <c r="I424" s="23"/>
      <c r="J424" s="23"/>
      <c r="K424" s="50"/>
      <c r="L424" s="15"/>
      <c r="M424" s="28"/>
      <c r="N424" s="15"/>
      <c r="O424" s="15"/>
      <c r="P424" s="15"/>
      <c r="Q424" s="15"/>
      <c r="R424" s="15"/>
      <c r="S424" s="15"/>
      <c r="T424" s="15"/>
      <c r="U424" s="15"/>
      <c r="V424" s="15"/>
      <c r="W424" s="15"/>
      <c r="X424" s="15"/>
      <c r="Y424" s="15"/>
      <c r="Z424" s="15"/>
      <c r="AA424" s="15"/>
      <c r="AB424" s="18"/>
      <c r="AC424" s="15"/>
      <c r="AD424" s="18"/>
      <c r="AE424" s="15"/>
      <c r="AF424" s="15"/>
      <c r="AG424" s="15"/>
      <c r="AH424" s="15"/>
      <c r="AI424" s="15"/>
      <c r="AJ424" s="15"/>
      <c r="AK424" s="15"/>
      <c r="AL424" s="15"/>
      <c r="AM424" s="15"/>
      <c r="AN424" s="15"/>
      <c r="AO424" s="201"/>
      <c r="AP424" s="15"/>
      <c r="AQ424" s="15"/>
      <c r="AR424" s="15"/>
      <c r="AS424" s="15"/>
      <c r="AT424" s="15"/>
      <c r="AU424" s="15"/>
      <c r="AV424" s="15"/>
      <c r="AW424" s="15"/>
      <c r="AX424" s="28"/>
      <c r="AY424" s="15"/>
      <c r="AZ424" s="15"/>
      <c r="BA424" s="15"/>
      <c r="BB424" s="15"/>
    </row>
    <row r="425" spans="2:54" ht="12.75" customHeight="1" x14ac:dyDescent="0.2">
      <c r="B425" s="17"/>
      <c r="C425" s="15"/>
      <c r="D425" s="15"/>
      <c r="E425" s="22"/>
      <c r="F425" s="15"/>
      <c r="G425" s="2"/>
      <c r="H425" s="23"/>
      <c r="I425" s="23"/>
      <c r="J425" s="23"/>
      <c r="K425" s="50"/>
      <c r="L425" s="15"/>
      <c r="M425" s="28"/>
      <c r="N425" s="15"/>
      <c r="O425" s="15"/>
      <c r="P425" s="15"/>
      <c r="Q425" s="15"/>
      <c r="R425" s="15"/>
      <c r="S425" s="15"/>
      <c r="T425" s="15"/>
      <c r="U425" s="15"/>
      <c r="V425" s="15"/>
      <c r="W425" s="15"/>
      <c r="X425" s="15"/>
      <c r="Y425" s="15"/>
      <c r="Z425" s="15"/>
      <c r="AA425" s="15"/>
      <c r="AB425" s="18"/>
      <c r="AC425" s="15"/>
      <c r="AD425" s="18"/>
      <c r="AE425" s="15"/>
      <c r="AF425" s="15"/>
      <c r="AG425" s="15"/>
      <c r="AH425" s="15"/>
      <c r="AI425" s="15"/>
      <c r="AJ425" s="15"/>
      <c r="AK425" s="15"/>
      <c r="AL425" s="15"/>
      <c r="AM425" s="15"/>
      <c r="AN425" s="15"/>
      <c r="AO425" s="201"/>
      <c r="AP425" s="15"/>
      <c r="AQ425" s="15"/>
      <c r="AR425" s="15"/>
      <c r="AS425" s="15"/>
      <c r="AT425" s="15"/>
      <c r="AU425" s="15"/>
      <c r="AV425" s="15"/>
      <c r="AW425" s="15"/>
      <c r="AX425" s="28"/>
      <c r="AY425" s="15"/>
      <c r="AZ425" s="15"/>
      <c r="BA425" s="15"/>
      <c r="BB425" s="15"/>
    </row>
    <row r="426" spans="2:54" ht="12.75" customHeight="1" x14ac:dyDescent="0.2">
      <c r="B426" s="17"/>
      <c r="C426" s="15"/>
      <c r="D426" s="15"/>
      <c r="E426" s="22"/>
      <c r="F426" s="15"/>
      <c r="G426" s="2"/>
      <c r="H426" s="23"/>
      <c r="I426" s="23"/>
      <c r="J426" s="23"/>
      <c r="K426" s="50"/>
      <c r="L426" s="15"/>
      <c r="M426" s="28"/>
      <c r="N426" s="15"/>
      <c r="O426" s="15"/>
      <c r="P426" s="15"/>
      <c r="Q426" s="15"/>
      <c r="R426" s="15"/>
      <c r="S426" s="15"/>
      <c r="T426" s="15"/>
      <c r="U426" s="15"/>
      <c r="V426" s="15"/>
      <c r="W426" s="15"/>
      <c r="X426" s="15"/>
      <c r="Y426" s="15"/>
      <c r="Z426" s="15"/>
      <c r="AA426" s="15"/>
      <c r="AB426" s="18"/>
      <c r="AC426" s="15"/>
      <c r="AD426" s="18"/>
      <c r="AE426" s="15"/>
      <c r="AF426" s="15"/>
      <c r="AG426" s="15"/>
      <c r="AH426" s="15"/>
      <c r="AI426" s="15"/>
      <c r="AJ426" s="15"/>
      <c r="AK426" s="15"/>
      <c r="AL426" s="15"/>
      <c r="AM426" s="15"/>
      <c r="AN426" s="15"/>
      <c r="AO426" s="201"/>
      <c r="AP426" s="15"/>
      <c r="AQ426" s="15"/>
      <c r="AR426" s="15"/>
      <c r="AS426" s="15"/>
      <c r="AT426" s="15"/>
      <c r="AU426" s="15"/>
      <c r="AV426" s="15"/>
      <c r="AW426" s="15"/>
      <c r="AX426" s="28"/>
      <c r="AY426" s="15"/>
      <c r="AZ426" s="15"/>
      <c r="BA426" s="15"/>
      <c r="BB426" s="15"/>
    </row>
    <row r="427" spans="2:54" ht="12.75" customHeight="1" x14ac:dyDescent="0.2">
      <c r="B427" s="17"/>
      <c r="C427" s="15"/>
      <c r="D427" s="15"/>
      <c r="E427" s="22"/>
      <c r="F427" s="15"/>
      <c r="G427" s="2"/>
      <c r="H427" s="23"/>
      <c r="I427" s="23"/>
      <c r="J427" s="23"/>
      <c r="K427" s="50"/>
      <c r="L427" s="15"/>
      <c r="M427" s="28"/>
      <c r="N427" s="15"/>
      <c r="O427" s="15"/>
      <c r="P427" s="15"/>
      <c r="Q427" s="15"/>
      <c r="R427" s="15"/>
      <c r="S427" s="15"/>
      <c r="T427" s="15"/>
      <c r="U427" s="15"/>
      <c r="V427" s="15"/>
      <c r="W427" s="15"/>
      <c r="X427" s="15"/>
      <c r="Y427" s="15"/>
      <c r="Z427" s="15"/>
      <c r="AA427" s="15"/>
      <c r="AB427" s="18"/>
      <c r="AC427" s="15"/>
      <c r="AD427" s="18"/>
      <c r="AE427" s="15"/>
      <c r="AF427" s="15"/>
      <c r="AG427" s="15"/>
      <c r="AH427" s="15"/>
      <c r="AI427" s="15"/>
      <c r="AJ427" s="15"/>
      <c r="AK427" s="15"/>
      <c r="AL427" s="15"/>
      <c r="AM427" s="15"/>
      <c r="AN427" s="15"/>
      <c r="AO427" s="201"/>
      <c r="AP427" s="15"/>
      <c r="AQ427" s="15"/>
      <c r="AR427" s="15"/>
      <c r="AS427" s="15"/>
      <c r="AT427" s="15"/>
      <c r="AU427" s="15"/>
      <c r="AV427" s="15"/>
      <c r="AW427" s="15"/>
      <c r="AX427" s="28"/>
      <c r="AY427" s="15"/>
      <c r="AZ427" s="15"/>
      <c r="BA427" s="15"/>
      <c r="BB427" s="15"/>
    </row>
    <row r="428" spans="2:54" ht="12.75" customHeight="1" x14ac:dyDescent="0.2">
      <c r="B428" s="17"/>
      <c r="C428" s="15"/>
      <c r="D428" s="15"/>
      <c r="E428" s="22"/>
      <c r="F428" s="15"/>
      <c r="G428" s="2"/>
      <c r="H428" s="23"/>
      <c r="I428" s="23"/>
      <c r="J428" s="23"/>
      <c r="K428" s="50"/>
      <c r="L428" s="15"/>
      <c r="M428" s="28"/>
      <c r="N428" s="15"/>
      <c r="O428" s="15"/>
      <c r="P428" s="15"/>
      <c r="Q428" s="15"/>
      <c r="R428" s="15"/>
      <c r="S428" s="15"/>
      <c r="T428" s="15"/>
      <c r="U428" s="15"/>
      <c r="V428" s="15"/>
      <c r="W428" s="15"/>
      <c r="X428" s="15"/>
      <c r="Y428" s="15"/>
      <c r="Z428" s="15"/>
      <c r="AA428" s="15"/>
      <c r="AB428" s="18"/>
      <c r="AC428" s="15"/>
      <c r="AD428" s="18"/>
      <c r="AE428" s="15"/>
      <c r="AF428" s="15"/>
      <c r="AG428" s="15"/>
      <c r="AH428" s="15"/>
      <c r="AI428" s="15"/>
      <c r="AJ428" s="15"/>
      <c r="AK428" s="15"/>
      <c r="AL428" s="15"/>
      <c r="AM428" s="15"/>
      <c r="AN428" s="15"/>
      <c r="AO428" s="201"/>
      <c r="AP428" s="15"/>
      <c r="AQ428" s="15"/>
      <c r="AR428" s="15"/>
      <c r="AS428" s="15"/>
      <c r="AT428" s="15"/>
      <c r="AU428" s="15"/>
      <c r="AV428" s="15"/>
      <c r="AW428" s="15"/>
      <c r="AX428" s="28"/>
      <c r="AY428" s="15"/>
      <c r="AZ428" s="15"/>
      <c r="BA428" s="15"/>
      <c r="BB428" s="15"/>
    </row>
    <row r="429" spans="2:54" ht="12.75" customHeight="1" x14ac:dyDescent="0.2">
      <c r="B429" s="17"/>
      <c r="C429" s="15"/>
      <c r="D429" s="15"/>
      <c r="E429" s="22"/>
      <c r="F429" s="15"/>
      <c r="G429" s="2"/>
      <c r="H429" s="23"/>
      <c r="I429" s="23"/>
      <c r="J429" s="23"/>
      <c r="K429" s="50"/>
      <c r="L429" s="15"/>
      <c r="M429" s="28"/>
      <c r="N429" s="15"/>
      <c r="O429" s="15"/>
      <c r="P429" s="15"/>
      <c r="Q429" s="15"/>
      <c r="R429" s="15"/>
      <c r="S429" s="15"/>
      <c r="T429" s="15"/>
      <c r="U429" s="15"/>
      <c r="V429" s="15"/>
      <c r="W429" s="15"/>
      <c r="X429" s="15"/>
      <c r="Y429" s="15"/>
      <c r="Z429" s="15"/>
      <c r="AA429" s="15"/>
      <c r="AB429" s="18"/>
      <c r="AC429" s="15"/>
      <c r="AD429" s="18"/>
      <c r="AE429" s="15"/>
      <c r="AF429" s="15"/>
      <c r="AG429" s="15"/>
      <c r="AH429" s="15"/>
      <c r="AI429" s="15"/>
      <c r="AJ429" s="15"/>
      <c r="AK429" s="15"/>
      <c r="AL429" s="15"/>
      <c r="AM429" s="15"/>
      <c r="AN429" s="15"/>
      <c r="AO429" s="201"/>
      <c r="AP429" s="15"/>
      <c r="AQ429" s="15"/>
      <c r="AR429" s="15"/>
      <c r="AS429" s="15"/>
      <c r="AT429" s="15"/>
      <c r="AU429" s="15"/>
      <c r="AV429" s="15"/>
      <c r="AW429" s="15"/>
      <c r="AX429" s="28"/>
      <c r="AY429" s="15"/>
      <c r="AZ429" s="15"/>
      <c r="BA429" s="15"/>
      <c r="BB429" s="15"/>
    </row>
    <row r="430" spans="2:54" ht="12.75" customHeight="1" x14ac:dyDescent="0.2">
      <c r="B430" s="17"/>
      <c r="C430" s="15"/>
      <c r="D430" s="15"/>
      <c r="E430" s="22"/>
      <c r="F430" s="15"/>
      <c r="G430" s="2"/>
      <c r="H430" s="23"/>
      <c r="I430" s="23"/>
      <c r="J430" s="23"/>
      <c r="K430" s="50"/>
      <c r="L430" s="15"/>
      <c r="M430" s="28"/>
      <c r="N430" s="15"/>
      <c r="O430" s="15"/>
      <c r="P430" s="15"/>
      <c r="Q430" s="15"/>
      <c r="R430" s="15"/>
      <c r="S430" s="15"/>
      <c r="T430" s="15"/>
      <c r="U430" s="15"/>
      <c r="V430" s="15"/>
      <c r="W430" s="15"/>
      <c r="X430" s="15"/>
      <c r="Y430" s="15"/>
      <c r="Z430" s="15"/>
      <c r="AA430" s="15"/>
      <c r="AB430" s="18"/>
      <c r="AC430" s="15"/>
      <c r="AD430" s="18"/>
      <c r="AE430" s="15"/>
      <c r="AF430" s="15"/>
      <c r="AG430" s="15"/>
      <c r="AH430" s="15"/>
      <c r="AI430" s="15"/>
      <c r="AJ430" s="15"/>
      <c r="AK430" s="15"/>
      <c r="AL430" s="15"/>
      <c r="AM430" s="15"/>
      <c r="AN430" s="15"/>
      <c r="AO430" s="201"/>
      <c r="AP430" s="15"/>
      <c r="AQ430" s="15"/>
      <c r="AR430" s="15"/>
      <c r="AS430" s="15"/>
      <c r="AT430" s="15"/>
      <c r="AU430" s="15"/>
      <c r="AV430" s="15"/>
      <c r="AW430" s="15"/>
      <c r="AX430" s="28"/>
      <c r="AY430" s="15"/>
      <c r="AZ430" s="15"/>
      <c r="BA430" s="15"/>
      <c r="BB430" s="15"/>
    </row>
    <row r="431" spans="2:54" ht="12.75" customHeight="1" x14ac:dyDescent="0.2">
      <c r="B431" s="17"/>
      <c r="C431" s="15"/>
      <c r="D431" s="15"/>
      <c r="E431" s="22"/>
      <c r="F431" s="15"/>
      <c r="G431" s="2"/>
      <c r="H431" s="23"/>
      <c r="I431" s="23"/>
      <c r="J431" s="23"/>
      <c r="K431" s="50"/>
      <c r="L431" s="15"/>
      <c r="M431" s="28"/>
      <c r="N431" s="15"/>
      <c r="O431" s="15"/>
      <c r="P431" s="15"/>
      <c r="Q431" s="15"/>
      <c r="R431" s="15"/>
      <c r="S431" s="15"/>
      <c r="T431" s="15"/>
      <c r="U431" s="15"/>
      <c r="V431" s="15"/>
      <c r="W431" s="15"/>
      <c r="X431" s="15"/>
      <c r="Y431" s="15"/>
      <c r="Z431" s="15"/>
      <c r="AA431" s="15"/>
      <c r="AB431" s="18"/>
      <c r="AC431" s="15"/>
      <c r="AD431" s="18"/>
      <c r="AE431" s="15"/>
      <c r="AF431" s="15"/>
      <c r="AG431" s="15"/>
      <c r="AH431" s="15"/>
      <c r="AI431" s="15"/>
      <c r="AJ431" s="15"/>
      <c r="AK431" s="15"/>
      <c r="AL431" s="15"/>
      <c r="AM431" s="15"/>
      <c r="AN431" s="15"/>
      <c r="AO431" s="201"/>
      <c r="AP431" s="15"/>
      <c r="AQ431" s="15"/>
      <c r="AR431" s="15"/>
      <c r="AS431" s="15"/>
      <c r="AT431" s="15"/>
      <c r="AU431" s="15"/>
      <c r="AV431" s="15"/>
      <c r="AW431" s="15"/>
      <c r="AX431" s="28"/>
      <c r="AY431" s="15"/>
      <c r="AZ431" s="15"/>
      <c r="BA431" s="15"/>
      <c r="BB431" s="15"/>
    </row>
    <row r="432" spans="2:54" ht="12.75" customHeight="1" x14ac:dyDescent="0.2">
      <c r="B432" s="17"/>
      <c r="C432" s="15"/>
      <c r="D432" s="15"/>
      <c r="E432" s="22"/>
      <c r="F432" s="15"/>
      <c r="G432" s="2"/>
      <c r="H432" s="23"/>
      <c r="I432" s="23"/>
      <c r="J432" s="23"/>
      <c r="K432" s="50"/>
      <c r="L432" s="15"/>
      <c r="M432" s="28"/>
      <c r="N432" s="15"/>
      <c r="O432" s="15"/>
      <c r="P432" s="15"/>
      <c r="Q432" s="15"/>
      <c r="R432" s="15"/>
      <c r="S432" s="15"/>
      <c r="T432" s="15"/>
      <c r="U432" s="15"/>
      <c r="V432" s="15"/>
      <c r="W432" s="15"/>
      <c r="X432" s="15"/>
      <c r="Y432" s="15"/>
      <c r="Z432" s="15"/>
      <c r="AA432" s="15"/>
      <c r="AB432" s="18"/>
      <c r="AC432" s="15"/>
      <c r="AD432" s="18"/>
      <c r="AE432" s="15"/>
      <c r="AF432" s="15"/>
      <c r="AG432" s="15"/>
      <c r="AH432" s="15"/>
      <c r="AI432" s="15"/>
      <c r="AJ432" s="15"/>
      <c r="AK432" s="15"/>
      <c r="AL432" s="15"/>
      <c r="AM432" s="15"/>
      <c r="AN432" s="15"/>
      <c r="AO432" s="201"/>
      <c r="AP432" s="15"/>
      <c r="AQ432" s="15"/>
      <c r="AR432" s="15"/>
      <c r="AS432" s="15"/>
      <c r="AT432" s="15"/>
      <c r="AU432" s="15"/>
      <c r="AV432" s="15"/>
      <c r="AW432" s="15"/>
      <c r="AX432" s="28"/>
      <c r="AY432" s="15"/>
      <c r="AZ432" s="15"/>
      <c r="BA432" s="15"/>
      <c r="BB432" s="15"/>
    </row>
    <row r="433" spans="2:54" ht="12.75" customHeight="1" x14ac:dyDescent="0.2">
      <c r="B433" s="17"/>
      <c r="C433" s="15"/>
      <c r="D433" s="15"/>
      <c r="E433" s="22"/>
      <c r="F433" s="15"/>
      <c r="G433" s="2"/>
      <c r="H433" s="23"/>
      <c r="I433" s="23"/>
      <c r="J433" s="23"/>
      <c r="K433" s="50"/>
      <c r="L433" s="15"/>
      <c r="M433" s="28"/>
      <c r="N433" s="15"/>
      <c r="O433" s="15"/>
      <c r="P433" s="15"/>
      <c r="Q433" s="15"/>
      <c r="R433" s="15"/>
      <c r="S433" s="15"/>
      <c r="T433" s="15"/>
      <c r="U433" s="15"/>
      <c r="V433" s="15"/>
      <c r="W433" s="15"/>
      <c r="X433" s="15"/>
      <c r="Y433" s="15"/>
      <c r="Z433" s="15"/>
      <c r="AA433" s="15"/>
      <c r="AB433" s="18"/>
      <c r="AC433" s="15"/>
      <c r="AD433" s="18"/>
      <c r="AE433" s="15"/>
      <c r="AF433" s="15"/>
      <c r="AG433" s="15"/>
      <c r="AH433" s="15"/>
      <c r="AI433" s="15"/>
      <c r="AJ433" s="15"/>
      <c r="AK433" s="15"/>
      <c r="AL433" s="15"/>
      <c r="AM433" s="15"/>
      <c r="AN433" s="15"/>
      <c r="AO433" s="201"/>
      <c r="AP433" s="15"/>
      <c r="AQ433" s="15"/>
      <c r="AR433" s="15"/>
      <c r="AS433" s="15"/>
      <c r="AT433" s="15"/>
      <c r="AU433" s="15"/>
      <c r="AV433" s="15"/>
      <c r="AW433" s="15"/>
      <c r="AX433" s="28"/>
      <c r="AY433" s="15"/>
      <c r="AZ433" s="15"/>
      <c r="BA433" s="15"/>
      <c r="BB433" s="15"/>
    </row>
    <row r="434" spans="2:54" ht="12.75" customHeight="1" x14ac:dyDescent="0.2">
      <c r="B434" s="17"/>
      <c r="C434" s="15"/>
      <c r="D434" s="15"/>
      <c r="E434" s="22"/>
      <c r="F434" s="15"/>
      <c r="G434" s="2"/>
      <c r="H434" s="23"/>
      <c r="I434" s="23"/>
      <c r="J434" s="23"/>
      <c r="K434" s="50"/>
      <c r="L434" s="15"/>
      <c r="M434" s="28"/>
      <c r="N434" s="15"/>
      <c r="O434" s="15"/>
      <c r="P434" s="15"/>
      <c r="Q434" s="15"/>
      <c r="R434" s="15"/>
      <c r="S434" s="15"/>
      <c r="T434" s="15"/>
      <c r="U434" s="15"/>
      <c r="V434" s="15"/>
      <c r="W434" s="15"/>
      <c r="X434" s="15"/>
      <c r="Y434" s="15"/>
      <c r="Z434" s="15"/>
      <c r="AA434" s="15"/>
      <c r="AB434" s="18"/>
      <c r="AC434" s="15"/>
      <c r="AD434" s="18"/>
      <c r="AE434" s="15"/>
      <c r="AF434" s="15"/>
      <c r="AG434" s="15"/>
      <c r="AH434" s="15"/>
      <c r="AI434" s="15"/>
      <c r="AJ434" s="15"/>
      <c r="AK434" s="15"/>
      <c r="AL434" s="15"/>
      <c r="AM434" s="15"/>
      <c r="AN434" s="15"/>
      <c r="AO434" s="201"/>
      <c r="AP434" s="15"/>
      <c r="AQ434" s="15"/>
      <c r="AR434" s="15"/>
      <c r="AS434" s="15"/>
      <c r="AT434" s="15"/>
      <c r="AU434" s="15"/>
      <c r="AV434" s="15"/>
      <c r="AW434" s="15"/>
      <c r="AX434" s="28"/>
      <c r="AY434" s="15"/>
      <c r="AZ434" s="15"/>
      <c r="BA434" s="15"/>
      <c r="BB434" s="15"/>
    </row>
    <row r="435" spans="2:54" ht="12.75" customHeight="1" x14ac:dyDescent="0.2">
      <c r="B435" s="17"/>
      <c r="C435" s="15"/>
      <c r="D435" s="15"/>
      <c r="E435" s="22"/>
      <c r="F435" s="15"/>
      <c r="G435" s="2"/>
      <c r="H435" s="23"/>
      <c r="I435" s="23"/>
      <c r="J435" s="23"/>
      <c r="K435" s="50"/>
      <c r="L435" s="15"/>
      <c r="M435" s="28"/>
      <c r="N435" s="15"/>
      <c r="O435" s="15"/>
      <c r="P435" s="15"/>
      <c r="Q435" s="15"/>
      <c r="R435" s="15"/>
      <c r="S435" s="15"/>
      <c r="T435" s="15"/>
      <c r="U435" s="15"/>
      <c r="V435" s="15"/>
      <c r="W435" s="15"/>
      <c r="X435" s="15"/>
      <c r="Y435" s="15"/>
      <c r="Z435" s="15"/>
      <c r="AA435" s="15"/>
      <c r="AB435" s="18"/>
      <c r="AC435" s="15"/>
      <c r="AD435" s="18"/>
      <c r="AE435" s="15"/>
      <c r="AF435" s="15"/>
      <c r="AG435" s="15"/>
      <c r="AH435" s="15"/>
      <c r="AI435" s="15"/>
      <c r="AJ435" s="15"/>
      <c r="AK435" s="15"/>
      <c r="AL435" s="15"/>
      <c r="AM435" s="15"/>
      <c r="AN435" s="15"/>
      <c r="AO435" s="201"/>
      <c r="AP435" s="15"/>
      <c r="AQ435" s="15"/>
      <c r="AR435" s="15"/>
      <c r="AS435" s="15"/>
      <c r="AT435" s="15"/>
      <c r="AU435" s="15"/>
      <c r="AV435" s="15"/>
      <c r="AW435" s="15"/>
      <c r="AX435" s="28"/>
      <c r="AY435" s="15"/>
      <c r="AZ435" s="15"/>
      <c r="BA435" s="15"/>
      <c r="BB435" s="15"/>
    </row>
    <row r="436" spans="2:54" ht="12.75" customHeight="1" x14ac:dyDescent="0.2">
      <c r="B436" s="17"/>
      <c r="C436" s="15"/>
      <c r="D436" s="15"/>
      <c r="E436" s="22"/>
      <c r="F436" s="15"/>
      <c r="G436" s="2"/>
      <c r="H436" s="23"/>
      <c r="I436" s="23"/>
      <c r="J436" s="23"/>
      <c r="K436" s="50"/>
      <c r="L436" s="15"/>
      <c r="M436" s="28"/>
      <c r="N436" s="15"/>
      <c r="O436" s="15"/>
      <c r="P436" s="15"/>
      <c r="Q436" s="15"/>
      <c r="R436" s="15"/>
      <c r="S436" s="15"/>
      <c r="T436" s="15"/>
      <c r="U436" s="15"/>
      <c r="V436" s="15"/>
      <c r="W436" s="15"/>
      <c r="X436" s="15"/>
      <c r="Y436" s="15"/>
      <c r="Z436" s="15"/>
      <c r="AA436" s="15"/>
      <c r="AB436" s="18"/>
      <c r="AC436" s="15"/>
      <c r="AD436" s="18"/>
      <c r="AE436" s="15"/>
      <c r="AF436" s="15"/>
      <c r="AG436" s="15"/>
      <c r="AH436" s="15"/>
      <c r="AI436" s="15"/>
      <c r="AJ436" s="15"/>
      <c r="AK436" s="15"/>
      <c r="AL436" s="15"/>
      <c r="AM436" s="15"/>
      <c r="AN436" s="15"/>
      <c r="AO436" s="201"/>
      <c r="AP436" s="15"/>
      <c r="AQ436" s="15"/>
      <c r="AR436" s="15"/>
      <c r="AS436" s="15"/>
      <c r="AT436" s="15"/>
      <c r="AU436" s="15"/>
      <c r="AV436" s="15"/>
      <c r="AW436" s="15"/>
      <c r="AX436" s="28"/>
      <c r="AY436" s="15"/>
      <c r="AZ436" s="15"/>
      <c r="BA436" s="15"/>
      <c r="BB436" s="15"/>
    </row>
    <row r="437" spans="2:54" ht="12.75" customHeight="1" x14ac:dyDescent="0.2">
      <c r="B437" s="17"/>
      <c r="C437" s="15"/>
      <c r="D437" s="15"/>
      <c r="E437" s="22"/>
      <c r="F437" s="15"/>
      <c r="G437" s="2"/>
      <c r="H437" s="23"/>
      <c r="I437" s="23"/>
      <c r="J437" s="23"/>
      <c r="K437" s="50"/>
      <c r="L437" s="15"/>
      <c r="M437" s="28"/>
      <c r="N437" s="15"/>
      <c r="O437" s="15"/>
      <c r="P437" s="15"/>
      <c r="Q437" s="15"/>
      <c r="R437" s="15"/>
      <c r="S437" s="15"/>
      <c r="T437" s="15"/>
      <c r="U437" s="15"/>
      <c r="V437" s="15"/>
      <c r="W437" s="15"/>
      <c r="X437" s="15"/>
      <c r="Y437" s="15"/>
      <c r="Z437" s="15"/>
      <c r="AA437" s="15"/>
      <c r="AB437" s="18"/>
      <c r="AC437" s="15"/>
      <c r="AD437" s="18"/>
      <c r="AE437" s="15"/>
      <c r="AF437" s="15"/>
      <c r="AG437" s="15"/>
      <c r="AH437" s="15"/>
      <c r="AI437" s="15"/>
      <c r="AJ437" s="15"/>
      <c r="AK437" s="15"/>
      <c r="AL437" s="15"/>
      <c r="AM437" s="15"/>
      <c r="AN437" s="15"/>
      <c r="AO437" s="201"/>
      <c r="AP437" s="15"/>
      <c r="AQ437" s="15"/>
      <c r="AR437" s="15"/>
      <c r="AS437" s="15"/>
      <c r="AT437" s="15"/>
      <c r="AU437" s="15"/>
      <c r="AV437" s="15"/>
      <c r="AW437" s="15"/>
      <c r="AX437" s="28"/>
      <c r="AY437" s="15"/>
      <c r="AZ437" s="15"/>
      <c r="BA437" s="15"/>
      <c r="BB437" s="15"/>
    </row>
    <row r="438" spans="2:54" ht="12.75" customHeight="1" x14ac:dyDescent="0.2">
      <c r="B438" s="17"/>
      <c r="C438" s="15"/>
      <c r="D438" s="15"/>
      <c r="E438" s="22"/>
      <c r="F438" s="15"/>
      <c r="G438" s="2"/>
      <c r="H438" s="23"/>
      <c r="I438" s="23"/>
      <c r="J438" s="23"/>
      <c r="K438" s="50"/>
      <c r="L438" s="15"/>
      <c r="M438" s="28"/>
      <c r="N438" s="15"/>
      <c r="O438" s="15"/>
      <c r="P438" s="15"/>
      <c r="Q438" s="15"/>
      <c r="R438" s="15"/>
      <c r="S438" s="15"/>
      <c r="T438" s="15"/>
      <c r="U438" s="15"/>
      <c r="V438" s="15"/>
      <c r="W438" s="15"/>
      <c r="X438" s="15"/>
      <c r="Y438" s="15"/>
      <c r="Z438" s="15"/>
      <c r="AA438" s="15"/>
      <c r="AB438" s="18"/>
      <c r="AC438" s="15"/>
      <c r="AD438" s="18"/>
      <c r="AE438" s="15"/>
      <c r="AF438" s="15"/>
      <c r="AG438" s="15"/>
      <c r="AH438" s="15"/>
      <c r="AI438" s="15"/>
      <c r="AJ438" s="15"/>
      <c r="AK438" s="15"/>
      <c r="AL438" s="15"/>
      <c r="AM438" s="15"/>
      <c r="AN438" s="15"/>
      <c r="AO438" s="201"/>
      <c r="AP438" s="15"/>
      <c r="AQ438" s="15"/>
      <c r="AR438" s="15"/>
      <c r="AS438" s="15"/>
      <c r="AT438" s="15"/>
      <c r="AU438" s="15"/>
      <c r="AV438" s="15"/>
      <c r="AW438" s="15"/>
      <c r="AX438" s="28"/>
      <c r="AY438" s="15"/>
      <c r="AZ438" s="15"/>
      <c r="BA438" s="15"/>
      <c r="BB438" s="15"/>
    </row>
    <row r="439" spans="2:54" ht="12.75" customHeight="1" x14ac:dyDescent="0.2">
      <c r="B439" s="17"/>
      <c r="C439" s="15"/>
      <c r="D439" s="15"/>
      <c r="E439" s="22"/>
      <c r="F439" s="15"/>
      <c r="G439" s="2"/>
      <c r="H439" s="23"/>
      <c r="I439" s="23"/>
      <c r="J439" s="23"/>
      <c r="K439" s="50"/>
      <c r="L439" s="15"/>
      <c r="M439" s="28"/>
      <c r="N439" s="15"/>
      <c r="O439" s="15"/>
      <c r="P439" s="15"/>
      <c r="Q439" s="15"/>
      <c r="R439" s="15"/>
      <c r="S439" s="15"/>
      <c r="T439" s="15"/>
      <c r="U439" s="15"/>
      <c r="V439" s="15"/>
      <c r="W439" s="15"/>
      <c r="X439" s="15"/>
      <c r="Y439" s="15"/>
      <c r="Z439" s="15"/>
      <c r="AA439" s="15"/>
      <c r="AB439" s="18"/>
      <c r="AC439" s="15"/>
      <c r="AD439" s="18"/>
      <c r="AE439" s="15"/>
      <c r="AF439" s="15"/>
      <c r="AG439" s="15"/>
      <c r="AH439" s="15"/>
      <c r="AI439" s="15"/>
      <c r="AJ439" s="15"/>
      <c r="AK439" s="15"/>
      <c r="AL439" s="15"/>
      <c r="AM439" s="15"/>
      <c r="AN439" s="15"/>
      <c r="AO439" s="201"/>
      <c r="AP439" s="15"/>
      <c r="AQ439" s="15"/>
      <c r="AR439" s="15"/>
      <c r="AS439" s="15"/>
      <c r="AT439" s="15"/>
      <c r="AU439" s="15"/>
      <c r="AV439" s="15"/>
      <c r="AW439" s="15"/>
      <c r="AX439" s="28"/>
      <c r="AY439" s="15"/>
      <c r="AZ439" s="15"/>
      <c r="BA439" s="15"/>
      <c r="BB439" s="15"/>
    </row>
    <row r="440" spans="2:54" ht="12.75" customHeight="1" x14ac:dyDescent="0.2">
      <c r="B440" s="17"/>
      <c r="C440" s="15"/>
      <c r="D440" s="15"/>
      <c r="E440" s="22"/>
      <c r="F440" s="15"/>
      <c r="G440" s="2"/>
      <c r="H440" s="23"/>
      <c r="I440" s="23"/>
      <c r="J440" s="23"/>
      <c r="K440" s="50"/>
      <c r="L440" s="15"/>
      <c r="M440" s="28"/>
      <c r="N440" s="15"/>
      <c r="O440" s="15"/>
      <c r="P440" s="15"/>
      <c r="Q440" s="15"/>
      <c r="R440" s="15"/>
      <c r="S440" s="15"/>
      <c r="T440" s="15"/>
      <c r="U440" s="15"/>
      <c r="V440" s="15"/>
      <c r="W440" s="15"/>
      <c r="X440" s="15"/>
      <c r="Y440" s="15"/>
      <c r="Z440" s="15"/>
      <c r="AA440" s="15"/>
      <c r="AB440" s="18"/>
      <c r="AC440" s="15"/>
      <c r="AD440" s="18"/>
      <c r="AE440" s="15"/>
      <c r="AF440" s="15"/>
      <c r="AG440" s="15"/>
      <c r="AH440" s="15"/>
      <c r="AI440" s="15"/>
      <c r="AJ440" s="15"/>
      <c r="AK440" s="15"/>
      <c r="AL440" s="15"/>
      <c r="AM440" s="15"/>
      <c r="AN440" s="15"/>
      <c r="AO440" s="201"/>
      <c r="AP440" s="15"/>
      <c r="AQ440" s="15"/>
      <c r="AR440" s="15"/>
      <c r="AS440" s="15"/>
      <c r="AT440" s="15"/>
      <c r="AU440" s="15"/>
      <c r="AV440" s="15"/>
      <c r="AW440" s="15"/>
      <c r="AX440" s="28"/>
      <c r="AY440" s="15"/>
      <c r="AZ440" s="15"/>
      <c r="BA440" s="15"/>
      <c r="BB440" s="15"/>
    </row>
    <row r="441" spans="2:54" ht="12.75" customHeight="1" x14ac:dyDescent="0.2">
      <c r="B441" s="17"/>
      <c r="C441" s="15"/>
      <c r="D441" s="15"/>
      <c r="E441" s="22"/>
      <c r="F441" s="15"/>
      <c r="G441" s="2"/>
      <c r="H441" s="23"/>
      <c r="I441" s="23"/>
      <c r="J441" s="23"/>
      <c r="K441" s="50"/>
      <c r="L441" s="15"/>
      <c r="M441" s="28"/>
      <c r="N441" s="15"/>
      <c r="O441" s="15"/>
      <c r="P441" s="15"/>
      <c r="Q441" s="15"/>
      <c r="R441" s="15"/>
      <c r="S441" s="15"/>
      <c r="T441" s="15"/>
      <c r="U441" s="15"/>
      <c r="V441" s="15"/>
      <c r="W441" s="15"/>
      <c r="X441" s="15"/>
      <c r="Y441" s="15"/>
      <c r="Z441" s="15"/>
      <c r="AA441" s="15"/>
      <c r="AB441" s="18"/>
      <c r="AC441" s="15"/>
      <c r="AD441" s="18"/>
      <c r="AE441" s="15"/>
      <c r="AF441" s="15"/>
      <c r="AG441" s="15"/>
      <c r="AH441" s="15"/>
      <c r="AI441" s="15"/>
      <c r="AJ441" s="15"/>
      <c r="AK441" s="15"/>
      <c r="AL441" s="15"/>
      <c r="AM441" s="15"/>
      <c r="AN441" s="15"/>
      <c r="AO441" s="201"/>
      <c r="AP441" s="15"/>
      <c r="AQ441" s="15"/>
      <c r="AR441" s="15"/>
      <c r="AS441" s="15"/>
      <c r="AT441" s="15"/>
      <c r="AU441" s="15"/>
      <c r="AV441" s="15"/>
      <c r="AW441" s="15"/>
      <c r="AX441" s="28"/>
      <c r="AY441" s="15"/>
      <c r="AZ441" s="15"/>
      <c r="BA441" s="15"/>
      <c r="BB441" s="15"/>
    </row>
    <row r="442" spans="2:54" ht="12.75" customHeight="1" x14ac:dyDescent="0.2">
      <c r="B442" s="17"/>
      <c r="C442" s="15"/>
      <c r="D442" s="15"/>
      <c r="E442" s="22"/>
      <c r="F442" s="15"/>
      <c r="G442" s="2"/>
      <c r="H442" s="23"/>
      <c r="I442" s="23"/>
      <c r="J442" s="23"/>
      <c r="K442" s="50"/>
      <c r="L442" s="15"/>
      <c r="M442" s="28"/>
      <c r="N442" s="15"/>
      <c r="O442" s="15"/>
      <c r="P442" s="15"/>
      <c r="Q442" s="15"/>
      <c r="R442" s="15"/>
      <c r="S442" s="15"/>
      <c r="T442" s="15"/>
      <c r="U442" s="15"/>
      <c r="V442" s="15"/>
      <c r="W442" s="15"/>
      <c r="X442" s="15"/>
      <c r="Y442" s="15"/>
      <c r="Z442" s="15"/>
      <c r="AA442" s="15"/>
      <c r="AB442" s="18"/>
      <c r="AC442" s="15"/>
      <c r="AD442" s="18"/>
      <c r="AE442" s="15"/>
      <c r="AF442" s="15"/>
      <c r="AG442" s="15"/>
      <c r="AH442" s="15"/>
      <c r="AI442" s="15"/>
      <c r="AJ442" s="15"/>
      <c r="AK442" s="15"/>
      <c r="AL442" s="15"/>
      <c r="AM442" s="15"/>
      <c r="AN442" s="15"/>
      <c r="AO442" s="201"/>
      <c r="AP442" s="15"/>
      <c r="AQ442" s="15"/>
      <c r="AR442" s="15"/>
      <c r="AS442" s="15"/>
      <c r="AT442" s="15"/>
      <c r="AU442" s="15"/>
      <c r="AV442" s="15"/>
      <c r="AW442" s="15"/>
      <c r="AX442" s="28"/>
      <c r="AY442" s="15"/>
      <c r="AZ442" s="15"/>
      <c r="BA442" s="15"/>
      <c r="BB442" s="15"/>
    </row>
    <row r="443" spans="2:54" ht="12.75" customHeight="1" x14ac:dyDescent="0.2">
      <c r="B443" s="17"/>
      <c r="C443" s="15"/>
      <c r="D443" s="15"/>
      <c r="E443" s="22"/>
      <c r="F443" s="15"/>
      <c r="G443" s="2"/>
      <c r="H443" s="23"/>
      <c r="I443" s="23"/>
      <c r="J443" s="23"/>
      <c r="K443" s="50"/>
      <c r="L443" s="15"/>
      <c r="M443" s="28"/>
      <c r="N443" s="15"/>
      <c r="O443" s="15"/>
      <c r="P443" s="15"/>
      <c r="Q443" s="15"/>
      <c r="R443" s="15"/>
      <c r="S443" s="15"/>
      <c r="T443" s="15"/>
      <c r="U443" s="15"/>
      <c r="V443" s="15"/>
      <c r="W443" s="15"/>
      <c r="X443" s="15"/>
      <c r="Y443" s="15"/>
      <c r="Z443" s="15"/>
      <c r="AA443" s="15"/>
      <c r="AB443" s="18"/>
      <c r="AC443" s="15"/>
      <c r="AD443" s="18"/>
      <c r="AE443" s="15"/>
      <c r="AF443" s="15"/>
      <c r="AG443" s="15"/>
      <c r="AH443" s="15"/>
      <c r="AI443" s="15"/>
      <c r="AJ443" s="15"/>
      <c r="AK443" s="15"/>
      <c r="AL443" s="15"/>
      <c r="AM443" s="15"/>
      <c r="AN443" s="15"/>
      <c r="AO443" s="201"/>
      <c r="AP443" s="15"/>
      <c r="AQ443" s="15"/>
      <c r="AR443" s="15"/>
      <c r="AS443" s="15"/>
      <c r="AT443" s="15"/>
      <c r="AU443" s="15"/>
      <c r="AV443" s="15"/>
      <c r="AW443" s="15"/>
      <c r="AX443" s="28"/>
      <c r="AY443" s="15"/>
      <c r="AZ443" s="15"/>
      <c r="BA443" s="15"/>
      <c r="BB443" s="15"/>
    </row>
    <row r="444" spans="2:54" ht="12.75" customHeight="1" x14ac:dyDescent="0.2">
      <c r="B444" s="17"/>
      <c r="C444" s="15"/>
      <c r="D444" s="15"/>
      <c r="E444" s="22"/>
      <c r="F444" s="15"/>
      <c r="G444" s="2"/>
      <c r="H444" s="23"/>
      <c r="I444" s="23"/>
      <c r="J444" s="23"/>
      <c r="K444" s="50"/>
      <c r="L444" s="15"/>
      <c r="M444" s="28"/>
      <c r="N444" s="15"/>
      <c r="O444" s="15"/>
      <c r="P444" s="15"/>
      <c r="Q444" s="15"/>
      <c r="R444" s="15"/>
      <c r="S444" s="15"/>
      <c r="T444" s="15"/>
      <c r="U444" s="15"/>
      <c r="V444" s="15"/>
      <c r="W444" s="15"/>
      <c r="X444" s="15"/>
      <c r="Y444" s="15"/>
      <c r="Z444" s="15"/>
      <c r="AA444" s="15"/>
      <c r="AB444" s="18"/>
      <c r="AC444" s="15"/>
      <c r="AD444" s="18"/>
      <c r="AE444" s="15"/>
      <c r="AF444" s="15"/>
      <c r="AG444" s="15"/>
      <c r="AH444" s="15"/>
      <c r="AI444" s="15"/>
      <c r="AJ444" s="15"/>
      <c r="AK444" s="15"/>
      <c r="AL444" s="15"/>
      <c r="AM444" s="15"/>
      <c r="AN444" s="15"/>
      <c r="AO444" s="201"/>
      <c r="AP444" s="15"/>
      <c r="AQ444" s="15"/>
      <c r="AR444" s="15"/>
      <c r="AS444" s="15"/>
      <c r="AT444" s="15"/>
      <c r="AU444" s="15"/>
      <c r="AV444" s="15"/>
      <c r="AW444" s="15"/>
      <c r="AX444" s="28"/>
      <c r="AY444" s="15"/>
      <c r="AZ444" s="15"/>
      <c r="BA444" s="15"/>
      <c r="BB444" s="15"/>
    </row>
    <row r="445" spans="2:54" ht="12.75" customHeight="1" x14ac:dyDescent="0.2">
      <c r="B445" s="17"/>
      <c r="C445" s="15"/>
      <c r="D445" s="15"/>
      <c r="E445" s="22"/>
      <c r="F445" s="15"/>
      <c r="G445" s="2"/>
      <c r="H445" s="23"/>
      <c r="I445" s="23"/>
      <c r="J445" s="23"/>
      <c r="K445" s="50"/>
      <c r="L445" s="15"/>
      <c r="M445" s="28"/>
      <c r="N445" s="15"/>
      <c r="O445" s="15"/>
      <c r="P445" s="15"/>
      <c r="Q445" s="15"/>
      <c r="R445" s="15"/>
      <c r="S445" s="15"/>
      <c r="T445" s="15"/>
      <c r="U445" s="15"/>
      <c r="V445" s="15"/>
      <c r="W445" s="15"/>
      <c r="X445" s="15"/>
      <c r="Y445" s="15"/>
      <c r="Z445" s="15"/>
      <c r="AA445" s="15"/>
      <c r="AB445" s="18"/>
      <c r="AC445" s="15"/>
      <c r="AD445" s="18"/>
      <c r="AE445" s="15"/>
      <c r="AF445" s="15"/>
      <c r="AG445" s="15"/>
      <c r="AH445" s="15"/>
      <c r="AI445" s="15"/>
      <c r="AJ445" s="15"/>
      <c r="AK445" s="15"/>
      <c r="AL445" s="15"/>
      <c r="AM445" s="15"/>
      <c r="AN445" s="15"/>
      <c r="AO445" s="201"/>
      <c r="AP445" s="15"/>
      <c r="AQ445" s="15"/>
      <c r="AR445" s="15"/>
      <c r="AS445" s="15"/>
      <c r="AT445" s="15"/>
      <c r="AU445" s="15"/>
      <c r="AV445" s="15"/>
      <c r="AW445" s="15"/>
      <c r="AX445" s="28"/>
      <c r="AY445" s="15"/>
      <c r="AZ445" s="15"/>
      <c r="BA445" s="15"/>
      <c r="BB445" s="15"/>
    </row>
    <row r="446" spans="2:54" ht="12.75" customHeight="1" x14ac:dyDescent="0.2">
      <c r="B446" s="17"/>
      <c r="C446" s="15"/>
      <c r="D446" s="15"/>
      <c r="E446" s="22"/>
      <c r="F446" s="15"/>
      <c r="G446" s="2"/>
      <c r="H446" s="23"/>
      <c r="I446" s="23"/>
      <c r="J446" s="23"/>
      <c r="K446" s="50"/>
      <c r="L446" s="15"/>
      <c r="M446" s="28"/>
      <c r="N446" s="15"/>
      <c r="O446" s="15"/>
      <c r="P446" s="15"/>
      <c r="Q446" s="15"/>
      <c r="R446" s="15"/>
      <c r="S446" s="15"/>
      <c r="T446" s="15"/>
      <c r="U446" s="15"/>
      <c r="V446" s="15"/>
      <c r="W446" s="15"/>
      <c r="X446" s="15"/>
      <c r="Y446" s="15"/>
      <c r="Z446" s="15"/>
      <c r="AA446" s="15"/>
      <c r="AB446" s="18"/>
      <c r="AC446" s="15"/>
      <c r="AD446" s="18"/>
      <c r="AE446" s="15"/>
      <c r="AF446" s="15"/>
      <c r="AG446" s="15"/>
      <c r="AH446" s="15"/>
      <c r="AI446" s="15"/>
      <c r="AJ446" s="15"/>
      <c r="AK446" s="15"/>
      <c r="AL446" s="15"/>
      <c r="AM446" s="15"/>
      <c r="AN446" s="15"/>
      <c r="AO446" s="201"/>
      <c r="AP446" s="15"/>
      <c r="AQ446" s="15"/>
      <c r="AR446" s="15"/>
      <c r="AS446" s="15"/>
      <c r="AT446" s="15"/>
      <c r="AU446" s="15"/>
      <c r="AV446" s="15"/>
      <c r="AW446" s="15"/>
      <c r="AX446" s="28"/>
      <c r="AY446" s="15"/>
      <c r="AZ446" s="15"/>
      <c r="BA446" s="15"/>
      <c r="BB446" s="15"/>
    </row>
    <row r="447" spans="2:54" ht="12.75" customHeight="1" x14ac:dyDescent="0.2">
      <c r="B447" s="17"/>
      <c r="C447" s="15"/>
      <c r="D447" s="15"/>
      <c r="E447" s="22"/>
      <c r="F447" s="15"/>
      <c r="G447" s="2"/>
      <c r="H447" s="23"/>
      <c r="I447" s="23"/>
      <c r="J447" s="23"/>
      <c r="K447" s="50"/>
      <c r="L447" s="15"/>
      <c r="M447" s="28"/>
      <c r="N447" s="15"/>
      <c r="O447" s="15"/>
      <c r="P447" s="15"/>
      <c r="Q447" s="15"/>
      <c r="R447" s="15"/>
      <c r="S447" s="15"/>
      <c r="T447" s="15"/>
      <c r="U447" s="15"/>
      <c r="V447" s="15"/>
      <c r="W447" s="15"/>
      <c r="X447" s="15"/>
      <c r="Y447" s="15"/>
      <c r="Z447" s="15"/>
      <c r="AA447" s="15"/>
      <c r="AB447" s="18"/>
      <c r="AC447" s="15"/>
      <c r="AD447" s="18"/>
      <c r="AE447" s="15"/>
      <c r="AF447" s="15"/>
      <c r="AG447" s="15"/>
      <c r="AH447" s="15"/>
      <c r="AI447" s="15"/>
      <c r="AJ447" s="15"/>
      <c r="AK447" s="15"/>
      <c r="AL447" s="15"/>
      <c r="AM447" s="15"/>
      <c r="AN447" s="15"/>
      <c r="AO447" s="201"/>
      <c r="AP447" s="15"/>
      <c r="AQ447" s="15"/>
      <c r="AR447" s="15"/>
      <c r="AS447" s="15"/>
      <c r="AT447" s="15"/>
      <c r="AU447" s="15"/>
      <c r="AV447" s="15"/>
      <c r="AW447" s="15"/>
      <c r="AX447" s="28"/>
      <c r="AY447" s="15"/>
      <c r="AZ447" s="15"/>
      <c r="BA447" s="15"/>
      <c r="BB447" s="15"/>
    </row>
    <row r="448" spans="2:54" ht="12.75" customHeight="1" x14ac:dyDescent="0.2">
      <c r="B448" s="17"/>
      <c r="C448" s="15"/>
      <c r="D448" s="15"/>
      <c r="E448" s="22"/>
      <c r="F448" s="15"/>
      <c r="G448" s="2"/>
      <c r="H448" s="23"/>
      <c r="I448" s="23"/>
      <c r="J448" s="23"/>
      <c r="K448" s="50"/>
      <c r="L448" s="15"/>
      <c r="M448" s="28"/>
      <c r="N448" s="15"/>
      <c r="O448" s="15"/>
      <c r="P448" s="15"/>
      <c r="Q448" s="15"/>
      <c r="R448" s="15"/>
      <c r="S448" s="15"/>
      <c r="T448" s="15"/>
      <c r="U448" s="15"/>
      <c r="V448" s="15"/>
      <c r="W448" s="15"/>
      <c r="X448" s="15"/>
      <c r="Y448" s="15"/>
      <c r="Z448" s="15"/>
      <c r="AA448" s="15"/>
      <c r="AB448" s="18"/>
      <c r="AC448" s="15"/>
      <c r="AD448" s="18"/>
      <c r="AE448" s="15"/>
      <c r="AF448" s="15"/>
      <c r="AG448" s="15"/>
      <c r="AH448" s="15"/>
      <c r="AI448" s="15"/>
      <c r="AJ448" s="15"/>
      <c r="AK448" s="15"/>
      <c r="AL448" s="15"/>
      <c r="AM448" s="15"/>
      <c r="AN448" s="15"/>
      <c r="AO448" s="201"/>
      <c r="AP448" s="15"/>
      <c r="AQ448" s="15"/>
      <c r="AR448" s="15"/>
      <c r="AS448" s="15"/>
      <c r="AT448" s="15"/>
      <c r="AU448" s="15"/>
      <c r="AV448" s="15"/>
      <c r="AW448" s="15"/>
      <c r="AX448" s="28"/>
      <c r="AY448" s="15"/>
      <c r="AZ448" s="15"/>
      <c r="BA448" s="15"/>
      <c r="BB448" s="15"/>
    </row>
    <row r="449" spans="2:54" ht="12.75" customHeight="1" x14ac:dyDescent="0.2">
      <c r="B449" s="17"/>
      <c r="C449" s="15"/>
      <c r="D449" s="15"/>
      <c r="E449" s="22"/>
      <c r="F449" s="15"/>
      <c r="G449" s="2"/>
      <c r="H449" s="23"/>
      <c r="I449" s="23"/>
      <c r="J449" s="23"/>
      <c r="K449" s="50"/>
      <c r="L449" s="15"/>
      <c r="M449" s="28"/>
      <c r="N449" s="15"/>
      <c r="O449" s="15"/>
      <c r="P449" s="15"/>
      <c r="Q449" s="15"/>
      <c r="R449" s="15"/>
      <c r="S449" s="15"/>
      <c r="T449" s="15"/>
      <c r="U449" s="15"/>
      <c r="V449" s="15"/>
      <c r="W449" s="15"/>
      <c r="X449" s="15"/>
      <c r="Y449" s="15"/>
      <c r="Z449" s="15"/>
      <c r="AA449" s="15"/>
      <c r="AB449" s="18"/>
      <c r="AC449" s="15"/>
      <c r="AD449" s="18"/>
      <c r="AE449" s="15"/>
      <c r="AF449" s="15"/>
      <c r="AG449" s="15"/>
      <c r="AH449" s="15"/>
      <c r="AI449" s="15"/>
      <c r="AJ449" s="15"/>
      <c r="AK449" s="15"/>
      <c r="AL449" s="15"/>
      <c r="AM449" s="15"/>
      <c r="AN449" s="15"/>
      <c r="AO449" s="201"/>
      <c r="AP449" s="15"/>
      <c r="AQ449" s="15"/>
      <c r="AR449" s="15"/>
      <c r="AS449" s="15"/>
      <c r="AT449" s="15"/>
      <c r="AU449" s="15"/>
      <c r="AV449" s="15"/>
      <c r="AW449" s="15"/>
      <c r="AX449" s="28"/>
      <c r="AY449" s="15"/>
      <c r="AZ449" s="15"/>
      <c r="BA449" s="15"/>
      <c r="BB449" s="15"/>
    </row>
    <row r="450" spans="2:54" ht="12.75" customHeight="1" x14ac:dyDescent="0.2">
      <c r="B450" s="17"/>
      <c r="C450" s="15"/>
      <c r="D450" s="15"/>
      <c r="E450" s="22"/>
      <c r="F450" s="15"/>
      <c r="G450" s="2"/>
      <c r="H450" s="23"/>
      <c r="I450" s="23"/>
      <c r="J450" s="23"/>
      <c r="K450" s="50"/>
      <c r="L450" s="15"/>
      <c r="M450" s="28"/>
      <c r="N450" s="15"/>
      <c r="O450" s="15"/>
      <c r="P450" s="15"/>
      <c r="Q450" s="15"/>
      <c r="R450" s="15"/>
      <c r="S450" s="15"/>
      <c r="T450" s="15"/>
      <c r="U450" s="15"/>
      <c r="V450" s="15"/>
      <c r="W450" s="15"/>
      <c r="X450" s="15"/>
      <c r="Y450" s="15"/>
      <c r="Z450" s="15"/>
      <c r="AA450" s="15"/>
      <c r="AB450" s="18"/>
      <c r="AC450" s="15"/>
      <c r="AD450" s="18"/>
      <c r="AE450" s="15"/>
      <c r="AF450" s="15"/>
      <c r="AG450" s="15"/>
      <c r="AH450" s="15"/>
      <c r="AI450" s="15"/>
      <c r="AJ450" s="15"/>
      <c r="AK450" s="15"/>
      <c r="AL450" s="15"/>
      <c r="AM450" s="15"/>
      <c r="AN450" s="15"/>
      <c r="AO450" s="201"/>
      <c r="AP450" s="15"/>
      <c r="AQ450" s="15"/>
      <c r="AR450" s="15"/>
      <c r="AS450" s="15"/>
      <c r="AT450" s="15"/>
      <c r="AU450" s="15"/>
      <c r="AV450" s="15"/>
      <c r="AW450" s="15"/>
      <c r="AX450" s="28"/>
      <c r="AY450" s="15"/>
      <c r="AZ450" s="15"/>
      <c r="BA450" s="15"/>
      <c r="BB450" s="15"/>
    </row>
    <row r="451" spans="2:54" ht="12.75" customHeight="1" x14ac:dyDescent="0.2">
      <c r="B451" s="17"/>
      <c r="C451" s="15"/>
      <c r="D451" s="15"/>
      <c r="E451" s="22"/>
      <c r="F451" s="15"/>
      <c r="G451" s="2"/>
      <c r="H451" s="23"/>
      <c r="I451" s="23"/>
      <c r="J451" s="23"/>
      <c r="K451" s="50"/>
      <c r="L451" s="15"/>
      <c r="M451" s="28"/>
      <c r="N451" s="15"/>
      <c r="O451" s="15"/>
      <c r="P451" s="15"/>
      <c r="Q451" s="15"/>
      <c r="R451" s="15"/>
      <c r="S451" s="15"/>
      <c r="T451" s="15"/>
      <c r="U451" s="15"/>
      <c r="V451" s="15"/>
      <c r="W451" s="15"/>
      <c r="X451" s="15"/>
      <c r="Y451" s="15"/>
      <c r="Z451" s="15"/>
      <c r="AA451" s="15"/>
      <c r="AB451" s="18"/>
      <c r="AC451" s="15"/>
      <c r="AD451" s="18"/>
      <c r="AE451" s="15"/>
      <c r="AF451" s="15"/>
      <c r="AG451" s="15"/>
      <c r="AH451" s="15"/>
      <c r="AI451" s="15"/>
      <c r="AJ451" s="15"/>
      <c r="AK451" s="15"/>
      <c r="AL451" s="15"/>
      <c r="AM451" s="15"/>
      <c r="AN451" s="15"/>
      <c r="AO451" s="201"/>
      <c r="AP451" s="15"/>
      <c r="AQ451" s="15"/>
      <c r="AR451" s="15"/>
      <c r="AS451" s="15"/>
      <c r="AT451" s="15"/>
      <c r="AU451" s="15"/>
      <c r="AV451" s="15"/>
      <c r="AW451" s="15"/>
      <c r="AX451" s="28"/>
      <c r="AY451" s="15"/>
      <c r="AZ451" s="15"/>
      <c r="BA451" s="15"/>
      <c r="BB451" s="15"/>
    </row>
    <row r="452" spans="2:54" ht="12.75" customHeight="1" x14ac:dyDescent="0.2">
      <c r="B452" s="17"/>
      <c r="C452" s="15"/>
      <c r="D452" s="15"/>
      <c r="E452" s="22"/>
      <c r="F452" s="15"/>
      <c r="G452" s="2"/>
      <c r="H452" s="23"/>
      <c r="I452" s="23"/>
      <c r="J452" s="23"/>
      <c r="K452" s="50"/>
      <c r="L452" s="15"/>
      <c r="M452" s="28"/>
      <c r="N452" s="15"/>
      <c r="O452" s="15"/>
      <c r="P452" s="15"/>
      <c r="Q452" s="15"/>
      <c r="R452" s="15"/>
      <c r="S452" s="15"/>
      <c r="T452" s="15"/>
      <c r="U452" s="15"/>
      <c r="V452" s="15"/>
      <c r="W452" s="15"/>
      <c r="X452" s="15"/>
      <c r="Y452" s="15"/>
      <c r="Z452" s="15"/>
      <c r="AA452" s="15"/>
      <c r="AB452" s="18"/>
      <c r="AC452" s="15"/>
      <c r="AD452" s="18"/>
      <c r="AE452" s="15"/>
      <c r="AF452" s="15"/>
      <c r="AG452" s="15"/>
      <c r="AH452" s="15"/>
      <c r="AI452" s="15"/>
      <c r="AJ452" s="15"/>
      <c r="AK452" s="15"/>
      <c r="AL452" s="15"/>
      <c r="AM452" s="15"/>
      <c r="AN452" s="15"/>
      <c r="AO452" s="201"/>
      <c r="AP452" s="15"/>
      <c r="AQ452" s="15"/>
      <c r="AR452" s="15"/>
      <c r="AS452" s="15"/>
      <c r="AT452" s="15"/>
      <c r="AU452" s="15"/>
      <c r="AV452" s="15"/>
      <c r="AW452" s="15"/>
      <c r="AX452" s="28"/>
      <c r="AY452" s="15"/>
      <c r="AZ452" s="15"/>
      <c r="BA452" s="15"/>
      <c r="BB452" s="15"/>
    </row>
    <row r="453" spans="2:54" ht="12.75" customHeight="1" x14ac:dyDescent="0.2">
      <c r="B453" s="17"/>
      <c r="C453" s="15"/>
      <c r="D453" s="15"/>
      <c r="E453" s="22"/>
      <c r="F453" s="15"/>
      <c r="G453" s="2"/>
      <c r="H453" s="23"/>
      <c r="I453" s="23"/>
      <c r="J453" s="23"/>
      <c r="K453" s="50"/>
      <c r="L453" s="15"/>
      <c r="M453" s="28"/>
      <c r="N453" s="15"/>
      <c r="O453" s="15"/>
      <c r="P453" s="15"/>
      <c r="Q453" s="15"/>
      <c r="R453" s="15"/>
      <c r="S453" s="15"/>
      <c r="T453" s="15"/>
      <c r="U453" s="15"/>
      <c r="V453" s="15"/>
      <c r="W453" s="15"/>
      <c r="X453" s="15"/>
      <c r="Y453" s="15"/>
      <c r="Z453" s="15"/>
      <c r="AA453" s="15"/>
      <c r="AB453" s="18"/>
      <c r="AC453" s="15"/>
      <c r="AD453" s="18"/>
      <c r="AE453" s="15"/>
      <c r="AF453" s="15"/>
      <c r="AG453" s="15"/>
      <c r="AH453" s="15"/>
      <c r="AI453" s="15"/>
      <c r="AJ453" s="15"/>
      <c r="AK453" s="15"/>
      <c r="AL453" s="15"/>
      <c r="AM453" s="15"/>
      <c r="AN453" s="15"/>
      <c r="AO453" s="201"/>
      <c r="AP453" s="15"/>
      <c r="AQ453" s="15"/>
      <c r="AR453" s="15"/>
      <c r="AS453" s="15"/>
      <c r="AT453" s="15"/>
      <c r="AU453" s="15"/>
      <c r="AV453" s="15"/>
      <c r="AW453" s="15"/>
      <c r="AX453" s="28"/>
      <c r="AY453" s="15"/>
      <c r="AZ453" s="15"/>
      <c r="BA453" s="15"/>
      <c r="BB453" s="15"/>
    </row>
    <row r="454" spans="2:54" ht="12.75" customHeight="1" x14ac:dyDescent="0.2">
      <c r="B454" s="17"/>
      <c r="C454" s="15"/>
      <c r="D454" s="15"/>
      <c r="E454" s="22"/>
      <c r="F454" s="15"/>
      <c r="G454" s="2"/>
      <c r="H454" s="23"/>
      <c r="I454" s="23"/>
      <c r="J454" s="23"/>
      <c r="K454" s="50"/>
      <c r="L454" s="15"/>
      <c r="M454" s="28"/>
      <c r="N454" s="15"/>
      <c r="O454" s="15"/>
      <c r="P454" s="15"/>
      <c r="Q454" s="15"/>
      <c r="R454" s="15"/>
      <c r="S454" s="15"/>
      <c r="T454" s="15"/>
      <c r="U454" s="15"/>
      <c r="V454" s="15"/>
      <c r="W454" s="15"/>
      <c r="X454" s="15"/>
      <c r="Y454" s="15"/>
      <c r="Z454" s="15"/>
      <c r="AA454" s="15"/>
      <c r="AB454" s="18"/>
      <c r="AC454" s="15"/>
      <c r="AD454" s="18"/>
      <c r="AE454" s="15"/>
      <c r="AF454" s="15"/>
      <c r="AG454" s="15"/>
      <c r="AH454" s="15"/>
      <c r="AI454" s="15"/>
      <c r="AJ454" s="15"/>
      <c r="AK454" s="15"/>
      <c r="AL454" s="15"/>
      <c r="AM454" s="15"/>
      <c r="AN454" s="15"/>
      <c r="AO454" s="201"/>
      <c r="AP454" s="15"/>
      <c r="AQ454" s="15"/>
      <c r="AR454" s="15"/>
      <c r="AS454" s="15"/>
      <c r="AT454" s="15"/>
      <c r="AU454" s="15"/>
      <c r="AV454" s="15"/>
      <c r="AW454" s="15"/>
      <c r="AX454" s="28"/>
      <c r="AY454" s="15"/>
      <c r="AZ454" s="15"/>
      <c r="BA454" s="15"/>
      <c r="BB454" s="15"/>
    </row>
    <row r="455" spans="2:54" ht="12.75" customHeight="1" x14ac:dyDescent="0.2">
      <c r="B455" s="17"/>
      <c r="C455" s="15"/>
      <c r="D455" s="15"/>
      <c r="E455" s="22"/>
      <c r="F455" s="15"/>
      <c r="G455" s="2"/>
      <c r="H455" s="23"/>
      <c r="I455" s="23"/>
      <c r="J455" s="23"/>
      <c r="K455" s="50"/>
      <c r="L455" s="15"/>
      <c r="M455" s="28"/>
      <c r="N455" s="15"/>
      <c r="O455" s="15"/>
      <c r="P455" s="15"/>
      <c r="Q455" s="15"/>
      <c r="R455" s="15"/>
      <c r="S455" s="15"/>
      <c r="T455" s="15"/>
      <c r="U455" s="15"/>
      <c r="V455" s="15"/>
      <c r="W455" s="15"/>
      <c r="X455" s="15"/>
      <c r="Y455" s="15"/>
      <c r="Z455" s="15"/>
      <c r="AA455" s="15"/>
      <c r="AB455" s="18"/>
      <c r="AC455" s="15"/>
      <c r="AD455" s="18"/>
      <c r="AE455" s="15"/>
      <c r="AF455" s="15"/>
      <c r="AG455" s="15"/>
      <c r="AH455" s="15"/>
      <c r="AI455" s="15"/>
      <c r="AJ455" s="15"/>
      <c r="AK455" s="15"/>
      <c r="AL455" s="15"/>
      <c r="AM455" s="15"/>
      <c r="AN455" s="15"/>
      <c r="AO455" s="201"/>
      <c r="AP455" s="15"/>
      <c r="AQ455" s="15"/>
      <c r="AR455" s="15"/>
      <c r="AS455" s="15"/>
      <c r="AT455" s="15"/>
      <c r="AU455" s="15"/>
      <c r="AV455" s="15"/>
      <c r="AW455" s="15"/>
      <c r="AX455" s="28"/>
      <c r="AY455" s="15"/>
      <c r="AZ455" s="15"/>
      <c r="BA455" s="15"/>
      <c r="BB455" s="15"/>
    </row>
    <row r="456" spans="2:54" ht="12.75" customHeight="1" x14ac:dyDescent="0.2">
      <c r="B456" s="17"/>
      <c r="C456" s="15"/>
      <c r="D456" s="15"/>
      <c r="E456" s="22"/>
      <c r="F456" s="15"/>
      <c r="G456" s="2"/>
      <c r="H456" s="23"/>
      <c r="I456" s="23"/>
      <c r="J456" s="23"/>
      <c r="K456" s="50"/>
      <c r="L456" s="15"/>
      <c r="M456" s="28"/>
      <c r="N456" s="15"/>
      <c r="O456" s="15"/>
      <c r="P456" s="15"/>
      <c r="Q456" s="15"/>
      <c r="R456" s="15"/>
      <c r="S456" s="15"/>
      <c r="T456" s="15"/>
      <c r="U456" s="15"/>
      <c r="V456" s="15"/>
      <c r="W456" s="15"/>
      <c r="X456" s="15"/>
      <c r="Y456" s="15"/>
      <c r="Z456" s="15"/>
      <c r="AA456" s="15"/>
      <c r="AB456" s="18"/>
      <c r="AC456" s="15"/>
      <c r="AD456" s="18"/>
      <c r="AE456" s="15"/>
      <c r="AF456" s="15"/>
      <c r="AG456" s="15"/>
      <c r="AH456" s="15"/>
      <c r="AI456" s="15"/>
      <c r="AJ456" s="15"/>
      <c r="AK456" s="15"/>
      <c r="AL456" s="15"/>
      <c r="AM456" s="15"/>
      <c r="AN456" s="15"/>
      <c r="AO456" s="201"/>
      <c r="AP456" s="15"/>
      <c r="AQ456" s="15"/>
      <c r="AR456" s="15"/>
      <c r="AS456" s="15"/>
      <c r="AT456" s="15"/>
      <c r="AU456" s="15"/>
      <c r="AV456" s="15"/>
      <c r="AW456" s="15"/>
      <c r="AX456" s="28"/>
      <c r="AY456" s="15"/>
      <c r="AZ456" s="15"/>
      <c r="BA456" s="15"/>
      <c r="BB456" s="15"/>
    </row>
    <row r="457" spans="2:54" ht="12.75" customHeight="1" x14ac:dyDescent="0.2">
      <c r="B457" s="17"/>
      <c r="C457" s="15"/>
      <c r="D457" s="15"/>
      <c r="E457" s="22"/>
      <c r="F457" s="15"/>
      <c r="G457" s="2"/>
      <c r="H457" s="23"/>
      <c r="I457" s="23"/>
      <c r="J457" s="23"/>
      <c r="K457" s="50"/>
      <c r="L457" s="15"/>
      <c r="M457" s="28"/>
      <c r="N457" s="15"/>
      <c r="O457" s="15"/>
      <c r="P457" s="15"/>
      <c r="Q457" s="15"/>
      <c r="R457" s="15"/>
      <c r="S457" s="15"/>
      <c r="T457" s="15"/>
      <c r="U457" s="15"/>
      <c r="V457" s="15"/>
      <c r="W457" s="15"/>
      <c r="X457" s="15"/>
      <c r="Y457" s="15"/>
      <c r="Z457" s="15"/>
      <c r="AA457" s="15"/>
      <c r="AB457" s="18"/>
      <c r="AC457" s="15"/>
      <c r="AD457" s="18"/>
      <c r="AE457" s="15"/>
      <c r="AF457" s="15"/>
      <c r="AG457" s="15"/>
      <c r="AH457" s="15"/>
      <c r="AI457" s="15"/>
      <c r="AJ457" s="15"/>
      <c r="AK457" s="15"/>
      <c r="AL457" s="15"/>
      <c r="AM457" s="15"/>
      <c r="AN457" s="15"/>
      <c r="AO457" s="201"/>
      <c r="AP457" s="15"/>
      <c r="AQ457" s="15"/>
      <c r="AR457" s="15"/>
      <c r="AS457" s="15"/>
      <c r="AT457" s="15"/>
      <c r="AU457" s="15"/>
      <c r="AV457" s="15"/>
      <c r="AW457" s="15"/>
      <c r="AX457" s="28"/>
      <c r="AY457" s="15"/>
      <c r="AZ457" s="15"/>
      <c r="BA457" s="15"/>
      <c r="BB457" s="15"/>
    </row>
    <row r="458" spans="2:54" ht="12.75" customHeight="1" x14ac:dyDescent="0.2">
      <c r="B458" s="17"/>
      <c r="C458" s="15"/>
      <c r="D458" s="15"/>
      <c r="E458" s="22"/>
      <c r="F458" s="15"/>
      <c r="G458" s="2"/>
      <c r="H458" s="23"/>
      <c r="I458" s="23"/>
      <c r="J458" s="23"/>
      <c r="K458" s="50"/>
      <c r="L458" s="15"/>
      <c r="M458" s="28"/>
      <c r="N458" s="15"/>
      <c r="O458" s="15"/>
      <c r="P458" s="15"/>
      <c r="Q458" s="15"/>
      <c r="R458" s="15"/>
      <c r="S458" s="15"/>
      <c r="T458" s="15"/>
      <c r="U458" s="15"/>
      <c r="V458" s="15"/>
      <c r="W458" s="15"/>
      <c r="X458" s="15"/>
      <c r="Y458" s="15"/>
      <c r="Z458" s="15"/>
      <c r="AA458" s="15"/>
      <c r="AB458" s="18"/>
      <c r="AC458" s="15"/>
      <c r="AD458" s="18"/>
      <c r="AE458" s="15"/>
      <c r="AF458" s="15"/>
      <c r="AG458" s="15"/>
      <c r="AH458" s="15"/>
      <c r="AI458" s="15"/>
      <c r="AJ458" s="15"/>
      <c r="AK458" s="15"/>
      <c r="AL458" s="15"/>
      <c r="AM458" s="15"/>
      <c r="AN458" s="15"/>
      <c r="AO458" s="201"/>
      <c r="AP458" s="15"/>
      <c r="AQ458" s="15"/>
      <c r="AR458" s="15"/>
      <c r="AS458" s="15"/>
      <c r="AT458" s="15"/>
      <c r="AU458" s="15"/>
      <c r="AV458" s="15"/>
      <c r="AW458" s="15"/>
      <c r="AX458" s="28"/>
      <c r="AY458" s="15"/>
      <c r="AZ458" s="15"/>
      <c r="BA458" s="15"/>
      <c r="BB458" s="15"/>
    </row>
    <row r="459" spans="2:54" ht="12.75" customHeight="1" x14ac:dyDescent="0.2">
      <c r="B459" s="17"/>
      <c r="C459" s="15"/>
      <c r="D459" s="15"/>
      <c r="E459" s="22"/>
      <c r="F459" s="15"/>
      <c r="G459" s="2"/>
      <c r="H459" s="23"/>
      <c r="I459" s="23"/>
      <c r="J459" s="23"/>
      <c r="K459" s="50"/>
      <c r="L459" s="15"/>
      <c r="M459" s="28"/>
      <c r="N459" s="15"/>
      <c r="O459" s="15"/>
      <c r="P459" s="15"/>
      <c r="Q459" s="15"/>
      <c r="R459" s="15"/>
      <c r="S459" s="15"/>
      <c r="T459" s="15"/>
      <c r="U459" s="15"/>
      <c r="V459" s="15"/>
      <c r="W459" s="15"/>
      <c r="X459" s="15"/>
      <c r="Y459" s="15"/>
      <c r="Z459" s="15"/>
      <c r="AA459" s="15"/>
      <c r="AB459" s="18"/>
      <c r="AC459" s="15"/>
      <c r="AD459" s="18"/>
      <c r="AE459" s="15"/>
      <c r="AF459" s="15"/>
      <c r="AG459" s="15"/>
      <c r="AH459" s="15"/>
      <c r="AI459" s="15"/>
      <c r="AJ459" s="15"/>
      <c r="AK459" s="15"/>
      <c r="AL459" s="15"/>
      <c r="AM459" s="15"/>
      <c r="AN459" s="15"/>
      <c r="AO459" s="201"/>
      <c r="AP459" s="15"/>
      <c r="AQ459" s="15"/>
      <c r="AR459" s="15"/>
      <c r="AS459" s="15"/>
      <c r="AT459" s="15"/>
      <c r="AU459" s="15"/>
      <c r="AV459" s="15"/>
      <c r="AW459" s="15"/>
      <c r="AX459" s="28"/>
      <c r="AY459" s="15"/>
      <c r="AZ459" s="15"/>
      <c r="BA459" s="15"/>
      <c r="BB459" s="15"/>
    </row>
    <row r="460" spans="2:54" ht="12.75" customHeight="1" x14ac:dyDescent="0.2">
      <c r="B460" s="17"/>
      <c r="C460" s="15"/>
      <c r="D460" s="15"/>
      <c r="E460" s="22"/>
      <c r="F460" s="15"/>
      <c r="G460" s="2"/>
      <c r="H460" s="23"/>
      <c r="I460" s="23"/>
      <c r="J460" s="23"/>
      <c r="K460" s="50"/>
      <c r="L460" s="15"/>
      <c r="M460" s="28"/>
      <c r="N460" s="15"/>
      <c r="O460" s="15"/>
      <c r="P460" s="15"/>
      <c r="Q460" s="15"/>
      <c r="R460" s="15"/>
      <c r="S460" s="15"/>
      <c r="T460" s="15"/>
      <c r="U460" s="15"/>
      <c r="V460" s="15"/>
      <c r="W460" s="15"/>
      <c r="X460" s="15"/>
      <c r="Y460" s="15"/>
      <c r="Z460" s="15"/>
      <c r="AA460" s="15"/>
      <c r="AB460" s="18"/>
      <c r="AC460" s="15"/>
      <c r="AD460" s="18"/>
      <c r="AE460" s="15"/>
      <c r="AF460" s="15"/>
      <c r="AG460" s="15"/>
      <c r="AH460" s="15"/>
      <c r="AI460" s="15"/>
      <c r="AJ460" s="15"/>
      <c r="AK460" s="15"/>
      <c r="AL460" s="15"/>
      <c r="AM460" s="15"/>
      <c r="AN460" s="15"/>
      <c r="AO460" s="201"/>
      <c r="AP460" s="15"/>
      <c r="AQ460" s="15"/>
      <c r="AR460" s="15"/>
      <c r="AS460" s="15"/>
      <c r="AT460" s="15"/>
      <c r="AU460" s="15"/>
      <c r="AV460" s="15"/>
      <c r="AW460" s="15"/>
      <c r="AX460" s="28"/>
      <c r="AY460" s="15"/>
      <c r="AZ460" s="15"/>
      <c r="BA460" s="15"/>
      <c r="BB460" s="15"/>
    </row>
    <row r="461" spans="2:54" ht="12.75" customHeight="1" x14ac:dyDescent="0.2">
      <c r="B461" s="17"/>
      <c r="C461" s="15"/>
      <c r="D461" s="15"/>
      <c r="E461" s="22"/>
      <c r="F461" s="15"/>
      <c r="G461" s="2"/>
      <c r="H461" s="23"/>
      <c r="I461" s="23"/>
      <c r="J461" s="23"/>
      <c r="K461" s="50"/>
      <c r="L461" s="15"/>
      <c r="M461" s="28"/>
      <c r="N461" s="15"/>
      <c r="O461" s="15"/>
      <c r="P461" s="15"/>
      <c r="Q461" s="15"/>
      <c r="R461" s="15"/>
      <c r="S461" s="15"/>
      <c r="T461" s="15"/>
      <c r="U461" s="15"/>
      <c r="V461" s="15"/>
      <c r="W461" s="15"/>
      <c r="X461" s="15"/>
      <c r="Y461" s="15"/>
      <c r="Z461" s="15"/>
      <c r="AA461" s="15"/>
      <c r="AB461" s="18"/>
      <c r="AC461" s="15"/>
      <c r="AD461" s="18"/>
      <c r="AE461" s="15"/>
      <c r="AF461" s="15"/>
      <c r="AG461" s="15"/>
      <c r="AH461" s="15"/>
      <c r="AI461" s="15"/>
      <c r="AJ461" s="15"/>
      <c r="AK461" s="15"/>
      <c r="AL461" s="15"/>
      <c r="AM461" s="15"/>
      <c r="AN461" s="15"/>
      <c r="AO461" s="201"/>
      <c r="AP461" s="15"/>
      <c r="AQ461" s="15"/>
      <c r="AR461" s="15"/>
      <c r="AS461" s="15"/>
      <c r="AT461" s="15"/>
      <c r="AU461" s="15"/>
      <c r="AV461" s="15"/>
      <c r="AW461" s="15"/>
      <c r="AX461" s="28"/>
      <c r="AY461" s="15"/>
      <c r="AZ461" s="15"/>
      <c r="BA461" s="15"/>
      <c r="BB461" s="15"/>
    </row>
    <row r="462" spans="2:54" ht="12.75" customHeight="1" x14ac:dyDescent="0.2">
      <c r="B462" s="17"/>
      <c r="C462" s="15"/>
      <c r="D462" s="15"/>
      <c r="E462" s="22"/>
      <c r="F462" s="15"/>
      <c r="G462" s="2"/>
      <c r="H462" s="23"/>
      <c r="I462" s="23"/>
      <c r="J462" s="23"/>
      <c r="K462" s="50"/>
      <c r="L462" s="15"/>
      <c r="M462" s="28"/>
      <c r="N462" s="15"/>
      <c r="O462" s="15"/>
      <c r="P462" s="15"/>
      <c r="Q462" s="15"/>
      <c r="R462" s="15"/>
      <c r="S462" s="15"/>
      <c r="T462" s="15"/>
      <c r="U462" s="15"/>
      <c r="V462" s="15"/>
      <c r="W462" s="15"/>
      <c r="X462" s="15"/>
      <c r="Y462" s="15"/>
      <c r="Z462" s="15"/>
      <c r="AA462" s="15"/>
      <c r="AB462" s="18"/>
      <c r="AC462" s="15"/>
      <c r="AD462" s="18"/>
      <c r="AE462" s="15"/>
      <c r="AF462" s="15"/>
      <c r="AG462" s="15"/>
      <c r="AH462" s="15"/>
      <c r="AI462" s="15"/>
      <c r="AJ462" s="15"/>
      <c r="AK462" s="15"/>
      <c r="AL462" s="15"/>
      <c r="AM462" s="15"/>
      <c r="AN462" s="15"/>
      <c r="AO462" s="201"/>
      <c r="AP462" s="15"/>
      <c r="AQ462" s="15"/>
      <c r="AR462" s="15"/>
      <c r="AS462" s="15"/>
      <c r="AT462" s="15"/>
      <c r="AU462" s="15"/>
      <c r="AV462" s="15"/>
      <c r="AW462" s="15"/>
      <c r="AX462" s="28"/>
      <c r="AY462" s="15"/>
      <c r="AZ462" s="15"/>
      <c r="BA462" s="15"/>
      <c r="BB462" s="15"/>
    </row>
    <row r="463" spans="2:54" ht="12.75" customHeight="1" x14ac:dyDescent="0.2">
      <c r="B463" s="17"/>
      <c r="C463" s="15"/>
      <c r="D463" s="15"/>
      <c r="E463" s="22"/>
      <c r="F463" s="15"/>
      <c r="G463" s="2"/>
      <c r="H463" s="23"/>
      <c r="I463" s="23"/>
      <c r="J463" s="23"/>
      <c r="K463" s="50"/>
      <c r="L463" s="15"/>
      <c r="M463" s="28"/>
      <c r="N463" s="15"/>
      <c r="O463" s="15"/>
      <c r="P463" s="15"/>
      <c r="Q463" s="15"/>
      <c r="R463" s="15"/>
      <c r="S463" s="15"/>
      <c r="T463" s="15"/>
      <c r="U463" s="15"/>
      <c r="V463" s="15"/>
      <c r="W463" s="15"/>
      <c r="X463" s="15"/>
      <c r="Y463" s="15"/>
      <c r="Z463" s="15"/>
      <c r="AA463" s="15"/>
      <c r="AB463" s="18"/>
      <c r="AC463" s="15"/>
      <c r="AD463" s="18"/>
      <c r="AE463" s="15"/>
      <c r="AF463" s="15"/>
      <c r="AG463" s="15"/>
      <c r="AH463" s="15"/>
      <c r="AI463" s="15"/>
      <c r="AJ463" s="15"/>
      <c r="AK463" s="15"/>
      <c r="AL463" s="15"/>
      <c r="AM463" s="15"/>
      <c r="AN463" s="15"/>
      <c r="AO463" s="201"/>
      <c r="AP463" s="15"/>
      <c r="AQ463" s="15"/>
      <c r="AR463" s="15"/>
      <c r="AS463" s="15"/>
      <c r="AT463" s="15"/>
      <c r="AU463" s="15"/>
      <c r="AV463" s="15"/>
      <c r="AW463" s="15"/>
      <c r="AX463" s="28"/>
      <c r="AY463" s="15"/>
      <c r="AZ463" s="15"/>
      <c r="BA463" s="15"/>
      <c r="BB463" s="15"/>
    </row>
    <row r="464" spans="2:54" ht="12.75" customHeight="1" x14ac:dyDescent="0.2">
      <c r="B464" s="17"/>
      <c r="C464" s="15"/>
      <c r="D464" s="15"/>
      <c r="E464" s="22"/>
      <c r="F464" s="15"/>
      <c r="G464" s="2"/>
      <c r="H464" s="23"/>
      <c r="I464" s="23"/>
      <c r="J464" s="23"/>
      <c r="K464" s="50"/>
      <c r="L464" s="15"/>
      <c r="M464" s="28"/>
      <c r="N464" s="15"/>
      <c r="O464" s="15"/>
      <c r="P464" s="15"/>
      <c r="Q464" s="15"/>
      <c r="R464" s="15"/>
      <c r="S464" s="15"/>
      <c r="T464" s="15"/>
      <c r="U464" s="15"/>
      <c r="V464" s="15"/>
      <c r="W464" s="15"/>
      <c r="X464" s="15"/>
      <c r="Y464" s="15"/>
      <c r="Z464" s="15"/>
      <c r="AA464" s="15"/>
      <c r="AB464" s="18"/>
      <c r="AC464" s="15"/>
      <c r="AD464" s="18"/>
      <c r="AE464" s="15"/>
      <c r="AF464" s="15"/>
      <c r="AG464" s="15"/>
      <c r="AH464" s="15"/>
      <c r="AI464" s="15"/>
      <c r="AJ464" s="15"/>
      <c r="AK464" s="15"/>
      <c r="AL464" s="15"/>
      <c r="AM464" s="15"/>
      <c r="AN464" s="15"/>
      <c r="AO464" s="201"/>
      <c r="AP464" s="15"/>
      <c r="AQ464" s="15"/>
      <c r="AR464" s="15"/>
      <c r="AS464" s="15"/>
      <c r="AT464" s="15"/>
      <c r="AU464" s="15"/>
      <c r="AV464" s="15"/>
      <c r="AW464" s="15"/>
      <c r="AX464" s="28"/>
      <c r="AY464" s="15"/>
      <c r="AZ464" s="15"/>
      <c r="BA464" s="15"/>
      <c r="BB464" s="15"/>
    </row>
    <row r="465" spans="2:54" ht="12.75" customHeight="1" x14ac:dyDescent="0.2">
      <c r="B465" s="17"/>
      <c r="C465" s="15"/>
      <c r="D465" s="15"/>
      <c r="E465" s="22"/>
      <c r="F465" s="15"/>
      <c r="G465" s="2"/>
      <c r="H465" s="23"/>
      <c r="I465" s="23"/>
      <c r="J465" s="23"/>
      <c r="K465" s="50"/>
      <c r="L465" s="15"/>
      <c r="M465" s="28"/>
      <c r="N465" s="15"/>
      <c r="O465" s="15"/>
      <c r="P465" s="15"/>
      <c r="Q465" s="15"/>
      <c r="R465" s="15"/>
      <c r="S465" s="15"/>
      <c r="T465" s="15"/>
      <c r="U465" s="15"/>
      <c r="V465" s="15"/>
      <c r="W465" s="15"/>
      <c r="X465" s="15"/>
      <c r="Y465" s="15"/>
      <c r="Z465" s="15"/>
      <c r="AA465" s="15"/>
      <c r="AB465" s="18"/>
      <c r="AC465" s="15"/>
      <c r="AD465" s="18"/>
      <c r="AE465" s="15"/>
      <c r="AF465" s="15"/>
      <c r="AG465" s="15"/>
      <c r="AH465" s="15"/>
      <c r="AI465" s="15"/>
      <c r="AJ465" s="15"/>
      <c r="AK465" s="15"/>
      <c r="AL465" s="15"/>
      <c r="AM465" s="15"/>
      <c r="AN465" s="15"/>
      <c r="AO465" s="201"/>
      <c r="AP465" s="15"/>
      <c r="AQ465" s="15"/>
      <c r="AR465" s="15"/>
      <c r="AS465" s="15"/>
      <c r="AT465" s="15"/>
      <c r="AU465" s="15"/>
      <c r="AV465" s="15"/>
      <c r="AW465" s="15"/>
      <c r="AX465" s="28"/>
      <c r="AY465" s="15"/>
      <c r="AZ465" s="15"/>
      <c r="BA465" s="15"/>
      <c r="BB465" s="15"/>
    </row>
    <row r="466" spans="2:54" ht="12.75" customHeight="1" x14ac:dyDescent="0.2">
      <c r="B466" s="17"/>
      <c r="C466" s="15"/>
      <c r="D466" s="15"/>
      <c r="E466" s="22"/>
      <c r="F466" s="15"/>
      <c r="G466" s="2"/>
      <c r="H466" s="23"/>
      <c r="I466" s="23"/>
      <c r="J466" s="23"/>
      <c r="K466" s="50"/>
      <c r="L466" s="15"/>
      <c r="M466" s="28"/>
      <c r="N466" s="15"/>
      <c r="O466" s="15"/>
      <c r="P466" s="15"/>
      <c r="Q466" s="15"/>
      <c r="R466" s="15"/>
      <c r="S466" s="15"/>
      <c r="T466" s="15"/>
      <c r="U466" s="15"/>
      <c r="V466" s="15"/>
      <c r="W466" s="15"/>
      <c r="X466" s="15"/>
      <c r="Y466" s="15"/>
      <c r="Z466" s="15"/>
      <c r="AA466" s="15"/>
      <c r="AB466" s="18"/>
      <c r="AC466" s="15"/>
      <c r="AD466" s="18"/>
      <c r="AE466" s="15"/>
      <c r="AF466" s="15"/>
      <c r="AG466" s="15"/>
      <c r="AH466" s="15"/>
      <c r="AI466" s="15"/>
      <c r="AJ466" s="15"/>
      <c r="AK466" s="15"/>
      <c r="AL466" s="15"/>
      <c r="AM466" s="15"/>
      <c r="AN466" s="15"/>
      <c r="AO466" s="201"/>
      <c r="AP466" s="15"/>
      <c r="AQ466" s="15"/>
      <c r="AR466" s="15"/>
      <c r="AS466" s="15"/>
      <c r="AT466" s="15"/>
      <c r="AU466" s="15"/>
      <c r="AV466" s="15"/>
      <c r="AW466" s="15"/>
      <c r="AX466" s="28"/>
      <c r="AY466" s="15"/>
      <c r="AZ466" s="15"/>
      <c r="BA466" s="15"/>
      <c r="BB466" s="15"/>
    </row>
    <row r="467" spans="2:54" ht="12.75" customHeight="1" x14ac:dyDescent="0.2">
      <c r="B467" s="17"/>
      <c r="C467" s="15"/>
      <c r="D467" s="15"/>
      <c r="E467" s="22"/>
      <c r="F467" s="15"/>
      <c r="G467" s="2"/>
      <c r="H467" s="23"/>
      <c r="I467" s="23"/>
      <c r="J467" s="23"/>
      <c r="K467" s="50"/>
      <c r="L467" s="15"/>
      <c r="M467" s="28"/>
      <c r="N467" s="15"/>
      <c r="O467" s="15"/>
      <c r="P467" s="15"/>
      <c r="Q467" s="15"/>
      <c r="R467" s="15"/>
      <c r="S467" s="15"/>
      <c r="T467" s="15"/>
      <c r="U467" s="15"/>
      <c r="V467" s="15"/>
      <c r="W467" s="15"/>
      <c r="X467" s="15"/>
      <c r="Y467" s="15"/>
      <c r="Z467" s="15"/>
      <c r="AA467" s="15"/>
      <c r="AB467" s="18"/>
      <c r="AC467" s="15"/>
      <c r="AD467" s="18"/>
      <c r="AE467" s="15"/>
      <c r="AF467" s="15"/>
      <c r="AG467" s="15"/>
      <c r="AH467" s="15"/>
      <c r="AI467" s="15"/>
      <c r="AJ467" s="15"/>
      <c r="AK467" s="15"/>
      <c r="AL467" s="15"/>
      <c r="AM467" s="15"/>
      <c r="AN467" s="15"/>
      <c r="AO467" s="201"/>
      <c r="AP467" s="15"/>
      <c r="AQ467" s="15"/>
      <c r="AR467" s="15"/>
      <c r="AS467" s="15"/>
      <c r="AT467" s="15"/>
      <c r="AU467" s="15"/>
      <c r="AV467" s="15"/>
      <c r="AW467" s="15"/>
      <c r="AX467" s="28"/>
      <c r="AY467" s="15"/>
      <c r="AZ467" s="15"/>
      <c r="BA467" s="15"/>
      <c r="BB467" s="15"/>
    </row>
    <row r="468" spans="2:54" ht="12.75" customHeight="1" x14ac:dyDescent="0.2">
      <c r="B468" s="17"/>
      <c r="C468" s="15"/>
      <c r="D468" s="15"/>
      <c r="E468" s="22"/>
      <c r="F468" s="15"/>
      <c r="G468" s="2"/>
      <c r="H468" s="23"/>
      <c r="I468" s="23"/>
      <c r="J468" s="23"/>
      <c r="K468" s="50"/>
      <c r="L468" s="15"/>
      <c r="M468" s="28"/>
      <c r="N468" s="15"/>
      <c r="O468" s="15"/>
      <c r="P468" s="15"/>
      <c r="Q468" s="15"/>
      <c r="R468" s="15"/>
      <c r="S468" s="15"/>
      <c r="T468" s="15"/>
      <c r="U468" s="15"/>
      <c r="V468" s="15"/>
      <c r="W468" s="15"/>
      <c r="X468" s="15"/>
      <c r="Y468" s="15"/>
      <c r="Z468" s="15"/>
      <c r="AA468" s="15"/>
      <c r="AB468" s="18"/>
      <c r="AC468" s="15"/>
      <c r="AD468" s="18"/>
      <c r="AE468" s="15"/>
      <c r="AF468" s="15"/>
      <c r="AG468" s="15"/>
      <c r="AH468" s="15"/>
      <c r="AI468" s="15"/>
      <c r="AJ468" s="15"/>
      <c r="AK468" s="15"/>
      <c r="AL468" s="15"/>
      <c r="AM468" s="15"/>
      <c r="AN468" s="15"/>
      <c r="AO468" s="201"/>
      <c r="AP468" s="15"/>
      <c r="AQ468" s="15"/>
      <c r="AR468" s="15"/>
      <c r="AS468" s="15"/>
      <c r="AT468" s="15"/>
      <c r="AU468" s="15"/>
      <c r="AV468" s="15"/>
      <c r="AW468" s="15"/>
      <c r="AX468" s="28"/>
      <c r="AY468" s="15"/>
      <c r="AZ468" s="15"/>
      <c r="BA468" s="15"/>
      <c r="BB468" s="15"/>
    </row>
    <row r="469" spans="2:54" ht="12.75" customHeight="1" x14ac:dyDescent="0.2">
      <c r="B469" s="17"/>
      <c r="C469" s="15"/>
      <c r="D469" s="15"/>
      <c r="E469" s="22"/>
      <c r="F469" s="15"/>
      <c r="G469" s="2"/>
      <c r="H469" s="23"/>
      <c r="I469" s="23"/>
      <c r="J469" s="23"/>
      <c r="K469" s="50"/>
      <c r="L469" s="15"/>
      <c r="M469" s="28"/>
      <c r="N469" s="15"/>
      <c r="O469" s="15"/>
      <c r="P469" s="15"/>
      <c r="Q469" s="15"/>
      <c r="R469" s="15"/>
      <c r="S469" s="15"/>
      <c r="T469" s="15"/>
      <c r="U469" s="15"/>
      <c r="V469" s="15"/>
      <c r="W469" s="15"/>
      <c r="X469" s="15"/>
      <c r="Y469" s="15"/>
      <c r="Z469" s="15"/>
      <c r="AA469" s="15"/>
      <c r="AB469" s="18"/>
      <c r="AC469" s="15"/>
      <c r="AD469" s="18"/>
      <c r="AE469" s="15"/>
      <c r="AF469" s="15"/>
      <c r="AG469" s="15"/>
      <c r="AH469" s="15"/>
      <c r="AI469" s="15"/>
      <c r="AJ469" s="15"/>
      <c r="AK469" s="15"/>
      <c r="AL469" s="15"/>
      <c r="AM469" s="15"/>
      <c r="AN469" s="15"/>
      <c r="AO469" s="201"/>
      <c r="AP469" s="15"/>
      <c r="AQ469" s="15"/>
      <c r="AR469" s="15"/>
      <c r="AS469" s="15"/>
      <c r="AT469" s="15"/>
      <c r="AU469" s="15"/>
      <c r="AV469" s="15"/>
      <c r="AW469" s="15"/>
      <c r="AX469" s="28"/>
      <c r="AY469" s="15"/>
      <c r="AZ469" s="15"/>
      <c r="BA469" s="15"/>
      <c r="BB469" s="15"/>
    </row>
    <row r="470" spans="2:54" ht="12.75" customHeight="1" x14ac:dyDescent="0.2">
      <c r="B470" s="17"/>
      <c r="C470" s="15"/>
      <c r="D470" s="15"/>
      <c r="E470" s="22"/>
      <c r="F470" s="15"/>
      <c r="G470" s="2"/>
      <c r="H470" s="23"/>
      <c r="I470" s="23"/>
      <c r="J470" s="23"/>
      <c r="K470" s="50"/>
      <c r="L470" s="15"/>
      <c r="M470" s="28"/>
      <c r="N470" s="15"/>
      <c r="O470" s="15"/>
      <c r="P470" s="15"/>
      <c r="Q470" s="15"/>
      <c r="R470" s="15"/>
      <c r="S470" s="15"/>
      <c r="T470" s="15"/>
      <c r="U470" s="15"/>
      <c r="V470" s="15"/>
      <c r="W470" s="15"/>
      <c r="X470" s="15"/>
      <c r="Y470" s="15"/>
      <c r="Z470" s="15"/>
      <c r="AA470" s="15"/>
      <c r="AB470" s="18"/>
      <c r="AC470" s="15"/>
      <c r="AD470" s="18"/>
      <c r="AE470" s="15"/>
      <c r="AF470" s="15"/>
      <c r="AG470" s="15"/>
      <c r="AH470" s="15"/>
      <c r="AI470" s="15"/>
      <c r="AJ470" s="15"/>
      <c r="AK470" s="15"/>
      <c r="AL470" s="15"/>
      <c r="AM470" s="15"/>
      <c r="AN470" s="15"/>
      <c r="AO470" s="201"/>
      <c r="AP470" s="15"/>
      <c r="AQ470" s="15"/>
      <c r="AR470" s="15"/>
      <c r="AS470" s="15"/>
      <c r="AT470" s="15"/>
      <c r="AU470" s="15"/>
      <c r="AV470" s="15"/>
      <c r="AW470" s="15"/>
      <c r="AX470" s="28"/>
      <c r="AY470" s="15"/>
      <c r="AZ470" s="15"/>
      <c r="BA470" s="15"/>
      <c r="BB470" s="15"/>
    </row>
    <row r="471" spans="2:54" ht="12.75" customHeight="1" x14ac:dyDescent="0.2">
      <c r="B471" s="17"/>
      <c r="C471" s="15"/>
      <c r="D471" s="15"/>
      <c r="E471" s="22"/>
      <c r="F471" s="15"/>
      <c r="G471" s="2"/>
      <c r="H471" s="23"/>
      <c r="I471" s="23"/>
      <c r="J471" s="23"/>
      <c r="K471" s="50"/>
      <c r="L471" s="15"/>
      <c r="M471" s="28"/>
      <c r="N471" s="15"/>
      <c r="O471" s="15"/>
      <c r="P471" s="15"/>
      <c r="Q471" s="15"/>
      <c r="R471" s="15"/>
      <c r="S471" s="15"/>
      <c r="T471" s="15"/>
      <c r="U471" s="15"/>
      <c r="V471" s="15"/>
      <c r="W471" s="15"/>
      <c r="X471" s="15"/>
      <c r="Y471" s="15"/>
      <c r="Z471" s="15"/>
      <c r="AA471" s="15"/>
      <c r="AB471" s="18"/>
      <c r="AC471" s="15"/>
      <c r="AD471" s="18"/>
      <c r="AE471" s="15"/>
      <c r="AF471" s="15"/>
      <c r="AG471" s="15"/>
      <c r="AH471" s="15"/>
      <c r="AI471" s="15"/>
      <c r="AJ471" s="15"/>
      <c r="AK471" s="15"/>
      <c r="AL471" s="15"/>
      <c r="AM471" s="15"/>
      <c r="AN471" s="15"/>
      <c r="AO471" s="201"/>
      <c r="AP471" s="15"/>
      <c r="AQ471" s="15"/>
      <c r="AR471" s="15"/>
      <c r="AS471" s="15"/>
      <c r="AT471" s="15"/>
      <c r="AU471" s="15"/>
      <c r="AV471" s="15"/>
      <c r="AW471" s="15"/>
      <c r="AX471" s="28"/>
      <c r="AY471" s="15"/>
      <c r="AZ471" s="15"/>
      <c r="BA471" s="15"/>
      <c r="BB471" s="15"/>
    </row>
    <row r="472" spans="2:54" ht="12.75" customHeight="1" x14ac:dyDescent="0.2">
      <c r="B472" s="17"/>
      <c r="C472" s="15"/>
      <c r="D472" s="15"/>
      <c r="E472" s="22"/>
      <c r="F472" s="15"/>
      <c r="G472" s="2"/>
      <c r="H472" s="23"/>
      <c r="I472" s="23"/>
      <c r="J472" s="23"/>
      <c r="K472" s="50"/>
      <c r="L472" s="15"/>
      <c r="M472" s="28"/>
      <c r="N472" s="15"/>
      <c r="O472" s="15"/>
      <c r="P472" s="15"/>
      <c r="Q472" s="15"/>
      <c r="R472" s="15"/>
      <c r="S472" s="15"/>
      <c r="T472" s="15"/>
      <c r="U472" s="15"/>
      <c r="V472" s="15"/>
      <c r="W472" s="15"/>
      <c r="X472" s="15"/>
      <c r="Y472" s="15"/>
      <c r="Z472" s="15"/>
      <c r="AA472" s="15"/>
      <c r="AB472" s="18"/>
      <c r="AC472" s="15"/>
      <c r="AD472" s="18"/>
      <c r="AE472" s="15"/>
      <c r="AF472" s="15"/>
      <c r="AG472" s="15"/>
      <c r="AH472" s="15"/>
      <c r="AI472" s="15"/>
      <c r="AJ472" s="15"/>
      <c r="AK472" s="15"/>
      <c r="AL472" s="15"/>
      <c r="AM472" s="15"/>
      <c r="AN472" s="15"/>
      <c r="AO472" s="201"/>
      <c r="AP472" s="15"/>
      <c r="AQ472" s="15"/>
      <c r="AR472" s="15"/>
      <c r="AS472" s="15"/>
      <c r="AT472" s="15"/>
      <c r="AU472" s="15"/>
      <c r="AV472" s="15"/>
      <c r="AW472" s="15"/>
      <c r="AX472" s="28"/>
      <c r="AY472" s="15"/>
      <c r="AZ472" s="15"/>
      <c r="BA472" s="15"/>
      <c r="BB472" s="15"/>
    </row>
    <row r="473" spans="2:54" ht="12.75" customHeight="1" x14ac:dyDescent="0.2">
      <c r="B473" s="17"/>
      <c r="C473" s="15"/>
      <c r="D473" s="15"/>
      <c r="E473" s="22"/>
      <c r="F473" s="15"/>
      <c r="G473" s="2"/>
      <c r="H473" s="23"/>
      <c r="I473" s="23"/>
      <c r="J473" s="23"/>
      <c r="K473" s="50"/>
      <c r="L473" s="15"/>
      <c r="M473" s="28"/>
      <c r="N473" s="15"/>
      <c r="O473" s="15"/>
      <c r="P473" s="15"/>
      <c r="Q473" s="15"/>
      <c r="R473" s="15"/>
      <c r="S473" s="15"/>
      <c r="T473" s="15"/>
      <c r="U473" s="15"/>
      <c r="V473" s="15"/>
      <c r="W473" s="15"/>
      <c r="X473" s="15"/>
      <c r="Y473" s="15"/>
      <c r="Z473" s="15"/>
      <c r="AA473" s="15"/>
      <c r="AB473" s="18"/>
      <c r="AC473" s="15"/>
      <c r="AD473" s="18"/>
      <c r="AE473" s="15"/>
      <c r="AF473" s="15"/>
      <c r="AG473" s="15"/>
      <c r="AH473" s="15"/>
      <c r="AI473" s="15"/>
      <c r="AJ473" s="15"/>
      <c r="AK473" s="15"/>
      <c r="AL473" s="15"/>
      <c r="AM473" s="15"/>
      <c r="AN473" s="15"/>
      <c r="AO473" s="201"/>
      <c r="AP473" s="15"/>
      <c r="AQ473" s="15"/>
      <c r="AR473" s="15"/>
      <c r="AS473" s="15"/>
      <c r="AT473" s="15"/>
      <c r="AU473" s="15"/>
      <c r="AV473" s="15"/>
      <c r="AW473" s="15"/>
      <c r="AX473" s="28"/>
      <c r="AY473" s="15"/>
      <c r="AZ473" s="15"/>
      <c r="BA473" s="15"/>
      <c r="BB473" s="15"/>
    </row>
    <row r="474" spans="2:54" ht="12.75" customHeight="1" x14ac:dyDescent="0.2">
      <c r="B474" s="17"/>
      <c r="C474" s="15"/>
      <c r="D474" s="15"/>
      <c r="E474" s="22"/>
      <c r="F474" s="15"/>
      <c r="G474" s="2"/>
      <c r="H474" s="23"/>
      <c r="I474" s="23"/>
      <c r="J474" s="23"/>
      <c r="K474" s="50"/>
      <c r="L474" s="15"/>
      <c r="M474" s="28"/>
      <c r="N474" s="15"/>
      <c r="O474" s="15"/>
      <c r="P474" s="15"/>
      <c r="Q474" s="15"/>
      <c r="R474" s="15"/>
      <c r="S474" s="15"/>
      <c r="T474" s="15"/>
      <c r="U474" s="15"/>
      <c r="V474" s="15"/>
      <c r="W474" s="15"/>
      <c r="X474" s="15"/>
      <c r="Y474" s="15"/>
      <c r="Z474" s="15"/>
      <c r="AA474" s="15"/>
      <c r="AB474" s="18"/>
      <c r="AC474" s="15"/>
      <c r="AD474" s="18"/>
      <c r="AE474" s="15"/>
      <c r="AF474" s="15"/>
      <c r="AG474" s="15"/>
      <c r="AH474" s="15"/>
      <c r="AI474" s="15"/>
      <c r="AJ474" s="15"/>
      <c r="AK474" s="15"/>
      <c r="AL474" s="15"/>
      <c r="AM474" s="15"/>
      <c r="AN474" s="15"/>
      <c r="AO474" s="201"/>
      <c r="AP474" s="15"/>
      <c r="AQ474" s="15"/>
      <c r="AR474" s="15"/>
      <c r="AS474" s="15"/>
      <c r="AT474" s="15"/>
      <c r="AU474" s="15"/>
      <c r="AV474" s="15"/>
      <c r="AW474" s="15"/>
      <c r="AX474" s="28"/>
      <c r="AY474" s="15"/>
      <c r="AZ474" s="15"/>
      <c r="BA474" s="15"/>
      <c r="BB474" s="15"/>
    </row>
    <row r="475" spans="2:54" ht="12.75" customHeight="1" x14ac:dyDescent="0.2">
      <c r="B475" s="17"/>
      <c r="C475" s="15"/>
      <c r="D475" s="15"/>
      <c r="E475" s="22"/>
      <c r="F475" s="15"/>
      <c r="G475" s="2"/>
      <c r="H475" s="23"/>
      <c r="I475" s="23"/>
      <c r="J475" s="23"/>
      <c r="K475" s="50"/>
      <c r="L475" s="15"/>
      <c r="M475" s="28"/>
      <c r="N475" s="15"/>
      <c r="O475" s="15"/>
      <c r="P475" s="15"/>
      <c r="Q475" s="15"/>
      <c r="R475" s="15"/>
      <c r="S475" s="15"/>
      <c r="T475" s="15"/>
      <c r="U475" s="15"/>
      <c r="V475" s="15"/>
      <c r="W475" s="15"/>
      <c r="X475" s="15"/>
      <c r="Y475" s="15"/>
      <c r="Z475" s="15"/>
      <c r="AA475" s="15"/>
      <c r="AB475" s="18"/>
      <c r="AC475" s="15"/>
      <c r="AD475" s="18"/>
      <c r="AE475" s="15"/>
      <c r="AF475" s="15"/>
      <c r="AG475" s="15"/>
      <c r="AH475" s="15"/>
      <c r="AI475" s="15"/>
      <c r="AJ475" s="15"/>
      <c r="AK475" s="15"/>
      <c r="AL475" s="15"/>
      <c r="AM475" s="15"/>
      <c r="AN475" s="15"/>
      <c r="AO475" s="201"/>
      <c r="AP475" s="15"/>
      <c r="AQ475" s="15"/>
      <c r="AR475" s="15"/>
      <c r="AS475" s="15"/>
      <c r="AT475" s="15"/>
      <c r="AU475" s="15"/>
      <c r="AV475" s="15"/>
      <c r="AW475" s="15"/>
      <c r="AX475" s="28"/>
      <c r="AY475" s="15"/>
      <c r="AZ475" s="15"/>
      <c r="BA475" s="15"/>
      <c r="BB475" s="15"/>
    </row>
    <row r="476" spans="2:54" ht="12.75" customHeight="1" x14ac:dyDescent="0.2">
      <c r="B476" s="17"/>
      <c r="C476" s="15"/>
      <c r="D476" s="15"/>
      <c r="E476" s="22"/>
      <c r="F476" s="15"/>
      <c r="G476" s="2"/>
      <c r="H476" s="23"/>
      <c r="I476" s="23"/>
      <c r="J476" s="23"/>
      <c r="K476" s="50"/>
      <c r="L476" s="15"/>
      <c r="M476" s="28"/>
      <c r="N476" s="15"/>
      <c r="O476" s="15"/>
      <c r="P476" s="15"/>
      <c r="Q476" s="15"/>
      <c r="R476" s="15"/>
      <c r="S476" s="15"/>
      <c r="T476" s="15"/>
      <c r="U476" s="15"/>
      <c r="V476" s="15"/>
      <c r="W476" s="15"/>
      <c r="X476" s="15"/>
      <c r="Y476" s="15"/>
      <c r="Z476" s="15"/>
      <c r="AA476" s="15"/>
      <c r="AB476" s="18"/>
      <c r="AC476" s="15"/>
      <c r="AD476" s="18"/>
      <c r="AE476" s="15"/>
      <c r="AF476" s="15"/>
      <c r="AG476" s="15"/>
      <c r="AH476" s="15"/>
      <c r="AI476" s="15"/>
      <c r="AJ476" s="15"/>
      <c r="AK476" s="15"/>
      <c r="AL476" s="15"/>
      <c r="AM476" s="15"/>
      <c r="AN476" s="15"/>
      <c r="AO476" s="201"/>
      <c r="AP476" s="15"/>
      <c r="AQ476" s="15"/>
      <c r="AR476" s="15"/>
      <c r="AS476" s="15"/>
      <c r="AT476" s="15"/>
      <c r="AU476" s="15"/>
      <c r="AV476" s="15"/>
      <c r="AW476" s="15"/>
      <c r="AX476" s="28"/>
      <c r="AY476" s="15"/>
      <c r="AZ476" s="15"/>
      <c r="BA476" s="15"/>
      <c r="BB476" s="15"/>
    </row>
    <row r="477" spans="2:54" ht="12.75" customHeight="1" x14ac:dyDescent="0.2">
      <c r="B477" s="17"/>
      <c r="C477" s="15"/>
      <c r="D477" s="15"/>
      <c r="E477" s="22"/>
      <c r="F477" s="15"/>
      <c r="G477" s="2"/>
      <c r="H477" s="23"/>
      <c r="I477" s="23"/>
      <c r="J477" s="23"/>
      <c r="K477" s="50"/>
      <c r="L477" s="15"/>
      <c r="M477" s="28"/>
      <c r="N477" s="15"/>
      <c r="O477" s="15"/>
      <c r="P477" s="15"/>
      <c r="Q477" s="15"/>
      <c r="R477" s="15"/>
      <c r="S477" s="15"/>
      <c r="T477" s="15"/>
      <c r="U477" s="15"/>
      <c r="V477" s="15"/>
      <c r="W477" s="15"/>
      <c r="X477" s="15"/>
      <c r="Y477" s="15"/>
      <c r="Z477" s="15"/>
      <c r="AA477" s="15"/>
      <c r="AB477" s="18"/>
      <c r="AC477" s="15"/>
      <c r="AD477" s="18"/>
      <c r="AE477" s="15"/>
      <c r="AF477" s="15"/>
      <c r="AG477" s="15"/>
      <c r="AH477" s="15"/>
      <c r="AI477" s="15"/>
      <c r="AJ477" s="15"/>
      <c r="AK477" s="15"/>
      <c r="AL477" s="15"/>
      <c r="AM477" s="15"/>
      <c r="AN477" s="15"/>
      <c r="AO477" s="201"/>
      <c r="AP477" s="15"/>
      <c r="AQ477" s="15"/>
      <c r="AR477" s="15"/>
      <c r="AS477" s="15"/>
      <c r="AT477" s="15"/>
      <c r="AU477" s="15"/>
      <c r="AV477" s="15"/>
      <c r="AW477" s="15"/>
      <c r="AX477" s="28"/>
      <c r="AY477" s="15"/>
      <c r="AZ477" s="15"/>
      <c r="BA477" s="15"/>
      <c r="BB477" s="15"/>
    </row>
    <row r="478" spans="2:54" ht="12.75" customHeight="1" x14ac:dyDescent="0.2">
      <c r="B478" s="17"/>
      <c r="C478" s="15"/>
      <c r="D478" s="15"/>
      <c r="E478" s="22"/>
      <c r="F478" s="15"/>
      <c r="G478" s="2"/>
      <c r="H478" s="23"/>
      <c r="I478" s="23"/>
      <c r="J478" s="23"/>
      <c r="K478" s="50"/>
      <c r="L478" s="15"/>
      <c r="M478" s="28"/>
      <c r="N478" s="15"/>
      <c r="O478" s="15"/>
      <c r="P478" s="15"/>
      <c r="Q478" s="15"/>
      <c r="R478" s="15"/>
      <c r="S478" s="15"/>
      <c r="T478" s="15"/>
      <c r="U478" s="15"/>
      <c r="V478" s="15"/>
      <c r="W478" s="15"/>
      <c r="X478" s="15"/>
      <c r="Y478" s="15"/>
      <c r="Z478" s="15"/>
      <c r="AA478" s="15"/>
      <c r="AB478" s="18"/>
      <c r="AC478" s="15"/>
      <c r="AD478" s="18"/>
      <c r="AE478" s="15"/>
      <c r="AF478" s="15"/>
      <c r="AG478" s="15"/>
      <c r="AH478" s="15"/>
      <c r="AI478" s="15"/>
      <c r="AJ478" s="15"/>
      <c r="AK478" s="15"/>
      <c r="AL478" s="15"/>
      <c r="AM478" s="15"/>
      <c r="AN478" s="15"/>
      <c r="AO478" s="201"/>
      <c r="AP478" s="15"/>
      <c r="AQ478" s="15"/>
      <c r="AR478" s="15"/>
      <c r="AS478" s="15"/>
      <c r="AT478" s="15"/>
      <c r="AU478" s="15"/>
      <c r="AV478" s="15"/>
      <c r="AW478" s="15"/>
      <c r="AX478" s="28"/>
      <c r="AY478" s="15"/>
      <c r="AZ478" s="15"/>
      <c r="BA478" s="15"/>
      <c r="BB478" s="15"/>
    </row>
    <row r="479" spans="2:54" ht="12.75" customHeight="1" x14ac:dyDescent="0.2">
      <c r="B479" s="17"/>
      <c r="C479" s="15"/>
      <c r="D479" s="15"/>
      <c r="E479" s="22"/>
      <c r="F479" s="15"/>
      <c r="G479" s="2"/>
      <c r="H479" s="23"/>
      <c r="I479" s="23"/>
      <c r="J479" s="23"/>
      <c r="K479" s="50"/>
      <c r="L479" s="15"/>
      <c r="M479" s="28"/>
      <c r="N479" s="15"/>
      <c r="O479" s="15"/>
      <c r="P479" s="15"/>
      <c r="Q479" s="15"/>
      <c r="R479" s="15"/>
      <c r="S479" s="15"/>
      <c r="T479" s="15"/>
      <c r="U479" s="15"/>
      <c r="V479" s="15"/>
      <c r="W479" s="15"/>
      <c r="X479" s="15"/>
      <c r="Y479" s="15"/>
      <c r="Z479" s="15"/>
      <c r="AA479" s="15"/>
      <c r="AB479" s="18"/>
      <c r="AC479" s="15"/>
      <c r="AD479" s="18"/>
      <c r="AE479" s="15"/>
      <c r="AF479" s="15"/>
      <c r="AG479" s="15"/>
      <c r="AH479" s="15"/>
      <c r="AI479" s="15"/>
      <c r="AJ479" s="15"/>
      <c r="AK479" s="15"/>
      <c r="AL479" s="15"/>
      <c r="AM479" s="15"/>
      <c r="AN479" s="15"/>
      <c r="AO479" s="201"/>
      <c r="AP479" s="15"/>
      <c r="AQ479" s="15"/>
      <c r="AR479" s="15"/>
      <c r="AS479" s="15"/>
      <c r="AT479" s="15"/>
      <c r="AU479" s="15"/>
      <c r="AV479" s="15"/>
      <c r="AW479" s="15"/>
      <c r="AX479" s="28"/>
      <c r="AY479" s="15"/>
      <c r="AZ479" s="15"/>
      <c r="BA479" s="15"/>
      <c r="BB479" s="15"/>
    </row>
    <row r="480" spans="2:54" ht="12.75" customHeight="1" x14ac:dyDescent="0.2">
      <c r="B480" s="17"/>
      <c r="C480" s="15"/>
      <c r="D480" s="15"/>
      <c r="E480" s="22"/>
      <c r="F480" s="15"/>
      <c r="G480" s="2"/>
      <c r="H480" s="23"/>
      <c r="I480" s="23"/>
      <c r="J480" s="23"/>
      <c r="K480" s="50"/>
      <c r="L480" s="15"/>
      <c r="M480" s="28"/>
      <c r="N480" s="15"/>
      <c r="O480" s="15"/>
      <c r="P480" s="15"/>
      <c r="Q480" s="15"/>
      <c r="R480" s="15"/>
      <c r="S480" s="15"/>
      <c r="T480" s="15"/>
      <c r="U480" s="15"/>
      <c r="V480" s="15"/>
      <c r="W480" s="15"/>
      <c r="X480" s="15"/>
      <c r="Y480" s="15"/>
      <c r="Z480" s="15"/>
      <c r="AA480" s="15"/>
      <c r="AB480" s="18"/>
      <c r="AC480" s="15"/>
      <c r="AD480" s="18"/>
      <c r="AE480" s="15"/>
      <c r="AF480" s="15"/>
      <c r="AG480" s="15"/>
      <c r="AH480" s="15"/>
      <c r="AI480" s="15"/>
      <c r="AJ480" s="15"/>
      <c r="AK480" s="15"/>
      <c r="AL480" s="15"/>
      <c r="AM480" s="15"/>
      <c r="AN480" s="15"/>
      <c r="AO480" s="201"/>
      <c r="AP480" s="15"/>
      <c r="AQ480" s="15"/>
      <c r="AR480" s="15"/>
      <c r="AS480" s="15"/>
      <c r="AT480" s="15"/>
      <c r="AU480" s="15"/>
      <c r="AV480" s="15"/>
      <c r="AW480" s="15"/>
      <c r="AX480" s="28"/>
      <c r="AY480" s="15"/>
      <c r="AZ480" s="15"/>
      <c r="BA480" s="15"/>
      <c r="BB480" s="15"/>
    </row>
    <row r="481" spans="2:54" ht="12.75" customHeight="1" x14ac:dyDescent="0.2">
      <c r="B481" s="17"/>
      <c r="C481" s="15"/>
      <c r="D481" s="15"/>
      <c r="E481" s="22"/>
      <c r="F481" s="15"/>
      <c r="G481" s="2"/>
      <c r="H481" s="23"/>
      <c r="I481" s="23"/>
      <c r="J481" s="23"/>
      <c r="K481" s="50"/>
      <c r="L481" s="15"/>
      <c r="M481" s="28"/>
      <c r="N481" s="15"/>
      <c r="O481" s="15"/>
      <c r="P481" s="15"/>
      <c r="Q481" s="15"/>
      <c r="R481" s="15"/>
      <c r="S481" s="15"/>
      <c r="T481" s="15"/>
      <c r="U481" s="15"/>
      <c r="V481" s="15"/>
      <c r="W481" s="15"/>
      <c r="X481" s="15"/>
      <c r="Y481" s="15"/>
      <c r="Z481" s="15"/>
      <c r="AA481" s="15"/>
      <c r="AB481" s="18"/>
      <c r="AC481" s="15"/>
      <c r="AD481" s="18"/>
      <c r="AE481" s="15"/>
      <c r="AF481" s="15"/>
      <c r="AG481" s="15"/>
      <c r="AH481" s="15"/>
      <c r="AI481" s="15"/>
      <c r="AJ481" s="15"/>
      <c r="AK481" s="15"/>
      <c r="AL481" s="15"/>
      <c r="AM481" s="15"/>
      <c r="AN481" s="15"/>
      <c r="AO481" s="201"/>
      <c r="AP481" s="15"/>
      <c r="AQ481" s="15"/>
      <c r="AR481" s="15"/>
      <c r="AS481" s="15"/>
      <c r="AT481" s="15"/>
      <c r="AU481" s="15"/>
      <c r="AV481" s="15"/>
      <c r="AW481" s="15"/>
      <c r="AX481" s="28"/>
      <c r="AY481" s="15"/>
      <c r="AZ481" s="15"/>
      <c r="BA481" s="15"/>
      <c r="BB481" s="15"/>
    </row>
    <row r="482" spans="2:54" ht="12.75" customHeight="1" x14ac:dyDescent="0.2">
      <c r="B482" s="17"/>
      <c r="C482" s="15"/>
      <c r="D482" s="15"/>
      <c r="E482" s="22"/>
      <c r="F482" s="15"/>
      <c r="G482" s="2"/>
      <c r="H482" s="23"/>
      <c r="I482" s="23"/>
      <c r="J482" s="23"/>
      <c r="K482" s="50"/>
      <c r="L482" s="15"/>
      <c r="M482" s="28"/>
      <c r="N482" s="15"/>
      <c r="O482" s="15"/>
      <c r="P482" s="15"/>
      <c r="Q482" s="15"/>
      <c r="R482" s="15"/>
      <c r="S482" s="15"/>
      <c r="T482" s="15"/>
      <c r="U482" s="15"/>
      <c r="V482" s="15"/>
      <c r="W482" s="15"/>
      <c r="X482" s="15"/>
      <c r="Y482" s="15"/>
      <c r="Z482" s="15"/>
      <c r="AA482" s="15"/>
      <c r="AB482" s="18"/>
      <c r="AC482" s="15"/>
      <c r="AD482" s="18"/>
      <c r="AE482" s="15"/>
      <c r="AF482" s="15"/>
      <c r="AG482" s="15"/>
      <c r="AH482" s="15"/>
      <c r="AI482" s="15"/>
      <c r="AJ482" s="15"/>
      <c r="AK482" s="15"/>
      <c r="AL482" s="15"/>
      <c r="AM482" s="15"/>
      <c r="AN482" s="15"/>
      <c r="AO482" s="201"/>
      <c r="AP482" s="15"/>
      <c r="AQ482" s="15"/>
      <c r="AR482" s="15"/>
      <c r="AS482" s="15"/>
      <c r="AT482" s="15"/>
      <c r="AU482" s="15"/>
      <c r="AV482" s="15"/>
      <c r="AW482" s="15"/>
      <c r="AX482" s="28"/>
      <c r="AY482" s="15"/>
      <c r="AZ482" s="15"/>
      <c r="BA482" s="15"/>
      <c r="BB482" s="15"/>
    </row>
    <row r="483" spans="2:54" ht="12.75" customHeight="1" x14ac:dyDescent="0.2">
      <c r="B483" s="17"/>
      <c r="C483" s="15"/>
      <c r="D483" s="15"/>
      <c r="E483" s="22"/>
      <c r="F483" s="15"/>
      <c r="G483" s="2"/>
      <c r="H483" s="23"/>
      <c r="I483" s="23"/>
      <c r="J483" s="23"/>
      <c r="K483" s="50"/>
      <c r="L483" s="15"/>
      <c r="M483" s="28"/>
      <c r="N483" s="15"/>
      <c r="O483" s="15"/>
      <c r="P483" s="15"/>
      <c r="Q483" s="15"/>
      <c r="R483" s="15"/>
      <c r="S483" s="15"/>
      <c r="T483" s="15"/>
      <c r="U483" s="15"/>
      <c r="V483" s="15"/>
      <c r="W483" s="15"/>
      <c r="X483" s="15"/>
      <c r="Y483" s="15"/>
      <c r="Z483" s="15"/>
      <c r="AA483" s="15"/>
      <c r="AB483" s="18"/>
      <c r="AC483" s="15"/>
      <c r="AD483" s="18"/>
      <c r="AE483" s="15"/>
      <c r="AF483" s="15"/>
      <c r="AG483" s="15"/>
      <c r="AH483" s="15"/>
      <c r="AI483" s="15"/>
      <c r="AJ483" s="15"/>
      <c r="AK483" s="15"/>
      <c r="AL483" s="15"/>
      <c r="AM483" s="15"/>
      <c r="AN483" s="15"/>
      <c r="AO483" s="201"/>
      <c r="AP483" s="15"/>
      <c r="AQ483" s="15"/>
      <c r="AR483" s="15"/>
      <c r="AS483" s="15"/>
      <c r="AT483" s="15"/>
      <c r="AU483" s="15"/>
      <c r="AV483" s="15"/>
      <c r="AW483" s="15"/>
      <c r="AX483" s="28"/>
      <c r="AY483" s="15"/>
      <c r="AZ483" s="15"/>
      <c r="BA483" s="15"/>
      <c r="BB483" s="15"/>
    </row>
    <row r="484" spans="2:54" ht="12.75" customHeight="1" x14ac:dyDescent="0.2">
      <c r="B484" s="17"/>
      <c r="C484" s="15"/>
      <c r="D484" s="15"/>
      <c r="E484" s="22"/>
      <c r="F484" s="15"/>
      <c r="G484" s="2"/>
      <c r="H484" s="23"/>
      <c r="I484" s="23"/>
      <c r="J484" s="23"/>
      <c r="K484" s="50"/>
      <c r="L484" s="15"/>
      <c r="M484" s="28"/>
      <c r="N484" s="15"/>
      <c r="O484" s="15"/>
      <c r="P484" s="15"/>
      <c r="Q484" s="15"/>
      <c r="R484" s="15"/>
      <c r="S484" s="15"/>
      <c r="T484" s="15"/>
      <c r="U484" s="15"/>
      <c r="V484" s="15"/>
      <c r="W484" s="15"/>
      <c r="X484" s="15"/>
      <c r="Y484" s="15"/>
      <c r="Z484" s="15"/>
      <c r="AA484" s="15"/>
      <c r="AB484" s="18"/>
      <c r="AC484" s="15"/>
      <c r="AD484" s="18"/>
      <c r="AE484" s="15"/>
      <c r="AF484" s="15"/>
      <c r="AG484" s="15"/>
      <c r="AH484" s="15"/>
      <c r="AI484" s="15"/>
      <c r="AJ484" s="15"/>
      <c r="AK484" s="15"/>
      <c r="AL484" s="15"/>
      <c r="AM484" s="15"/>
      <c r="AN484" s="15"/>
      <c r="AO484" s="201"/>
      <c r="AP484" s="15"/>
      <c r="AQ484" s="15"/>
      <c r="AR484" s="15"/>
      <c r="AS484" s="15"/>
      <c r="AT484" s="15"/>
      <c r="AU484" s="15"/>
      <c r="AV484" s="15"/>
      <c r="AW484" s="15"/>
      <c r="AX484" s="28"/>
      <c r="AY484" s="15"/>
      <c r="AZ484" s="15"/>
      <c r="BA484" s="15"/>
      <c r="BB484" s="15"/>
    </row>
    <row r="485" spans="2:54" ht="12.75" customHeight="1" x14ac:dyDescent="0.2">
      <c r="B485" s="17"/>
      <c r="C485" s="15"/>
      <c r="D485" s="15"/>
      <c r="E485" s="22"/>
      <c r="F485" s="15"/>
      <c r="G485" s="2"/>
      <c r="H485" s="23"/>
      <c r="I485" s="23"/>
      <c r="J485" s="23"/>
      <c r="K485" s="50"/>
      <c r="L485" s="15"/>
      <c r="M485" s="28"/>
      <c r="N485" s="15"/>
      <c r="O485" s="15"/>
      <c r="P485" s="15"/>
      <c r="Q485" s="15"/>
      <c r="R485" s="15"/>
      <c r="S485" s="15"/>
      <c r="T485" s="15"/>
      <c r="U485" s="15"/>
      <c r="V485" s="15"/>
      <c r="W485" s="15"/>
      <c r="X485" s="15"/>
      <c r="Y485" s="15"/>
      <c r="Z485" s="15"/>
      <c r="AA485" s="15"/>
      <c r="AB485" s="18"/>
      <c r="AC485" s="15"/>
      <c r="AD485" s="18"/>
      <c r="AE485" s="15"/>
      <c r="AF485" s="15"/>
      <c r="AG485" s="15"/>
      <c r="AH485" s="15"/>
      <c r="AI485" s="15"/>
      <c r="AJ485" s="15"/>
      <c r="AK485" s="15"/>
      <c r="AL485" s="15"/>
      <c r="AM485" s="15"/>
      <c r="AN485" s="15"/>
      <c r="AO485" s="201"/>
      <c r="AP485" s="15"/>
      <c r="AQ485" s="15"/>
      <c r="AR485" s="15"/>
      <c r="AS485" s="15"/>
      <c r="AT485" s="15"/>
      <c r="AU485" s="15"/>
      <c r="AV485" s="15"/>
      <c r="AW485" s="15"/>
      <c r="AX485" s="28"/>
      <c r="AY485" s="15"/>
      <c r="AZ485" s="15"/>
      <c r="BA485" s="15"/>
      <c r="BB485" s="15"/>
    </row>
    <row r="486" spans="2:54" ht="12.75" customHeight="1" x14ac:dyDescent="0.2">
      <c r="B486" s="17"/>
      <c r="C486" s="15"/>
      <c r="D486" s="15"/>
      <c r="E486" s="22"/>
      <c r="F486" s="15"/>
      <c r="G486" s="2"/>
      <c r="H486" s="23"/>
      <c r="I486" s="23"/>
      <c r="J486" s="23"/>
      <c r="K486" s="50"/>
      <c r="L486" s="15"/>
      <c r="M486" s="28"/>
      <c r="N486" s="15"/>
      <c r="O486" s="15"/>
      <c r="P486" s="15"/>
      <c r="Q486" s="15"/>
      <c r="R486" s="15"/>
      <c r="S486" s="15"/>
      <c r="T486" s="15"/>
      <c r="U486" s="15"/>
      <c r="V486" s="15"/>
      <c r="W486" s="15"/>
      <c r="X486" s="15"/>
      <c r="Y486" s="15"/>
      <c r="Z486" s="15"/>
      <c r="AA486" s="15"/>
      <c r="AB486" s="18"/>
      <c r="AC486" s="15"/>
      <c r="AD486" s="18"/>
      <c r="AE486" s="15"/>
      <c r="AF486" s="15"/>
      <c r="AG486" s="15"/>
      <c r="AH486" s="15"/>
      <c r="AI486" s="15"/>
      <c r="AJ486" s="15"/>
      <c r="AK486" s="15"/>
      <c r="AL486" s="15"/>
      <c r="AM486" s="15"/>
      <c r="AN486" s="15"/>
      <c r="AO486" s="201"/>
      <c r="AP486" s="15"/>
      <c r="AQ486" s="15"/>
      <c r="AR486" s="15"/>
      <c r="AS486" s="15"/>
      <c r="AT486" s="15"/>
      <c r="AU486" s="15"/>
      <c r="AV486" s="15"/>
      <c r="AW486" s="15"/>
      <c r="AX486" s="28"/>
      <c r="AY486" s="15"/>
      <c r="AZ486" s="15"/>
      <c r="BA486" s="15"/>
      <c r="BB486" s="15"/>
    </row>
    <row r="487" spans="2:54" ht="12.75" customHeight="1" x14ac:dyDescent="0.2">
      <c r="B487" s="17"/>
      <c r="C487" s="15"/>
      <c r="D487" s="15"/>
      <c r="E487" s="22"/>
      <c r="F487" s="15"/>
      <c r="G487" s="2"/>
      <c r="H487" s="23"/>
      <c r="I487" s="23"/>
      <c r="J487" s="23"/>
      <c r="K487" s="50"/>
      <c r="L487" s="15"/>
      <c r="M487" s="28"/>
      <c r="N487" s="15"/>
      <c r="O487" s="15"/>
      <c r="P487" s="15"/>
      <c r="Q487" s="15"/>
      <c r="R487" s="15"/>
      <c r="S487" s="15"/>
      <c r="T487" s="15"/>
      <c r="U487" s="15"/>
      <c r="V487" s="15"/>
      <c r="W487" s="15"/>
      <c r="X487" s="15"/>
      <c r="Y487" s="15"/>
      <c r="Z487" s="15"/>
      <c r="AA487" s="15"/>
      <c r="AB487" s="18"/>
      <c r="AC487" s="15"/>
      <c r="AD487" s="18"/>
      <c r="AE487" s="15"/>
      <c r="AF487" s="15"/>
      <c r="AG487" s="15"/>
      <c r="AH487" s="15"/>
      <c r="AI487" s="15"/>
      <c r="AJ487" s="15"/>
      <c r="AK487" s="15"/>
      <c r="AL487" s="15"/>
      <c r="AM487" s="15"/>
      <c r="AN487" s="15"/>
      <c r="AO487" s="201"/>
      <c r="AP487" s="15"/>
      <c r="AQ487" s="15"/>
      <c r="AR487" s="15"/>
      <c r="AS487" s="15"/>
      <c r="AT487" s="15"/>
      <c r="AU487" s="15"/>
      <c r="AV487" s="15"/>
      <c r="AW487" s="15"/>
      <c r="AX487" s="28"/>
      <c r="AY487" s="15"/>
      <c r="AZ487" s="15"/>
      <c r="BA487" s="15"/>
      <c r="BB487" s="15"/>
    </row>
    <row r="488" spans="2:54" ht="12.75" customHeight="1" x14ac:dyDescent="0.2">
      <c r="B488" s="17"/>
      <c r="C488" s="15"/>
      <c r="D488" s="15"/>
      <c r="E488" s="22"/>
      <c r="F488" s="15"/>
      <c r="G488" s="2"/>
      <c r="H488" s="23"/>
      <c r="I488" s="23"/>
      <c r="J488" s="23"/>
      <c r="K488" s="50"/>
      <c r="L488" s="15"/>
      <c r="M488" s="28"/>
      <c r="N488" s="15"/>
      <c r="O488" s="15"/>
      <c r="P488" s="15"/>
      <c r="Q488" s="15"/>
      <c r="R488" s="15"/>
      <c r="S488" s="15"/>
      <c r="T488" s="15"/>
      <c r="U488" s="15"/>
      <c r="V488" s="15"/>
      <c r="W488" s="15"/>
      <c r="X488" s="15"/>
      <c r="Y488" s="15"/>
      <c r="Z488" s="15"/>
      <c r="AA488" s="15"/>
      <c r="AB488" s="18"/>
      <c r="AC488" s="15"/>
      <c r="AD488" s="18"/>
      <c r="AE488" s="15"/>
      <c r="AF488" s="15"/>
      <c r="AG488" s="15"/>
      <c r="AH488" s="15"/>
      <c r="AI488" s="15"/>
      <c r="AJ488" s="15"/>
      <c r="AK488" s="15"/>
      <c r="AL488" s="15"/>
      <c r="AM488" s="15"/>
      <c r="AN488" s="15"/>
      <c r="AO488" s="201"/>
      <c r="AP488" s="15"/>
      <c r="AQ488" s="15"/>
      <c r="AR488" s="15"/>
      <c r="AS488" s="15"/>
      <c r="AT488" s="15"/>
      <c r="AU488" s="15"/>
      <c r="AV488" s="15"/>
      <c r="AW488" s="15"/>
      <c r="AX488" s="28"/>
      <c r="AY488" s="15"/>
      <c r="AZ488" s="15"/>
      <c r="BA488" s="15"/>
      <c r="BB488" s="15"/>
    </row>
    <row r="489" spans="2:54" ht="12.75" customHeight="1" x14ac:dyDescent="0.2">
      <c r="B489" s="17"/>
      <c r="C489" s="15"/>
      <c r="D489" s="15"/>
      <c r="E489" s="22"/>
      <c r="F489" s="15"/>
      <c r="G489" s="2"/>
      <c r="H489" s="23"/>
      <c r="I489" s="23"/>
      <c r="J489" s="23"/>
      <c r="K489" s="50"/>
      <c r="L489" s="15"/>
      <c r="M489" s="28"/>
      <c r="N489" s="15"/>
      <c r="O489" s="15"/>
      <c r="P489" s="15"/>
      <c r="Q489" s="15"/>
      <c r="R489" s="15"/>
      <c r="S489" s="15"/>
      <c r="T489" s="15"/>
      <c r="U489" s="15"/>
      <c r="V489" s="15"/>
      <c r="W489" s="15"/>
      <c r="X489" s="15"/>
      <c r="Y489" s="15"/>
      <c r="Z489" s="15"/>
      <c r="AA489" s="15"/>
      <c r="AB489" s="18"/>
      <c r="AC489" s="15"/>
      <c r="AD489" s="18"/>
      <c r="AE489" s="15"/>
      <c r="AF489" s="15"/>
      <c r="AG489" s="15"/>
      <c r="AH489" s="15"/>
      <c r="AI489" s="15"/>
      <c r="AJ489" s="15"/>
      <c r="AK489" s="15"/>
      <c r="AL489" s="15"/>
      <c r="AM489" s="15"/>
      <c r="AN489" s="15"/>
      <c r="AO489" s="201"/>
      <c r="AP489" s="15"/>
      <c r="AQ489" s="15"/>
      <c r="AR489" s="15"/>
      <c r="AS489" s="15"/>
      <c r="AT489" s="15"/>
      <c r="AU489" s="15"/>
      <c r="AV489" s="15"/>
      <c r="AW489" s="15"/>
      <c r="AX489" s="28"/>
      <c r="AY489" s="15"/>
      <c r="AZ489" s="15"/>
      <c r="BA489" s="15"/>
      <c r="BB489" s="15"/>
    </row>
    <row r="490" spans="2:54" ht="12.75" customHeight="1" x14ac:dyDescent="0.2">
      <c r="B490" s="17"/>
      <c r="C490" s="15"/>
      <c r="D490" s="15"/>
      <c r="E490" s="22"/>
      <c r="F490" s="15"/>
      <c r="G490" s="2"/>
      <c r="H490" s="23"/>
      <c r="I490" s="23"/>
      <c r="J490" s="23"/>
      <c r="K490" s="50"/>
      <c r="L490" s="15"/>
      <c r="M490" s="28"/>
      <c r="N490" s="15"/>
      <c r="O490" s="15"/>
      <c r="P490" s="15"/>
      <c r="Q490" s="15"/>
      <c r="R490" s="15"/>
      <c r="S490" s="15"/>
      <c r="T490" s="15"/>
      <c r="U490" s="15"/>
      <c r="V490" s="15"/>
      <c r="W490" s="15"/>
      <c r="X490" s="15"/>
      <c r="Y490" s="15"/>
      <c r="Z490" s="15"/>
      <c r="AA490" s="15"/>
      <c r="AB490" s="18"/>
      <c r="AC490" s="15"/>
      <c r="AD490" s="18"/>
      <c r="AE490" s="15"/>
      <c r="AF490" s="15"/>
      <c r="AG490" s="15"/>
      <c r="AH490" s="15"/>
      <c r="AI490" s="15"/>
      <c r="AJ490" s="15"/>
      <c r="AK490" s="15"/>
      <c r="AL490" s="15"/>
      <c r="AM490" s="15"/>
      <c r="AN490" s="15"/>
      <c r="AO490" s="201"/>
      <c r="AP490" s="15"/>
      <c r="AQ490" s="15"/>
      <c r="AR490" s="15"/>
      <c r="AS490" s="15"/>
      <c r="AT490" s="15"/>
      <c r="AU490" s="15"/>
      <c r="AV490" s="15"/>
      <c r="AW490" s="15"/>
      <c r="AX490" s="28"/>
      <c r="AY490" s="15"/>
      <c r="AZ490" s="15"/>
      <c r="BA490" s="15"/>
      <c r="BB490" s="15"/>
    </row>
    <row r="491" spans="2:54" ht="12.75" customHeight="1" x14ac:dyDescent="0.2">
      <c r="B491" s="17"/>
      <c r="C491" s="15"/>
      <c r="D491" s="15"/>
      <c r="E491" s="22"/>
      <c r="F491" s="15"/>
      <c r="G491" s="2"/>
      <c r="H491" s="23"/>
      <c r="I491" s="23"/>
      <c r="J491" s="23"/>
      <c r="K491" s="50"/>
      <c r="L491" s="15"/>
      <c r="M491" s="28"/>
      <c r="N491" s="15"/>
      <c r="O491" s="15"/>
      <c r="P491" s="15"/>
      <c r="Q491" s="15"/>
      <c r="R491" s="15"/>
      <c r="S491" s="15"/>
      <c r="T491" s="15"/>
      <c r="U491" s="15"/>
      <c r="V491" s="15"/>
      <c r="W491" s="15"/>
      <c r="X491" s="15"/>
      <c r="Y491" s="15"/>
      <c r="Z491" s="15"/>
      <c r="AA491" s="15"/>
      <c r="AB491" s="18"/>
      <c r="AC491" s="15"/>
      <c r="AD491" s="18"/>
      <c r="AE491" s="15"/>
      <c r="AF491" s="15"/>
      <c r="AG491" s="15"/>
      <c r="AH491" s="15"/>
      <c r="AI491" s="15"/>
      <c r="AJ491" s="15"/>
      <c r="AK491" s="15"/>
      <c r="AL491" s="15"/>
      <c r="AM491" s="15"/>
      <c r="AN491" s="15"/>
      <c r="AO491" s="201"/>
      <c r="AP491" s="15"/>
      <c r="AQ491" s="15"/>
      <c r="AR491" s="15"/>
      <c r="AS491" s="15"/>
      <c r="AT491" s="15"/>
      <c r="AU491" s="15"/>
      <c r="AV491" s="15"/>
      <c r="AW491" s="15"/>
      <c r="AX491" s="28"/>
      <c r="AY491" s="15"/>
      <c r="AZ491" s="15"/>
      <c r="BA491" s="15"/>
      <c r="BB491" s="15"/>
    </row>
    <row r="492" spans="2:54" ht="12.75" customHeight="1" x14ac:dyDescent="0.2">
      <c r="B492" s="17"/>
      <c r="C492" s="15"/>
      <c r="D492" s="15"/>
      <c r="E492" s="22"/>
      <c r="F492" s="15"/>
      <c r="G492" s="2"/>
      <c r="H492" s="23"/>
      <c r="I492" s="23"/>
      <c r="J492" s="23"/>
      <c r="K492" s="50"/>
      <c r="L492" s="15"/>
      <c r="M492" s="28"/>
      <c r="N492" s="15"/>
      <c r="O492" s="15"/>
      <c r="P492" s="15"/>
      <c r="Q492" s="15"/>
      <c r="R492" s="15"/>
      <c r="S492" s="15"/>
      <c r="T492" s="15"/>
      <c r="U492" s="15"/>
      <c r="V492" s="15"/>
      <c r="W492" s="15"/>
      <c r="X492" s="15"/>
      <c r="Y492" s="15"/>
      <c r="Z492" s="15"/>
      <c r="AA492" s="15"/>
      <c r="AB492" s="18"/>
      <c r="AC492" s="15"/>
      <c r="AD492" s="18"/>
      <c r="AE492" s="15"/>
      <c r="AF492" s="15"/>
      <c r="AG492" s="15"/>
      <c r="AH492" s="15"/>
      <c r="AI492" s="15"/>
      <c r="AJ492" s="15"/>
      <c r="AK492" s="15"/>
      <c r="AL492" s="15"/>
      <c r="AM492" s="15"/>
      <c r="AN492" s="15"/>
      <c r="AO492" s="201"/>
      <c r="AP492" s="15"/>
      <c r="AQ492" s="15"/>
      <c r="AR492" s="15"/>
      <c r="AS492" s="15"/>
      <c r="AT492" s="15"/>
      <c r="AU492" s="15"/>
      <c r="AV492" s="15"/>
      <c r="AW492" s="15"/>
      <c r="AX492" s="28"/>
      <c r="AY492" s="15"/>
      <c r="AZ492" s="15"/>
      <c r="BA492" s="15"/>
      <c r="BB492" s="15"/>
    </row>
    <row r="493" spans="2:54" ht="12.75" customHeight="1" x14ac:dyDescent="0.2">
      <c r="B493" s="17"/>
      <c r="C493" s="15"/>
      <c r="D493" s="15"/>
      <c r="E493" s="22"/>
      <c r="F493" s="15"/>
      <c r="G493" s="2"/>
      <c r="H493" s="23"/>
      <c r="I493" s="23"/>
      <c r="J493" s="23"/>
      <c r="K493" s="50"/>
      <c r="L493" s="15"/>
      <c r="M493" s="28"/>
      <c r="N493" s="15"/>
      <c r="O493" s="15"/>
      <c r="P493" s="15"/>
      <c r="Q493" s="15"/>
      <c r="R493" s="15"/>
      <c r="S493" s="15"/>
      <c r="T493" s="15"/>
      <c r="U493" s="15"/>
      <c r="V493" s="15"/>
      <c r="W493" s="15"/>
      <c r="X493" s="15"/>
      <c r="Y493" s="15"/>
      <c r="Z493" s="15"/>
      <c r="AA493" s="15"/>
      <c r="AB493" s="18"/>
      <c r="AC493" s="15"/>
      <c r="AD493" s="18"/>
      <c r="AE493" s="15"/>
      <c r="AF493" s="15"/>
      <c r="AG493" s="15"/>
      <c r="AH493" s="15"/>
      <c r="AI493" s="15"/>
      <c r="AJ493" s="15"/>
      <c r="AK493" s="15"/>
      <c r="AL493" s="15"/>
      <c r="AM493" s="15"/>
      <c r="AN493" s="15"/>
      <c r="AO493" s="201"/>
      <c r="AP493" s="15"/>
      <c r="AQ493" s="15"/>
      <c r="AR493" s="15"/>
      <c r="AS493" s="15"/>
      <c r="AT493" s="15"/>
      <c r="AU493" s="15"/>
      <c r="AV493" s="15"/>
      <c r="AW493" s="15"/>
      <c r="AX493" s="28"/>
      <c r="AY493" s="15"/>
      <c r="AZ493" s="15"/>
      <c r="BA493" s="15"/>
      <c r="BB493" s="15"/>
    </row>
    <row r="494" spans="2:54" ht="12.75" customHeight="1" x14ac:dyDescent="0.2">
      <c r="B494" s="17"/>
      <c r="C494" s="15"/>
      <c r="D494" s="15"/>
      <c r="E494" s="22"/>
      <c r="F494" s="15"/>
      <c r="G494" s="2"/>
      <c r="H494" s="23"/>
      <c r="I494" s="23"/>
      <c r="J494" s="23"/>
      <c r="K494" s="50"/>
      <c r="L494" s="15"/>
      <c r="M494" s="28"/>
      <c r="N494" s="15"/>
      <c r="O494" s="15"/>
      <c r="P494" s="15"/>
      <c r="Q494" s="15"/>
      <c r="R494" s="15"/>
      <c r="S494" s="15"/>
      <c r="T494" s="15"/>
      <c r="U494" s="15"/>
      <c r="V494" s="15"/>
      <c r="W494" s="15"/>
      <c r="X494" s="15"/>
      <c r="Y494" s="15"/>
      <c r="Z494" s="15"/>
      <c r="AA494" s="15"/>
      <c r="AB494" s="18"/>
      <c r="AC494" s="15"/>
      <c r="AD494" s="18"/>
      <c r="AE494" s="15"/>
      <c r="AF494" s="15"/>
      <c r="AG494" s="15"/>
      <c r="AH494" s="15"/>
      <c r="AI494" s="15"/>
      <c r="AJ494" s="15"/>
      <c r="AK494" s="15"/>
      <c r="AL494" s="15"/>
      <c r="AM494" s="15"/>
      <c r="AN494" s="15"/>
      <c r="AO494" s="201"/>
      <c r="AP494" s="15"/>
      <c r="AQ494" s="15"/>
      <c r="AR494" s="15"/>
      <c r="AS494" s="15"/>
      <c r="AT494" s="15"/>
      <c r="AU494" s="15"/>
      <c r="AV494" s="15"/>
      <c r="AW494" s="15"/>
      <c r="AX494" s="28"/>
      <c r="AY494" s="15"/>
      <c r="AZ494" s="15"/>
      <c r="BA494" s="15"/>
      <c r="BB494" s="15"/>
    </row>
    <row r="495" spans="2:54" ht="12.75" customHeight="1" x14ac:dyDescent="0.2">
      <c r="B495" s="17"/>
      <c r="C495" s="15"/>
      <c r="D495" s="15"/>
      <c r="E495" s="22"/>
      <c r="F495" s="15"/>
      <c r="G495" s="2"/>
      <c r="H495" s="23"/>
      <c r="I495" s="23"/>
      <c r="J495" s="23"/>
      <c r="K495" s="50"/>
      <c r="L495" s="15"/>
      <c r="M495" s="28"/>
      <c r="N495" s="15"/>
      <c r="O495" s="15"/>
      <c r="P495" s="15"/>
      <c r="Q495" s="15"/>
      <c r="R495" s="15"/>
      <c r="S495" s="15"/>
      <c r="T495" s="15"/>
      <c r="U495" s="15"/>
      <c r="V495" s="15"/>
      <c r="W495" s="15"/>
      <c r="X495" s="15"/>
      <c r="Y495" s="15"/>
      <c r="Z495" s="15"/>
      <c r="AA495" s="15"/>
      <c r="AB495" s="18"/>
      <c r="AC495" s="15"/>
      <c r="AD495" s="18"/>
      <c r="AE495" s="15"/>
      <c r="AF495" s="15"/>
      <c r="AG495" s="15"/>
      <c r="AH495" s="15"/>
      <c r="AI495" s="15"/>
      <c r="AJ495" s="15"/>
      <c r="AK495" s="15"/>
      <c r="AL495" s="15"/>
      <c r="AM495" s="15"/>
      <c r="AN495" s="15"/>
      <c r="AO495" s="201"/>
      <c r="AP495" s="15"/>
      <c r="AQ495" s="15"/>
      <c r="AR495" s="15"/>
      <c r="AS495" s="15"/>
      <c r="AT495" s="15"/>
      <c r="AU495" s="15"/>
      <c r="AV495" s="15"/>
      <c r="AW495" s="15"/>
      <c r="AX495" s="28"/>
      <c r="AY495" s="15"/>
      <c r="AZ495" s="15"/>
      <c r="BA495" s="15"/>
      <c r="BB495" s="15"/>
    </row>
    <row r="496" spans="2:54" ht="12.75" customHeight="1" x14ac:dyDescent="0.2">
      <c r="B496" s="17"/>
      <c r="C496" s="15"/>
      <c r="D496" s="15"/>
      <c r="E496" s="22"/>
      <c r="F496" s="15"/>
      <c r="G496" s="2"/>
      <c r="H496" s="23"/>
      <c r="I496" s="23"/>
      <c r="J496" s="23"/>
      <c r="K496" s="50"/>
      <c r="L496" s="15"/>
      <c r="M496" s="28"/>
      <c r="N496" s="15"/>
      <c r="O496" s="15"/>
      <c r="P496" s="15"/>
      <c r="Q496" s="15"/>
      <c r="R496" s="15"/>
      <c r="S496" s="15"/>
      <c r="T496" s="15"/>
      <c r="U496" s="15"/>
      <c r="V496" s="15"/>
      <c r="W496" s="15"/>
      <c r="X496" s="15"/>
      <c r="Y496" s="15"/>
      <c r="Z496" s="15"/>
      <c r="AA496" s="15"/>
      <c r="AB496" s="18"/>
      <c r="AC496" s="15"/>
      <c r="AD496" s="18"/>
      <c r="AE496" s="15"/>
      <c r="AF496" s="15"/>
      <c r="AG496" s="15"/>
      <c r="AH496" s="15"/>
      <c r="AI496" s="15"/>
      <c r="AJ496" s="15"/>
      <c r="AK496" s="15"/>
      <c r="AL496" s="15"/>
      <c r="AM496" s="15"/>
      <c r="AN496" s="15"/>
      <c r="AO496" s="201"/>
      <c r="AP496" s="15"/>
      <c r="AQ496" s="15"/>
      <c r="AR496" s="15"/>
      <c r="AS496" s="15"/>
      <c r="AT496" s="15"/>
      <c r="AU496" s="15"/>
      <c r="AV496" s="15"/>
      <c r="AW496" s="15"/>
      <c r="AX496" s="28"/>
      <c r="AY496" s="15"/>
      <c r="AZ496" s="15"/>
      <c r="BA496" s="15"/>
      <c r="BB496" s="15"/>
    </row>
    <row r="497" spans="2:54" ht="12.75" customHeight="1" x14ac:dyDescent="0.2">
      <c r="B497" s="17"/>
      <c r="C497" s="15"/>
      <c r="D497" s="15"/>
      <c r="E497" s="22"/>
      <c r="F497" s="15"/>
      <c r="G497" s="2"/>
      <c r="H497" s="23"/>
      <c r="I497" s="23"/>
      <c r="J497" s="23"/>
      <c r="K497" s="50"/>
      <c r="L497" s="15"/>
      <c r="M497" s="28"/>
      <c r="N497" s="15"/>
      <c r="O497" s="15"/>
      <c r="P497" s="15"/>
      <c r="Q497" s="15"/>
      <c r="R497" s="15"/>
      <c r="S497" s="15"/>
      <c r="T497" s="15"/>
      <c r="U497" s="15"/>
      <c r="V497" s="15"/>
      <c r="W497" s="15"/>
      <c r="X497" s="15"/>
      <c r="Y497" s="15"/>
      <c r="Z497" s="15"/>
      <c r="AA497" s="15"/>
      <c r="AB497" s="18"/>
      <c r="AC497" s="15"/>
      <c r="AD497" s="18"/>
      <c r="AE497" s="15"/>
      <c r="AF497" s="15"/>
      <c r="AG497" s="15"/>
      <c r="AH497" s="15"/>
      <c r="AI497" s="15"/>
      <c r="AJ497" s="15"/>
      <c r="AK497" s="15"/>
      <c r="AL497" s="15"/>
      <c r="AM497" s="15"/>
      <c r="AN497" s="15"/>
      <c r="AO497" s="201"/>
      <c r="AP497" s="15"/>
      <c r="AQ497" s="15"/>
      <c r="AR497" s="15"/>
      <c r="AS497" s="15"/>
      <c r="AT497" s="15"/>
      <c r="AU497" s="15"/>
      <c r="AV497" s="15"/>
      <c r="AW497" s="15"/>
      <c r="AX497" s="28"/>
      <c r="AY497" s="15"/>
      <c r="AZ497" s="15"/>
      <c r="BA497" s="15"/>
      <c r="BB497" s="15"/>
    </row>
    <row r="498" spans="2:54" ht="12.75" customHeight="1" x14ac:dyDescent="0.2">
      <c r="B498" s="17"/>
      <c r="C498" s="15"/>
      <c r="D498" s="15"/>
      <c r="E498" s="22"/>
      <c r="F498" s="15"/>
      <c r="G498" s="2"/>
      <c r="H498" s="23"/>
      <c r="I498" s="23"/>
      <c r="J498" s="23"/>
      <c r="K498" s="50"/>
      <c r="L498" s="15"/>
      <c r="M498" s="28"/>
      <c r="N498" s="15"/>
      <c r="O498" s="15"/>
      <c r="P498" s="15"/>
      <c r="Q498" s="15"/>
      <c r="R498" s="15"/>
      <c r="S498" s="15"/>
      <c r="T498" s="15"/>
      <c r="U498" s="15"/>
      <c r="V498" s="15"/>
      <c r="W498" s="15"/>
      <c r="X498" s="15"/>
      <c r="Y498" s="15"/>
      <c r="Z498" s="15"/>
      <c r="AA498" s="15"/>
      <c r="AB498" s="18"/>
      <c r="AC498" s="15"/>
      <c r="AD498" s="18"/>
      <c r="AE498" s="15"/>
      <c r="AF498" s="15"/>
      <c r="AG498" s="15"/>
      <c r="AH498" s="15"/>
      <c r="AI498" s="15"/>
      <c r="AJ498" s="15"/>
      <c r="AK498" s="15"/>
      <c r="AL498" s="15"/>
      <c r="AM498" s="15"/>
      <c r="AN498" s="15"/>
      <c r="AO498" s="201"/>
      <c r="AP498" s="15"/>
      <c r="AQ498" s="15"/>
      <c r="AR498" s="15"/>
      <c r="AS498" s="15"/>
      <c r="AT498" s="15"/>
      <c r="AU498" s="15"/>
      <c r="AV498" s="15"/>
      <c r="AW498" s="15"/>
      <c r="AX498" s="28"/>
      <c r="AY498" s="15"/>
      <c r="AZ498" s="15"/>
      <c r="BA498" s="15"/>
      <c r="BB498" s="15"/>
    </row>
    <row r="499" spans="2:54" ht="12.75" customHeight="1" x14ac:dyDescent="0.2">
      <c r="B499" s="17"/>
      <c r="C499" s="15"/>
      <c r="D499" s="15"/>
      <c r="E499" s="22"/>
      <c r="F499" s="15"/>
      <c r="G499" s="2"/>
      <c r="H499" s="23"/>
      <c r="I499" s="23"/>
      <c r="J499" s="23"/>
      <c r="K499" s="50"/>
      <c r="L499" s="15"/>
      <c r="M499" s="28"/>
      <c r="N499" s="15"/>
      <c r="O499" s="15"/>
      <c r="P499" s="15"/>
      <c r="Q499" s="15"/>
      <c r="R499" s="15"/>
      <c r="S499" s="15"/>
      <c r="T499" s="15"/>
      <c r="U499" s="15"/>
      <c r="V499" s="15"/>
      <c r="W499" s="15"/>
      <c r="X499" s="15"/>
      <c r="Y499" s="15"/>
      <c r="Z499" s="15"/>
      <c r="AA499" s="15"/>
      <c r="AB499" s="18"/>
      <c r="AC499" s="15"/>
      <c r="AD499" s="18"/>
      <c r="AE499" s="15"/>
      <c r="AF499" s="15"/>
      <c r="AG499" s="15"/>
      <c r="AH499" s="15"/>
      <c r="AI499" s="15"/>
      <c r="AJ499" s="15"/>
      <c r="AK499" s="15"/>
      <c r="AL499" s="15"/>
      <c r="AM499" s="15"/>
      <c r="AN499" s="15"/>
      <c r="AO499" s="201"/>
      <c r="AP499" s="15"/>
      <c r="AQ499" s="15"/>
      <c r="AR499" s="15"/>
      <c r="AS499" s="15"/>
      <c r="AT499" s="15"/>
      <c r="AU499" s="15"/>
      <c r="AV499" s="15"/>
      <c r="AW499" s="15"/>
      <c r="AX499" s="28"/>
      <c r="AY499" s="15"/>
      <c r="AZ499" s="15"/>
      <c r="BA499" s="15"/>
      <c r="BB499" s="15"/>
    </row>
    <row r="500" spans="2:54" ht="12.75" customHeight="1" x14ac:dyDescent="0.2">
      <c r="B500" s="17"/>
      <c r="C500" s="15"/>
      <c r="D500" s="15"/>
      <c r="E500" s="22"/>
      <c r="F500" s="15"/>
      <c r="G500" s="2"/>
      <c r="H500" s="23"/>
      <c r="I500" s="23"/>
      <c r="J500" s="23"/>
      <c r="K500" s="50"/>
      <c r="L500" s="15"/>
      <c r="M500" s="28"/>
      <c r="N500" s="15"/>
      <c r="O500" s="15"/>
      <c r="P500" s="15"/>
      <c r="Q500" s="15"/>
      <c r="R500" s="15"/>
      <c r="S500" s="15"/>
      <c r="T500" s="15"/>
      <c r="U500" s="15"/>
      <c r="V500" s="15"/>
      <c r="W500" s="15"/>
      <c r="X500" s="15"/>
      <c r="Y500" s="15"/>
      <c r="Z500" s="15"/>
      <c r="AA500" s="15"/>
      <c r="AB500" s="18"/>
      <c r="AC500" s="15"/>
      <c r="AD500" s="18"/>
      <c r="AE500" s="15"/>
      <c r="AF500" s="15"/>
      <c r="AG500" s="15"/>
      <c r="AH500" s="15"/>
      <c r="AI500" s="15"/>
      <c r="AJ500" s="15"/>
      <c r="AK500" s="15"/>
      <c r="AL500" s="15"/>
      <c r="AM500" s="15"/>
      <c r="AN500" s="15"/>
      <c r="AO500" s="201"/>
      <c r="AP500" s="15"/>
      <c r="AQ500" s="15"/>
      <c r="AR500" s="15"/>
      <c r="AS500" s="15"/>
      <c r="AT500" s="15"/>
      <c r="AU500" s="15"/>
      <c r="AV500" s="15"/>
      <c r="AW500" s="15"/>
      <c r="AX500" s="28"/>
      <c r="AY500" s="15"/>
      <c r="AZ500" s="15"/>
      <c r="BA500" s="15"/>
      <c r="BB500" s="15"/>
    </row>
    <row r="501" spans="2:54" ht="12.75" customHeight="1" x14ac:dyDescent="0.2">
      <c r="B501" s="17"/>
      <c r="C501" s="15"/>
      <c r="D501" s="15"/>
      <c r="E501" s="22"/>
      <c r="F501" s="15"/>
      <c r="G501" s="2"/>
      <c r="H501" s="23"/>
      <c r="I501" s="23"/>
      <c r="J501" s="23"/>
      <c r="K501" s="50"/>
      <c r="L501" s="15"/>
      <c r="M501" s="28"/>
      <c r="N501" s="15"/>
      <c r="O501" s="15"/>
      <c r="P501" s="15"/>
      <c r="Q501" s="15"/>
      <c r="R501" s="15"/>
      <c r="S501" s="15"/>
      <c r="T501" s="15"/>
      <c r="U501" s="15"/>
      <c r="V501" s="15"/>
      <c r="W501" s="15"/>
      <c r="X501" s="15"/>
      <c r="Y501" s="15"/>
      <c r="Z501" s="15"/>
      <c r="AA501" s="15"/>
      <c r="AB501" s="18"/>
      <c r="AC501" s="15"/>
      <c r="AD501" s="18"/>
      <c r="AE501" s="15"/>
      <c r="AF501" s="15"/>
      <c r="AG501" s="15"/>
      <c r="AH501" s="15"/>
      <c r="AI501" s="15"/>
      <c r="AJ501" s="15"/>
      <c r="AK501" s="15"/>
      <c r="AL501" s="15"/>
      <c r="AM501" s="15"/>
      <c r="AN501" s="15"/>
      <c r="AO501" s="201"/>
      <c r="AP501" s="15"/>
      <c r="AQ501" s="15"/>
      <c r="AR501" s="15"/>
      <c r="AS501" s="15"/>
      <c r="AT501" s="15"/>
      <c r="AU501" s="15"/>
      <c r="AV501" s="15"/>
      <c r="AW501" s="15"/>
      <c r="AX501" s="28"/>
      <c r="AY501" s="15"/>
      <c r="AZ501" s="15"/>
      <c r="BA501" s="15"/>
      <c r="BB501" s="15"/>
    </row>
    <row r="502" spans="2:54" ht="12.75" customHeight="1" x14ac:dyDescent="0.2">
      <c r="B502" s="17"/>
      <c r="C502" s="15"/>
      <c r="D502" s="15"/>
      <c r="E502" s="22"/>
      <c r="F502" s="15"/>
      <c r="G502" s="2"/>
      <c r="H502" s="23"/>
      <c r="I502" s="23"/>
      <c r="J502" s="23"/>
      <c r="K502" s="50"/>
      <c r="L502" s="15"/>
      <c r="M502" s="28"/>
      <c r="N502" s="15"/>
      <c r="O502" s="15"/>
      <c r="P502" s="15"/>
      <c r="Q502" s="15"/>
      <c r="R502" s="15"/>
      <c r="S502" s="15"/>
      <c r="T502" s="15"/>
      <c r="U502" s="15"/>
      <c r="V502" s="15"/>
      <c r="W502" s="15"/>
      <c r="X502" s="15"/>
      <c r="Y502" s="15"/>
      <c r="Z502" s="15"/>
      <c r="AA502" s="15"/>
      <c r="AB502" s="18"/>
      <c r="AC502" s="15"/>
      <c r="AD502" s="18"/>
      <c r="AE502" s="15"/>
      <c r="AF502" s="15"/>
      <c r="AG502" s="15"/>
      <c r="AH502" s="15"/>
      <c r="AI502" s="15"/>
      <c r="AJ502" s="15"/>
      <c r="AK502" s="15"/>
      <c r="AL502" s="15"/>
      <c r="AM502" s="15"/>
      <c r="AN502" s="15"/>
      <c r="AO502" s="201"/>
      <c r="AP502" s="15"/>
      <c r="AQ502" s="15"/>
      <c r="AR502" s="15"/>
      <c r="AS502" s="15"/>
      <c r="AT502" s="15"/>
      <c r="AU502" s="15"/>
      <c r="AV502" s="15"/>
      <c r="AW502" s="15"/>
      <c r="AX502" s="28"/>
      <c r="AY502" s="15"/>
      <c r="AZ502" s="15"/>
      <c r="BA502" s="15"/>
      <c r="BB502" s="15"/>
    </row>
    <row r="503" spans="2:54" ht="12.75" customHeight="1" x14ac:dyDescent="0.2">
      <c r="B503" s="17"/>
      <c r="C503" s="15"/>
      <c r="D503" s="15"/>
      <c r="E503" s="22"/>
      <c r="F503" s="15"/>
      <c r="G503" s="2"/>
      <c r="H503" s="23"/>
      <c r="I503" s="23"/>
      <c r="J503" s="23"/>
      <c r="K503" s="50"/>
      <c r="L503" s="15"/>
      <c r="M503" s="28"/>
      <c r="N503" s="15"/>
      <c r="O503" s="15"/>
      <c r="P503" s="15"/>
      <c r="Q503" s="15"/>
      <c r="R503" s="15"/>
      <c r="S503" s="15"/>
      <c r="T503" s="15"/>
      <c r="U503" s="15"/>
      <c r="V503" s="15"/>
      <c r="W503" s="15"/>
      <c r="X503" s="15"/>
      <c r="Y503" s="15"/>
      <c r="Z503" s="15"/>
      <c r="AA503" s="15"/>
      <c r="AB503" s="18"/>
      <c r="AC503" s="15"/>
      <c r="AD503" s="18"/>
      <c r="AE503" s="15"/>
      <c r="AF503" s="15"/>
      <c r="AG503" s="15"/>
      <c r="AH503" s="15"/>
      <c r="AI503" s="15"/>
      <c r="AJ503" s="15"/>
      <c r="AK503" s="15"/>
      <c r="AL503" s="15"/>
      <c r="AM503" s="15"/>
      <c r="AN503" s="15"/>
      <c r="AO503" s="201"/>
      <c r="AP503" s="15"/>
      <c r="AQ503" s="15"/>
      <c r="AR503" s="15"/>
      <c r="AS503" s="15"/>
      <c r="AT503" s="15"/>
      <c r="AU503" s="15"/>
      <c r="AV503" s="15"/>
      <c r="AW503" s="15"/>
      <c r="AX503" s="28"/>
      <c r="AY503" s="15"/>
      <c r="AZ503" s="15"/>
      <c r="BA503" s="15"/>
      <c r="BB503" s="15"/>
    </row>
    <row r="504" spans="2:54" ht="12.75" customHeight="1" x14ac:dyDescent="0.2">
      <c r="B504" s="17"/>
      <c r="C504" s="15"/>
      <c r="D504" s="15"/>
      <c r="E504" s="22"/>
      <c r="F504" s="15"/>
      <c r="G504" s="2"/>
      <c r="H504" s="23"/>
      <c r="I504" s="23"/>
      <c r="J504" s="23"/>
      <c r="K504" s="50"/>
      <c r="L504" s="15"/>
      <c r="M504" s="28"/>
      <c r="N504" s="15"/>
      <c r="O504" s="15"/>
      <c r="P504" s="15"/>
      <c r="Q504" s="15"/>
      <c r="R504" s="15"/>
      <c r="S504" s="15"/>
      <c r="T504" s="15"/>
      <c r="U504" s="15"/>
      <c r="V504" s="15"/>
      <c r="W504" s="15"/>
      <c r="X504" s="15"/>
      <c r="Y504" s="15"/>
      <c r="Z504" s="15"/>
      <c r="AA504" s="15"/>
      <c r="AB504" s="18"/>
      <c r="AC504" s="15"/>
      <c r="AD504" s="18"/>
      <c r="AE504" s="15"/>
      <c r="AF504" s="15"/>
      <c r="AG504" s="15"/>
      <c r="AH504" s="15"/>
      <c r="AI504" s="15"/>
      <c r="AJ504" s="15"/>
      <c r="AK504" s="15"/>
      <c r="AL504" s="15"/>
      <c r="AM504" s="15"/>
      <c r="AN504" s="15"/>
      <c r="AO504" s="201"/>
      <c r="AP504" s="15"/>
      <c r="AQ504" s="15"/>
      <c r="AR504" s="15"/>
      <c r="AS504" s="15"/>
      <c r="AT504" s="15"/>
      <c r="AU504" s="15"/>
      <c r="AV504" s="15"/>
      <c r="AW504" s="15"/>
      <c r="AX504" s="28"/>
      <c r="AY504" s="15"/>
      <c r="AZ504" s="15"/>
      <c r="BA504" s="15"/>
      <c r="BB504" s="15"/>
    </row>
    <row r="505" spans="2:54" ht="12.75" customHeight="1" x14ac:dyDescent="0.2">
      <c r="B505" s="17"/>
      <c r="C505" s="15"/>
      <c r="D505" s="15"/>
      <c r="E505" s="22"/>
      <c r="F505" s="15"/>
      <c r="G505" s="2"/>
      <c r="H505" s="23"/>
      <c r="I505" s="23"/>
      <c r="J505" s="23"/>
      <c r="K505" s="50"/>
      <c r="L505" s="15"/>
      <c r="M505" s="28"/>
      <c r="N505" s="15"/>
      <c r="O505" s="15"/>
      <c r="P505" s="15"/>
      <c r="Q505" s="15"/>
      <c r="R505" s="15"/>
      <c r="S505" s="15"/>
      <c r="T505" s="15"/>
      <c r="U505" s="15"/>
      <c r="V505" s="15"/>
      <c r="W505" s="15"/>
      <c r="X505" s="15"/>
      <c r="Y505" s="15"/>
      <c r="Z505" s="15"/>
      <c r="AA505" s="15"/>
      <c r="AB505" s="18"/>
      <c r="AC505" s="15"/>
      <c r="AD505" s="18"/>
      <c r="AE505" s="15"/>
      <c r="AF505" s="15"/>
      <c r="AG505" s="15"/>
      <c r="AH505" s="15"/>
      <c r="AI505" s="15"/>
      <c r="AJ505" s="15"/>
      <c r="AK505" s="15"/>
      <c r="AL505" s="15"/>
      <c r="AM505" s="15"/>
      <c r="AN505" s="15"/>
      <c r="AO505" s="201"/>
      <c r="AP505" s="15"/>
      <c r="AQ505" s="15"/>
      <c r="AR505" s="15"/>
      <c r="AS505" s="15"/>
      <c r="AT505" s="15"/>
      <c r="AU505" s="15"/>
      <c r="AV505" s="15"/>
      <c r="AW505" s="15"/>
      <c r="AX505" s="28"/>
      <c r="AY505" s="15"/>
      <c r="AZ505" s="15"/>
      <c r="BA505" s="15"/>
      <c r="BB505" s="15"/>
    </row>
    <row r="506" spans="2:54" ht="12.75" customHeight="1" x14ac:dyDescent="0.2">
      <c r="B506" s="17"/>
      <c r="C506" s="15"/>
      <c r="D506" s="15"/>
      <c r="E506" s="22"/>
      <c r="F506" s="15"/>
      <c r="G506" s="2"/>
      <c r="H506" s="23"/>
      <c r="I506" s="23"/>
      <c r="J506" s="23"/>
      <c r="K506" s="50"/>
      <c r="L506" s="15"/>
      <c r="M506" s="28"/>
      <c r="N506" s="15"/>
      <c r="O506" s="15"/>
      <c r="P506" s="15"/>
      <c r="Q506" s="15"/>
      <c r="R506" s="15"/>
      <c r="S506" s="15"/>
      <c r="T506" s="15"/>
      <c r="U506" s="15"/>
      <c r="V506" s="15"/>
      <c r="W506" s="15"/>
      <c r="X506" s="15"/>
      <c r="Y506" s="15"/>
      <c r="Z506" s="15"/>
      <c r="AA506" s="15"/>
      <c r="AB506" s="18"/>
      <c r="AC506" s="15"/>
      <c r="AD506" s="18"/>
      <c r="AE506" s="15"/>
      <c r="AF506" s="15"/>
      <c r="AG506" s="15"/>
      <c r="AH506" s="15"/>
      <c r="AI506" s="15"/>
      <c r="AJ506" s="15"/>
      <c r="AK506" s="15"/>
      <c r="AL506" s="15"/>
      <c r="AM506" s="15"/>
      <c r="AN506" s="15"/>
      <c r="AO506" s="201"/>
      <c r="AP506" s="15"/>
      <c r="AQ506" s="15"/>
      <c r="AR506" s="15"/>
      <c r="AS506" s="15"/>
      <c r="AT506" s="15"/>
      <c r="AU506" s="15"/>
      <c r="AV506" s="15"/>
      <c r="AW506" s="15"/>
      <c r="AX506" s="28"/>
      <c r="AY506" s="15"/>
      <c r="AZ506" s="15"/>
      <c r="BA506" s="15"/>
      <c r="BB506" s="15"/>
    </row>
    <row r="507" spans="2:54" ht="12.75" customHeight="1" x14ac:dyDescent="0.2">
      <c r="B507" s="17"/>
      <c r="C507" s="15"/>
      <c r="D507" s="15"/>
      <c r="E507" s="22"/>
      <c r="F507" s="15"/>
      <c r="G507" s="2"/>
      <c r="H507" s="23"/>
      <c r="I507" s="23"/>
      <c r="J507" s="23"/>
      <c r="K507" s="50"/>
      <c r="L507" s="15"/>
      <c r="M507" s="28"/>
      <c r="N507" s="15"/>
      <c r="O507" s="15"/>
      <c r="P507" s="15"/>
      <c r="Q507" s="15"/>
      <c r="R507" s="15"/>
      <c r="S507" s="15"/>
      <c r="T507" s="15"/>
      <c r="U507" s="15"/>
      <c r="V507" s="15"/>
      <c r="W507" s="15"/>
      <c r="X507" s="15"/>
      <c r="Y507" s="15"/>
      <c r="Z507" s="15"/>
      <c r="AA507" s="15"/>
      <c r="AB507" s="18"/>
      <c r="AC507" s="15"/>
      <c r="AD507" s="18"/>
      <c r="AE507" s="15"/>
      <c r="AF507" s="15"/>
      <c r="AG507" s="15"/>
      <c r="AH507" s="15"/>
      <c r="AI507" s="15"/>
      <c r="AJ507" s="15"/>
      <c r="AK507" s="15"/>
      <c r="AL507" s="15"/>
      <c r="AM507" s="15"/>
      <c r="AN507" s="15"/>
      <c r="AO507" s="201"/>
      <c r="AP507" s="15"/>
      <c r="AQ507" s="15"/>
      <c r="AR507" s="15"/>
      <c r="AS507" s="15"/>
      <c r="AT507" s="15"/>
      <c r="AU507" s="15"/>
      <c r="AV507" s="15"/>
      <c r="AW507" s="15"/>
      <c r="AX507" s="28"/>
      <c r="AY507" s="15"/>
      <c r="AZ507" s="15"/>
      <c r="BA507" s="15"/>
      <c r="BB507" s="15"/>
    </row>
    <row r="508" spans="2:54" ht="12.75" customHeight="1" x14ac:dyDescent="0.2">
      <c r="B508" s="17"/>
      <c r="C508" s="15"/>
      <c r="D508" s="15"/>
      <c r="E508" s="22"/>
      <c r="F508" s="15"/>
      <c r="G508" s="2"/>
      <c r="H508" s="23"/>
      <c r="I508" s="23"/>
      <c r="J508" s="23"/>
      <c r="K508" s="50"/>
      <c r="L508" s="15"/>
      <c r="M508" s="28"/>
      <c r="N508" s="15"/>
      <c r="O508" s="15"/>
      <c r="P508" s="15"/>
      <c r="Q508" s="15"/>
      <c r="R508" s="15"/>
      <c r="S508" s="15"/>
      <c r="T508" s="15"/>
      <c r="U508" s="15"/>
      <c r="V508" s="15"/>
      <c r="W508" s="15"/>
      <c r="X508" s="15"/>
      <c r="Y508" s="15"/>
      <c r="Z508" s="15"/>
      <c r="AA508" s="15"/>
      <c r="AB508" s="18"/>
      <c r="AC508" s="15"/>
      <c r="AD508" s="18"/>
      <c r="AE508" s="15"/>
      <c r="AF508" s="15"/>
      <c r="AG508" s="15"/>
      <c r="AH508" s="15"/>
      <c r="AI508" s="15"/>
      <c r="AJ508" s="15"/>
      <c r="AK508" s="15"/>
      <c r="AL508" s="15"/>
      <c r="AM508" s="15"/>
      <c r="AN508" s="15"/>
      <c r="AO508" s="201"/>
      <c r="AP508" s="15"/>
      <c r="AQ508" s="15"/>
      <c r="AR508" s="15"/>
      <c r="AS508" s="15"/>
      <c r="AT508" s="15"/>
      <c r="AU508" s="15"/>
      <c r="AV508" s="15"/>
      <c r="AW508" s="15"/>
      <c r="AX508" s="28"/>
      <c r="AY508" s="15"/>
      <c r="AZ508" s="15"/>
      <c r="BA508" s="15"/>
      <c r="BB508" s="15"/>
    </row>
    <row r="509" spans="2:54" ht="12.75" customHeight="1" x14ac:dyDescent="0.2">
      <c r="B509" s="17"/>
      <c r="C509" s="15"/>
      <c r="D509" s="15"/>
      <c r="E509" s="22"/>
      <c r="F509" s="15"/>
      <c r="G509" s="2"/>
      <c r="H509" s="23"/>
      <c r="I509" s="23"/>
      <c r="J509" s="23"/>
      <c r="K509" s="50"/>
      <c r="L509" s="15"/>
      <c r="M509" s="28"/>
      <c r="N509" s="15"/>
      <c r="O509" s="15"/>
      <c r="P509" s="15"/>
      <c r="Q509" s="15"/>
      <c r="R509" s="15"/>
      <c r="S509" s="15"/>
      <c r="T509" s="15"/>
      <c r="U509" s="15"/>
      <c r="V509" s="15"/>
      <c r="W509" s="15"/>
      <c r="X509" s="15"/>
      <c r="Y509" s="15"/>
      <c r="Z509" s="15"/>
      <c r="AA509" s="15"/>
      <c r="AB509" s="18"/>
      <c r="AC509" s="15"/>
      <c r="AD509" s="18"/>
      <c r="AE509" s="15"/>
      <c r="AF509" s="15"/>
      <c r="AG509" s="15"/>
      <c r="AH509" s="15"/>
      <c r="AI509" s="15"/>
      <c r="AJ509" s="15"/>
      <c r="AK509" s="15"/>
      <c r="AL509" s="15"/>
      <c r="AM509" s="15"/>
      <c r="AN509" s="15"/>
      <c r="AO509" s="201"/>
      <c r="AP509" s="15"/>
      <c r="AQ509" s="15"/>
      <c r="AR509" s="15"/>
      <c r="AS509" s="15"/>
      <c r="AT509" s="15"/>
      <c r="AU509" s="15"/>
      <c r="AV509" s="15"/>
      <c r="AW509" s="15"/>
      <c r="AX509" s="28"/>
      <c r="AY509" s="15"/>
      <c r="AZ509" s="15"/>
      <c r="BA509" s="15"/>
      <c r="BB509" s="15"/>
    </row>
    <row r="510" spans="2:54" ht="12.75" customHeight="1" x14ac:dyDescent="0.2">
      <c r="B510" s="17"/>
      <c r="C510" s="15"/>
      <c r="D510" s="15"/>
      <c r="E510" s="22"/>
      <c r="F510" s="15"/>
      <c r="G510" s="2"/>
      <c r="H510" s="23"/>
      <c r="I510" s="23"/>
      <c r="J510" s="23"/>
      <c r="K510" s="50"/>
      <c r="L510" s="15"/>
      <c r="M510" s="28"/>
      <c r="N510" s="15"/>
      <c r="O510" s="15"/>
      <c r="P510" s="15"/>
      <c r="Q510" s="15"/>
      <c r="R510" s="15"/>
      <c r="S510" s="15"/>
      <c r="T510" s="15"/>
      <c r="U510" s="15"/>
      <c r="V510" s="15"/>
      <c r="W510" s="15"/>
      <c r="X510" s="15"/>
      <c r="Y510" s="15"/>
      <c r="Z510" s="15"/>
      <c r="AA510" s="15"/>
      <c r="AB510" s="18"/>
      <c r="AC510" s="15"/>
      <c r="AD510" s="18"/>
      <c r="AE510" s="15"/>
      <c r="AF510" s="15"/>
      <c r="AG510" s="15"/>
      <c r="AH510" s="15"/>
      <c r="AI510" s="15"/>
      <c r="AJ510" s="15"/>
      <c r="AK510" s="15"/>
      <c r="AL510" s="15"/>
      <c r="AM510" s="15"/>
      <c r="AN510" s="15"/>
      <c r="AO510" s="201"/>
      <c r="AP510" s="15"/>
      <c r="AQ510" s="15"/>
      <c r="AR510" s="15"/>
      <c r="AS510" s="15"/>
      <c r="AT510" s="15"/>
      <c r="AU510" s="15"/>
      <c r="AV510" s="15"/>
      <c r="AW510" s="15"/>
      <c r="AX510" s="28"/>
      <c r="AY510" s="15"/>
      <c r="AZ510" s="15"/>
      <c r="BA510" s="15"/>
      <c r="BB510" s="15"/>
    </row>
    <row r="511" spans="2:54" ht="12.75" customHeight="1" x14ac:dyDescent="0.2">
      <c r="B511" s="17"/>
      <c r="C511" s="15"/>
      <c r="D511" s="15"/>
      <c r="E511" s="22"/>
      <c r="F511" s="15"/>
      <c r="G511" s="2"/>
      <c r="H511" s="23"/>
      <c r="I511" s="23"/>
      <c r="J511" s="23"/>
      <c r="K511" s="50"/>
      <c r="L511" s="15"/>
      <c r="M511" s="28"/>
      <c r="N511" s="15"/>
      <c r="O511" s="15"/>
      <c r="P511" s="15"/>
      <c r="Q511" s="15"/>
      <c r="R511" s="15"/>
      <c r="S511" s="15"/>
      <c r="T511" s="15"/>
      <c r="U511" s="15"/>
      <c r="V511" s="15"/>
      <c r="W511" s="15"/>
      <c r="X511" s="15"/>
      <c r="Y511" s="15"/>
      <c r="Z511" s="15"/>
      <c r="AA511" s="15"/>
      <c r="AB511" s="18"/>
      <c r="AC511" s="15"/>
      <c r="AD511" s="18"/>
      <c r="AE511" s="15"/>
      <c r="AF511" s="15"/>
      <c r="AG511" s="15"/>
      <c r="AH511" s="15"/>
      <c r="AI511" s="15"/>
      <c r="AJ511" s="15"/>
      <c r="AK511" s="15"/>
      <c r="AL511" s="15"/>
      <c r="AM511" s="15"/>
      <c r="AN511" s="15"/>
      <c r="AO511" s="201"/>
      <c r="AP511" s="15"/>
      <c r="AQ511" s="15"/>
      <c r="AR511" s="15"/>
      <c r="AS511" s="15"/>
      <c r="AT511" s="15"/>
      <c r="AU511" s="15"/>
      <c r="AV511" s="15"/>
      <c r="AW511" s="15"/>
      <c r="AX511" s="28"/>
      <c r="AY511" s="15"/>
      <c r="AZ511" s="15"/>
      <c r="BA511" s="15"/>
      <c r="BB511" s="15"/>
    </row>
    <row r="512" spans="2:54" ht="12.75" customHeight="1" x14ac:dyDescent="0.2">
      <c r="B512" s="17"/>
      <c r="C512" s="15"/>
      <c r="D512" s="15"/>
      <c r="E512" s="22"/>
      <c r="F512" s="15"/>
      <c r="G512" s="2"/>
      <c r="H512" s="23"/>
      <c r="I512" s="23"/>
      <c r="J512" s="23"/>
      <c r="K512" s="50"/>
      <c r="L512" s="15"/>
      <c r="M512" s="28"/>
      <c r="N512" s="15"/>
      <c r="O512" s="15"/>
      <c r="P512" s="15"/>
      <c r="Q512" s="15"/>
      <c r="R512" s="15"/>
      <c r="S512" s="15"/>
      <c r="T512" s="15"/>
      <c r="U512" s="15"/>
      <c r="V512" s="15"/>
      <c r="W512" s="15"/>
      <c r="X512" s="15"/>
      <c r="Y512" s="15"/>
      <c r="Z512" s="15"/>
      <c r="AA512" s="15"/>
      <c r="AB512" s="18"/>
      <c r="AC512" s="15"/>
      <c r="AD512" s="18"/>
      <c r="AE512" s="15"/>
      <c r="AF512" s="15"/>
      <c r="AG512" s="15"/>
      <c r="AH512" s="15"/>
      <c r="AI512" s="15"/>
      <c r="AJ512" s="15"/>
      <c r="AK512" s="15"/>
      <c r="AL512" s="15"/>
      <c r="AM512" s="15"/>
      <c r="AN512" s="15"/>
      <c r="AO512" s="201"/>
      <c r="AP512" s="15"/>
      <c r="AQ512" s="15"/>
      <c r="AR512" s="15"/>
      <c r="AS512" s="15"/>
      <c r="AT512" s="15"/>
      <c r="AU512" s="15"/>
      <c r="AV512" s="15"/>
      <c r="AW512" s="15"/>
      <c r="AX512" s="28"/>
      <c r="AY512" s="15"/>
      <c r="AZ512" s="15"/>
      <c r="BA512" s="15"/>
      <c r="BB512" s="15"/>
    </row>
    <row r="513" spans="2:54" ht="12.75" customHeight="1" x14ac:dyDescent="0.2">
      <c r="B513" s="17"/>
      <c r="C513" s="15"/>
      <c r="D513" s="15"/>
      <c r="E513" s="22"/>
      <c r="F513" s="15"/>
      <c r="G513" s="2"/>
      <c r="H513" s="23"/>
      <c r="I513" s="23"/>
      <c r="J513" s="23"/>
      <c r="K513" s="50"/>
      <c r="L513" s="15"/>
      <c r="M513" s="28"/>
      <c r="N513" s="15"/>
      <c r="O513" s="15"/>
      <c r="P513" s="15"/>
      <c r="Q513" s="15"/>
      <c r="R513" s="15"/>
      <c r="S513" s="15"/>
      <c r="T513" s="15"/>
      <c r="U513" s="15"/>
      <c r="V513" s="15"/>
      <c r="W513" s="15"/>
      <c r="X513" s="15"/>
      <c r="Y513" s="15"/>
      <c r="Z513" s="15"/>
      <c r="AA513" s="15"/>
      <c r="AB513" s="18"/>
      <c r="AC513" s="15"/>
      <c r="AD513" s="18"/>
      <c r="AE513" s="15"/>
      <c r="AF513" s="15"/>
      <c r="AG513" s="15"/>
      <c r="AH513" s="15"/>
      <c r="AI513" s="15"/>
      <c r="AJ513" s="15"/>
      <c r="AK513" s="15"/>
      <c r="AL513" s="15"/>
      <c r="AM513" s="15"/>
      <c r="AN513" s="15"/>
      <c r="AO513" s="201"/>
      <c r="AP513" s="15"/>
      <c r="AQ513" s="15"/>
      <c r="AR513" s="15"/>
      <c r="AS513" s="15"/>
      <c r="AT513" s="15"/>
      <c r="AU513" s="15"/>
      <c r="AV513" s="15"/>
      <c r="AW513" s="15"/>
      <c r="AX513" s="28"/>
      <c r="AY513" s="15"/>
      <c r="AZ513" s="15"/>
      <c r="BA513" s="15"/>
      <c r="BB513" s="15"/>
    </row>
    <row r="514" spans="2:54" ht="12.75" customHeight="1" x14ac:dyDescent="0.2">
      <c r="B514" s="17"/>
      <c r="C514" s="15"/>
      <c r="D514" s="15"/>
      <c r="E514" s="22"/>
      <c r="F514" s="15"/>
      <c r="G514" s="2"/>
      <c r="H514" s="23"/>
      <c r="I514" s="23"/>
      <c r="J514" s="23"/>
      <c r="K514" s="50"/>
      <c r="L514" s="15"/>
      <c r="M514" s="28"/>
      <c r="N514" s="15"/>
      <c r="O514" s="15"/>
      <c r="P514" s="15"/>
      <c r="Q514" s="15"/>
      <c r="R514" s="15"/>
      <c r="S514" s="15"/>
      <c r="T514" s="15"/>
      <c r="U514" s="15"/>
      <c r="V514" s="15"/>
      <c r="W514" s="15"/>
      <c r="X514" s="15"/>
      <c r="Y514" s="15"/>
      <c r="Z514" s="15"/>
      <c r="AA514" s="15"/>
      <c r="AB514" s="18"/>
      <c r="AC514" s="15"/>
      <c r="AD514" s="18"/>
      <c r="AE514" s="15"/>
      <c r="AF514" s="15"/>
      <c r="AG514" s="15"/>
      <c r="AH514" s="15"/>
      <c r="AI514" s="15"/>
      <c r="AJ514" s="15"/>
      <c r="AK514" s="15"/>
      <c r="AL514" s="15"/>
      <c r="AM514" s="15"/>
      <c r="AN514" s="15"/>
      <c r="AO514" s="201"/>
      <c r="AP514" s="15"/>
      <c r="AQ514" s="15"/>
      <c r="AR514" s="15"/>
      <c r="AS514" s="15"/>
      <c r="AT514" s="15"/>
      <c r="AU514" s="15"/>
      <c r="AV514" s="15"/>
      <c r="AW514" s="15"/>
      <c r="AX514" s="28"/>
      <c r="AY514" s="15"/>
      <c r="AZ514" s="15"/>
      <c r="BA514" s="15"/>
      <c r="BB514" s="15"/>
    </row>
    <row r="515" spans="2:54" ht="12.75" customHeight="1" x14ac:dyDescent="0.2">
      <c r="B515" s="17"/>
      <c r="C515" s="15"/>
      <c r="D515" s="15"/>
      <c r="E515" s="22"/>
      <c r="F515" s="15"/>
      <c r="G515" s="2"/>
      <c r="H515" s="23"/>
      <c r="I515" s="23"/>
      <c r="J515" s="23"/>
      <c r="K515" s="50"/>
      <c r="L515" s="15"/>
      <c r="M515" s="28"/>
      <c r="N515" s="15"/>
      <c r="O515" s="15"/>
      <c r="P515" s="15"/>
      <c r="Q515" s="15"/>
      <c r="R515" s="15"/>
      <c r="S515" s="15"/>
      <c r="T515" s="15"/>
      <c r="U515" s="15"/>
      <c r="V515" s="15"/>
      <c r="W515" s="15"/>
      <c r="X515" s="15"/>
      <c r="Y515" s="15"/>
      <c r="Z515" s="15"/>
      <c r="AA515" s="15"/>
      <c r="AB515" s="18"/>
      <c r="AC515" s="15"/>
      <c r="AD515" s="18"/>
      <c r="AE515" s="15"/>
      <c r="AF515" s="15"/>
      <c r="AG515" s="15"/>
      <c r="AH515" s="15"/>
      <c r="AI515" s="15"/>
      <c r="AJ515" s="15"/>
      <c r="AK515" s="15"/>
      <c r="AL515" s="15"/>
      <c r="AM515" s="15"/>
      <c r="AN515" s="15"/>
      <c r="AO515" s="201"/>
      <c r="AP515" s="15"/>
      <c r="AQ515" s="15"/>
      <c r="AR515" s="15"/>
      <c r="AS515" s="15"/>
      <c r="AT515" s="15"/>
      <c r="AU515" s="15"/>
      <c r="AV515" s="15"/>
      <c r="AW515" s="15"/>
      <c r="AX515" s="28"/>
      <c r="AY515" s="15"/>
      <c r="AZ515" s="15"/>
      <c r="BA515" s="15"/>
      <c r="BB515" s="15"/>
    </row>
    <row r="516" spans="2:54" ht="12.75" customHeight="1" x14ac:dyDescent="0.2">
      <c r="B516" s="17"/>
      <c r="C516" s="15"/>
      <c r="D516" s="15"/>
      <c r="E516" s="22"/>
      <c r="F516" s="15"/>
      <c r="G516" s="2"/>
      <c r="H516" s="23"/>
      <c r="I516" s="23"/>
      <c r="J516" s="23"/>
      <c r="K516" s="50"/>
      <c r="L516" s="15"/>
      <c r="M516" s="28"/>
      <c r="N516" s="15"/>
      <c r="O516" s="15"/>
      <c r="P516" s="15"/>
      <c r="Q516" s="15"/>
      <c r="R516" s="15"/>
      <c r="S516" s="15"/>
      <c r="T516" s="15"/>
      <c r="U516" s="15"/>
      <c r="V516" s="15"/>
      <c r="W516" s="15"/>
      <c r="X516" s="15"/>
      <c r="Y516" s="15"/>
      <c r="Z516" s="15"/>
      <c r="AA516" s="15"/>
      <c r="AB516" s="18"/>
      <c r="AC516" s="15"/>
      <c r="AD516" s="18"/>
      <c r="AE516" s="15"/>
      <c r="AF516" s="15"/>
      <c r="AG516" s="15"/>
      <c r="AH516" s="15"/>
      <c r="AI516" s="15"/>
      <c r="AJ516" s="15"/>
      <c r="AK516" s="15"/>
      <c r="AL516" s="15"/>
      <c r="AM516" s="15"/>
      <c r="AN516" s="15"/>
      <c r="AO516" s="201"/>
      <c r="AP516" s="15"/>
      <c r="AQ516" s="15"/>
      <c r="AR516" s="15"/>
      <c r="AS516" s="15"/>
      <c r="AT516" s="15"/>
      <c r="AU516" s="15"/>
      <c r="AV516" s="15"/>
      <c r="AW516" s="15"/>
      <c r="AX516" s="28"/>
      <c r="AY516" s="15"/>
      <c r="AZ516" s="15"/>
      <c r="BA516" s="15"/>
      <c r="BB516" s="15"/>
    </row>
    <row r="517" spans="2:54" ht="12.75" customHeight="1" x14ac:dyDescent="0.2">
      <c r="B517" s="17"/>
      <c r="C517" s="15"/>
      <c r="D517" s="15"/>
      <c r="E517" s="22"/>
      <c r="F517" s="15"/>
      <c r="G517" s="2"/>
      <c r="H517" s="23"/>
      <c r="I517" s="23"/>
      <c r="J517" s="23"/>
      <c r="K517" s="50"/>
      <c r="L517" s="15"/>
      <c r="M517" s="28"/>
      <c r="N517" s="15"/>
      <c r="O517" s="15"/>
      <c r="P517" s="15"/>
      <c r="Q517" s="15"/>
      <c r="R517" s="15"/>
      <c r="S517" s="15"/>
      <c r="T517" s="15"/>
      <c r="U517" s="15"/>
      <c r="V517" s="15"/>
      <c r="W517" s="15"/>
      <c r="X517" s="15"/>
      <c r="Y517" s="15"/>
      <c r="Z517" s="15"/>
      <c r="AA517" s="15"/>
      <c r="AB517" s="18"/>
      <c r="AC517" s="15"/>
      <c r="AD517" s="18"/>
      <c r="AE517" s="15"/>
      <c r="AF517" s="15"/>
      <c r="AG517" s="15"/>
      <c r="AH517" s="15"/>
      <c r="AI517" s="15"/>
      <c r="AJ517" s="15"/>
      <c r="AK517" s="15"/>
      <c r="AL517" s="15"/>
      <c r="AM517" s="15"/>
      <c r="AN517" s="15"/>
      <c r="AO517" s="201"/>
      <c r="AP517" s="15"/>
      <c r="AQ517" s="15"/>
      <c r="AR517" s="15"/>
      <c r="AS517" s="15"/>
      <c r="AT517" s="15"/>
      <c r="AU517" s="15"/>
      <c r="AV517" s="15"/>
      <c r="AW517" s="15"/>
      <c r="AX517" s="28"/>
      <c r="AY517" s="15"/>
      <c r="AZ517" s="15"/>
      <c r="BA517" s="15"/>
      <c r="BB517" s="15"/>
    </row>
    <row r="518" spans="2:54" ht="12.75" customHeight="1" x14ac:dyDescent="0.2">
      <c r="B518" s="17"/>
      <c r="C518" s="15"/>
      <c r="D518" s="15"/>
      <c r="E518" s="22"/>
      <c r="F518" s="15"/>
      <c r="G518" s="2"/>
      <c r="H518" s="23"/>
      <c r="I518" s="23"/>
      <c r="J518" s="23"/>
      <c r="K518" s="50"/>
      <c r="L518" s="15"/>
      <c r="M518" s="28"/>
      <c r="N518" s="15"/>
      <c r="O518" s="15"/>
      <c r="P518" s="15"/>
      <c r="Q518" s="15"/>
      <c r="R518" s="15"/>
      <c r="S518" s="15"/>
      <c r="T518" s="15"/>
      <c r="U518" s="15"/>
      <c r="V518" s="15"/>
      <c r="W518" s="15"/>
      <c r="X518" s="15"/>
      <c r="Y518" s="15"/>
      <c r="Z518" s="15"/>
      <c r="AA518" s="15"/>
      <c r="AB518" s="18"/>
      <c r="AC518" s="15"/>
      <c r="AD518" s="18"/>
      <c r="AE518" s="15"/>
      <c r="AF518" s="15"/>
      <c r="AG518" s="15"/>
      <c r="AH518" s="15"/>
      <c r="AI518" s="15"/>
      <c r="AJ518" s="15"/>
      <c r="AK518" s="15"/>
      <c r="AL518" s="15"/>
      <c r="AM518" s="15"/>
      <c r="AN518" s="15"/>
      <c r="AO518" s="201"/>
      <c r="AP518" s="15"/>
      <c r="AQ518" s="15"/>
      <c r="AR518" s="15"/>
      <c r="AS518" s="15"/>
      <c r="AT518" s="15"/>
      <c r="AU518" s="15"/>
      <c r="AV518" s="15"/>
      <c r="AW518" s="15"/>
      <c r="AX518" s="28"/>
      <c r="AY518" s="15"/>
      <c r="AZ518" s="15"/>
      <c r="BA518" s="15"/>
      <c r="BB518" s="15"/>
    </row>
    <row r="519" spans="2:54" ht="12.75" customHeight="1" x14ac:dyDescent="0.2">
      <c r="B519" s="17"/>
      <c r="C519" s="15"/>
      <c r="D519" s="15"/>
      <c r="E519" s="22"/>
      <c r="F519" s="15"/>
      <c r="G519" s="2"/>
      <c r="H519" s="23"/>
      <c r="I519" s="23"/>
      <c r="J519" s="23"/>
      <c r="K519" s="50"/>
      <c r="L519" s="15"/>
      <c r="M519" s="28"/>
      <c r="N519" s="15"/>
      <c r="O519" s="15"/>
      <c r="P519" s="15"/>
      <c r="Q519" s="15"/>
      <c r="R519" s="15"/>
      <c r="S519" s="15"/>
      <c r="T519" s="15"/>
      <c r="U519" s="15"/>
      <c r="V519" s="15"/>
      <c r="W519" s="15"/>
      <c r="X519" s="15"/>
      <c r="Y519" s="15"/>
      <c r="Z519" s="15"/>
      <c r="AA519" s="15"/>
      <c r="AB519" s="18"/>
      <c r="AC519" s="15"/>
      <c r="AD519" s="18"/>
      <c r="AE519" s="15"/>
      <c r="AF519" s="15"/>
      <c r="AG519" s="15"/>
      <c r="AH519" s="15"/>
      <c r="AI519" s="15"/>
      <c r="AJ519" s="15"/>
      <c r="AK519" s="15"/>
      <c r="AL519" s="15"/>
      <c r="AM519" s="15"/>
      <c r="AN519" s="15"/>
      <c r="AO519" s="201"/>
      <c r="AP519" s="15"/>
      <c r="AQ519" s="15"/>
      <c r="AR519" s="15"/>
      <c r="AS519" s="15"/>
      <c r="AT519" s="15"/>
      <c r="AU519" s="15"/>
      <c r="AV519" s="15"/>
      <c r="AW519" s="15"/>
      <c r="AX519" s="28"/>
      <c r="AY519" s="15"/>
      <c r="AZ519" s="15"/>
      <c r="BA519" s="15"/>
      <c r="BB519" s="15"/>
    </row>
    <row r="520" spans="2:54" ht="12.75" customHeight="1" x14ac:dyDescent="0.2">
      <c r="B520" s="17"/>
      <c r="C520" s="15"/>
      <c r="D520" s="15"/>
      <c r="E520" s="22"/>
      <c r="F520" s="15"/>
      <c r="G520" s="2"/>
      <c r="H520" s="23"/>
      <c r="I520" s="23"/>
      <c r="J520" s="23"/>
      <c r="K520" s="50"/>
      <c r="L520" s="15"/>
      <c r="M520" s="28"/>
      <c r="N520" s="15"/>
      <c r="O520" s="15"/>
      <c r="P520" s="15"/>
      <c r="Q520" s="15"/>
      <c r="R520" s="15"/>
      <c r="S520" s="15"/>
      <c r="T520" s="15"/>
      <c r="U520" s="15"/>
      <c r="V520" s="15"/>
      <c r="W520" s="15"/>
      <c r="X520" s="15"/>
      <c r="Y520" s="15"/>
      <c r="Z520" s="15"/>
      <c r="AA520" s="15"/>
      <c r="AB520" s="18"/>
      <c r="AC520" s="15"/>
      <c r="AD520" s="18"/>
      <c r="AE520" s="15"/>
      <c r="AF520" s="15"/>
      <c r="AG520" s="15"/>
      <c r="AH520" s="15"/>
      <c r="AI520" s="15"/>
      <c r="AJ520" s="15"/>
      <c r="AK520" s="15"/>
      <c r="AL520" s="15"/>
      <c r="AM520" s="15"/>
      <c r="AN520" s="15"/>
      <c r="AO520" s="201"/>
      <c r="AP520" s="15"/>
      <c r="AQ520" s="15"/>
      <c r="AR520" s="15"/>
      <c r="AS520" s="15"/>
      <c r="AT520" s="15"/>
      <c r="AU520" s="15"/>
      <c r="AV520" s="15"/>
      <c r="AW520" s="15"/>
      <c r="AX520" s="28"/>
      <c r="AY520" s="15"/>
      <c r="AZ520" s="15"/>
      <c r="BA520" s="15"/>
      <c r="BB520" s="15"/>
    </row>
    <row r="521" spans="2:54" ht="12.75" customHeight="1" x14ac:dyDescent="0.2">
      <c r="B521" s="17"/>
      <c r="C521" s="15"/>
      <c r="D521" s="15"/>
      <c r="E521" s="22"/>
      <c r="F521" s="15"/>
      <c r="G521" s="2"/>
      <c r="H521" s="23"/>
      <c r="I521" s="23"/>
      <c r="J521" s="23"/>
      <c r="K521" s="50"/>
      <c r="L521" s="15"/>
      <c r="M521" s="28"/>
      <c r="N521" s="15"/>
      <c r="O521" s="15"/>
      <c r="P521" s="15"/>
      <c r="Q521" s="15"/>
      <c r="R521" s="15"/>
      <c r="S521" s="15"/>
      <c r="T521" s="15"/>
      <c r="U521" s="15"/>
      <c r="V521" s="15"/>
      <c r="W521" s="15"/>
      <c r="X521" s="15"/>
      <c r="Y521" s="15"/>
      <c r="Z521" s="15"/>
      <c r="AA521" s="15"/>
      <c r="AB521" s="18"/>
      <c r="AC521" s="15"/>
      <c r="AD521" s="18"/>
      <c r="AE521" s="15"/>
      <c r="AF521" s="15"/>
      <c r="AG521" s="15"/>
      <c r="AH521" s="15"/>
      <c r="AI521" s="15"/>
      <c r="AJ521" s="15"/>
      <c r="AK521" s="15"/>
      <c r="AL521" s="15"/>
      <c r="AM521" s="15"/>
      <c r="AN521" s="15"/>
      <c r="AO521" s="201"/>
      <c r="AP521" s="15"/>
      <c r="AQ521" s="15"/>
      <c r="AR521" s="15"/>
      <c r="AS521" s="15"/>
      <c r="AT521" s="15"/>
      <c r="AU521" s="15"/>
      <c r="AV521" s="15"/>
      <c r="AW521" s="15"/>
      <c r="AX521" s="28"/>
      <c r="AY521" s="15"/>
      <c r="AZ521" s="15"/>
      <c r="BA521" s="15"/>
      <c r="BB521" s="15"/>
    </row>
    <row r="522" spans="2:54" ht="12.75" customHeight="1" x14ac:dyDescent="0.2">
      <c r="B522" s="17"/>
      <c r="C522" s="15"/>
      <c r="D522" s="15"/>
      <c r="E522" s="22"/>
      <c r="F522" s="15"/>
      <c r="G522" s="2"/>
      <c r="H522" s="23"/>
      <c r="I522" s="23"/>
      <c r="J522" s="23"/>
      <c r="K522" s="50"/>
      <c r="L522" s="15"/>
      <c r="M522" s="28"/>
      <c r="N522" s="15"/>
      <c r="O522" s="15"/>
      <c r="P522" s="15"/>
      <c r="Q522" s="15"/>
      <c r="R522" s="15"/>
      <c r="S522" s="15"/>
      <c r="T522" s="15"/>
      <c r="U522" s="15"/>
      <c r="V522" s="15"/>
      <c r="W522" s="15"/>
      <c r="X522" s="15"/>
      <c r="Y522" s="15"/>
      <c r="Z522" s="15"/>
      <c r="AA522" s="15"/>
      <c r="AB522" s="18"/>
      <c r="AC522" s="15"/>
      <c r="AD522" s="18"/>
      <c r="AE522" s="15"/>
      <c r="AF522" s="15"/>
      <c r="AG522" s="15"/>
      <c r="AH522" s="15"/>
      <c r="AI522" s="15"/>
      <c r="AJ522" s="15"/>
      <c r="AK522" s="15"/>
      <c r="AL522" s="15"/>
      <c r="AM522" s="15"/>
      <c r="AN522" s="15"/>
      <c r="AO522" s="201"/>
      <c r="AP522" s="15"/>
      <c r="AQ522" s="15"/>
      <c r="AR522" s="15"/>
      <c r="AS522" s="15"/>
      <c r="AT522" s="15"/>
      <c r="AU522" s="15"/>
      <c r="AV522" s="15"/>
      <c r="AW522" s="15"/>
      <c r="AX522" s="28"/>
      <c r="AY522" s="15"/>
      <c r="AZ522" s="15"/>
      <c r="BA522" s="15"/>
      <c r="BB522" s="15"/>
    </row>
    <row r="523" spans="2:54" ht="12.75" customHeight="1" x14ac:dyDescent="0.2">
      <c r="B523" s="17"/>
      <c r="C523" s="15"/>
      <c r="D523" s="15"/>
      <c r="E523" s="22"/>
      <c r="F523" s="15"/>
      <c r="G523" s="2"/>
      <c r="H523" s="23"/>
      <c r="I523" s="23"/>
      <c r="J523" s="23"/>
      <c r="K523" s="50"/>
      <c r="L523" s="15"/>
      <c r="M523" s="28"/>
      <c r="N523" s="15"/>
      <c r="O523" s="15"/>
      <c r="P523" s="15"/>
      <c r="Q523" s="15"/>
      <c r="R523" s="15"/>
      <c r="S523" s="15"/>
      <c r="T523" s="15"/>
      <c r="U523" s="15"/>
      <c r="V523" s="15"/>
      <c r="W523" s="15"/>
      <c r="X523" s="15"/>
      <c r="Y523" s="15"/>
      <c r="Z523" s="15"/>
      <c r="AA523" s="15"/>
      <c r="AB523" s="18"/>
      <c r="AC523" s="15"/>
      <c r="AD523" s="18"/>
      <c r="AE523" s="15"/>
      <c r="AF523" s="15"/>
      <c r="AG523" s="15"/>
      <c r="AH523" s="15"/>
      <c r="AI523" s="15"/>
      <c r="AJ523" s="15"/>
      <c r="AK523" s="15"/>
      <c r="AL523" s="15"/>
      <c r="AM523" s="15"/>
      <c r="AN523" s="15"/>
      <c r="AO523" s="201"/>
      <c r="AP523" s="15"/>
      <c r="AQ523" s="15"/>
      <c r="AR523" s="15"/>
      <c r="AS523" s="15"/>
      <c r="AT523" s="15"/>
      <c r="AU523" s="15"/>
      <c r="AV523" s="15"/>
      <c r="AW523" s="15"/>
      <c r="AX523" s="28"/>
      <c r="AY523" s="15"/>
      <c r="AZ523" s="15"/>
      <c r="BA523" s="15"/>
      <c r="BB523" s="15"/>
    </row>
    <row r="524" spans="2:54" ht="12.75" customHeight="1" x14ac:dyDescent="0.2">
      <c r="B524" s="17"/>
      <c r="C524" s="15"/>
      <c r="D524" s="15"/>
      <c r="E524" s="22"/>
      <c r="F524" s="15"/>
      <c r="G524" s="2"/>
      <c r="H524" s="23"/>
      <c r="I524" s="23"/>
      <c r="J524" s="23"/>
      <c r="K524" s="50"/>
      <c r="L524" s="15"/>
      <c r="M524" s="28"/>
      <c r="N524" s="15"/>
      <c r="O524" s="15"/>
      <c r="P524" s="15"/>
      <c r="Q524" s="15"/>
      <c r="R524" s="15"/>
      <c r="S524" s="15"/>
      <c r="T524" s="15"/>
      <c r="U524" s="15"/>
      <c r="V524" s="15"/>
      <c r="W524" s="15"/>
      <c r="X524" s="15"/>
      <c r="Y524" s="15"/>
      <c r="Z524" s="15"/>
      <c r="AA524" s="15"/>
      <c r="AB524" s="18"/>
      <c r="AC524" s="15"/>
      <c r="AD524" s="18"/>
      <c r="AE524" s="15"/>
      <c r="AF524" s="15"/>
      <c r="AG524" s="15"/>
      <c r="AH524" s="15"/>
      <c r="AI524" s="15"/>
      <c r="AJ524" s="15"/>
      <c r="AK524" s="15"/>
      <c r="AL524" s="15"/>
      <c r="AM524" s="15"/>
      <c r="AN524" s="15"/>
      <c r="AO524" s="201"/>
      <c r="AP524" s="15"/>
      <c r="AQ524" s="15"/>
      <c r="AR524" s="15"/>
      <c r="AS524" s="15"/>
      <c r="AT524" s="15"/>
      <c r="AU524" s="15"/>
      <c r="AV524" s="15"/>
      <c r="AW524" s="15"/>
      <c r="AX524" s="28"/>
      <c r="AY524" s="15"/>
      <c r="AZ524" s="15"/>
      <c r="BA524" s="15"/>
      <c r="BB524" s="15"/>
    </row>
    <row r="525" spans="2:54" ht="12.75" customHeight="1" x14ac:dyDescent="0.2">
      <c r="B525" s="17"/>
      <c r="C525" s="15"/>
      <c r="D525" s="15"/>
      <c r="E525" s="22"/>
      <c r="F525" s="15"/>
      <c r="G525" s="2"/>
      <c r="H525" s="23"/>
      <c r="I525" s="23"/>
      <c r="J525" s="23"/>
      <c r="K525" s="50"/>
      <c r="L525" s="15"/>
      <c r="M525" s="28"/>
      <c r="N525" s="15"/>
      <c r="O525" s="15"/>
      <c r="P525" s="15"/>
      <c r="Q525" s="15"/>
      <c r="R525" s="15"/>
      <c r="S525" s="15"/>
      <c r="T525" s="15"/>
      <c r="U525" s="15"/>
      <c r="V525" s="15"/>
      <c r="W525" s="15"/>
      <c r="X525" s="15"/>
      <c r="Y525" s="15"/>
      <c r="Z525" s="15"/>
      <c r="AA525" s="15"/>
      <c r="AB525" s="18"/>
      <c r="AC525" s="15"/>
      <c r="AD525" s="18"/>
      <c r="AE525" s="15"/>
      <c r="AF525" s="15"/>
      <c r="AG525" s="15"/>
      <c r="AH525" s="15"/>
      <c r="AI525" s="15"/>
      <c r="AJ525" s="15"/>
      <c r="AK525" s="15"/>
      <c r="AL525" s="15"/>
      <c r="AM525" s="15"/>
      <c r="AN525" s="15"/>
      <c r="AO525" s="201"/>
      <c r="AP525" s="15"/>
      <c r="AQ525" s="15"/>
      <c r="AR525" s="15"/>
      <c r="AS525" s="15"/>
      <c r="AT525" s="15"/>
      <c r="AU525" s="15"/>
      <c r="AV525" s="15"/>
      <c r="AW525" s="15"/>
      <c r="AX525" s="28"/>
      <c r="AY525" s="15"/>
      <c r="AZ525" s="15"/>
      <c r="BA525" s="15"/>
      <c r="BB525" s="15"/>
    </row>
    <row r="526" spans="2:54" ht="12.75" customHeight="1" x14ac:dyDescent="0.2">
      <c r="B526" s="17"/>
      <c r="C526" s="15"/>
      <c r="D526" s="15"/>
      <c r="E526" s="22"/>
      <c r="F526" s="15"/>
      <c r="G526" s="2"/>
      <c r="H526" s="23"/>
      <c r="I526" s="23"/>
      <c r="J526" s="23"/>
      <c r="K526" s="50"/>
      <c r="L526" s="15"/>
      <c r="M526" s="28"/>
      <c r="N526" s="15"/>
      <c r="O526" s="15"/>
      <c r="P526" s="15"/>
      <c r="Q526" s="15"/>
      <c r="R526" s="15"/>
      <c r="S526" s="15"/>
      <c r="T526" s="15"/>
      <c r="U526" s="15"/>
      <c r="V526" s="15"/>
      <c r="W526" s="15"/>
      <c r="X526" s="15"/>
      <c r="Y526" s="15"/>
      <c r="Z526" s="15"/>
      <c r="AA526" s="15"/>
      <c r="AB526" s="18"/>
      <c r="AC526" s="15"/>
      <c r="AD526" s="18"/>
      <c r="AE526" s="15"/>
      <c r="AF526" s="15"/>
      <c r="AG526" s="15"/>
      <c r="AH526" s="15"/>
      <c r="AI526" s="15"/>
      <c r="AJ526" s="15"/>
      <c r="AK526" s="15"/>
      <c r="AL526" s="15"/>
      <c r="AM526" s="15"/>
      <c r="AN526" s="15"/>
      <c r="AO526" s="201"/>
      <c r="AP526" s="15"/>
      <c r="AQ526" s="15"/>
      <c r="AR526" s="15"/>
      <c r="AS526" s="15"/>
      <c r="AT526" s="15"/>
      <c r="AU526" s="15"/>
      <c r="AV526" s="15"/>
      <c r="AW526" s="15"/>
      <c r="AX526" s="28"/>
      <c r="AY526" s="15"/>
      <c r="AZ526" s="15"/>
      <c r="BA526" s="15"/>
      <c r="BB526" s="15"/>
    </row>
    <row r="527" spans="2:54" ht="12.75" customHeight="1" x14ac:dyDescent="0.2">
      <c r="B527" s="17"/>
      <c r="C527" s="15"/>
      <c r="D527" s="15"/>
      <c r="E527" s="22"/>
      <c r="F527" s="15"/>
      <c r="G527" s="2"/>
      <c r="H527" s="23"/>
      <c r="I527" s="23"/>
      <c r="J527" s="23"/>
      <c r="K527" s="50"/>
      <c r="L527" s="15"/>
      <c r="M527" s="28"/>
      <c r="N527" s="15"/>
      <c r="O527" s="15"/>
      <c r="P527" s="15"/>
      <c r="Q527" s="15"/>
      <c r="R527" s="15"/>
      <c r="S527" s="15"/>
      <c r="T527" s="15"/>
      <c r="U527" s="15"/>
      <c r="V527" s="15"/>
      <c r="W527" s="15"/>
      <c r="X527" s="15"/>
      <c r="Y527" s="15"/>
      <c r="Z527" s="15"/>
      <c r="AA527" s="15"/>
      <c r="AB527" s="18"/>
      <c r="AC527" s="15"/>
      <c r="AD527" s="18"/>
      <c r="AE527" s="15"/>
      <c r="AF527" s="15"/>
      <c r="AG527" s="15"/>
      <c r="AH527" s="15"/>
      <c r="AI527" s="15"/>
      <c r="AJ527" s="15"/>
      <c r="AK527" s="15"/>
      <c r="AL527" s="15"/>
      <c r="AM527" s="15"/>
      <c r="AN527" s="15"/>
      <c r="AO527" s="201"/>
      <c r="AP527" s="15"/>
      <c r="AQ527" s="15"/>
      <c r="AR527" s="15"/>
      <c r="AS527" s="15"/>
      <c r="AT527" s="15"/>
      <c r="AU527" s="15"/>
      <c r="AV527" s="15"/>
      <c r="AW527" s="15"/>
      <c r="AX527" s="28"/>
      <c r="AY527" s="15"/>
      <c r="AZ527" s="15"/>
      <c r="BA527" s="15"/>
      <c r="BB527" s="15"/>
    </row>
    <row r="528" spans="2:54" ht="12.75" customHeight="1" x14ac:dyDescent="0.2">
      <c r="B528" s="17"/>
      <c r="C528" s="15"/>
      <c r="D528" s="15"/>
      <c r="E528" s="22"/>
      <c r="F528" s="15"/>
      <c r="G528" s="2"/>
      <c r="H528" s="23"/>
      <c r="I528" s="23"/>
      <c r="J528" s="23"/>
      <c r="K528" s="50"/>
      <c r="L528" s="15"/>
      <c r="M528" s="28"/>
      <c r="N528" s="15"/>
      <c r="O528" s="15"/>
      <c r="P528" s="15"/>
      <c r="Q528" s="15"/>
      <c r="R528" s="15"/>
      <c r="S528" s="15"/>
      <c r="T528" s="15"/>
      <c r="U528" s="15"/>
      <c r="V528" s="15"/>
      <c r="W528" s="15"/>
      <c r="X528" s="15"/>
      <c r="Y528" s="15"/>
      <c r="Z528" s="15"/>
      <c r="AA528" s="15"/>
      <c r="AB528" s="18"/>
      <c r="AC528" s="15"/>
      <c r="AD528" s="18"/>
      <c r="AE528" s="15"/>
      <c r="AF528" s="15"/>
      <c r="AG528" s="15"/>
      <c r="AH528" s="15"/>
      <c r="AI528" s="15"/>
      <c r="AJ528" s="15"/>
      <c r="AK528" s="15"/>
      <c r="AL528" s="15"/>
      <c r="AM528" s="15"/>
      <c r="AN528" s="15"/>
      <c r="AO528" s="201"/>
      <c r="AP528" s="15"/>
      <c r="AQ528" s="15"/>
      <c r="AR528" s="15"/>
      <c r="AS528" s="15"/>
      <c r="AT528" s="15"/>
      <c r="AU528" s="15"/>
      <c r="AV528" s="15"/>
      <c r="AW528" s="15"/>
      <c r="AX528" s="28"/>
      <c r="AY528" s="15"/>
      <c r="AZ528" s="15"/>
      <c r="BA528" s="15"/>
      <c r="BB528" s="15"/>
    </row>
    <row r="529" spans="2:54" ht="12.75" customHeight="1" x14ac:dyDescent="0.2">
      <c r="B529" s="17"/>
      <c r="C529" s="15"/>
      <c r="D529" s="15"/>
      <c r="E529" s="22"/>
      <c r="F529" s="15"/>
      <c r="G529" s="2"/>
      <c r="H529" s="23"/>
      <c r="I529" s="23"/>
      <c r="J529" s="23"/>
      <c r="K529" s="50"/>
      <c r="L529" s="15"/>
      <c r="M529" s="28"/>
      <c r="N529" s="15"/>
      <c r="O529" s="15"/>
      <c r="P529" s="15"/>
      <c r="Q529" s="15"/>
      <c r="R529" s="15"/>
      <c r="S529" s="15"/>
      <c r="T529" s="15"/>
      <c r="U529" s="15"/>
      <c r="V529" s="15"/>
      <c r="W529" s="15"/>
      <c r="X529" s="15"/>
      <c r="Y529" s="15"/>
      <c r="Z529" s="15"/>
      <c r="AA529" s="15"/>
      <c r="AB529" s="18"/>
      <c r="AC529" s="15"/>
      <c r="AD529" s="18"/>
      <c r="AE529" s="15"/>
      <c r="AF529" s="15"/>
      <c r="AG529" s="15"/>
      <c r="AH529" s="15"/>
      <c r="AI529" s="15"/>
      <c r="AJ529" s="15"/>
      <c r="AK529" s="15"/>
      <c r="AL529" s="15"/>
      <c r="AM529" s="15"/>
      <c r="AN529" s="15"/>
      <c r="AO529" s="201"/>
      <c r="AP529" s="15"/>
      <c r="AQ529" s="15"/>
      <c r="AR529" s="15"/>
      <c r="AS529" s="15"/>
      <c r="AT529" s="15"/>
      <c r="AU529" s="15"/>
      <c r="AV529" s="15"/>
      <c r="AW529" s="15"/>
      <c r="AX529" s="28"/>
      <c r="AY529" s="15"/>
      <c r="AZ529" s="15"/>
      <c r="BA529" s="15"/>
      <c r="BB529" s="15"/>
    </row>
    <row r="530" spans="2:54" ht="12.75" customHeight="1" x14ac:dyDescent="0.2">
      <c r="B530" s="17"/>
      <c r="C530" s="15"/>
      <c r="D530" s="15"/>
      <c r="E530" s="22"/>
      <c r="F530" s="15"/>
      <c r="G530" s="2"/>
      <c r="H530" s="23"/>
      <c r="I530" s="23"/>
      <c r="J530" s="23"/>
      <c r="K530" s="50"/>
      <c r="L530" s="15"/>
      <c r="M530" s="28"/>
      <c r="N530" s="15"/>
      <c r="O530" s="15"/>
      <c r="P530" s="15"/>
      <c r="Q530" s="15"/>
      <c r="R530" s="15"/>
      <c r="S530" s="15"/>
      <c r="T530" s="15"/>
      <c r="U530" s="15"/>
      <c r="V530" s="15"/>
      <c r="W530" s="15"/>
      <c r="X530" s="15"/>
      <c r="Y530" s="15"/>
      <c r="Z530" s="15"/>
      <c r="AA530" s="15"/>
      <c r="AB530" s="18"/>
      <c r="AC530" s="15"/>
      <c r="AD530" s="18"/>
      <c r="AE530" s="15"/>
      <c r="AF530" s="15"/>
      <c r="AG530" s="15"/>
      <c r="AH530" s="15"/>
      <c r="AI530" s="15"/>
      <c r="AJ530" s="15"/>
      <c r="AK530" s="15"/>
      <c r="AL530" s="15"/>
      <c r="AM530" s="15"/>
      <c r="AN530" s="15"/>
      <c r="AO530" s="201"/>
      <c r="AP530" s="15"/>
      <c r="AQ530" s="15"/>
      <c r="AR530" s="15"/>
      <c r="AS530" s="15"/>
      <c r="AT530" s="15"/>
      <c r="AU530" s="15"/>
      <c r="AV530" s="15"/>
      <c r="AW530" s="15"/>
      <c r="AX530" s="28"/>
      <c r="AY530" s="15"/>
      <c r="AZ530" s="15"/>
      <c r="BA530" s="15"/>
      <c r="BB530" s="15"/>
    </row>
    <row r="531" spans="2:54" ht="12.75" customHeight="1" x14ac:dyDescent="0.2">
      <c r="B531" s="17"/>
      <c r="C531" s="15"/>
      <c r="D531" s="15"/>
      <c r="E531" s="22"/>
      <c r="F531" s="15"/>
      <c r="G531" s="2"/>
      <c r="H531" s="23"/>
      <c r="I531" s="23"/>
      <c r="J531" s="23"/>
      <c r="K531" s="50"/>
      <c r="L531" s="15"/>
      <c r="M531" s="28"/>
      <c r="N531" s="15"/>
      <c r="O531" s="15"/>
      <c r="P531" s="15"/>
      <c r="Q531" s="15"/>
      <c r="R531" s="15"/>
      <c r="S531" s="15"/>
      <c r="T531" s="15"/>
      <c r="U531" s="15"/>
      <c r="V531" s="15"/>
      <c r="W531" s="15"/>
      <c r="X531" s="15"/>
      <c r="Y531" s="15"/>
      <c r="Z531" s="15"/>
      <c r="AA531" s="15"/>
      <c r="AB531" s="18"/>
      <c r="AC531" s="15"/>
      <c r="AD531" s="18"/>
      <c r="AE531" s="15"/>
      <c r="AF531" s="15"/>
      <c r="AG531" s="15"/>
      <c r="AH531" s="15"/>
      <c r="AI531" s="15"/>
      <c r="AJ531" s="15"/>
      <c r="AK531" s="15"/>
      <c r="AL531" s="15"/>
      <c r="AM531" s="15"/>
      <c r="AN531" s="15"/>
      <c r="AO531" s="201"/>
      <c r="AP531" s="15"/>
      <c r="AQ531" s="15"/>
      <c r="AR531" s="15"/>
      <c r="AS531" s="15"/>
      <c r="AT531" s="15"/>
      <c r="AU531" s="15"/>
      <c r="AV531" s="15"/>
      <c r="AW531" s="15"/>
      <c r="AX531" s="28"/>
      <c r="AY531" s="15"/>
      <c r="AZ531" s="15"/>
      <c r="BA531" s="15"/>
      <c r="BB531" s="15"/>
    </row>
    <row r="532" spans="2:54" ht="12.75" customHeight="1" x14ac:dyDescent="0.2">
      <c r="B532" s="17"/>
      <c r="C532" s="15"/>
      <c r="D532" s="15"/>
      <c r="E532" s="22"/>
      <c r="F532" s="15"/>
      <c r="G532" s="2"/>
      <c r="H532" s="23"/>
      <c r="I532" s="23"/>
      <c r="J532" s="23"/>
      <c r="K532" s="50"/>
      <c r="L532" s="15"/>
      <c r="M532" s="28"/>
      <c r="N532" s="15"/>
      <c r="O532" s="15"/>
      <c r="P532" s="15"/>
      <c r="Q532" s="15"/>
      <c r="R532" s="15"/>
      <c r="S532" s="15"/>
      <c r="T532" s="15"/>
      <c r="U532" s="15"/>
      <c r="V532" s="15"/>
      <c r="W532" s="15"/>
      <c r="X532" s="15"/>
      <c r="Y532" s="15"/>
      <c r="Z532" s="15"/>
      <c r="AA532" s="15"/>
      <c r="AB532" s="18"/>
      <c r="AC532" s="15"/>
      <c r="AD532" s="18"/>
      <c r="AE532" s="15"/>
      <c r="AF532" s="15"/>
      <c r="AG532" s="15"/>
      <c r="AH532" s="15"/>
      <c r="AI532" s="15"/>
      <c r="AJ532" s="15"/>
      <c r="AK532" s="15"/>
      <c r="AL532" s="15"/>
      <c r="AM532" s="15"/>
      <c r="AN532" s="15"/>
      <c r="AO532" s="201"/>
      <c r="AP532" s="15"/>
      <c r="AQ532" s="15"/>
      <c r="AR532" s="15"/>
      <c r="AS532" s="15"/>
      <c r="AT532" s="15"/>
      <c r="AU532" s="15"/>
      <c r="AV532" s="15"/>
      <c r="AW532" s="15"/>
      <c r="AX532" s="28"/>
      <c r="AY532" s="15"/>
      <c r="AZ532" s="15"/>
      <c r="BA532" s="15"/>
      <c r="BB532" s="15"/>
    </row>
    <row r="533" spans="2:54" ht="12.75" customHeight="1" x14ac:dyDescent="0.2">
      <c r="B533" s="17"/>
      <c r="C533" s="15"/>
      <c r="D533" s="15"/>
      <c r="E533" s="22"/>
      <c r="F533" s="15"/>
      <c r="G533" s="2"/>
      <c r="H533" s="23"/>
      <c r="I533" s="23"/>
      <c r="J533" s="23"/>
      <c r="K533" s="50"/>
      <c r="L533" s="15"/>
      <c r="M533" s="28"/>
      <c r="N533" s="15"/>
      <c r="O533" s="15"/>
      <c r="P533" s="15"/>
      <c r="Q533" s="15"/>
      <c r="R533" s="15"/>
      <c r="S533" s="15"/>
      <c r="T533" s="15"/>
      <c r="U533" s="15"/>
      <c r="V533" s="15"/>
      <c r="W533" s="15"/>
      <c r="X533" s="15"/>
      <c r="Y533" s="15"/>
      <c r="Z533" s="15"/>
      <c r="AA533" s="15"/>
      <c r="AB533" s="18"/>
      <c r="AC533" s="15"/>
      <c r="AD533" s="18"/>
      <c r="AE533" s="15"/>
      <c r="AF533" s="15"/>
      <c r="AG533" s="15"/>
      <c r="AH533" s="15"/>
      <c r="AI533" s="15"/>
      <c r="AJ533" s="15"/>
      <c r="AK533" s="15"/>
      <c r="AL533" s="15"/>
      <c r="AM533" s="15"/>
      <c r="AN533" s="15"/>
      <c r="AO533" s="201"/>
      <c r="AP533" s="15"/>
      <c r="AQ533" s="15"/>
      <c r="AR533" s="15"/>
      <c r="AS533" s="15"/>
      <c r="AT533" s="15"/>
      <c r="AU533" s="15"/>
      <c r="AV533" s="15"/>
      <c r="AW533" s="15"/>
      <c r="AX533" s="28"/>
      <c r="AY533" s="15"/>
      <c r="AZ533" s="15"/>
      <c r="BA533" s="15"/>
      <c r="BB533" s="15"/>
    </row>
    <row r="534" spans="2:54" ht="12.75" customHeight="1" x14ac:dyDescent="0.2">
      <c r="B534" s="17"/>
      <c r="C534" s="15"/>
      <c r="D534" s="15"/>
      <c r="E534" s="22"/>
      <c r="F534" s="15"/>
      <c r="G534" s="2"/>
      <c r="H534" s="23"/>
      <c r="I534" s="23"/>
      <c r="J534" s="23"/>
      <c r="K534" s="50"/>
      <c r="L534" s="15"/>
      <c r="M534" s="28"/>
      <c r="N534" s="15"/>
      <c r="O534" s="15"/>
      <c r="P534" s="15"/>
      <c r="Q534" s="15"/>
      <c r="R534" s="15"/>
      <c r="S534" s="15"/>
      <c r="T534" s="15"/>
      <c r="U534" s="15"/>
      <c r="V534" s="15"/>
      <c r="W534" s="15"/>
      <c r="X534" s="15"/>
      <c r="Y534" s="15"/>
      <c r="Z534" s="15"/>
      <c r="AA534" s="15"/>
      <c r="AB534" s="18"/>
      <c r="AC534" s="15"/>
      <c r="AD534" s="18"/>
      <c r="AE534" s="15"/>
      <c r="AF534" s="15"/>
      <c r="AG534" s="15"/>
      <c r="AH534" s="15"/>
      <c r="AI534" s="15"/>
      <c r="AJ534" s="15"/>
      <c r="AK534" s="15"/>
      <c r="AL534" s="15"/>
      <c r="AM534" s="15"/>
      <c r="AN534" s="15"/>
      <c r="AO534" s="201"/>
      <c r="AP534" s="15"/>
      <c r="AQ534" s="15"/>
      <c r="AR534" s="15"/>
      <c r="AS534" s="15"/>
      <c r="AT534" s="15"/>
      <c r="AU534" s="15"/>
      <c r="AV534" s="15"/>
      <c r="AW534" s="15"/>
      <c r="AX534" s="28"/>
      <c r="AY534" s="15"/>
      <c r="AZ534" s="15"/>
      <c r="BA534" s="15"/>
      <c r="BB534" s="15"/>
    </row>
    <row r="535" spans="2:54" ht="12.75" customHeight="1" x14ac:dyDescent="0.2">
      <c r="B535" s="17"/>
      <c r="C535" s="15"/>
      <c r="D535" s="15"/>
      <c r="E535" s="22"/>
      <c r="F535" s="15"/>
      <c r="G535" s="2"/>
      <c r="H535" s="23"/>
      <c r="I535" s="23"/>
      <c r="J535" s="23"/>
      <c r="K535" s="50"/>
      <c r="L535" s="15"/>
      <c r="M535" s="28"/>
      <c r="N535" s="15"/>
      <c r="O535" s="15"/>
      <c r="P535" s="15"/>
      <c r="Q535" s="15"/>
      <c r="R535" s="15"/>
      <c r="S535" s="15"/>
      <c r="T535" s="15"/>
      <c r="U535" s="15"/>
      <c r="V535" s="15"/>
      <c r="W535" s="15"/>
      <c r="X535" s="15"/>
      <c r="Y535" s="15"/>
      <c r="Z535" s="15"/>
      <c r="AA535" s="15"/>
      <c r="AB535" s="18"/>
      <c r="AC535" s="15"/>
      <c r="AD535" s="18"/>
      <c r="AE535" s="15"/>
      <c r="AF535" s="15"/>
      <c r="AG535" s="15"/>
      <c r="AH535" s="15"/>
      <c r="AI535" s="15"/>
      <c r="AJ535" s="15"/>
      <c r="AK535" s="15"/>
      <c r="AL535" s="15"/>
      <c r="AM535" s="15"/>
      <c r="AN535" s="15"/>
      <c r="AO535" s="201"/>
      <c r="AP535" s="15"/>
      <c r="AQ535" s="15"/>
      <c r="AR535" s="15"/>
      <c r="AS535" s="15"/>
      <c r="AT535" s="15"/>
      <c r="AU535" s="15"/>
      <c r="AV535" s="15"/>
      <c r="AW535" s="15"/>
      <c r="AX535" s="28"/>
      <c r="AY535" s="15"/>
      <c r="AZ535" s="15"/>
      <c r="BA535" s="15"/>
      <c r="BB535" s="15"/>
    </row>
    <row r="536" spans="2:54" ht="12.75" customHeight="1" x14ac:dyDescent="0.2">
      <c r="B536" s="17"/>
      <c r="C536" s="15"/>
      <c r="D536" s="15"/>
      <c r="E536" s="22"/>
      <c r="F536" s="15"/>
      <c r="G536" s="2"/>
      <c r="H536" s="23"/>
      <c r="I536" s="23"/>
      <c r="J536" s="23"/>
      <c r="K536" s="50"/>
      <c r="L536" s="15"/>
      <c r="M536" s="28"/>
      <c r="N536" s="15"/>
      <c r="O536" s="15"/>
      <c r="P536" s="15"/>
      <c r="Q536" s="15"/>
      <c r="R536" s="15"/>
      <c r="S536" s="15"/>
      <c r="T536" s="15"/>
      <c r="U536" s="15"/>
      <c r="V536" s="15"/>
      <c r="W536" s="15"/>
      <c r="X536" s="15"/>
      <c r="Y536" s="15"/>
      <c r="Z536" s="15"/>
      <c r="AA536" s="15"/>
      <c r="AB536" s="18"/>
      <c r="AC536" s="15"/>
      <c r="AD536" s="18"/>
      <c r="AE536" s="15"/>
      <c r="AF536" s="15"/>
      <c r="AG536" s="15"/>
      <c r="AH536" s="15"/>
      <c r="AI536" s="15"/>
      <c r="AJ536" s="15"/>
      <c r="AK536" s="15"/>
      <c r="AL536" s="15"/>
      <c r="AM536" s="15"/>
      <c r="AN536" s="15"/>
      <c r="AO536" s="201"/>
      <c r="AP536" s="15"/>
      <c r="AQ536" s="15"/>
      <c r="AR536" s="15"/>
      <c r="AS536" s="15"/>
      <c r="AT536" s="15"/>
      <c r="AU536" s="15"/>
      <c r="AV536" s="15"/>
      <c r="AW536" s="15"/>
      <c r="AX536" s="28"/>
      <c r="AY536" s="15"/>
      <c r="AZ536" s="15"/>
      <c r="BA536" s="15"/>
      <c r="BB536" s="15"/>
    </row>
    <row r="537" spans="2:54" ht="12.75" customHeight="1" x14ac:dyDescent="0.2">
      <c r="B537" s="17"/>
      <c r="C537" s="15"/>
      <c r="D537" s="15"/>
      <c r="E537" s="22"/>
      <c r="F537" s="15"/>
      <c r="G537" s="2"/>
      <c r="H537" s="23"/>
      <c r="I537" s="23"/>
      <c r="J537" s="23"/>
      <c r="K537" s="50"/>
      <c r="L537" s="15"/>
      <c r="M537" s="28"/>
      <c r="N537" s="15"/>
      <c r="O537" s="15"/>
      <c r="P537" s="15"/>
      <c r="Q537" s="15"/>
      <c r="R537" s="15"/>
      <c r="S537" s="15"/>
      <c r="T537" s="15"/>
      <c r="U537" s="15"/>
      <c r="V537" s="15"/>
      <c r="W537" s="15"/>
      <c r="X537" s="15"/>
      <c r="Y537" s="15"/>
      <c r="Z537" s="15"/>
      <c r="AA537" s="15"/>
      <c r="AB537" s="18"/>
      <c r="AC537" s="15"/>
      <c r="AD537" s="18"/>
      <c r="AE537" s="15"/>
      <c r="AF537" s="15"/>
      <c r="AG537" s="15"/>
      <c r="AH537" s="15"/>
      <c r="AI537" s="15"/>
      <c r="AJ537" s="15"/>
      <c r="AK537" s="15"/>
      <c r="AL537" s="15"/>
      <c r="AM537" s="15"/>
      <c r="AN537" s="15"/>
      <c r="AO537" s="201"/>
      <c r="AP537" s="15"/>
      <c r="AQ537" s="15"/>
      <c r="AR537" s="15"/>
      <c r="AS537" s="15"/>
      <c r="AT537" s="15"/>
      <c r="AU537" s="15"/>
      <c r="AV537" s="15"/>
      <c r="AW537" s="15"/>
      <c r="AX537" s="28"/>
      <c r="AY537" s="15"/>
      <c r="AZ537" s="15"/>
      <c r="BA537" s="15"/>
      <c r="BB537" s="15"/>
    </row>
    <row r="538" spans="2:54" ht="12.75" customHeight="1" x14ac:dyDescent="0.2">
      <c r="B538" s="17"/>
      <c r="C538" s="15"/>
      <c r="D538" s="15"/>
      <c r="E538" s="22"/>
      <c r="F538" s="15"/>
      <c r="G538" s="2"/>
      <c r="H538" s="23"/>
      <c r="I538" s="23"/>
      <c r="J538" s="23"/>
      <c r="K538" s="50"/>
      <c r="L538" s="15"/>
      <c r="M538" s="28"/>
      <c r="N538" s="15"/>
      <c r="O538" s="15"/>
      <c r="P538" s="15"/>
      <c r="Q538" s="15"/>
      <c r="R538" s="15"/>
      <c r="S538" s="15"/>
      <c r="T538" s="15"/>
      <c r="U538" s="15"/>
      <c r="V538" s="15"/>
      <c r="W538" s="15"/>
      <c r="X538" s="15"/>
      <c r="Y538" s="15"/>
      <c r="Z538" s="15"/>
      <c r="AA538" s="15"/>
      <c r="AB538" s="18"/>
      <c r="AC538" s="15"/>
      <c r="AD538" s="18"/>
      <c r="AE538" s="15"/>
      <c r="AF538" s="15"/>
      <c r="AG538" s="15"/>
      <c r="AH538" s="15"/>
      <c r="AI538" s="15"/>
      <c r="AJ538" s="15"/>
      <c r="AK538" s="15"/>
      <c r="AL538" s="15"/>
      <c r="AM538" s="15"/>
      <c r="AN538" s="15"/>
      <c r="AO538" s="201"/>
      <c r="AP538" s="15"/>
      <c r="AQ538" s="15"/>
      <c r="AR538" s="15"/>
      <c r="AS538" s="15"/>
      <c r="AT538" s="15"/>
      <c r="AU538" s="15"/>
      <c r="AV538" s="15"/>
      <c r="AW538" s="15"/>
      <c r="AX538" s="28"/>
      <c r="AY538" s="15"/>
      <c r="AZ538" s="15"/>
      <c r="BA538" s="15"/>
      <c r="BB538" s="15"/>
    </row>
    <row r="539" spans="2:54" ht="12.75" customHeight="1" x14ac:dyDescent="0.2">
      <c r="B539" s="17"/>
      <c r="C539" s="15"/>
      <c r="D539" s="15"/>
      <c r="E539" s="22"/>
      <c r="F539" s="15"/>
      <c r="G539" s="2"/>
      <c r="H539" s="23"/>
      <c r="I539" s="23"/>
      <c r="J539" s="23"/>
      <c r="K539" s="50"/>
      <c r="L539" s="15"/>
      <c r="M539" s="28"/>
      <c r="N539" s="15"/>
      <c r="O539" s="15"/>
      <c r="P539" s="15"/>
      <c r="Q539" s="15"/>
      <c r="R539" s="15"/>
      <c r="S539" s="15"/>
      <c r="T539" s="15"/>
      <c r="U539" s="15"/>
      <c r="V539" s="15"/>
      <c r="W539" s="15"/>
      <c r="X539" s="15"/>
      <c r="Y539" s="15"/>
      <c r="Z539" s="15"/>
      <c r="AA539" s="15"/>
      <c r="AB539" s="18"/>
      <c r="AC539" s="15"/>
      <c r="AD539" s="18"/>
      <c r="AE539" s="15"/>
      <c r="AF539" s="15"/>
      <c r="AG539" s="15"/>
      <c r="AH539" s="15"/>
      <c r="AI539" s="15"/>
      <c r="AJ539" s="15"/>
      <c r="AK539" s="15"/>
      <c r="AL539" s="15"/>
      <c r="AM539" s="15"/>
      <c r="AN539" s="15"/>
      <c r="AO539" s="201"/>
      <c r="AP539" s="15"/>
      <c r="AQ539" s="15"/>
      <c r="AR539" s="15"/>
      <c r="AS539" s="15"/>
      <c r="AT539" s="15"/>
      <c r="AU539" s="15"/>
      <c r="AV539" s="15"/>
      <c r="AW539" s="15"/>
      <c r="AX539" s="28"/>
      <c r="AY539" s="15"/>
      <c r="AZ539" s="15"/>
      <c r="BA539" s="15"/>
      <c r="BB539" s="15"/>
    </row>
    <row r="540" spans="2:54" ht="12.75" customHeight="1" x14ac:dyDescent="0.2">
      <c r="B540" s="17"/>
      <c r="C540" s="15"/>
      <c r="D540" s="15"/>
      <c r="E540" s="22"/>
      <c r="F540" s="15"/>
      <c r="G540" s="2"/>
      <c r="H540" s="23"/>
      <c r="I540" s="23"/>
      <c r="J540" s="23"/>
      <c r="K540" s="50"/>
      <c r="L540" s="15"/>
      <c r="M540" s="28"/>
      <c r="N540" s="15"/>
      <c r="O540" s="15"/>
      <c r="P540" s="15"/>
      <c r="Q540" s="15"/>
      <c r="R540" s="15"/>
      <c r="S540" s="15"/>
      <c r="T540" s="15"/>
      <c r="U540" s="15"/>
      <c r="V540" s="15"/>
      <c r="W540" s="15"/>
      <c r="X540" s="15"/>
      <c r="Y540" s="15"/>
      <c r="Z540" s="15"/>
      <c r="AA540" s="15"/>
      <c r="AB540" s="18"/>
      <c r="AC540" s="15"/>
      <c r="AD540" s="18"/>
      <c r="AE540" s="15"/>
      <c r="AF540" s="15"/>
      <c r="AG540" s="15"/>
      <c r="AH540" s="15"/>
      <c r="AI540" s="15"/>
      <c r="AJ540" s="15"/>
      <c r="AK540" s="15"/>
      <c r="AL540" s="15"/>
      <c r="AM540" s="15"/>
      <c r="AN540" s="15"/>
      <c r="AO540" s="201"/>
      <c r="AP540" s="15"/>
      <c r="AQ540" s="15"/>
      <c r="AR540" s="15"/>
      <c r="AS540" s="15"/>
      <c r="AT540" s="15"/>
      <c r="AU540" s="15"/>
      <c r="AV540" s="15"/>
      <c r="AW540" s="15"/>
      <c r="AX540" s="28"/>
      <c r="AY540" s="15"/>
      <c r="AZ540" s="15"/>
      <c r="BA540" s="15"/>
      <c r="BB540" s="15"/>
    </row>
    <row r="541" spans="2:54" ht="12.75" customHeight="1" x14ac:dyDescent="0.2">
      <c r="B541" s="17"/>
      <c r="C541" s="15"/>
      <c r="D541" s="15"/>
      <c r="E541" s="22"/>
      <c r="F541" s="15"/>
      <c r="G541" s="2"/>
      <c r="H541" s="23"/>
      <c r="I541" s="23"/>
      <c r="J541" s="23"/>
      <c r="K541" s="50"/>
      <c r="L541" s="15"/>
      <c r="M541" s="28"/>
      <c r="N541" s="15"/>
      <c r="O541" s="15"/>
      <c r="P541" s="15"/>
      <c r="Q541" s="15"/>
      <c r="R541" s="15"/>
      <c r="S541" s="15"/>
      <c r="T541" s="15"/>
      <c r="U541" s="15"/>
      <c r="V541" s="15"/>
      <c r="W541" s="15"/>
      <c r="X541" s="15"/>
      <c r="Y541" s="15"/>
      <c r="Z541" s="15"/>
      <c r="AA541" s="15"/>
      <c r="AB541" s="18"/>
      <c r="AC541" s="15"/>
      <c r="AD541" s="18"/>
      <c r="AE541" s="15"/>
      <c r="AF541" s="15"/>
      <c r="AG541" s="15"/>
      <c r="AH541" s="15"/>
      <c r="AI541" s="15"/>
      <c r="AJ541" s="15"/>
      <c r="AK541" s="15"/>
      <c r="AL541" s="15"/>
      <c r="AM541" s="15"/>
      <c r="AN541" s="15"/>
      <c r="AO541" s="201"/>
      <c r="AP541" s="15"/>
      <c r="AQ541" s="15"/>
      <c r="AR541" s="15"/>
      <c r="AS541" s="15"/>
      <c r="AT541" s="15"/>
      <c r="AU541" s="15"/>
      <c r="AV541" s="15"/>
      <c r="AW541" s="15"/>
      <c r="AX541" s="28"/>
      <c r="AY541" s="15"/>
      <c r="AZ541" s="15"/>
      <c r="BA541" s="15"/>
      <c r="BB541" s="15"/>
    </row>
    <row r="542" spans="2:54" ht="12.75" customHeight="1" x14ac:dyDescent="0.2">
      <c r="B542" s="17"/>
      <c r="C542" s="15"/>
      <c r="D542" s="15"/>
      <c r="E542" s="22"/>
      <c r="F542" s="15"/>
      <c r="G542" s="2"/>
      <c r="H542" s="23"/>
      <c r="I542" s="23"/>
      <c r="J542" s="23"/>
      <c r="K542" s="50"/>
      <c r="L542" s="15"/>
      <c r="M542" s="28"/>
      <c r="N542" s="15"/>
      <c r="O542" s="15"/>
      <c r="P542" s="15"/>
      <c r="Q542" s="15"/>
      <c r="R542" s="15"/>
      <c r="S542" s="15"/>
      <c r="T542" s="15"/>
      <c r="U542" s="15"/>
      <c r="V542" s="15"/>
      <c r="W542" s="15"/>
      <c r="X542" s="15"/>
      <c r="Y542" s="15"/>
      <c r="Z542" s="15"/>
      <c r="AA542" s="15"/>
      <c r="AB542" s="18"/>
      <c r="AC542" s="15"/>
      <c r="AD542" s="18"/>
      <c r="AE542" s="15"/>
      <c r="AF542" s="15"/>
      <c r="AG542" s="15"/>
      <c r="AH542" s="15"/>
      <c r="AI542" s="15"/>
      <c r="AJ542" s="15"/>
      <c r="AK542" s="15"/>
      <c r="AL542" s="15"/>
      <c r="AM542" s="15"/>
      <c r="AN542" s="15"/>
      <c r="AO542" s="201"/>
      <c r="AP542" s="15"/>
      <c r="AQ542" s="15"/>
      <c r="AR542" s="15"/>
      <c r="AS542" s="15"/>
      <c r="AT542" s="15"/>
      <c r="AU542" s="15"/>
      <c r="AV542" s="15"/>
      <c r="AW542" s="15"/>
      <c r="AX542" s="28"/>
      <c r="AY542" s="15"/>
      <c r="AZ542" s="15"/>
      <c r="BA542" s="15"/>
      <c r="BB542" s="15"/>
    </row>
    <row r="543" spans="2:54" ht="12.75" customHeight="1" x14ac:dyDescent="0.2">
      <c r="B543" s="17"/>
      <c r="C543" s="15"/>
      <c r="D543" s="15"/>
      <c r="E543" s="22"/>
      <c r="F543" s="15"/>
      <c r="G543" s="2"/>
      <c r="H543" s="23"/>
      <c r="I543" s="23"/>
      <c r="J543" s="23"/>
      <c r="K543" s="50"/>
      <c r="L543" s="15"/>
      <c r="M543" s="28"/>
      <c r="N543" s="15"/>
      <c r="O543" s="15"/>
      <c r="P543" s="15"/>
      <c r="Q543" s="15"/>
      <c r="R543" s="15"/>
      <c r="S543" s="15"/>
      <c r="T543" s="15"/>
      <c r="U543" s="15"/>
      <c r="V543" s="15"/>
      <c r="W543" s="15"/>
      <c r="X543" s="15"/>
      <c r="Y543" s="15"/>
      <c r="Z543" s="15"/>
      <c r="AA543" s="15"/>
      <c r="AB543" s="18"/>
      <c r="AC543" s="15"/>
      <c r="AD543" s="18"/>
      <c r="AE543" s="15"/>
      <c r="AF543" s="15"/>
      <c r="AG543" s="15"/>
      <c r="AH543" s="15"/>
      <c r="AI543" s="15"/>
      <c r="AJ543" s="15"/>
      <c r="AK543" s="15"/>
      <c r="AL543" s="15"/>
      <c r="AM543" s="15"/>
      <c r="AN543" s="15"/>
      <c r="AO543" s="201"/>
      <c r="AP543" s="15"/>
      <c r="AQ543" s="15"/>
      <c r="AR543" s="15"/>
      <c r="AS543" s="15"/>
      <c r="AT543" s="15"/>
      <c r="AU543" s="15"/>
      <c r="AV543" s="15"/>
      <c r="AW543" s="15"/>
      <c r="AX543" s="28"/>
      <c r="AY543" s="15"/>
      <c r="AZ543" s="15"/>
      <c r="BA543" s="15"/>
      <c r="BB543" s="15"/>
    </row>
    <row r="544" spans="2:54" ht="12.75" customHeight="1" x14ac:dyDescent="0.2">
      <c r="B544" s="17"/>
      <c r="C544" s="15"/>
      <c r="D544" s="15"/>
      <c r="E544" s="22"/>
      <c r="F544" s="15"/>
      <c r="G544" s="2"/>
      <c r="H544" s="23"/>
      <c r="I544" s="23"/>
      <c r="J544" s="23"/>
      <c r="K544" s="50"/>
      <c r="L544" s="15"/>
      <c r="M544" s="28"/>
      <c r="N544" s="15"/>
      <c r="O544" s="15"/>
      <c r="P544" s="15"/>
      <c r="Q544" s="15"/>
      <c r="R544" s="15"/>
      <c r="S544" s="15"/>
      <c r="T544" s="15"/>
      <c r="U544" s="15"/>
      <c r="V544" s="15"/>
      <c r="W544" s="15"/>
      <c r="X544" s="15"/>
      <c r="Y544" s="15"/>
      <c r="Z544" s="15"/>
      <c r="AA544" s="15"/>
      <c r="AB544" s="18"/>
      <c r="AC544" s="15"/>
      <c r="AD544" s="18"/>
      <c r="AE544" s="15"/>
      <c r="AF544" s="15"/>
      <c r="AG544" s="15"/>
      <c r="AH544" s="15"/>
      <c r="AI544" s="15"/>
      <c r="AJ544" s="15"/>
      <c r="AK544" s="15"/>
      <c r="AL544" s="15"/>
      <c r="AM544" s="15"/>
      <c r="AN544" s="15"/>
      <c r="AO544" s="201"/>
      <c r="AP544" s="15"/>
      <c r="AQ544" s="15"/>
      <c r="AR544" s="15"/>
      <c r="AS544" s="15"/>
      <c r="AT544" s="15"/>
      <c r="AU544" s="15"/>
      <c r="AV544" s="15"/>
      <c r="AW544" s="15"/>
      <c r="AX544" s="28"/>
      <c r="AY544" s="15"/>
      <c r="AZ544" s="15"/>
      <c r="BA544" s="15"/>
      <c r="BB544" s="15"/>
    </row>
    <row r="545" spans="2:54" ht="12.75" customHeight="1" x14ac:dyDescent="0.2">
      <c r="B545" s="17"/>
      <c r="C545" s="15"/>
      <c r="D545" s="15"/>
      <c r="E545" s="22"/>
      <c r="F545" s="15"/>
      <c r="G545" s="2"/>
      <c r="H545" s="23"/>
      <c r="I545" s="23"/>
      <c r="J545" s="23"/>
      <c r="K545" s="50"/>
      <c r="L545" s="15"/>
      <c r="M545" s="28"/>
      <c r="N545" s="15"/>
      <c r="O545" s="15"/>
      <c r="P545" s="15"/>
      <c r="Q545" s="15"/>
      <c r="R545" s="15"/>
      <c r="S545" s="15"/>
      <c r="T545" s="15"/>
      <c r="U545" s="15"/>
      <c r="V545" s="15"/>
      <c r="W545" s="15"/>
      <c r="X545" s="15"/>
      <c r="Y545" s="15"/>
      <c r="Z545" s="15"/>
      <c r="AA545" s="15"/>
      <c r="AB545" s="18"/>
      <c r="AC545" s="15"/>
      <c r="AD545" s="18"/>
      <c r="AE545" s="15"/>
      <c r="AF545" s="15"/>
      <c r="AG545" s="15"/>
      <c r="AH545" s="15"/>
      <c r="AI545" s="15"/>
      <c r="AJ545" s="15"/>
      <c r="AK545" s="15"/>
      <c r="AL545" s="15"/>
      <c r="AM545" s="15"/>
      <c r="AN545" s="15"/>
      <c r="AO545" s="201"/>
      <c r="AP545" s="15"/>
      <c r="AQ545" s="15"/>
      <c r="AR545" s="15"/>
      <c r="AS545" s="15"/>
      <c r="AT545" s="15"/>
      <c r="AU545" s="15"/>
      <c r="AV545" s="15"/>
      <c r="AW545" s="15"/>
      <c r="AX545" s="28"/>
      <c r="AY545" s="15"/>
      <c r="AZ545" s="15"/>
      <c r="BA545" s="15"/>
      <c r="BB545" s="15"/>
    </row>
    <row r="546" spans="2:54" ht="12.75" customHeight="1" x14ac:dyDescent="0.2">
      <c r="B546" s="17"/>
      <c r="C546" s="15"/>
      <c r="D546" s="15"/>
      <c r="E546" s="22"/>
      <c r="F546" s="15"/>
      <c r="G546" s="2"/>
      <c r="H546" s="23"/>
      <c r="I546" s="23"/>
      <c r="J546" s="23"/>
      <c r="K546" s="50"/>
      <c r="L546" s="15"/>
      <c r="M546" s="28"/>
      <c r="N546" s="15"/>
      <c r="O546" s="15"/>
      <c r="P546" s="15"/>
      <c r="Q546" s="15"/>
      <c r="R546" s="15"/>
      <c r="S546" s="15"/>
      <c r="T546" s="15"/>
      <c r="U546" s="15"/>
      <c r="V546" s="15"/>
      <c r="W546" s="15"/>
      <c r="X546" s="15"/>
      <c r="Y546" s="15"/>
      <c r="Z546" s="15"/>
      <c r="AA546" s="15"/>
      <c r="AB546" s="18"/>
      <c r="AC546" s="15"/>
      <c r="AD546" s="18"/>
      <c r="AE546" s="15"/>
      <c r="AF546" s="15"/>
      <c r="AG546" s="15"/>
      <c r="AH546" s="15"/>
      <c r="AI546" s="15"/>
      <c r="AJ546" s="15"/>
      <c r="AK546" s="15"/>
      <c r="AL546" s="15"/>
      <c r="AM546" s="15"/>
      <c r="AN546" s="15"/>
      <c r="AO546" s="201"/>
      <c r="AP546" s="15"/>
      <c r="AQ546" s="15"/>
      <c r="AR546" s="15"/>
      <c r="AS546" s="15"/>
      <c r="AT546" s="15"/>
      <c r="AU546" s="15"/>
      <c r="AV546" s="15"/>
      <c r="AW546" s="15"/>
      <c r="AX546" s="28"/>
      <c r="AY546" s="15"/>
      <c r="AZ546" s="15"/>
      <c r="BA546" s="15"/>
      <c r="BB546" s="15"/>
    </row>
    <row r="547" spans="2:54" ht="12.75" customHeight="1" x14ac:dyDescent="0.2">
      <c r="B547" s="17"/>
      <c r="C547" s="15"/>
      <c r="D547" s="15"/>
      <c r="E547" s="22"/>
      <c r="F547" s="15"/>
      <c r="G547" s="2"/>
      <c r="H547" s="23"/>
      <c r="I547" s="23"/>
      <c r="J547" s="23"/>
      <c r="K547" s="50"/>
      <c r="L547" s="15"/>
      <c r="M547" s="28"/>
      <c r="N547" s="15"/>
      <c r="O547" s="15"/>
      <c r="P547" s="15"/>
      <c r="Q547" s="15"/>
      <c r="R547" s="15"/>
      <c r="S547" s="15"/>
      <c r="T547" s="15"/>
      <c r="U547" s="15"/>
      <c r="V547" s="15"/>
      <c r="W547" s="15"/>
      <c r="X547" s="15"/>
      <c r="Y547" s="15"/>
      <c r="Z547" s="15"/>
      <c r="AA547" s="15"/>
      <c r="AB547" s="18"/>
      <c r="AC547" s="15"/>
      <c r="AD547" s="18"/>
      <c r="AE547" s="15"/>
      <c r="AF547" s="15"/>
      <c r="AG547" s="15"/>
      <c r="AH547" s="15"/>
      <c r="AI547" s="15"/>
      <c r="AJ547" s="15"/>
      <c r="AK547" s="15"/>
      <c r="AL547" s="15"/>
      <c r="AM547" s="15"/>
      <c r="AN547" s="15"/>
      <c r="AO547" s="201"/>
      <c r="AP547" s="15"/>
      <c r="AQ547" s="15"/>
      <c r="AR547" s="15"/>
      <c r="AS547" s="15"/>
      <c r="AT547" s="15"/>
      <c r="AU547" s="15"/>
      <c r="AV547" s="15"/>
      <c r="AW547" s="15"/>
      <c r="AX547" s="28"/>
      <c r="AY547" s="15"/>
      <c r="AZ547" s="15"/>
      <c r="BA547" s="15"/>
      <c r="BB547" s="15"/>
    </row>
    <row r="548" spans="2:54" ht="12.75" customHeight="1" x14ac:dyDescent="0.2">
      <c r="B548" s="17"/>
      <c r="C548" s="15"/>
      <c r="D548" s="15"/>
      <c r="E548" s="22"/>
      <c r="F548" s="15"/>
      <c r="G548" s="2"/>
      <c r="H548" s="23"/>
      <c r="I548" s="23"/>
      <c r="J548" s="23"/>
      <c r="K548" s="50"/>
      <c r="L548" s="15"/>
      <c r="M548" s="28"/>
      <c r="N548" s="15"/>
      <c r="O548" s="15"/>
      <c r="P548" s="15"/>
      <c r="Q548" s="15"/>
      <c r="R548" s="15"/>
      <c r="S548" s="15"/>
      <c r="T548" s="15"/>
      <c r="U548" s="15"/>
      <c r="V548" s="15"/>
      <c r="W548" s="15"/>
      <c r="X548" s="15"/>
      <c r="Y548" s="15"/>
      <c r="Z548" s="15"/>
      <c r="AA548" s="15"/>
      <c r="AB548" s="18"/>
      <c r="AC548" s="15"/>
      <c r="AD548" s="18"/>
      <c r="AE548" s="15"/>
      <c r="AF548" s="15"/>
      <c r="AG548" s="15"/>
      <c r="AH548" s="15"/>
      <c r="AI548" s="15"/>
      <c r="AJ548" s="15"/>
      <c r="AK548" s="15"/>
      <c r="AL548" s="15"/>
      <c r="AM548" s="15"/>
      <c r="AN548" s="15"/>
      <c r="AO548" s="201"/>
      <c r="AP548" s="15"/>
      <c r="AQ548" s="15"/>
      <c r="AR548" s="15"/>
      <c r="AS548" s="15"/>
      <c r="AT548" s="15"/>
      <c r="AU548" s="15"/>
      <c r="AV548" s="15"/>
      <c r="AW548" s="15"/>
      <c r="AX548" s="28"/>
      <c r="AY548" s="15"/>
      <c r="AZ548" s="15"/>
      <c r="BA548" s="15"/>
      <c r="BB548" s="15"/>
    </row>
    <row r="549" spans="2:54" ht="12.75" customHeight="1" x14ac:dyDescent="0.2">
      <c r="B549" s="17"/>
      <c r="C549" s="15"/>
      <c r="D549" s="15"/>
      <c r="E549" s="22"/>
      <c r="F549" s="15"/>
      <c r="G549" s="2"/>
      <c r="H549" s="23"/>
      <c r="I549" s="23"/>
      <c r="J549" s="23"/>
      <c r="K549" s="50"/>
      <c r="L549" s="15"/>
      <c r="M549" s="28"/>
      <c r="N549" s="15"/>
      <c r="O549" s="15"/>
      <c r="P549" s="15"/>
      <c r="Q549" s="15"/>
      <c r="R549" s="15"/>
      <c r="S549" s="15"/>
      <c r="T549" s="15"/>
      <c r="U549" s="15"/>
      <c r="V549" s="15"/>
      <c r="W549" s="15"/>
      <c r="X549" s="15"/>
      <c r="Y549" s="15"/>
      <c r="Z549" s="15"/>
      <c r="AA549" s="15"/>
      <c r="AB549" s="18"/>
      <c r="AC549" s="15"/>
      <c r="AD549" s="18"/>
      <c r="AE549" s="15"/>
      <c r="AF549" s="15"/>
      <c r="AG549" s="15"/>
      <c r="AH549" s="15"/>
      <c r="AI549" s="15"/>
      <c r="AJ549" s="15"/>
      <c r="AK549" s="15"/>
      <c r="AL549" s="15"/>
      <c r="AM549" s="15"/>
      <c r="AN549" s="15"/>
      <c r="AO549" s="201"/>
      <c r="AP549" s="15"/>
      <c r="AQ549" s="15"/>
      <c r="AR549" s="15"/>
      <c r="AS549" s="15"/>
      <c r="AT549" s="15"/>
      <c r="AU549" s="15"/>
      <c r="AV549" s="15"/>
      <c r="AW549" s="15"/>
      <c r="AX549" s="28"/>
      <c r="AY549" s="15"/>
      <c r="AZ549" s="15"/>
      <c r="BA549" s="15"/>
      <c r="BB549" s="15"/>
    </row>
    <row r="550" spans="2:54" ht="12.75" customHeight="1" x14ac:dyDescent="0.2">
      <c r="B550" s="17"/>
      <c r="C550" s="15"/>
      <c r="D550" s="15"/>
      <c r="E550" s="22"/>
      <c r="F550" s="15"/>
      <c r="G550" s="2"/>
      <c r="H550" s="23"/>
      <c r="I550" s="23"/>
      <c r="J550" s="23"/>
      <c r="K550" s="50"/>
      <c r="L550" s="15"/>
      <c r="M550" s="28"/>
      <c r="N550" s="15"/>
      <c r="O550" s="15"/>
      <c r="P550" s="15"/>
      <c r="Q550" s="15"/>
      <c r="R550" s="15"/>
      <c r="S550" s="15"/>
      <c r="T550" s="15"/>
      <c r="U550" s="15"/>
      <c r="V550" s="15"/>
      <c r="W550" s="15"/>
      <c r="X550" s="15"/>
      <c r="Y550" s="15"/>
      <c r="Z550" s="15"/>
      <c r="AA550" s="15"/>
      <c r="AB550" s="18"/>
      <c r="AC550" s="15"/>
      <c r="AD550" s="18"/>
      <c r="AE550" s="15"/>
      <c r="AF550" s="15"/>
      <c r="AG550" s="15"/>
      <c r="AH550" s="15"/>
      <c r="AI550" s="15"/>
      <c r="AJ550" s="15"/>
      <c r="AK550" s="15"/>
      <c r="AL550" s="15"/>
      <c r="AM550" s="15"/>
      <c r="AN550" s="15"/>
      <c r="AO550" s="201"/>
      <c r="AP550" s="15"/>
      <c r="AQ550" s="15"/>
      <c r="AR550" s="15"/>
      <c r="AS550" s="15"/>
      <c r="AT550" s="15"/>
      <c r="AU550" s="15"/>
      <c r="AV550" s="15"/>
      <c r="AW550" s="15"/>
      <c r="AX550" s="28"/>
      <c r="AY550" s="15"/>
      <c r="AZ550" s="15"/>
      <c r="BA550" s="15"/>
      <c r="BB550" s="15"/>
    </row>
    <row r="551" spans="2:54" ht="12.75" customHeight="1" x14ac:dyDescent="0.2">
      <c r="B551" s="17"/>
      <c r="C551" s="15"/>
      <c r="D551" s="15"/>
      <c r="E551" s="22"/>
      <c r="F551" s="15"/>
      <c r="G551" s="2"/>
      <c r="H551" s="23"/>
      <c r="I551" s="23"/>
      <c r="J551" s="23"/>
      <c r="K551" s="50"/>
      <c r="L551" s="15"/>
      <c r="M551" s="28"/>
      <c r="N551" s="15"/>
      <c r="O551" s="15"/>
      <c r="P551" s="15"/>
      <c r="Q551" s="15"/>
      <c r="R551" s="15"/>
      <c r="S551" s="15"/>
      <c r="T551" s="15"/>
      <c r="U551" s="15"/>
      <c r="V551" s="15"/>
      <c r="W551" s="15"/>
      <c r="X551" s="15"/>
      <c r="Y551" s="15"/>
      <c r="Z551" s="15"/>
      <c r="AA551" s="15"/>
      <c r="AB551" s="18"/>
      <c r="AC551" s="15"/>
      <c r="AD551" s="18"/>
      <c r="AE551" s="15"/>
      <c r="AF551" s="15"/>
      <c r="AG551" s="15"/>
      <c r="AH551" s="15"/>
      <c r="AI551" s="15"/>
      <c r="AJ551" s="15"/>
      <c r="AK551" s="15"/>
      <c r="AL551" s="15"/>
      <c r="AM551" s="15"/>
      <c r="AN551" s="15"/>
      <c r="AO551" s="201"/>
      <c r="AP551" s="15"/>
      <c r="AQ551" s="15"/>
      <c r="AR551" s="15"/>
      <c r="AS551" s="15"/>
      <c r="AT551" s="15"/>
      <c r="AU551" s="15"/>
      <c r="AV551" s="15"/>
      <c r="AW551" s="15"/>
      <c r="AX551" s="28"/>
      <c r="AY551" s="15"/>
      <c r="AZ551" s="15"/>
      <c r="BA551" s="15"/>
      <c r="BB551" s="15"/>
    </row>
    <row r="552" spans="2:54" ht="12.75" customHeight="1" x14ac:dyDescent="0.2">
      <c r="B552" s="17"/>
      <c r="C552" s="15"/>
      <c r="D552" s="15"/>
      <c r="E552" s="22"/>
      <c r="F552" s="15"/>
      <c r="G552" s="2"/>
      <c r="H552" s="23"/>
      <c r="I552" s="23"/>
      <c r="J552" s="23"/>
      <c r="K552" s="50"/>
      <c r="L552" s="15"/>
      <c r="M552" s="28"/>
      <c r="N552" s="15"/>
      <c r="O552" s="15"/>
      <c r="P552" s="15"/>
      <c r="Q552" s="15"/>
      <c r="R552" s="15"/>
      <c r="S552" s="15"/>
      <c r="T552" s="15"/>
      <c r="U552" s="15"/>
      <c r="V552" s="15"/>
      <c r="W552" s="15"/>
      <c r="X552" s="15"/>
      <c r="Y552" s="15"/>
      <c r="Z552" s="15"/>
      <c r="AA552" s="15"/>
      <c r="AB552" s="18"/>
      <c r="AC552" s="15"/>
      <c r="AD552" s="18"/>
      <c r="AE552" s="15"/>
      <c r="AF552" s="15"/>
      <c r="AG552" s="15"/>
      <c r="AH552" s="15"/>
      <c r="AI552" s="15"/>
      <c r="AJ552" s="15"/>
      <c r="AK552" s="15"/>
      <c r="AL552" s="15"/>
      <c r="AM552" s="15"/>
      <c r="AN552" s="15"/>
      <c r="AO552" s="201"/>
      <c r="AP552" s="15"/>
      <c r="AQ552" s="15"/>
      <c r="AR552" s="15"/>
      <c r="AS552" s="15"/>
      <c r="AT552" s="15"/>
      <c r="AU552" s="15"/>
      <c r="AV552" s="15"/>
      <c r="AW552" s="15"/>
      <c r="AX552" s="28"/>
      <c r="AY552" s="15"/>
      <c r="AZ552" s="15"/>
      <c r="BA552" s="15"/>
      <c r="BB552" s="15"/>
    </row>
    <row r="553" spans="2:54" ht="12.75" customHeight="1" x14ac:dyDescent="0.2">
      <c r="B553" s="17"/>
      <c r="C553" s="15"/>
      <c r="D553" s="15"/>
      <c r="E553" s="22"/>
      <c r="F553" s="15"/>
      <c r="G553" s="2"/>
      <c r="H553" s="23"/>
      <c r="I553" s="23"/>
      <c r="J553" s="23"/>
      <c r="K553" s="50"/>
      <c r="L553" s="15"/>
      <c r="M553" s="28"/>
      <c r="N553" s="15"/>
      <c r="O553" s="15"/>
      <c r="P553" s="15"/>
      <c r="Q553" s="15"/>
      <c r="R553" s="15"/>
      <c r="S553" s="15"/>
      <c r="T553" s="15"/>
      <c r="U553" s="15"/>
      <c r="V553" s="15"/>
      <c r="W553" s="15"/>
      <c r="X553" s="15"/>
      <c r="Y553" s="15"/>
      <c r="Z553" s="15"/>
      <c r="AA553" s="15"/>
      <c r="AB553" s="18"/>
      <c r="AC553" s="15"/>
      <c r="AD553" s="18"/>
      <c r="AE553" s="15"/>
      <c r="AF553" s="15"/>
      <c r="AG553" s="15"/>
      <c r="AH553" s="15"/>
      <c r="AI553" s="15"/>
      <c r="AJ553" s="15"/>
      <c r="AK553" s="15"/>
      <c r="AL553" s="15"/>
      <c r="AM553" s="15"/>
      <c r="AN553" s="15"/>
      <c r="AO553" s="201"/>
      <c r="AP553" s="15"/>
      <c r="AQ553" s="15"/>
      <c r="AR553" s="15"/>
      <c r="AS553" s="15"/>
      <c r="AT553" s="15"/>
      <c r="AU553" s="15"/>
      <c r="AV553" s="15"/>
      <c r="AW553" s="15"/>
      <c r="AX553" s="28"/>
      <c r="AY553" s="15"/>
      <c r="AZ553" s="15"/>
      <c r="BA553" s="15"/>
      <c r="BB553" s="15"/>
    </row>
    <row r="554" spans="2:54" ht="12.75" customHeight="1" x14ac:dyDescent="0.2">
      <c r="B554" s="17"/>
      <c r="C554" s="15"/>
      <c r="D554" s="15"/>
      <c r="E554" s="22"/>
      <c r="F554" s="15"/>
      <c r="G554" s="2"/>
      <c r="H554" s="23"/>
      <c r="I554" s="23"/>
      <c r="J554" s="23"/>
      <c r="K554" s="50"/>
      <c r="L554" s="15"/>
      <c r="M554" s="28"/>
      <c r="N554" s="15"/>
      <c r="O554" s="15"/>
      <c r="P554" s="15"/>
      <c r="Q554" s="15"/>
      <c r="R554" s="15"/>
      <c r="S554" s="15"/>
      <c r="T554" s="15"/>
      <c r="U554" s="15"/>
      <c r="V554" s="15"/>
      <c r="W554" s="15"/>
      <c r="X554" s="15"/>
      <c r="Y554" s="15"/>
      <c r="Z554" s="15"/>
      <c r="AA554" s="15"/>
      <c r="AB554" s="18"/>
      <c r="AC554" s="15"/>
      <c r="AD554" s="18"/>
      <c r="AE554" s="15"/>
      <c r="AF554" s="15"/>
      <c r="AG554" s="15"/>
      <c r="AH554" s="15"/>
      <c r="AI554" s="15"/>
      <c r="AJ554" s="15"/>
      <c r="AK554" s="15"/>
      <c r="AL554" s="15"/>
      <c r="AM554" s="15"/>
      <c r="AN554" s="15"/>
      <c r="AO554" s="201"/>
      <c r="AP554" s="15"/>
      <c r="AQ554" s="15"/>
      <c r="AR554" s="15"/>
      <c r="AS554" s="15"/>
      <c r="AT554" s="15"/>
      <c r="AU554" s="15"/>
      <c r="AV554" s="15"/>
      <c r="AW554" s="15"/>
      <c r="AX554" s="28"/>
      <c r="AY554" s="15"/>
      <c r="AZ554" s="15"/>
      <c r="BA554" s="15"/>
      <c r="BB554" s="15"/>
    </row>
    <row r="555" spans="2:54" ht="12.75" customHeight="1" x14ac:dyDescent="0.2">
      <c r="B555" s="17"/>
      <c r="C555" s="15"/>
      <c r="D555" s="15"/>
      <c r="E555" s="22"/>
      <c r="F555" s="15"/>
      <c r="G555" s="2"/>
      <c r="H555" s="23"/>
      <c r="I555" s="23"/>
      <c r="J555" s="23"/>
      <c r="K555" s="50"/>
      <c r="L555" s="15"/>
      <c r="M555" s="28"/>
      <c r="N555" s="15"/>
      <c r="O555" s="15"/>
      <c r="P555" s="15"/>
      <c r="Q555" s="15"/>
      <c r="R555" s="15"/>
      <c r="S555" s="15"/>
      <c r="T555" s="15"/>
      <c r="U555" s="15"/>
      <c r="V555" s="15"/>
      <c r="W555" s="15"/>
      <c r="X555" s="15"/>
      <c r="Y555" s="15"/>
      <c r="Z555" s="15"/>
      <c r="AA555" s="15"/>
      <c r="AB555" s="18"/>
      <c r="AC555" s="15"/>
      <c r="AD555" s="18"/>
      <c r="AE555" s="15"/>
      <c r="AF555" s="15"/>
      <c r="AG555" s="15"/>
      <c r="AH555" s="15"/>
      <c r="AI555" s="15"/>
      <c r="AJ555" s="15"/>
      <c r="AK555" s="15"/>
      <c r="AL555" s="15"/>
      <c r="AM555" s="15"/>
      <c r="AN555" s="15"/>
      <c r="AO555" s="201"/>
      <c r="AP555" s="15"/>
      <c r="AQ555" s="15"/>
      <c r="AR555" s="15"/>
      <c r="AS555" s="15"/>
      <c r="AT555" s="15"/>
      <c r="AU555" s="15"/>
      <c r="AV555" s="15"/>
      <c r="AW555" s="15"/>
      <c r="AX555" s="28"/>
      <c r="AY555" s="15"/>
      <c r="AZ555" s="15"/>
      <c r="BA555" s="15"/>
      <c r="BB555" s="15"/>
    </row>
    <row r="556" spans="2:54" ht="12.75" customHeight="1" x14ac:dyDescent="0.2">
      <c r="B556" s="17"/>
      <c r="C556" s="15"/>
      <c r="D556" s="15"/>
      <c r="E556" s="22"/>
      <c r="F556" s="15"/>
      <c r="G556" s="2"/>
      <c r="H556" s="23"/>
      <c r="I556" s="23"/>
      <c r="J556" s="23"/>
      <c r="K556" s="50"/>
      <c r="L556" s="15"/>
      <c r="M556" s="28"/>
      <c r="N556" s="15"/>
      <c r="O556" s="15"/>
      <c r="P556" s="15"/>
      <c r="Q556" s="15"/>
      <c r="R556" s="15"/>
      <c r="S556" s="15"/>
      <c r="T556" s="15"/>
      <c r="U556" s="15"/>
      <c r="V556" s="15"/>
      <c r="W556" s="15"/>
      <c r="X556" s="15"/>
      <c r="Y556" s="15"/>
      <c r="Z556" s="15"/>
      <c r="AA556" s="15"/>
      <c r="AB556" s="18"/>
      <c r="AC556" s="15"/>
      <c r="AD556" s="18"/>
      <c r="AE556" s="15"/>
      <c r="AF556" s="15"/>
      <c r="AG556" s="15"/>
      <c r="AH556" s="15"/>
      <c r="AI556" s="15"/>
      <c r="AJ556" s="15"/>
      <c r="AK556" s="15"/>
      <c r="AL556" s="15"/>
      <c r="AM556" s="15"/>
      <c r="AN556" s="15"/>
      <c r="AO556" s="201"/>
      <c r="AP556" s="15"/>
      <c r="AQ556" s="15"/>
      <c r="AR556" s="15"/>
      <c r="AS556" s="15"/>
      <c r="AT556" s="15"/>
      <c r="AU556" s="15"/>
      <c r="AV556" s="15"/>
      <c r="AW556" s="15"/>
      <c r="AX556" s="28"/>
      <c r="AY556" s="15"/>
      <c r="AZ556" s="15"/>
      <c r="BA556" s="15"/>
      <c r="BB556" s="15"/>
    </row>
    <row r="557" spans="2:54" ht="12.75" customHeight="1" x14ac:dyDescent="0.2">
      <c r="B557" s="17"/>
      <c r="C557" s="15"/>
      <c r="D557" s="15"/>
      <c r="E557" s="22"/>
      <c r="F557" s="15"/>
      <c r="G557" s="2"/>
      <c r="H557" s="23"/>
      <c r="I557" s="23"/>
      <c r="J557" s="23"/>
      <c r="K557" s="50"/>
      <c r="L557" s="15"/>
      <c r="M557" s="28"/>
      <c r="N557" s="15"/>
      <c r="O557" s="15"/>
      <c r="P557" s="15"/>
      <c r="Q557" s="15"/>
      <c r="R557" s="15"/>
      <c r="S557" s="15"/>
      <c r="T557" s="15"/>
      <c r="U557" s="15"/>
      <c r="V557" s="15"/>
      <c r="W557" s="15"/>
      <c r="X557" s="15"/>
      <c r="Y557" s="15"/>
      <c r="Z557" s="15"/>
      <c r="AA557" s="15"/>
      <c r="AB557" s="18"/>
      <c r="AC557" s="15"/>
      <c r="AD557" s="18"/>
      <c r="AE557" s="15"/>
      <c r="AF557" s="15"/>
      <c r="AG557" s="15"/>
      <c r="AH557" s="15"/>
      <c r="AI557" s="15"/>
      <c r="AJ557" s="15"/>
      <c r="AK557" s="15"/>
      <c r="AL557" s="15"/>
      <c r="AM557" s="15"/>
      <c r="AN557" s="15"/>
      <c r="AO557" s="201"/>
      <c r="AP557" s="15"/>
      <c r="AQ557" s="15"/>
      <c r="AR557" s="15"/>
      <c r="AS557" s="15"/>
      <c r="AT557" s="15"/>
      <c r="AU557" s="15"/>
      <c r="AV557" s="15"/>
      <c r="AW557" s="15"/>
      <c r="AX557" s="28"/>
      <c r="AY557" s="15"/>
      <c r="AZ557" s="15"/>
      <c r="BA557" s="15"/>
      <c r="BB557" s="15"/>
    </row>
    <row r="558" spans="2:54" ht="12.75" customHeight="1" x14ac:dyDescent="0.2">
      <c r="B558" s="17"/>
      <c r="C558" s="15"/>
      <c r="D558" s="15"/>
      <c r="E558" s="22"/>
      <c r="F558" s="15"/>
      <c r="G558" s="2"/>
      <c r="H558" s="23"/>
      <c r="I558" s="23"/>
      <c r="J558" s="23"/>
      <c r="K558" s="50"/>
      <c r="L558" s="15"/>
      <c r="M558" s="28"/>
      <c r="N558" s="15"/>
      <c r="O558" s="15"/>
      <c r="P558" s="15"/>
      <c r="Q558" s="15"/>
      <c r="R558" s="15"/>
      <c r="S558" s="15"/>
      <c r="T558" s="15"/>
      <c r="U558" s="15"/>
      <c r="V558" s="15"/>
      <c r="W558" s="15"/>
      <c r="X558" s="15"/>
      <c r="Y558" s="15"/>
      <c r="Z558" s="15"/>
      <c r="AA558" s="15"/>
      <c r="AB558" s="18"/>
      <c r="AC558" s="15"/>
      <c r="AD558" s="18"/>
      <c r="AE558" s="15"/>
      <c r="AF558" s="15"/>
      <c r="AG558" s="15"/>
      <c r="AH558" s="15"/>
      <c r="AI558" s="15"/>
      <c r="AJ558" s="15"/>
      <c r="AK558" s="15"/>
      <c r="AL558" s="15"/>
      <c r="AM558" s="15"/>
      <c r="AN558" s="15"/>
      <c r="AO558" s="201"/>
      <c r="AP558" s="15"/>
      <c r="AQ558" s="15"/>
      <c r="AR558" s="15"/>
      <c r="AS558" s="15"/>
      <c r="AT558" s="15"/>
      <c r="AU558" s="15"/>
      <c r="AV558" s="15"/>
      <c r="AW558" s="15"/>
      <c r="AX558" s="28"/>
      <c r="AY558" s="15"/>
      <c r="AZ558" s="15"/>
      <c r="BA558" s="15"/>
      <c r="BB558" s="15"/>
    </row>
    <row r="559" spans="2:54" ht="12.75" customHeight="1" x14ac:dyDescent="0.2">
      <c r="B559" s="17"/>
      <c r="C559" s="15"/>
      <c r="D559" s="15"/>
      <c r="E559" s="22"/>
      <c r="F559" s="15"/>
      <c r="G559" s="2"/>
      <c r="H559" s="23"/>
      <c r="I559" s="23"/>
      <c r="J559" s="23"/>
      <c r="K559" s="50"/>
      <c r="L559" s="15"/>
      <c r="M559" s="28"/>
      <c r="N559" s="15"/>
      <c r="O559" s="15"/>
      <c r="P559" s="15"/>
      <c r="Q559" s="15"/>
      <c r="R559" s="15"/>
      <c r="S559" s="15"/>
      <c r="T559" s="15"/>
      <c r="U559" s="15"/>
      <c r="V559" s="15"/>
      <c r="W559" s="15"/>
      <c r="X559" s="15"/>
      <c r="Y559" s="15"/>
      <c r="Z559" s="15"/>
      <c r="AA559" s="15"/>
      <c r="AB559" s="18"/>
      <c r="AC559" s="15"/>
      <c r="AD559" s="18"/>
      <c r="AE559" s="15"/>
      <c r="AF559" s="15"/>
      <c r="AG559" s="15"/>
      <c r="AH559" s="15"/>
      <c r="AI559" s="15"/>
      <c r="AJ559" s="15"/>
      <c r="AK559" s="15"/>
      <c r="AL559" s="15"/>
      <c r="AM559" s="15"/>
      <c r="AN559" s="15"/>
      <c r="AO559" s="201"/>
      <c r="AP559" s="15"/>
      <c r="AQ559" s="15"/>
      <c r="AR559" s="15"/>
      <c r="AS559" s="15"/>
      <c r="AT559" s="15"/>
      <c r="AU559" s="15"/>
      <c r="AV559" s="15"/>
      <c r="AW559" s="15"/>
      <c r="AX559" s="28"/>
      <c r="AY559" s="15"/>
      <c r="AZ559" s="15"/>
      <c r="BA559" s="15"/>
      <c r="BB559" s="15"/>
    </row>
    <row r="560" spans="2:54" ht="12.75" customHeight="1" x14ac:dyDescent="0.2">
      <c r="B560" s="17"/>
      <c r="C560" s="15"/>
      <c r="D560" s="15"/>
      <c r="E560" s="22"/>
      <c r="F560" s="15"/>
      <c r="G560" s="2"/>
      <c r="H560" s="23"/>
      <c r="I560" s="23"/>
      <c r="J560" s="23"/>
      <c r="K560" s="50"/>
      <c r="L560" s="15"/>
      <c r="M560" s="28"/>
      <c r="N560" s="15"/>
      <c r="O560" s="15"/>
      <c r="P560" s="15"/>
      <c r="Q560" s="15"/>
      <c r="R560" s="15"/>
      <c r="S560" s="15"/>
      <c r="T560" s="15"/>
      <c r="U560" s="15"/>
      <c r="V560" s="15"/>
      <c r="W560" s="15"/>
      <c r="X560" s="15"/>
      <c r="Y560" s="15"/>
      <c r="Z560" s="15"/>
      <c r="AA560" s="15"/>
      <c r="AB560" s="18"/>
      <c r="AC560" s="15"/>
      <c r="AD560" s="18"/>
      <c r="AE560" s="15"/>
      <c r="AF560" s="15"/>
      <c r="AG560" s="15"/>
      <c r="AH560" s="15"/>
      <c r="AI560" s="15"/>
      <c r="AJ560" s="15"/>
      <c r="AK560" s="15"/>
      <c r="AL560" s="15"/>
      <c r="AM560" s="15"/>
      <c r="AN560" s="15"/>
      <c r="AO560" s="201"/>
      <c r="AP560" s="15"/>
      <c r="AQ560" s="15"/>
      <c r="AR560" s="15"/>
      <c r="AS560" s="15"/>
      <c r="AT560" s="15"/>
      <c r="AU560" s="15"/>
      <c r="AV560" s="15"/>
      <c r="AW560" s="15"/>
      <c r="AX560" s="28"/>
      <c r="AY560" s="15"/>
      <c r="AZ560" s="15"/>
      <c r="BA560" s="15"/>
      <c r="BB560" s="15"/>
    </row>
    <row r="561" spans="2:54" ht="12.75" customHeight="1" x14ac:dyDescent="0.2">
      <c r="B561" s="17"/>
      <c r="C561" s="15"/>
      <c r="D561" s="15"/>
      <c r="E561" s="22"/>
      <c r="F561" s="15"/>
      <c r="G561" s="2"/>
      <c r="H561" s="23"/>
      <c r="I561" s="23"/>
      <c r="J561" s="23"/>
      <c r="K561" s="50"/>
      <c r="L561" s="15"/>
      <c r="M561" s="28"/>
      <c r="N561" s="15"/>
      <c r="O561" s="15"/>
      <c r="P561" s="15"/>
      <c r="Q561" s="15"/>
      <c r="R561" s="15"/>
      <c r="S561" s="15"/>
      <c r="T561" s="15"/>
      <c r="U561" s="15"/>
      <c r="V561" s="15"/>
      <c r="W561" s="15"/>
      <c r="X561" s="15"/>
      <c r="Y561" s="15"/>
      <c r="Z561" s="15"/>
      <c r="AA561" s="15"/>
      <c r="AB561" s="18"/>
      <c r="AC561" s="15"/>
      <c r="AD561" s="18"/>
      <c r="AE561" s="15"/>
      <c r="AF561" s="15"/>
      <c r="AG561" s="15"/>
      <c r="AH561" s="15"/>
      <c r="AI561" s="15"/>
      <c r="AJ561" s="15"/>
      <c r="AK561" s="15"/>
      <c r="AL561" s="15"/>
      <c r="AM561" s="15"/>
      <c r="AN561" s="15"/>
      <c r="AO561" s="201"/>
      <c r="AP561" s="15"/>
      <c r="AQ561" s="15"/>
      <c r="AR561" s="15"/>
      <c r="AS561" s="15"/>
      <c r="AT561" s="15"/>
      <c r="AU561" s="15"/>
      <c r="AV561" s="15"/>
      <c r="AW561" s="15"/>
      <c r="AX561" s="28"/>
      <c r="AY561" s="15"/>
      <c r="AZ561" s="15"/>
      <c r="BA561" s="15"/>
      <c r="BB561" s="15"/>
    </row>
    <row r="562" spans="2:54" ht="12.75" customHeight="1" x14ac:dyDescent="0.2">
      <c r="B562" s="17"/>
      <c r="C562" s="15"/>
      <c r="D562" s="15"/>
      <c r="E562" s="22"/>
      <c r="F562" s="15"/>
      <c r="G562" s="2"/>
      <c r="H562" s="23"/>
      <c r="I562" s="23"/>
      <c r="J562" s="23"/>
      <c r="K562" s="50"/>
      <c r="L562" s="15"/>
      <c r="M562" s="28"/>
      <c r="N562" s="15"/>
      <c r="O562" s="15"/>
      <c r="P562" s="15"/>
      <c r="Q562" s="15"/>
      <c r="R562" s="15"/>
      <c r="S562" s="15"/>
      <c r="T562" s="15"/>
      <c r="U562" s="15"/>
      <c r="V562" s="15"/>
      <c r="W562" s="15"/>
      <c r="X562" s="15"/>
      <c r="Y562" s="15"/>
      <c r="Z562" s="15"/>
      <c r="AA562" s="15"/>
      <c r="AB562" s="18"/>
      <c r="AC562" s="15"/>
      <c r="AD562" s="18"/>
      <c r="AE562" s="15"/>
      <c r="AF562" s="15"/>
      <c r="AG562" s="15"/>
      <c r="AH562" s="15"/>
      <c r="AI562" s="15"/>
      <c r="AJ562" s="15"/>
      <c r="AK562" s="15"/>
      <c r="AL562" s="15"/>
      <c r="AM562" s="15"/>
      <c r="AN562" s="15"/>
      <c r="AO562" s="201"/>
      <c r="AP562" s="15"/>
      <c r="AQ562" s="15"/>
      <c r="AR562" s="15"/>
      <c r="AS562" s="15"/>
      <c r="AT562" s="15"/>
      <c r="AU562" s="15"/>
      <c r="AV562" s="15"/>
      <c r="AW562" s="15"/>
      <c r="AX562" s="28"/>
      <c r="AY562" s="15"/>
      <c r="AZ562" s="15"/>
      <c r="BA562" s="15"/>
      <c r="BB562" s="15"/>
    </row>
    <row r="563" spans="2:54" ht="12.75" customHeight="1" x14ac:dyDescent="0.2">
      <c r="B563" s="17"/>
      <c r="C563" s="15"/>
      <c r="D563" s="15"/>
      <c r="E563" s="22"/>
      <c r="F563" s="15"/>
      <c r="G563" s="2"/>
      <c r="H563" s="23"/>
      <c r="I563" s="23"/>
      <c r="J563" s="23"/>
      <c r="K563" s="50"/>
      <c r="L563" s="15"/>
      <c r="M563" s="28"/>
      <c r="N563" s="15"/>
      <c r="O563" s="15"/>
      <c r="P563" s="15"/>
      <c r="Q563" s="15"/>
      <c r="R563" s="15"/>
      <c r="S563" s="15"/>
      <c r="T563" s="15"/>
      <c r="U563" s="15"/>
      <c r="V563" s="15"/>
      <c r="W563" s="15"/>
      <c r="X563" s="15"/>
      <c r="Y563" s="15"/>
      <c r="Z563" s="15"/>
      <c r="AA563" s="15"/>
      <c r="AB563" s="18"/>
      <c r="AC563" s="15"/>
      <c r="AD563" s="18"/>
      <c r="AE563" s="15"/>
      <c r="AF563" s="15"/>
      <c r="AG563" s="15"/>
      <c r="AH563" s="15"/>
      <c r="AI563" s="15"/>
      <c r="AJ563" s="15"/>
      <c r="AK563" s="15"/>
      <c r="AL563" s="15"/>
      <c r="AM563" s="15"/>
      <c r="AN563" s="15"/>
      <c r="AO563" s="201"/>
      <c r="AP563" s="15"/>
      <c r="AQ563" s="15"/>
      <c r="AR563" s="15"/>
      <c r="AS563" s="15"/>
      <c r="AT563" s="15"/>
      <c r="AU563" s="15"/>
      <c r="AV563" s="15"/>
      <c r="AW563" s="15"/>
      <c r="AX563" s="28"/>
      <c r="AY563" s="15"/>
      <c r="AZ563" s="15"/>
      <c r="BA563" s="15"/>
      <c r="BB563" s="15"/>
    </row>
    <row r="564" spans="2:54" ht="12.75" customHeight="1" x14ac:dyDescent="0.2">
      <c r="B564" s="17"/>
      <c r="C564" s="15"/>
      <c r="D564" s="15"/>
      <c r="E564" s="22"/>
      <c r="F564" s="15"/>
      <c r="G564" s="2"/>
      <c r="H564" s="23"/>
      <c r="I564" s="23"/>
      <c r="J564" s="23"/>
      <c r="K564" s="50"/>
      <c r="L564" s="15"/>
      <c r="M564" s="28"/>
      <c r="N564" s="15"/>
      <c r="O564" s="15"/>
      <c r="P564" s="15"/>
      <c r="Q564" s="15"/>
      <c r="R564" s="15"/>
      <c r="S564" s="15"/>
      <c r="T564" s="15"/>
      <c r="U564" s="15"/>
      <c r="V564" s="15"/>
      <c r="W564" s="15"/>
      <c r="X564" s="15"/>
      <c r="Y564" s="15"/>
      <c r="Z564" s="15"/>
      <c r="AA564" s="15"/>
      <c r="AB564" s="18"/>
      <c r="AC564" s="15"/>
      <c r="AD564" s="18"/>
      <c r="AE564" s="15"/>
      <c r="AF564" s="15"/>
      <c r="AG564" s="15"/>
      <c r="AH564" s="15"/>
      <c r="AI564" s="15"/>
      <c r="AJ564" s="15"/>
      <c r="AK564" s="15"/>
      <c r="AL564" s="15"/>
      <c r="AM564" s="15"/>
      <c r="AN564" s="15"/>
      <c r="AO564" s="201"/>
      <c r="AP564" s="15"/>
      <c r="AQ564" s="15"/>
      <c r="AR564" s="15"/>
      <c r="AS564" s="15"/>
      <c r="AT564" s="15"/>
      <c r="AU564" s="15"/>
      <c r="AV564" s="15"/>
      <c r="AW564" s="15"/>
      <c r="AX564" s="28"/>
      <c r="AY564" s="15"/>
      <c r="AZ564" s="15"/>
      <c r="BA564" s="15"/>
      <c r="BB564" s="15"/>
    </row>
    <row r="565" spans="2:54" ht="12.75" customHeight="1" x14ac:dyDescent="0.2">
      <c r="B565" s="17"/>
      <c r="C565" s="15"/>
      <c r="D565" s="15"/>
      <c r="E565" s="22"/>
      <c r="F565" s="15"/>
      <c r="G565" s="2"/>
      <c r="H565" s="23"/>
      <c r="I565" s="23"/>
      <c r="J565" s="23"/>
      <c r="K565" s="50"/>
      <c r="L565" s="15"/>
      <c r="M565" s="28"/>
      <c r="N565" s="15"/>
      <c r="O565" s="15"/>
      <c r="P565" s="15"/>
      <c r="Q565" s="15"/>
      <c r="R565" s="15"/>
      <c r="S565" s="15"/>
      <c r="T565" s="15"/>
      <c r="U565" s="15"/>
      <c r="V565" s="15"/>
      <c r="W565" s="15"/>
      <c r="X565" s="15"/>
      <c r="Y565" s="15"/>
      <c r="Z565" s="15"/>
      <c r="AA565" s="15"/>
      <c r="AB565" s="18"/>
      <c r="AC565" s="15"/>
      <c r="AD565" s="18"/>
      <c r="AE565" s="15"/>
      <c r="AF565" s="15"/>
      <c r="AG565" s="15"/>
      <c r="AH565" s="15"/>
      <c r="AI565" s="15"/>
      <c r="AJ565" s="15"/>
      <c r="AK565" s="15"/>
      <c r="AL565" s="15"/>
      <c r="AM565" s="15"/>
      <c r="AN565" s="15"/>
      <c r="AO565" s="201"/>
      <c r="AP565" s="15"/>
      <c r="AQ565" s="15"/>
      <c r="AR565" s="15"/>
      <c r="AS565" s="15"/>
      <c r="AT565" s="15"/>
      <c r="AU565" s="15"/>
      <c r="AV565" s="15"/>
      <c r="AW565" s="15"/>
      <c r="AX565" s="28"/>
      <c r="AY565" s="15"/>
      <c r="AZ565" s="15"/>
      <c r="BA565" s="15"/>
      <c r="BB565" s="15"/>
    </row>
    <row r="566" spans="2:54" ht="12.75" customHeight="1" x14ac:dyDescent="0.2">
      <c r="B566" s="17"/>
      <c r="C566" s="15"/>
      <c r="D566" s="15"/>
      <c r="E566" s="22"/>
      <c r="F566" s="15"/>
      <c r="G566" s="2"/>
      <c r="H566" s="23"/>
      <c r="I566" s="23"/>
      <c r="J566" s="23"/>
      <c r="K566" s="50"/>
      <c r="L566" s="15"/>
      <c r="M566" s="28"/>
      <c r="N566" s="15"/>
      <c r="O566" s="15"/>
      <c r="P566" s="15"/>
      <c r="Q566" s="15"/>
      <c r="R566" s="15"/>
      <c r="S566" s="15"/>
      <c r="T566" s="15"/>
      <c r="U566" s="15"/>
      <c r="V566" s="15"/>
      <c r="W566" s="15"/>
      <c r="X566" s="15"/>
      <c r="Y566" s="15"/>
      <c r="Z566" s="15"/>
      <c r="AA566" s="15"/>
      <c r="AB566" s="18"/>
      <c r="AC566" s="15"/>
      <c r="AD566" s="18"/>
      <c r="AE566" s="15"/>
      <c r="AF566" s="15"/>
      <c r="AG566" s="15"/>
      <c r="AH566" s="15"/>
      <c r="AI566" s="15"/>
      <c r="AJ566" s="15"/>
      <c r="AK566" s="15"/>
      <c r="AL566" s="15"/>
      <c r="AM566" s="15"/>
      <c r="AN566" s="15"/>
      <c r="AO566" s="201"/>
      <c r="AP566" s="15"/>
      <c r="AQ566" s="15"/>
      <c r="AR566" s="15"/>
      <c r="AS566" s="15"/>
      <c r="AT566" s="15"/>
      <c r="AU566" s="15"/>
      <c r="AV566" s="15"/>
      <c r="AW566" s="15"/>
      <c r="AX566" s="28"/>
      <c r="AY566" s="15"/>
      <c r="AZ566" s="15"/>
      <c r="BA566" s="15"/>
      <c r="BB566" s="15"/>
    </row>
    <row r="567" spans="2:54" ht="12.75" customHeight="1" x14ac:dyDescent="0.2">
      <c r="B567" s="17"/>
      <c r="C567" s="15"/>
      <c r="D567" s="15"/>
      <c r="E567" s="22"/>
      <c r="F567" s="15"/>
      <c r="G567" s="2"/>
      <c r="H567" s="23"/>
      <c r="I567" s="23"/>
      <c r="J567" s="23"/>
      <c r="K567" s="50"/>
      <c r="L567" s="15"/>
      <c r="M567" s="28"/>
      <c r="N567" s="15"/>
      <c r="O567" s="15"/>
      <c r="P567" s="15"/>
      <c r="Q567" s="15"/>
      <c r="R567" s="15"/>
      <c r="S567" s="15"/>
      <c r="T567" s="15"/>
      <c r="U567" s="15"/>
      <c r="V567" s="15"/>
      <c r="W567" s="15"/>
      <c r="X567" s="15"/>
      <c r="Y567" s="15"/>
      <c r="Z567" s="15"/>
      <c r="AA567" s="15"/>
      <c r="AB567" s="18"/>
      <c r="AC567" s="15"/>
      <c r="AD567" s="18"/>
      <c r="AE567" s="15"/>
      <c r="AF567" s="15"/>
      <c r="AG567" s="15"/>
      <c r="AH567" s="15"/>
      <c r="AI567" s="15"/>
      <c r="AJ567" s="15"/>
      <c r="AK567" s="15"/>
      <c r="AL567" s="15"/>
      <c r="AM567" s="15"/>
      <c r="AN567" s="15"/>
      <c r="AO567" s="201"/>
      <c r="AP567" s="15"/>
      <c r="AQ567" s="15"/>
      <c r="AR567" s="15"/>
      <c r="AS567" s="15"/>
      <c r="AT567" s="15"/>
      <c r="AU567" s="15"/>
      <c r="AV567" s="15"/>
      <c r="AW567" s="15"/>
      <c r="AX567" s="28"/>
      <c r="AY567" s="15"/>
      <c r="AZ567" s="15"/>
      <c r="BA567" s="15"/>
      <c r="BB567" s="15"/>
    </row>
    <row r="568" spans="2:54" ht="12.75" customHeight="1" x14ac:dyDescent="0.2">
      <c r="B568" s="17"/>
      <c r="C568" s="15"/>
      <c r="D568" s="15"/>
      <c r="E568" s="22"/>
      <c r="F568" s="15"/>
      <c r="G568" s="2"/>
      <c r="H568" s="23"/>
      <c r="I568" s="23"/>
      <c r="J568" s="23"/>
      <c r="K568" s="50"/>
      <c r="L568" s="15"/>
      <c r="M568" s="28"/>
      <c r="N568" s="15"/>
      <c r="O568" s="15"/>
      <c r="P568" s="15"/>
      <c r="Q568" s="15"/>
      <c r="R568" s="15"/>
      <c r="S568" s="15"/>
      <c r="T568" s="15"/>
      <c r="U568" s="15"/>
      <c r="V568" s="15"/>
      <c r="W568" s="15"/>
      <c r="X568" s="15"/>
      <c r="Y568" s="15"/>
      <c r="Z568" s="15"/>
      <c r="AA568" s="15"/>
      <c r="AB568" s="18"/>
      <c r="AC568" s="15"/>
      <c r="AD568" s="18"/>
      <c r="AE568" s="15"/>
      <c r="AF568" s="15"/>
      <c r="AG568" s="15"/>
      <c r="AH568" s="15"/>
      <c r="AI568" s="15"/>
      <c r="AJ568" s="15"/>
      <c r="AK568" s="15"/>
      <c r="AL568" s="15"/>
      <c r="AM568" s="15"/>
      <c r="AN568" s="15"/>
      <c r="AO568" s="201"/>
      <c r="AP568" s="15"/>
      <c r="AQ568" s="15"/>
      <c r="AR568" s="15"/>
      <c r="AS568" s="15"/>
      <c r="AT568" s="15"/>
      <c r="AU568" s="15"/>
      <c r="AV568" s="15"/>
      <c r="AW568" s="15"/>
      <c r="AX568" s="28"/>
      <c r="AY568" s="15"/>
      <c r="AZ568" s="15"/>
      <c r="BA568" s="15"/>
      <c r="BB568" s="15"/>
    </row>
    <row r="569" spans="2:54" ht="12.75" customHeight="1" x14ac:dyDescent="0.2">
      <c r="B569" s="17"/>
      <c r="C569" s="15"/>
      <c r="D569" s="15"/>
      <c r="E569" s="22"/>
      <c r="F569" s="15"/>
      <c r="G569" s="2"/>
      <c r="H569" s="23"/>
      <c r="I569" s="23"/>
      <c r="J569" s="23"/>
      <c r="K569" s="50"/>
      <c r="L569" s="15"/>
      <c r="M569" s="28"/>
      <c r="N569" s="15"/>
      <c r="O569" s="15"/>
      <c r="P569" s="15"/>
      <c r="Q569" s="15"/>
      <c r="R569" s="15"/>
      <c r="S569" s="15"/>
      <c r="T569" s="15"/>
      <c r="U569" s="15"/>
      <c r="V569" s="15"/>
      <c r="W569" s="15"/>
      <c r="X569" s="15"/>
      <c r="Y569" s="15"/>
      <c r="Z569" s="15"/>
      <c r="AA569" s="15"/>
      <c r="AB569" s="18"/>
      <c r="AC569" s="15"/>
      <c r="AD569" s="18"/>
      <c r="AE569" s="15"/>
      <c r="AF569" s="15"/>
      <c r="AG569" s="15"/>
      <c r="AH569" s="15"/>
      <c r="AI569" s="15"/>
      <c r="AJ569" s="15"/>
      <c r="AK569" s="15"/>
      <c r="AL569" s="15"/>
      <c r="AM569" s="15"/>
      <c r="AN569" s="15"/>
      <c r="AO569" s="201"/>
      <c r="AP569" s="15"/>
      <c r="AQ569" s="15"/>
      <c r="AR569" s="15"/>
      <c r="AS569" s="15"/>
      <c r="AT569" s="15"/>
      <c r="AU569" s="15"/>
      <c r="AV569" s="15"/>
      <c r="AW569" s="15"/>
      <c r="AX569" s="28"/>
      <c r="AY569" s="15"/>
      <c r="AZ569" s="15"/>
      <c r="BA569" s="15"/>
      <c r="BB569" s="15"/>
    </row>
    <row r="570" spans="2:54" ht="12.75" customHeight="1" x14ac:dyDescent="0.2">
      <c r="B570" s="17"/>
      <c r="C570" s="15"/>
      <c r="D570" s="15"/>
      <c r="E570" s="22"/>
      <c r="F570" s="15"/>
      <c r="G570" s="2"/>
      <c r="H570" s="23"/>
      <c r="I570" s="23"/>
      <c r="J570" s="23"/>
      <c r="K570" s="50"/>
      <c r="L570" s="15"/>
      <c r="M570" s="28"/>
      <c r="N570" s="15"/>
      <c r="O570" s="15"/>
      <c r="P570" s="15"/>
      <c r="Q570" s="15"/>
      <c r="R570" s="15"/>
      <c r="S570" s="15"/>
      <c r="T570" s="15"/>
      <c r="U570" s="15"/>
      <c r="V570" s="15"/>
      <c r="W570" s="15"/>
      <c r="X570" s="15"/>
      <c r="Y570" s="15"/>
      <c r="Z570" s="15"/>
      <c r="AA570" s="15"/>
      <c r="AB570" s="18"/>
      <c r="AC570" s="15"/>
      <c r="AD570" s="18"/>
      <c r="AE570" s="15"/>
      <c r="AF570" s="15"/>
      <c r="AG570" s="15"/>
      <c r="AH570" s="15"/>
      <c r="AI570" s="15"/>
      <c r="AJ570" s="15"/>
      <c r="AK570" s="15"/>
      <c r="AL570" s="15"/>
      <c r="AM570" s="15"/>
      <c r="AN570" s="15"/>
      <c r="AO570" s="201"/>
      <c r="AP570" s="15"/>
      <c r="AQ570" s="15"/>
      <c r="AR570" s="15"/>
      <c r="AS570" s="15"/>
      <c r="AT570" s="15"/>
      <c r="AU570" s="15"/>
      <c r="AV570" s="15"/>
      <c r="AW570" s="15"/>
      <c r="AX570" s="28"/>
      <c r="AY570" s="15"/>
      <c r="AZ570" s="15"/>
      <c r="BA570" s="15"/>
      <c r="BB570" s="15"/>
    </row>
    <row r="571" spans="2:54" ht="12.75" customHeight="1" x14ac:dyDescent="0.2">
      <c r="B571" s="17"/>
      <c r="C571" s="15"/>
      <c r="D571" s="15"/>
      <c r="E571" s="22"/>
      <c r="F571" s="15"/>
      <c r="G571" s="2"/>
      <c r="H571" s="23"/>
      <c r="I571" s="23"/>
      <c r="J571" s="23"/>
      <c r="K571" s="50"/>
      <c r="L571" s="15"/>
      <c r="M571" s="28"/>
      <c r="N571" s="15"/>
      <c r="O571" s="15"/>
      <c r="P571" s="15"/>
      <c r="Q571" s="15"/>
      <c r="R571" s="15"/>
      <c r="S571" s="15"/>
      <c r="T571" s="15"/>
      <c r="U571" s="15"/>
      <c r="V571" s="15"/>
      <c r="W571" s="15"/>
      <c r="X571" s="15"/>
      <c r="Y571" s="15"/>
      <c r="Z571" s="15"/>
      <c r="AA571" s="15"/>
      <c r="AB571" s="18"/>
      <c r="AC571" s="15"/>
      <c r="AD571" s="18"/>
      <c r="AE571" s="15"/>
      <c r="AF571" s="15"/>
      <c r="AG571" s="15"/>
      <c r="AH571" s="15"/>
      <c r="AI571" s="15"/>
      <c r="AJ571" s="15"/>
      <c r="AK571" s="15"/>
      <c r="AL571" s="15"/>
      <c r="AM571" s="15"/>
      <c r="AN571" s="15"/>
      <c r="AO571" s="201"/>
      <c r="AP571" s="15"/>
      <c r="AQ571" s="15"/>
      <c r="AR571" s="15"/>
      <c r="AS571" s="15"/>
      <c r="AT571" s="15"/>
      <c r="AU571" s="15"/>
      <c r="AV571" s="15"/>
      <c r="AW571" s="15"/>
      <c r="AX571" s="28"/>
      <c r="AY571" s="15"/>
      <c r="AZ571" s="15"/>
      <c r="BA571" s="15"/>
      <c r="BB571" s="15"/>
    </row>
    <row r="572" spans="2:54" ht="12.75" customHeight="1" x14ac:dyDescent="0.2">
      <c r="B572" s="17"/>
      <c r="C572" s="15"/>
      <c r="D572" s="15"/>
      <c r="E572" s="22"/>
      <c r="F572" s="15"/>
      <c r="G572" s="2"/>
      <c r="H572" s="23"/>
      <c r="I572" s="23"/>
      <c r="J572" s="23"/>
      <c r="K572" s="50"/>
      <c r="L572" s="15"/>
      <c r="M572" s="28"/>
      <c r="N572" s="15"/>
      <c r="O572" s="15"/>
      <c r="P572" s="15"/>
      <c r="Q572" s="15"/>
      <c r="R572" s="15"/>
      <c r="S572" s="15"/>
      <c r="T572" s="15"/>
      <c r="U572" s="15"/>
      <c r="V572" s="15"/>
      <c r="W572" s="15"/>
      <c r="X572" s="15"/>
      <c r="Y572" s="15"/>
      <c r="Z572" s="15"/>
      <c r="AA572" s="15"/>
      <c r="AB572" s="18"/>
      <c r="AC572" s="15"/>
      <c r="AD572" s="18"/>
      <c r="AE572" s="15"/>
      <c r="AF572" s="15"/>
      <c r="AG572" s="15"/>
      <c r="AH572" s="15"/>
      <c r="AI572" s="15"/>
      <c r="AJ572" s="15"/>
      <c r="AK572" s="15"/>
      <c r="AL572" s="15"/>
      <c r="AM572" s="15"/>
      <c r="AN572" s="15"/>
      <c r="AO572" s="201"/>
      <c r="AP572" s="15"/>
      <c r="AQ572" s="15"/>
      <c r="AR572" s="15"/>
      <c r="AS572" s="15"/>
      <c r="AT572" s="15"/>
      <c r="AU572" s="15"/>
      <c r="AV572" s="15"/>
      <c r="AW572" s="15"/>
      <c r="AX572" s="28"/>
      <c r="AY572" s="15"/>
      <c r="AZ572" s="15"/>
      <c r="BA572" s="15"/>
      <c r="BB572" s="15"/>
    </row>
    <row r="573" spans="2:54" ht="12.75" customHeight="1" x14ac:dyDescent="0.2">
      <c r="B573" s="17"/>
      <c r="C573" s="15"/>
      <c r="D573" s="15"/>
      <c r="E573" s="22"/>
      <c r="F573" s="15"/>
      <c r="G573" s="2"/>
      <c r="H573" s="23"/>
      <c r="I573" s="23"/>
      <c r="J573" s="23"/>
      <c r="K573" s="50"/>
      <c r="L573" s="15"/>
      <c r="M573" s="28"/>
      <c r="N573" s="15"/>
      <c r="O573" s="15"/>
      <c r="P573" s="15"/>
      <c r="Q573" s="15"/>
      <c r="R573" s="15"/>
      <c r="S573" s="15"/>
      <c r="T573" s="15"/>
      <c r="U573" s="15"/>
      <c r="V573" s="15"/>
      <c r="W573" s="15"/>
      <c r="X573" s="15"/>
      <c r="Y573" s="15"/>
      <c r="Z573" s="15"/>
      <c r="AA573" s="15"/>
      <c r="AB573" s="18"/>
      <c r="AC573" s="15"/>
      <c r="AD573" s="18"/>
      <c r="AE573" s="15"/>
      <c r="AF573" s="15"/>
      <c r="AG573" s="15"/>
      <c r="AH573" s="15"/>
      <c r="AI573" s="15"/>
      <c r="AJ573" s="15"/>
      <c r="AK573" s="15"/>
      <c r="AL573" s="15"/>
      <c r="AM573" s="15"/>
      <c r="AN573" s="15"/>
      <c r="AO573" s="201"/>
      <c r="AP573" s="15"/>
      <c r="AQ573" s="15"/>
      <c r="AR573" s="15"/>
      <c r="AS573" s="15"/>
      <c r="AT573" s="15"/>
      <c r="AU573" s="15"/>
      <c r="AV573" s="15"/>
      <c r="AW573" s="15"/>
      <c r="AX573" s="28"/>
      <c r="AY573" s="15"/>
      <c r="AZ573" s="15"/>
      <c r="BA573" s="15"/>
      <c r="BB573" s="15"/>
    </row>
    <row r="574" spans="2:54" ht="12.75" customHeight="1" x14ac:dyDescent="0.2">
      <c r="B574" s="17"/>
      <c r="C574" s="15"/>
      <c r="D574" s="15"/>
      <c r="E574" s="22"/>
      <c r="F574" s="15"/>
      <c r="G574" s="2"/>
      <c r="H574" s="23"/>
      <c r="I574" s="23"/>
      <c r="J574" s="23"/>
      <c r="K574" s="50"/>
      <c r="L574" s="15"/>
      <c r="M574" s="28"/>
      <c r="N574" s="15"/>
      <c r="O574" s="15"/>
      <c r="P574" s="15"/>
      <c r="Q574" s="15"/>
      <c r="R574" s="15"/>
      <c r="S574" s="15"/>
      <c r="T574" s="15"/>
      <c r="U574" s="15"/>
      <c r="V574" s="15"/>
      <c r="W574" s="15"/>
      <c r="X574" s="15"/>
      <c r="Y574" s="15"/>
      <c r="Z574" s="15"/>
      <c r="AA574" s="15"/>
      <c r="AB574" s="18"/>
      <c r="AC574" s="15"/>
      <c r="AD574" s="18"/>
      <c r="AE574" s="15"/>
      <c r="AF574" s="15"/>
      <c r="AG574" s="15"/>
      <c r="AH574" s="15"/>
      <c r="AI574" s="15"/>
      <c r="AJ574" s="15"/>
      <c r="AK574" s="15"/>
      <c r="AL574" s="15"/>
      <c r="AM574" s="15"/>
      <c r="AN574" s="15"/>
      <c r="AO574" s="201"/>
      <c r="AP574" s="15"/>
      <c r="AQ574" s="15"/>
      <c r="AR574" s="15"/>
      <c r="AS574" s="15"/>
      <c r="AT574" s="15"/>
      <c r="AU574" s="15"/>
      <c r="AV574" s="15"/>
      <c r="AW574" s="15"/>
      <c r="AX574" s="28"/>
      <c r="AY574" s="15"/>
      <c r="AZ574" s="15"/>
      <c r="BA574" s="15"/>
      <c r="BB574" s="15"/>
    </row>
    <row r="575" spans="2:54" ht="12.75" customHeight="1" x14ac:dyDescent="0.2">
      <c r="B575" s="17"/>
      <c r="C575" s="15"/>
      <c r="D575" s="15"/>
      <c r="E575" s="22"/>
      <c r="F575" s="15"/>
      <c r="G575" s="2"/>
      <c r="H575" s="23"/>
      <c r="I575" s="23"/>
      <c r="J575" s="23"/>
      <c r="K575" s="50"/>
      <c r="L575" s="15"/>
      <c r="M575" s="28"/>
      <c r="N575" s="15"/>
      <c r="O575" s="15"/>
      <c r="P575" s="15"/>
      <c r="Q575" s="15"/>
      <c r="R575" s="15"/>
      <c r="S575" s="15"/>
      <c r="T575" s="15"/>
      <c r="U575" s="15"/>
      <c r="V575" s="15"/>
      <c r="W575" s="15"/>
      <c r="X575" s="15"/>
      <c r="Y575" s="15"/>
      <c r="Z575" s="15"/>
      <c r="AA575" s="15"/>
      <c r="AB575" s="18"/>
      <c r="AC575" s="15"/>
      <c r="AD575" s="18"/>
      <c r="AE575" s="15"/>
      <c r="AF575" s="15"/>
      <c r="AG575" s="15"/>
      <c r="AH575" s="15"/>
      <c r="AI575" s="15"/>
      <c r="AJ575" s="15"/>
      <c r="AK575" s="15"/>
      <c r="AL575" s="15"/>
      <c r="AM575" s="15"/>
      <c r="AN575" s="15"/>
      <c r="AO575" s="201"/>
      <c r="AP575" s="15"/>
      <c r="AQ575" s="15"/>
      <c r="AR575" s="15"/>
      <c r="AS575" s="15"/>
      <c r="AT575" s="15"/>
      <c r="AU575" s="15"/>
      <c r="AV575" s="15"/>
      <c r="AW575" s="15"/>
      <c r="AX575" s="28"/>
      <c r="AY575" s="15"/>
      <c r="AZ575" s="15"/>
      <c r="BA575" s="15"/>
      <c r="BB575" s="15"/>
    </row>
    <row r="576" spans="2:54" ht="12.75" customHeight="1" x14ac:dyDescent="0.2">
      <c r="B576" s="17"/>
      <c r="C576" s="15"/>
      <c r="D576" s="15"/>
      <c r="E576" s="22"/>
      <c r="F576" s="15"/>
      <c r="G576" s="2"/>
      <c r="H576" s="23"/>
      <c r="I576" s="23"/>
      <c r="J576" s="23"/>
      <c r="K576" s="50"/>
      <c r="L576" s="15"/>
      <c r="M576" s="28"/>
      <c r="N576" s="15"/>
      <c r="O576" s="15"/>
      <c r="P576" s="15"/>
      <c r="Q576" s="15"/>
      <c r="R576" s="15"/>
      <c r="S576" s="15"/>
      <c r="T576" s="15"/>
      <c r="U576" s="15"/>
      <c r="V576" s="15"/>
      <c r="W576" s="15"/>
      <c r="X576" s="15"/>
      <c r="Y576" s="15"/>
      <c r="Z576" s="15"/>
      <c r="AA576" s="15"/>
      <c r="AB576" s="18"/>
      <c r="AC576" s="15"/>
      <c r="AD576" s="18"/>
      <c r="AE576" s="15"/>
      <c r="AF576" s="15"/>
      <c r="AG576" s="15"/>
      <c r="AH576" s="15"/>
      <c r="AI576" s="15"/>
      <c r="AJ576" s="15"/>
      <c r="AK576" s="15"/>
      <c r="AL576" s="15"/>
      <c r="AM576" s="15"/>
      <c r="AN576" s="15"/>
      <c r="AO576" s="201"/>
      <c r="AP576" s="15"/>
      <c r="AQ576" s="15"/>
      <c r="AR576" s="15"/>
      <c r="AS576" s="15"/>
      <c r="AT576" s="15"/>
      <c r="AU576" s="15"/>
      <c r="AV576" s="15"/>
      <c r="AW576" s="15"/>
      <c r="AX576" s="28"/>
      <c r="AY576" s="15"/>
      <c r="AZ576" s="15"/>
      <c r="BA576" s="15"/>
      <c r="BB576" s="15"/>
    </row>
    <row r="577" spans="2:54" ht="12.75" customHeight="1" x14ac:dyDescent="0.2">
      <c r="B577" s="17"/>
      <c r="C577" s="15"/>
      <c r="D577" s="15"/>
      <c r="E577" s="22"/>
      <c r="F577" s="15"/>
      <c r="G577" s="2"/>
      <c r="H577" s="23"/>
      <c r="I577" s="23"/>
      <c r="J577" s="23"/>
      <c r="K577" s="50"/>
      <c r="L577" s="15"/>
      <c r="M577" s="28"/>
      <c r="N577" s="15"/>
      <c r="O577" s="15"/>
      <c r="P577" s="15"/>
      <c r="Q577" s="15"/>
      <c r="R577" s="15"/>
      <c r="S577" s="15"/>
      <c r="T577" s="15"/>
      <c r="U577" s="15"/>
      <c r="V577" s="15"/>
      <c r="W577" s="15"/>
      <c r="X577" s="15"/>
      <c r="Y577" s="15"/>
      <c r="Z577" s="15"/>
      <c r="AA577" s="15"/>
      <c r="AB577" s="18"/>
      <c r="AC577" s="15"/>
      <c r="AD577" s="18"/>
      <c r="AE577" s="15"/>
      <c r="AF577" s="15"/>
      <c r="AG577" s="15"/>
      <c r="AH577" s="15"/>
      <c r="AI577" s="15"/>
      <c r="AJ577" s="15"/>
      <c r="AK577" s="15"/>
      <c r="AL577" s="15"/>
      <c r="AM577" s="15"/>
      <c r="AN577" s="15"/>
      <c r="AO577" s="201"/>
      <c r="AP577" s="15"/>
      <c r="AQ577" s="15"/>
      <c r="AR577" s="15"/>
      <c r="AS577" s="15"/>
      <c r="AT577" s="15"/>
      <c r="AU577" s="15"/>
      <c r="AV577" s="15"/>
      <c r="AW577" s="15"/>
      <c r="AX577" s="28"/>
      <c r="AY577" s="15"/>
      <c r="AZ577" s="15"/>
      <c r="BA577" s="15"/>
      <c r="BB577" s="15"/>
    </row>
    <row r="578" spans="2:54" ht="12.75" customHeight="1" x14ac:dyDescent="0.2">
      <c r="B578" s="17"/>
      <c r="C578" s="15"/>
      <c r="D578" s="15"/>
      <c r="E578" s="22"/>
      <c r="F578" s="15"/>
      <c r="G578" s="2"/>
      <c r="H578" s="23"/>
      <c r="I578" s="23"/>
      <c r="J578" s="23"/>
      <c r="K578" s="50"/>
      <c r="L578" s="15"/>
      <c r="M578" s="28"/>
      <c r="N578" s="15"/>
      <c r="O578" s="15"/>
      <c r="P578" s="15"/>
      <c r="Q578" s="15"/>
      <c r="R578" s="15"/>
      <c r="S578" s="15"/>
      <c r="T578" s="15"/>
      <c r="U578" s="15"/>
      <c r="V578" s="15"/>
      <c r="W578" s="15"/>
      <c r="X578" s="15"/>
      <c r="Y578" s="15"/>
      <c r="Z578" s="15"/>
      <c r="AA578" s="15"/>
      <c r="AB578" s="18"/>
      <c r="AC578" s="15"/>
      <c r="AD578" s="18"/>
      <c r="AE578" s="15"/>
      <c r="AF578" s="15"/>
      <c r="AG578" s="15"/>
      <c r="AH578" s="15"/>
      <c r="AI578" s="15"/>
      <c r="AJ578" s="15"/>
      <c r="AK578" s="15"/>
      <c r="AL578" s="15"/>
      <c r="AM578" s="15"/>
      <c r="AN578" s="15"/>
      <c r="AO578" s="201"/>
      <c r="AP578" s="15"/>
      <c r="AQ578" s="15"/>
      <c r="AR578" s="15"/>
      <c r="AS578" s="15"/>
      <c r="AT578" s="15"/>
      <c r="AU578" s="15"/>
      <c r="AV578" s="15"/>
      <c r="AW578" s="15"/>
      <c r="AX578" s="28"/>
      <c r="AY578" s="15"/>
      <c r="AZ578" s="15"/>
      <c r="BA578" s="15"/>
      <c r="BB578" s="15"/>
    </row>
    <row r="579" spans="2:54" ht="12.75" customHeight="1" x14ac:dyDescent="0.2">
      <c r="B579" s="17"/>
      <c r="C579" s="15"/>
      <c r="D579" s="15"/>
      <c r="E579" s="22"/>
      <c r="F579" s="15"/>
      <c r="G579" s="2"/>
      <c r="H579" s="23"/>
      <c r="I579" s="23"/>
      <c r="J579" s="23"/>
      <c r="K579" s="50"/>
      <c r="L579" s="15"/>
      <c r="M579" s="28"/>
      <c r="N579" s="15"/>
      <c r="O579" s="15"/>
      <c r="P579" s="15"/>
      <c r="Q579" s="15"/>
      <c r="R579" s="15"/>
      <c r="S579" s="15"/>
      <c r="T579" s="15"/>
      <c r="U579" s="15"/>
      <c r="V579" s="15"/>
      <c r="W579" s="15"/>
      <c r="X579" s="15"/>
      <c r="Y579" s="15"/>
      <c r="Z579" s="15"/>
      <c r="AA579" s="15"/>
      <c r="AB579" s="18"/>
      <c r="AC579" s="15"/>
      <c r="AD579" s="18"/>
      <c r="AE579" s="15"/>
      <c r="AF579" s="15"/>
      <c r="AG579" s="15"/>
      <c r="AH579" s="15"/>
      <c r="AI579" s="15"/>
      <c r="AJ579" s="15"/>
      <c r="AK579" s="15"/>
      <c r="AL579" s="15"/>
      <c r="AM579" s="15"/>
      <c r="AN579" s="15"/>
      <c r="AO579" s="201"/>
      <c r="AP579" s="15"/>
      <c r="AQ579" s="15"/>
      <c r="AR579" s="15"/>
      <c r="AS579" s="15"/>
      <c r="AT579" s="15"/>
      <c r="AU579" s="15"/>
      <c r="AV579" s="15"/>
      <c r="AW579" s="15"/>
      <c r="AX579" s="28"/>
      <c r="AY579" s="15"/>
      <c r="AZ579" s="15"/>
      <c r="BA579" s="15"/>
      <c r="BB579" s="15"/>
    </row>
    <row r="580" spans="2:54" ht="12.75" customHeight="1" x14ac:dyDescent="0.2">
      <c r="B580" s="17"/>
      <c r="C580" s="15"/>
      <c r="D580" s="15"/>
      <c r="E580" s="22"/>
      <c r="F580" s="15"/>
      <c r="G580" s="2"/>
      <c r="H580" s="23"/>
      <c r="I580" s="23"/>
      <c r="J580" s="23"/>
      <c r="K580" s="50"/>
      <c r="L580" s="15"/>
      <c r="M580" s="28"/>
      <c r="N580" s="15"/>
      <c r="O580" s="15"/>
      <c r="P580" s="15"/>
      <c r="Q580" s="15"/>
      <c r="R580" s="15"/>
      <c r="S580" s="15"/>
      <c r="T580" s="15"/>
      <c r="U580" s="15"/>
      <c r="V580" s="15"/>
      <c r="W580" s="15"/>
      <c r="X580" s="15"/>
      <c r="Y580" s="15"/>
      <c r="Z580" s="15"/>
      <c r="AA580" s="15"/>
      <c r="AB580" s="18"/>
      <c r="AC580" s="15"/>
      <c r="AD580" s="18"/>
      <c r="AE580" s="15"/>
      <c r="AF580" s="15"/>
      <c r="AG580" s="15"/>
      <c r="AH580" s="15"/>
      <c r="AI580" s="15"/>
      <c r="AJ580" s="15"/>
      <c r="AK580" s="15"/>
      <c r="AL580" s="15"/>
      <c r="AM580" s="15"/>
      <c r="AN580" s="15"/>
      <c r="AO580" s="201"/>
      <c r="AP580" s="15"/>
      <c r="AQ580" s="15"/>
      <c r="AR580" s="15"/>
      <c r="AS580" s="15"/>
      <c r="AT580" s="15"/>
      <c r="AU580" s="15"/>
      <c r="AV580" s="15"/>
      <c r="AW580" s="15"/>
      <c r="AX580" s="28"/>
      <c r="AY580" s="15"/>
      <c r="AZ580" s="15"/>
      <c r="BA580" s="15"/>
      <c r="BB580" s="15"/>
    </row>
    <row r="581" spans="2:54" ht="12.75" customHeight="1" x14ac:dyDescent="0.2">
      <c r="B581" s="17"/>
      <c r="C581" s="15"/>
      <c r="D581" s="15"/>
      <c r="E581" s="22"/>
      <c r="F581" s="15"/>
      <c r="G581" s="2"/>
      <c r="H581" s="23"/>
      <c r="I581" s="23"/>
      <c r="J581" s="23"/>
      <c r="K581" s="50"/>
      <c r="L581" s="15"/>
      <c r="M581" s="28"/>
      <c r="N581" s="15"/>
      <c r="O581" s="15"/>
      <c r="P581" s="15"/>
      <c r="Q581" s="15"/>
      <c r="R581" s="15"/>
      <c r="S581" s="15"/>
      <c r="T581" s="15"/>
      <c r="U581" s="15"/>
      <c r="V581" s="15"/>
      <c r="W581" s="15"/>
      <c r="X581" s="15"/>
      <c r="Y581" s="15"/>
      <c r="Z581" s="15"/>
      <c r="AA581" s="15"/>
      <c r="AB581" s="18"/>
      <c r="AC581" s="15"/>
      <c r="AD581" s="18"/>
      <c r="AE581" s="15"/>
      <c r="AF581" s="15"/>
      <c r="AG581" s="15"/>
      <c r="AH581" s="15"/>
      <c r="AI581" s="15"/>
      <c r="AJ581" s="15"/>
      <c r="AK581" s="15"/>
      <c r="AL581" s="15"/>
      <c r="AM581" s="15"/>
      <c r="AN581" s="15"/>
      <c r="AO581" s="201"/>
      <c r="AP581" s="15"/>
      <c r="AQ581" s="15"/>
      <c r="AR581" s="15"/>
      <c r="AS581" s="15"/>
      <c r="AT581" s="15"/>
      <c r="AU581" s="15"/>
      <c r="AV581" s="15"/>
      <c r="AW581" s="15"/>
      <c r="AX581" s="28"/>
      <c r="AY581" s="15"/>
      <c r="AZ581" s="15"/>
      <c r="BA581" s="15"/>
      <c r="BB581" s="15"/>
    </row>
    <row r="582" spans="2:54" ht="12.75" customHeight="1" x14ac:dyDescent="0.2">
      <c r="B582" s="17"/>
      <c r="C582" s="15"/>
      <c r="D582" s="15"/>
      <c r="E582" s="22"/>
      <c r="F582" s="15"/>
      <c r="G582" s="2"/>
      <c r="H582" s="23"/>
      <c r="I582" s="23"/>
      <c r="J582" s="23"/>
      <c r="K582" s="50"/>
      <c r="L582" s="15"/>
      <c r="M582" s="28"/>
      <c r="N582" s="15"/>
      <c r="O582" s="15"/>
      <c r="P582" s="15"/>
      <c r="Q582" s="15"/>
      <c r="R582" s="15"/>
      <c r="S582" s="15"/>
      <c r="T582" s="15"/>
      <c r="U582" s="15"/>
      <c r="V582" s="15"/>
      <c r="W582" s="15"/>
      <c r="X582" s="15"/>
      <c r="Y582" s="15"/>
      <c r="Z582" s="15"/>
      <c r="AA582" s="15"/>
      <c r="AB582" s="18"/>
      <c r="AC582" s="15"/>
      <c r="AD582" s="18"/>
      <c r="AE582" s="15"/>
      <c r="AF582" s="15"/>
      <c r="AG582" s="15"/>
      <c r="AH582" s="15"/>
      <c r="AI582" s="15"/>
      <c r="AJ582" s="15"/>
      <c r="AK582" s="15"/>
      <c r="AL582" s="15"/>
      <c r="AM582" s="15"/>
      <c r="AN582" s="15"/>
      <c r="AO582" s="201"/>
      <c r="AP582" s="15"/>
      <c r="AQ582" s="15"/>
      <c r="AR582" s="15"/>
      <c r="AS582" s="15"/>
      <c r="AT582" s="15"/>
      <c r="AU582" s="15"/>
      <c r="AV582" s="15"/>
      <c r="AW582" s="15"/>
      <c r="AX582" s="28"/>
      <c r="AY582" s="15"/>
      <c r="AZ582" s="15"/>
      <c r="BA582" s="15"/>
      <c r="BB582" s="15"/>
    </row>
    <row r="583" spans="2:54" ht="12.75" customHeight="1" x14ac:dyDescent="0.2">
      <c r="B583" s="17"/>
      <c r="C583" s="15"/>
      <c r="D583" s="15"/>
      <c r="E583" s="22"/>
      <c r="F583" s="15"/>
      <c r="G583" s="2"/>
      <c r="H583" s="23"/>
      <c r="I583" s="23"/>
      <c r="J583" s="23"/>
      <c r="K583" s="50"/>
      <c r="L583" s="15"/>
      <c r="M583" s="28"/>
      <c r="N583" s="15"/>
      <c r="O583" s="15"/>
      <c r="P583" s="15"/>
      <c r="Q583" s="15"/>
      <c r="R583" s="15"/>
      <c r="S583" s="15"/>
      <c r="T583" s="15"/>
      <c r="U583" s="15"/>
      <c r="V583" s="15"/>
      <c r="W583" s="15"/>
      <c r="X583" s="15"/>
      <c r="Y583" s="15"/>
      <c r="Z583" s="15"/>
      <c r="AA583" s="15"/>
      <c r="AB583" s="18"/>
      <c r="AC583" s="15"/>
      <c r="AD583" s="18"/>
      <c r="AE583" s="15"/>
      <c r="AF583" s="15"/>
      <c r="AG583" s="15"/>
      <c r="AH583" s="15"/>
      <c r="AI583" s="15"/>
      <c r="AJ583" s="15"/>
      <c r="AK583" s="15"/>
      <c r="AL583" s="15"/>
      <c r="AM583" s="15"/>
      <c r="AN583" s="15"/>
      <c r="AO583" s="201"/>
      <c r="AP583" s="15"/>
      <c r="AQ583" s="15"/>
      <c r="AR583" s="15"/>
      <c r="AS583" s="15"/>
      <c r="AT583" s="15"/>
      <c r="AU583" s="15"/>
      <c r="AV583" s="15"/>
      <c r="AW583" s="15"/>
      <c r="AX583" s="28"/>
      <c r="AY583" s="15"/>
      <c r="AZ583" s="15"/>
      <c r="BA583" s="15"/>
      <c r="BB583" s="15"/>
    </row>
    <row r="584" spans="2:54" ht="12.75" customHeight="1" x14ac:dyDescent="0.2">
      <c r="B584" s="17"/>
      <c r="C584" s="15"/>
      <c r="D584" s="15"/>
      <c r="E584" s="22"/>
      <c r="F584" s="15"/>
      <c r="G584" s="2"/>
      <c r="H584" s="23"/>
      <c r="I584" s="23"/>
      <c r="J584" s="23"/>
      <c r="K584" s="50"/>
      <c r="L584" s="15"/>
      <c r="M584" s="28"/>
      <c r="N584" s="15"/>
      <c r="O584" s="15"/>
      <c r="P584" s="15"/>
      <c r="Q584" s="15"/>
      <c r="R584" s="15"/>
      <c r="S584" s="15"/>
      <c r="T584" s="15"/>
      <c r="U584" s="15"/>
      <c r="V584" s="15"/>
      <c r="W584" s="15"/>
      <c r="X584" s="15"/>
      <c r="Y584" s="15"/>
      <c r="Z584" s="15"/>
      <c r="AA584" s="15"/>
      <c r="AB584" s="18"/>
      <c r="AC584" s="15"/>
      <c r="AD584" s="18"/>
      <c r="AE584" s="15"/>
      <c r="AF584" s="15"/>
      <c r="AG584" s="15"/>
      <c r="AH584" s="15"/>
      <c r="AI584" s="15"/>
      <c r="AJ584" s="15"/>
      <c r="AK584" s="15"/>
      <c r="AL584" s="15"/>
      <c r="AM584" s="15"/>
      <c r="AN584" s="15"/>
      <c r="AO584" s="201"/>
      <c r="AP584" s="15"/>
      <c r="AQ584" s="15"/>
      <c r="AR584" s="15"/>
      <c r="AS584" s="15"/>
      <c r="AT584" s="15"/>
      <c r="AU584" s="15"/>
      <c r="AV584" s="15"/>
      <c r="AW584" s="15"/>
      <c r="AX584" s="28"/>
      <c r="AY584" s="15"/>
      <c r="AZ584" s="15"/>
      <c r="BA584" s="15"/>
      <c r="BB584" s="15"/>
    </row>
    <row r="585" spans="2:54" ht="12.75" customHeight="1" x14ac:dyDescent="0.2">
      <c r="B585" s="17"/>
      <c r="C585" s="15"/>
      <c r="D585" s="15"/>
      <c r="E585" s="22"/>
      <c r="F585" s="15"/>
      <c r="G585" s="2"/>
      <c r="H585" s="23"/>
      <c r="I585" s="23"/>
      <c r="J585" s="23"/>
      <c r="K585" s="50"/>
      <c r="L585" s="15"/>
      <c r="M585" s="28"/>
      <c r="N585" s="15"/>
      <c r="O585" s="15"/>
      <c r="P585" s="15"/>
      <c r="Q585" s="15"/>
      <c r="R585" s="15"/>
      <c r="S585" s="15"/>
      <c r="T585" s="15"/>
      <c r="U585" s="15"/>
      <c r="V585" s="15"/>
      <c r="W585" s="15"/>
      <c r="X585" s="15"/>
      <c r="Y585" s="15"/>
      <c r="Z585" s="15"/>
      <c r="AA585" s="15"/>
      <c r="AB585" s="18"/>
      <c r="AC585" s="15"/>
      <c r="AD585" s="18"/>
      <c r="AE585" s="15"/>
      <c r="AF585" s="15"/>
      <c r="AG585" s="15"/>
      <c r="AH585" s="15"/>
      <c r="AI585" s="15"/>
      <c r="AJ585" s="15"/>
      <c r="AK585" s="15"/>
      <c r="AL585" s="15"/>
      <c r="AM585" s="15"/>
      <c r="AN585" s="15"/>
      <c r="AO585" s="201"/>
      <c r="AP585" s="15"/>
      <c r="AQ585" s="15"/>
      <c r="AR585" s="15"/>
      <c r="AS585" s="15"/>
      <c r="AT585" s="15"/>
      <c r="AU585" s="15"/>
      <c r="AV585" s="15"/>
      <c r="AW585" s="15"/>
      <c r="AX585" s="28"/>
      <c r="AY585" s="15"/>
      <c r="AZ585" s="15"/>
      <c r="BA585" s="15"/>
      <c r="BB585" s="15"/>
    </row>
    <row r="586" spans="2:54" ht="12.75" customHeight="1" x14ac:dyDescent="0.2">
      <c r="B586" s="17"/>
      <c r="C586" s="15"/>
      <c r="D586" s="15"/>
      <c r="E586" s="22"/>
      <c r="F586" s="15"/>
      <c r="G586" s="2"/>
      <c r="H586" s="23"/>
      <c r="I586" s="23"/>
      <c r="J586" s="23"/>
      <c r="K586" s="50"/>
      <c r="L586" s="15"/>
      <c r="M586" s="28"/>
      <c r="N586" s="15"/>
      <c r="O586" s="15"/>
      <c r="P586" s="15"/>
      <c r="Q586" s="15"/>
      <c r="R586" s="15"/>
      <c r="S586" s="15"/>
      <c r="T586" s="15"/>
      <c r="U586" s="15"/>
      <c r="V586" s="15"/>
      <c r="W586" s="15"/>
      <c r="X586" s="15"/>
      <c r="Y586" s="15"/>
      <c r="Z586" s="15"/>
      <c r="AA586" s="15"/>
      <c r="AB586" s="18"/>
      <c r="AC586" s="15"/>
      <c r="AD586" s="18"/>
      <c r="AE586" s="15"/>
      <c r="AF586" s="15"/>
      <c r="AG586" s="15"/>
      <c r="AH586" s="15"/>
      <c r="AI586" s="15"/>
      <c r="AJ586" s="15"/>
      <c r="AK586" s="15"/>
      <c r="AL586" s="15"/>
      <c r="AM586" s="15"/>
      <c r="AN586" s="15"/>
      <c r="AO586" s="201"/>
      <c r="AP586" s="15"/>
      <c r="AQ586" s="15"/>
      <c r="AR586" s="15"/>
      <c r="AS586" s="15"/>
      <c r="AT586" s="15"/>
      <c r="AU586" s="15"/>
      <c r="AV586" s="15"/>
      <c r="AW586" s="15"/>
      <c r="AX586" s="28"/>
      <c r="AY586" s="15"/>
      <c r="AZ586" s="15"/>
      <c r="BA586" s="15"/>
      <c r="BB586" s="15"/>
    </row>
    <row r="587" spans="2:54" ht="12.75" customHeight="1" x14ac:dyDescent="0.2">
      <c r="B587" s="17"/>
      <c r="C587" s="15"/>
      <c r="D587" s="15"/>
      <c r="E587" s="22"/>
      <c r="F587" s="15"/>
      <c r="G587" s="2"/>
      <c r="H587" s="23"/>
      <c r="I587" s="23"/>
      <c r="J587" s="23"/>
      <c r="K587" s="50"/>
      <c r="L587" s="15"/>
      <c r="M587" s="28"/>
      <c r="N587" s="15"/>
      <c r="O587" s="15"/>
      <c r="P587" s="15"/>
      <c r="Q587" s="15"/>
      <c r="R587" s="15"/>
      <c r="S587" s="15"/>
      <c r="T587" s="15"/>
      <c r="U587" s="15"/>
      <c r="V587" s="15"/>
      <c r="W587" s="15"/>
      <c r="X587" s="15"/>
      <c r="Y587" s="15"/>
      <c r="Z587" s="15"/>
      <c r="AA587" s="15"/>
      <c r="AB587" s="18"/>
      <c r="AC587" s="15"/>
      <c r="AD587" s="18"/>
      <c r="AE587" s="15"/>
      <c r="AF587" s="15"/>
      <c r="AG587" s="15"/>
      <c r="AH587" s="15"/>
      <c r="AI587" s="15"/>
      <c r="AJ587" s="15"/>
      <c r="AK587" s="15"/>
      <c r="AL587" s="15"/>
      <c r="AM587" s="15"/>
      <c r="AN587" s="15"/>
      <c r="AO587" s="201"/>
      <c r="AP587" s="15"/>
      <c r="AQ587" s="15"/>
      <c r="AR587" s="15"/>
      <c r="AS587" s="15"/>
      <c r="AT587" s="15"/>
      <c r="AU587" s="15"/>
      <c r="AV587" s="15"/>
      <c r="AW587" s="15"/>
      <c r="AX587" s="28"/>
      <c r="AY587" s="15"/>
      <c r="AZ587" s="15"/>
      <c r="BA587" s="15"/>
      <c r="BB587" s="15"/>
    </row>
    <row r="588" spans="2:54" ht="12.75" customHeight="1" x14ac:dyDescent="0.2">
      <c r="B588" s="17"/>
      <c r="C588" s="15"/>
      <c r="D588" s="15"/>
      <c r="E588" s="22"/>
      <c r="F588" s="15"/>
      <c r="G588" s="2"/>
      <c r="H588" s="23"/>
      <c r="I588" s="23"/>
      <c r="J588" s="23"/>
      <c r="K588" s="50"/>
      <c r="L588" s="15"/>
      <c r="M588" s="28"/>
      <c r="N588" s="15"/>
      <c r="O588" s="15"/>
      <c r="P588" s="15"/>
      <c r="Q588" s="15"/>
      <c r="R588" s="15"/>
      <c r="S588" s="15"/>
      <c r="T588" s="15"/>
      <c r="U588" s="15"/>
      <c r="V588" s="15"/>
      <c r="W588" s="15"/>
      <c r="X588" s="15"/>
      <c r="Y588" s="15"/>
      <c r="Z588" s="15"/>
      <c r="AA588" s="15"/>
      <c r="AB588" s="18"/>
      <c r="AC588" s="15"/>
      <c r="AD588" s="18"/>
      <c r="AE588" s="15"/>
      <c r="AF588" s="15"/>
      <c r="AG588" s="15"/>
      <c r="AH588" s="15"/>
      <c r="AI588" s="15"/>
      <c r="AJ588" s="15"/>
      <c r="AK588" s="15"/>
      <c r="AL588" s="15"/>
      <c r="AM588" s="15"/>
      <c r="AN588" s="15"/>
      <c r="AO588" s="201"/>
      <c r="AP588" s="15"/>
      <c r="AQ588" s="15"/>
      <c r="AR588" s="15"/>
      <c r="AS588" s="15"/>
      <c r="AT588" s="15"/>
      <c r="AU588" s="15"/>
      <c r="AV588" s="15"/>
      <c r="AW588" s="15"/>
      <c r="AX588" s="28"/>
      <c r="AY588" s="15"/>
      <c r="AZ588" s="15"/>
      <c r="BA588" s="15"/>
      <c r="BB588" s="15"/>
    </row>
    <row r="589" spans="2:54" ht="12.75" customHeight="1" x14ac:dyDescent="0.2">
      <c r="B589" s="17"/>
      <c r="C589" s="15"/>
      <c r="D589" s="15"/>
      <c r="E589" s="22"/>
      <c r="F589" s="15"/>
      <c r="G589" s="2"/>
      <c r="H589" s="23"/>
      <c r="I589" s="23"/>
      <c r="J589" s="23"/>
      <c r="K589" s="50"/>
      <c r="L589" s="15"/>
      <c r="M589" s="28"/>
      <c r="N589" s="15"/>
      <c r="O589" s="15"/>
      <c r="P589" s="15"/>
      <c r="Q589" s="15"/>
      <c r="R589" s="15"/>
      <c r="S589" s="15"/>
      <c r="T589" s="15"/>
      <c r="U589" s="15"/>
      <c r="V589" s="15"/>
      <c r="W589" s="15"/>
      <c r="X589" s="15"/>
      <c r="Y589" s="15"/>
      <c r="Z589" s="15"/>
      <c r="AA589" s="15"/>
      <c r="AB589" s="18"/>
      <c r="AC589" s="15"/>
      <c r="AD589" s="18"/>
      <c r="AE589" s="15"/>
      <c r="AF589" s="15"/>
      <c r="AG589" s="15"/>
      <c r="AH589" s="15"/>
      <c r="AI589" s="15"/>
      <c r="AJ589" s="15"/>
      <c r="AK589" s="15"/>
      <c r="AL589" s="15"/>
      <c r="AM589" s="15"/>
      <c r="AN589" s="15"/>
      <c r="AO589" s="201"/>
      <c r="AP589" s="15"/>
      <c r="AQ589" s="15"/>
      <c r="AR589" s="15"/>
      <c r="AS589" s="15"/>
      <c r="AT589" s="15"/>
      <c r="AU589" s="15"/>
      <c r="AV589" s="15"/>
      <c r="AW589" s="15"/>
      <c r="AX589" s="28"/>
      <c r="AY589" s="15"/>
      <c r="AZ589" s="15"/>
      <c r="BA589" s="15"/>
      <c r="BB589" s="15"/>
    </row>
    <row r="590" spans="2:54" ht="12.75" customHeight="1" x14ac:dyDescent="0.2">
      <c r="B590" s="17"/>
      <c r="C590" s="15"/>
      <c r="D590" s="15"/>
      <c r="E590" s="22"/>
      <c r="F590" s="15"/>
      <c r="G590" s="2"/>
      <c r="H590" s="23"/>
      <c r="I590" s="23"/>
      <c r="J590" s="23"/>
      <c r="K590" s="50"/>
      <c r="L590" s="15"/>
      <c r="M590" s="28"/>
      <c r="N590" s="15"/>
      <c r="O590" s="15"/>
      <c r="P590" s="15"/>
      <c r="Q590" s="15"/>
      <c r="R590" s="15"/>
      <c r="S590" s="15"/>
      <c r="T590" s="15"/>
      <c r="U590" s="15"/>
      <c r="V590" s="15"/>
      <c r="W590" s="15"/>
      <c r="X590" s="15"/>
      <c r="Y590" s="15"/>
      <c r="Z590" s="15"/>
      <c r="AA590" s="15"/>
      <c r="AB590" s="18"/>
      <c r="AC590" s="15"/>
      <c r="AD590" s="18"/>
      <c r="AE590" s="15"/>
      <c r="AF590" s="15"/>
      <c r="AG590" s="15"/>
      <c r="AH590" s="15"/>
      <c r="AI590" s="15"/>
      <c r="AJ590" s="15"/>
      <c r="AK590" s="15"/>
      <c r="AL590" s="15"/>
      <c r="AM590" s="15"/>
      <c r="AN590" s="15"/>
      <c r="AO590" s="201"/>
      <c r="AP590" s="15"/>
      <c r="AQ590" s="15"/>
      <c r="AR590" s="15"/>
      <c r="AS590" s="15"/>
      <c r="AT590" s="15"/>
      <c r="AU590" s="15"/>
      <c r="AV590" s="15"/>
      <c r="AW590" s="15"/>
      <c r="AX590" s="28"/>
      <c r="AY590" s="15"/>
      <c r="AZ590" s="15"/>
      <c r="BA590" s="15"/>
      <c r="BB590" s="15"/>
    </row>
    <row r="591" spans="2:54" ht="12.75" customHeight="1" x14ac:dyDescent="0.2">
      <c r="B591" s="17"/>
      <c r="C591" s="15"/>
      <c r="D591" s="15"/>
      <c r="E591" s="22"/>
      <c r="F591" s="15"/>
      <c r="G591" s="2"/>
      <c r="H591" s="23"/>
      <c r="I591" s="23"/>
      <c r="J591" s="23"/>
      <c r="K591" s="50"/>
      <c r="L591" s="15"/>
      <c r="M591" s="28"/>
      <c r="N591" s="15"/>
      <c r="O591" s="15"/>
      <c r="P591" s="15"/>
      <c r="Q591" s="15"/>
      <c r="R591" s="15"/>
      <c r="S591" s="15"/>
      <c r="T591" s="15"/>
      <c r="U591" s="15"/>
      <c r="V591" s="15"/>
      <c r="W591" s="15"/>
      <c r="X591" s="15"/>
      <c r="Y591" s="15"/>
      <c r="Z591" s="15"/>
      <c r="AA591" s="15"/>
      <c r="AB591" s="18"/>
      <c r="AC591" s="15"/>
      <c r="AD591" s="18"/>
      <c r="AE591" s="15"/>
      <c r="AF591" s="15"/>
      <c r="AG591" s="15"/>
      <c r="AH591" s="15"/>
      <c r="AI591" s="15"/>
      <c r="AJ591" s="15"/>
      <c r="AK591" s="15"/>
      <c r="AL591" s="15"/>
      <c r="AM591" s="15"/>
      <c r="AN591" s="15"/>
      <c r="AO591" s="201"/>
      <c r="AP591" s="15"/>
      <c r="AQ591" s="15"/>
      <c r="AR591" s="15"/>
      <c r="AS591" s="15"/>
      <c r="AT591" s="15"/>
      <c r="AU591" s="15"/>
      <c r="AV591" s="15"/>
      <c r="AW591" s="15"/>
      <c r="AX591" s="28"/>
      <c r="AY591" s="15"/>
      <c r="AZ591" s="15"/>
      <c r="BA591" s="15"/>
      <c r="BB591" s="15"/>
    </row>
    <row r="592" spans="2:54" ht="12.75" customHeight="1" x14ac:dyDescent="0.2">
      <c r="B592" s="17"/>
      <c r="C592" s="15"/>
      <c r="D592" s="15"/>
      <c r="E592" s="22"/>
      <c r="F592" s="15"/>
      <c r="G592" s="2"/>
      <c r="H592" s="23"/>
      <c r="I592" s="23"/>
      <c r="J592" s="23"/>
      <c r="K592" s="50"/>
      <c r="L592" s="15"/>
      <c r="M592" s="28"/>
      <c r="N592" s="15"/>
      <c r="O592" s="15"/>
      <c r="P592" s="15"/>
      <c r="Q592" s="15"/>
      <c r="R592" s="15"/>
      <c r="S592" s="15"/>
      <c r="T592" s="15"/>
      <c r="U592" s="15"/>
      <c r="V592" s="15"/>
      <c r="W592" s="15"/>
      <c r="X592" s="15"/>
      <c r="Y592" s="15"/>
      <c r="Z592" s="15"/>
      <c r="AA592" s="15"/>
      <c r="AB592" s="18"/>
      <c r="AC592" s="15"/>
      <c r="AD592" s="18"/>
      <c r="AE592" s="15"/>
      <c r="AF592" s="15"/>
      <c r="AG592" s="15"/>
      <c r="AH592" s="15"/>
      <c r="AI592" s="15"/>
      <c r="AJ592" s="15"/>
      <c r="AK592" s="15"/>
      <c r="AL592" s="15"/>
      <c r="AM592" s="15"/>
      <c r="AN592" s="15"/>
      <c r="AO592" s="201"/>
      <c r="AP592" s="15"/>
      <c r="AQ592" s="15"/>
      <c r="AR592" s="15"/>
      <c r="AS592" s="15"/>
      <c r="AT592" s="15"/>
      <c r="AU592" s="15"/>
      <c r="AV592" s="15"/>
      <c r="AW592" s="15"/>
      <c r="AX592" s="28"/>
      <c r="AY592" s="15"/>
      <c r="AZ592" s="15"/>
      <c r="BA592" s="15"/>
      <c r="BB592" s="15"/>
    </row>
    <row r="593" spans="2:54" ht="12.75" customHeight="1" x14ac:dyDescent="0.2">
      <c r="B593" s="17"/>
      <c r="C593" s="15"/>
      <c r="D593" s="15"/>
      <c r="E593" s="22"/>
      <c r="F593" s="15"/>
      <c r="G593" s="2"/>
      <c r="H593" s="23"/>
      <c r="I593" s="23"/>
      <c r="J593" s="23"/>
      <c r="K593" s="50"/>
      <c r="L593" s="15"/>
      <c r="M593" s="28"/>
      <c r="N593" s="15"/>
      <c r="O593" s="15"/>
      <c r="P593" s="15"/>
      <c r="Q593" s="15"/>
      <c r="R593" s="15"/>
      <c r="S593" s="15"/>
      <c r="T593" s="15"/>
      <c r="U593" s="15"/>
      <c r="V593" s="15"/>
      <c r="W593" s="15"/>
      <c r="X593" s="15"/>
      <c r="Y593" s="15"/>
      <c r="Z593" s="15"/>
      <c r="AA593" s="15"/>
      <c r="AB593" s="18"/>
      <c r="AC593" s="15"/>
      <c r="AD593" s="18"/>
      <c r="AE593" s="15"/>
      <c r="AF593" s="15"/>
      <c r="AG593" s="15"/>
      <c r="AH593" s="15"/>
      <c r="AI593" s="15"/>
      <c r="AJ593" s="15"/>
      <c r="AK593" s="15"/>
      <c r="AL593" s="15"/>
      <c r="AM593" s="15"/>
      <c r="AN593" s="15"/>
      <c r="AO593" s="201"/>
      <c r="AP593" s="15"/>
      <c r="AQ593" s="15"/>
      <c r="AR593" s="15"/>
      <c r="AS593" s="15"/>
      <c r="AT593" s="15"/>
      <c r="AU593" s="15"/>
      <c r="AV593" s="15"/>
      <c r="AW593" s="15"/>
      <c r="AX593" s="28"/>
      <c r="AY593" s="15"/>
      <c r="AZ593" s="15"/>
      <c r="BA593" s="15"/>
      <c r="BB593" s="15"/>
    </row>
    <row r="594" spans="2:54" ht="12.75" customHeight="1" x14ac:dyDescent="0.2">
      <c r="B594" s="17"/>
      <c r="C594" s="15"/>
      <c r="D594" s="15"/>
      <c r="E594" s="22"/>
      <c r="F594" s="15"/>
      <c r="G594" s="2"/>
      <c r="H594" s="23"/>
      <c r="I594" s="23"/>
      <c r="J594" s="23"/>
      <c r="K594" s="50"/>
      <c r="L594" s="15"/>
      <c r="M594" s="28"/>
      <c r="N594" s="15"/>
      <c r="O594" s="15"/>
      <c r="P594" s="15"/>
      <c r="Q594" s="15"/>
      <c r="R594" s="15"/>
      <c r="S594" s="15"/>
      <c r="T594" s="15"/>
      <c r="U594" s="15"/>
      <c r="V594" s="15"/>
      <c r="W594" s="15"/>
      <c r="X594" s="15"/>
      <c r="Y594" s="15"/>
      <c r="Z594" s="15"/>
      <c r="AA594" s="15"/>
      <c r="AB594" s="18"/>
      <c r="AC594" s="15"/>
      <c r="AD594" s="18"/>
      <c r="AE594" s="15"/>
      <c r="AF594" s="15"/>
      <c r="AG594" s="15"/>
      <c r="AH594" s="15"/>
      <c r="AI594" s="15"/>
      <c r="AJ594" s="15"/>
      <c r="AK594" s="15"/>
      <c r="AL594" s="15"/>
      <c r="AM594" s="15"/>
      <c r="AN594" s="15"/>
      <c r="AO594" s="201"/>
      <c r="AP594" s="15"/>
      <c r="AQ594" s="15"/>
      <c r="AR594" s="15"/>
      <c r="AS594" s="15"/>
      <c r="AT594" s="15"/>
      <c r="AU594" s="15"/>
      <c r="AV594" s="15"/>
      <c r="AW594" s="15"/>
      <c r="AX594" s="28"/>
      <c r="AY594" s="15"/>
      <c r="AZ594" s="15"/>
      <c r="BA594" s="15"/>
      <c r="BB594" s="15"/>
    </row>
    <row r="595" spans="2:54" ht="12.75" customHeight="1" x14ac:dyDescent="0.2">
      <c r="B595" s="17"/>
      <c r="C595" s="15"/>
      <c r="D595" s="15"/>
      <c r="E595" s="22"/>
      <c r="F595" s="15"/>
      <c r="G595" s="2"/>
      <c r="H595" s="23"/>
      <c r="I595" s="23"/>
      <c r="J595" s="23"/>
      <c r="K595" s="50"/>
      <c r="L595" s="15"/>
      <c r="M595" s="28"/>
      <c r="N595" s="15"/>
      <c r="O595" s="15"/>
      <c r="P595" s="15"/>
      <c r="Q595" s="15"/>
      <c r="R595" s="15"/>
      <c r="S595" s="15"/>
      <c r="T595" s="15"/>
      <c r="U595" s="15"/>
      <c r="V595" s="15"/>
      <c r="W595" s="15"/>
      <c r="X595" s="15"/>
      <c r="Y595" s="15"/>
      <c r="Z595" s="15"/>
      <c r="AA595" s="15"/>
      <c r="AB595" s="18"/>
      <c r="AC595" s="15"/>
      <c r="AD595" s="18"/>
      <c r="AE595" s="15"/>
      <c r="AF595" s="15"/>
      <c r="AG595" s="15"/>
      <c r="AH595" s="15"/>
      <c r="AI595" s="15"/>
      <c r="AJ595" s="15"/>
      <c r="AK595" s="15"/>
      <c r="AL595" s="15"/>
      <c r="AM595" s="15"/>
      <c r="AN595" s="15"/>
      <c r="AO595" s="201"/>
      <c r="AP595" s="15"/>
      <c r="AQ595" s="15"/>
      <c r="AR595" s="15"/>
      <c r="AS595" s="15"/>
      <c r="AT595" s="15"/>
      <c r="AU595" s="15"/>
      <c r="AV595" s="15"/>
      <c r="AW595" s="15"/>
      <c r="AX595" s="28"/>
      <c r="AY595" s="15"/>
      <c r="AZ595" s="15"/>
      <c r="BA595" s="15"/>
      <c r="BB595" s="15"/>
    </row>
    <row r="596" spans="2:54" ht="12.75" customHeight="1" x14ac:dyDescent="0.2">
      <c r="B596" s="17"/>
      <c r="C596" s="15"/>
      <c r="D596" s="15"/>
      <c r="E596" s="22"/>
      <c r="F596" s="15"/>
      <c r="G596" s="2"/>
      <c r="H596" s="23"/>
      <c r="I596" s="23"/>
      <c r="J596" s="23"/>
      <c r="K596" s="50"/>
      <c r="L596" s="15"/>
      <c r="M596" s="28"/>
      <c r="N596" s="15"/>
      <c r="O596" s="15"/>
      <c r="P596" s="15"/>
      <c r="Q596" s="15"/>
      <c r="R596" s="15"/>
      <c r="S596" s="15"/>
      <c r="T596" s="15"/>
      <c r="U596" s="15"/>
      <c r="V596" s="15"/>
      <c r="W596" s="15"/>
      <c r="X596" s="15"/>
      <c r="Y596" s="15"/>
      <c r="Z596" s="15"/>
      <c r="AA596" s="15"/>
      <c r="AB596" s="18"/>
      <c r="AC596" s="15"/>
      <c r="AD596" s="18"/>
      <c r="AE596" s="15"/>
      <c r="AF596" s="15"/>
      <c r="AG596" s="15"/>
      <c r="AH596" s="15"/>
      <c r="AI596" s="15"/>
      <c r="AJ596" s="15"/>
      <c r="AK596" s="15"/>
      <c r="AL596" s="15"/>
      <c r="AM596" s="15"/>
      <c r="AN596" s="15"/>
      <c r="AO596" s="201"/>
      <c r="AP596" s="15"/>
      <c r="AQ596" s="15"/>
      <c r="AR596" s="15"/>
      <c r="AS596" s="15"/>
      <c r="AT596" s="15"/>
      <c r="AU596" s="15"/>
      <c r="AV596" s="15"/>
      <c r="AW596" s="15"/>
      <c r="AX596" s="28"/>
      <c r="AY596" s="15"/>
      <c r="AZ596" s="15"/>
      <c r="BA596" s="15"/>
      <c r="BB596" s="15"/>
    </row>
    <row r="597" spans="2:54" ht="12.75" customHeight="1" x14ac:dyDescent="0.2">
      <c r="B597" s="17"/>
      <c r="C597" s="15"/>
      <c r="D597" s="15"/>
      <c r="E597" s="22"/>
      <c r="F597" s="15"/>
      <c r="G597" s="2"/>
      <c r="H597" s="23"/>
      <c r="I597" s="23"/>
      <c r="J597" s="23"/>
      <c r="K597" s="50"/>
      <c r="L597" s="15"/>
      <c r="M597" s="28"/>
      <c r="N597" s="15"/>
      <c r="O597" s="15"/>
      <c r="P597" s="15"/>
      <c r="Q597" s="15"/>
      <c r="R597" s="15"/>
      <c r="S597" s="15"/>
      <c r="T597" s="15"/>
      <c r="U597" s="15"/>
      <c r="V597" s="15"/>
      <c r="W597" s="15"/>
      <c r="X597" s="15"/>
      <c r="Y597" s="15"/>
      <c r="Z597" s="15"/>
      <c r="AA597" s="15"/>
      <c r="AB597" s="18"/>
      <c r="AC597" s="15"/>
      <c r="AD597" s="18"/>
      <c r="AE597" s="15"/>
      <c r="AF597" s="15"/>
      <c r="AG597" s="15"/>
      <c r="AH597" s="15"/>
      <c r="AI597" s="15"/>
      <c r="AJ597" s="15"/>
      <c r="AK597" s="15"/>
      <c r="AL597" s="15"/>
      <c r="AM597" s="15"/>
      <c r="AN597" s="15"/>
      <c r="AO597" s="201"/>
      <c r="AP597" s="15"/>
      <c r="AQ597" s="15"/>
      <c r="AR597" s="15"/>
      <c r="AS597" s="15"/>
      <c r="AT597" s="15"/>
      <c r="AU597" s="15"/>
      <c r="AV597" s="15"/>
      <c r="AW597" s="15"/>
      <c r="AX597" s="28"/>
      <c r="AY597" s="15"/>
      <c r="AZ597" s="15"/>
      <c r="BA597" s="15"/>
      <c r="BB597" s="15"/>
    </row>
    <row r="598" spans="2:54" ht="12.75" customHeight="1" x14ac:dyDescent="0.2">
      <c r="B598" s="17"/>
      <c r="C598" s="15"/>
      <c r="D598" s="15"/>
      <c r="E598" s="22"/>
      <c r="F598" s="15"/>
      <c r="G598" s="2"/>
      <c r="H598" s="23"/>
      <c r="I598" s="23"/>
      <c r="J598" s="23"/>
      <c r="K598" s="50"/>
      <c r="L598" s="15"/>
      <c r="M598" s="28"/>
      <c r="N598" s="15"/>
      <c r="O598" s="15"/>
      <c r="P598" s="15"/>
      <c r="Q598" s="15"/>
      <c r="R598" s="15"/>
      <c r="S598" s="15"/>
      <c r="T598" s="15"/>
      <c r="U598" s="15"/>
      <c r="V598" s="15"/>
      <c r="W598" s="15"/>
      <c r="X598" s="15"/>
      <c r="Y598" s="15"/>
      <c r="Z598" s="15"/>
      <c r="AA598" s="15"/>
      <c r="AB598" s="18"/>
      <c r="AC598" s="15"/>
      <c r="AD598" s="18"/>
      <c r="AE598" s="15"/>
      <c r="AF598" s="15"/>
      <c r="AG598" s="15"/>
      <c r="AH598" s="15"/>
      <c r="AI598" s="15"/>
      <c r="AJ598" s="15"/>
      <c r="AK598" s="15"/>
      <c r="AL598" s="15"/>
      <c r="AM598" s="15"/>
      <c r="AN598" s="15"/>
      <c r="AO598" s="201"/>
      <c r="AP598" s="15"/>
      <c r="AQ598" s="15"/>
      <c r="AR598" s="15"/>
      <c r="AS598" s="15"/>
      <c r="AT598" s="15"/>
      <c r="AU598" s="15"/>
      <c r="AV598" s="15"/>
      <c r="AW598" s="15"/>
      <c r="AX598" s="28"/>
      <c r="AY598" s="15"/>
      <c r="AZ598" s="15"/>
      <c r="BA598" s="15"/>
      <c r="BB598" s="15"/>
    </row>
    <row r="599" spans="2:54" ht="12.75" customHeight="1" x14ac:dyDescent="0.2">
      <c r="B599" s="17"/>
      <c r="C599" s="15"/>
      <c r="D599" s="15"/>
      <c r="E599" s="22"/>
      <c r="F599" s="15"/>
      <c r="G599" s="2"/>
      <c r="H599" s="23"/>
      <c r="I599" s="23"/>
      <c r="J599" s="23"/>
      <c r="K599" s="50"/>
      <c r="L599" s="15"/>
      <c r="M599" s="28"/>
      <c r="N599" s="15"/>
      <c r="O599" s="15"/>
      <c r="P599" s="15"/>
      <c r="Q599" s="15"/>
      <c r="R599" s="15"/>
      <c r="S599" s="15"/>
      <c r="T599" s="15"/>
      <c r="U599" s="15"/>
      <c r="V599" s="15"/>
      <c r="W599" s="15"/>
      <c r="X599" s="15"/>
      <c r="Y599" s="15"/>
      <c r="Z599" s="15"/>
      <c r="AA599" s="15"/>
      <c r="AB599" s="18"/>
      <c r="AC599" s="15"/>
      <c r="AD599" s="18"/>
      <c r="AE599" s="15"/>
      <c r="AF599" s="15"/>
      <c r="AG599" s="15"/>
      <c r="AH599" s="15"/>
      <c r="AI599" s="15"/>
      <c r="AJ599" s="15"/>
      <c r="AK599" s="15"/>
      <c r="AL599" s="15"/>
      <c r="AM599" s="15"/>
      <c r="AN599" s="15"/>
      <c r="AO599" s="201"/>
      <c r="AP599" s="15"/>
      <c r="AQ599" s="15"/>
      <c r="AR599" s="15"/>
      <c r="AS599" s="15"/>
      <c r="AT599" s="15"/>
      <c r="AU599" s="15"/>
      <c r="AV599" s="15"/>
      <c r="AW599" s="15"/>
      <c r="AX599" s="28"/>
      <c r="AY599" s="15"/>
      <c r="AZ599" s="15"/>
      <c r="BA599" s="15"/>
      <c r="BB599" s="15"/>
    </row>
    <row r="600" spans="2:54" ht="12.75" customHeight="1" x14ac:dyDescent="0.2">
      <c r="B600" s="17"/>
      <c r="C600" s="15"/>
      <c r="D600" s="15"/>
      <c r="E600" s="22"/>
      <c r="F600" s="15"/>
      <c r="G600" s="2"/>
      <c r="H600" s="23"/>
      <c r="I600" s="23"/>
      <c r="J600" s="23"/>
      <c r="K600" s="50"/>
      <c r="L600" s="15"/>
      <c r="M600" s="28"/>
      <c r="N600" s="15"/>
      <c r="O600" s="15"/>
      <c r="P600" s="15"/>
      <c r="Q600" s="15"/>
      <c r="R600" s="15"/>
      <c r="S600" s="15"/>
      <c r="T600" s="15"/>
      <c r="U600" s="15"/>
      <c r="V600" s="15"/>
      <c r="W600" s="15"/>
      <c r="X600" s="15"/>
      <c r="Y600" s="15"/>
      <c r="Z600" s="15"/>
      <c r="AA600" s="15"/>
      <c r="AB600" s="18"/>
      <c r="AC600" s="15"/>
      <c r="AD600" s="18"/>
      <c r="AE600" s="15"/>
      <c r="AF600" s="15"/>
      <c r="AG600" s="15"/>
      <c r="AH600" s="15"/>
      <c r="AI600" s="15"/>
      <c r="AJ600" s="15"/>
      <c r="AK600" s="15"/>
      <c r="AL600" s="15"/>
      <c r="AM600" s="15"/>
      <c r="AN600" s="15"/>
      <c r="AO600" s="201"/>
      <c r="AP600" s="15"/>
      <c r="AQ600" s="15"/>
      <c r="AR600" s="15"/>
      <c r="AS600" s="15"/>
      <c r="AT600" s="15"/>
      <c r="AU600" s="15"/>
      <c r="AV600" s="15"/>
      <c r="AW600" s="15"/>
      <c r="AX600" s="28"/>
      <c r="AY600" s="15"/>
      <c r="AZ600" s="15"/>
      <c r="BA600" s="15"/>
      <c r="BB600" s="15"/>
    </row>
    <row r="601" spans="2:54" ht="12.75" customHeight="1" x14ac:dyDescent="0.2">
      <c r="B601" s="17"/>
      <c r="C601" s="15"/>
      <c r="D601" s="15"/>
      <c r="E601" s="22"/>
      <c r="F601" s="15"/>
      <c r="G601" s="2"/>
      <c r="H601" s="23"/>
      <c r="I601" s="23"/>
      <c r="J601" s="23"/>
      <c r="K601" s="50"/>
      <c r="L601" s="15"/>
      <c r="M601" s="28"/>
      <c r="N601" s="15"/>
      <c r="O601" s="15"/>
      <c r="P601" s="15"/>
      <c r="Q601" s="15"/>
      <c r="R601" s="15"/>
      <c r="S601" s="15"/>
      <c r="T601" s="15"/>
      <c r="U601" s="15"/>
      <c r="V601" s="15"/>
      <c r="W601" s="15"/>
      <c r="X601" s="15"/>
      <c r="Y601" s="15"/>
      <c r="Z601" s="15"/>
      <c r="AA601" s="15"/>
      <c r="AB601" s="18"/>
      <c r="AC601" s="15"/>
      <c r="AD601" s="18"/>
      <c r="AE601" s="15"/>
      <c r="AF601" s="15"/>
      <c r="AG601" s="15"/>
      <c r="AH601" s="15"/>
      <c r="AI601" s="15"/>
      <c r="AJ601" s="15"/>
      <c r="AK601" s="15"/>
      <c r="AL601" s="15"/>
      <c r="AM601" s="15"/>
      <c r="AN601" s="15"/>
      <c r="AO601" s="201"/>
      <c r="AP601" s="15"/>
      <c r="AQ601" s="15"/>
      <c r="AR601" s="15"/>
      <c r="AS601" s="15"/>
      <c r="AT601" s="15"/>
      <c r="AU601" s="15"/>
      <c r="AV601" s="15"/>
      <c r="AW601" s="15"/>
      <c r="AX601" s="28"/>
      <c r="AY601" s="15"/>
      <c r="AZ601" s="15"/>
      <c r="BA601" s="15"/>
      <c r="BB601" s="15"/>
    </row>
    <row r="602" spans="2:54" ht="12.75" customHeight="1" x14ac:dyDescent="0.2">
      <c r="B602" s="17"/>
      <c r="C602" s="15"/>
      <c r="D602" s="15"/>
      <c r="E602" s="22"/>
      <c r="F602" s="15"/>
      <c r="G602" s="2"/>
      <c r="H602" s="23"/>
      <c r="I602" s="23"/>
      <c r="J602" s="23"/>
      <c r="K602" s="50"/>
      <c r="L602" s="15"/>
      <c r="M602" s="28"/>
      <c r="N602" s="15"/>
      <c r="O602" s="15"/>
      <c r="P602" s="15"/>
      <c r="Q602" s="15"/>
      <c r="R602" s="15"/>
      <c r="S602" s="15"/>
      <c r="T602" s="15"/>
      <c r="U602" s="15"/>
      <c r="V602" s="15"/>
      <c r="W602" s="15"/>
      <c r="X602" s="15"/>
      <c r="Y602" s="15"/>
      <c r="Z602" s="15"/>
      <c r="AA602" s="15"/>
      <c r="AB602" s="18"/>
      <c r="AC602" s="15"/>
      <c r="AD602" s="18"/>
      <c r="AE602" s="15"/>
      <c r="AF602" s="15"/>
      <c r="AG602" s="15"/>
      <c r="AH602" s="15"/>
      <c r="AI602" s="15"/>
      <c r="AJ602" s="15"/>
      <c r="AK602" s="15"/>
      <c r="AL602" s="15"/>
      <c r="AM602" s="15"/>
      <c r="AN602" s="15"/>
      <c r="AO602" s="201"/>
      <c r="AP602" s="15"/>
      <c r="AQ602" s="15"/>
      <c r="AR602" s="15"/>
      <c r="AS602" s="15"/>
      <c r="AT602" s="15"/>
      <c r="AU602" s="15"/>
      <c r="AV602" s="15"/>
      <c r="AW602" s="15"/>
      <c r="AX602" s="28"/>
      <c r="AY602" s="15"/>
      <c r="AZ602" s="15"/>
      <c r="BA602" s="15"/>
      <c r="BB602" s="15"/>
    </row>
    <row r="603" spans="2:54" ht="12.75" customHeight="1" x14ac:dyDescent="0.2">
      <c r="B603" s="17"/>
      <c r="C603" s="15"/>
      <c r="D603" s="15"/>
      <c r="E603" s="22"/>
      <c r="F603" s="15"/>
      <c r="G603" s="2"/>
      <c r="H603" s="23"/>
      <c r="I603" s="23"/>
      <c r="J603" s="23"/>
      <c r="K603" s="50"/>
      <c r="L603" s="15"/>
      <c r="M603" s="28"/>
      <c r="N603" s="15"/>
      <c r="O603" s="15"/>
      <c r="P603" s="15"/>
      <c r="Q603" s="15"/>
      <c r="R603" s="15"/>
      <c r="S603" s="15"/>
      <c r="T603" s="15"/>
      <c r="U603" s="15"/>
      <c r="V603" s="15"/>
      <c r="W603" s="15"/>
      <c r="X603" s="15"/>
      <c r="Y603" s="15"/>
      <c r="Z603" s="15"/>
      <c r="AA603" s="15"/>
      <c r="AB603" s="18"/>
      <c r="AC603" s="15"/>
      <c r="AD603" s="18"/>
      <c r="AE603" s="15"/>
      <c r="AF603" s="15"/>
      <c r="AG603" s="15"/>
      <c r="AH603" s="15"/>
      <c r="AI603" s="15"/>
      <c r="AJ603" s="15"/>
      <c r="AK603" s="15"/>
      <c r="AL603" s="15"/>
      <c r="AM603" s="15"/>
      <c r="AN603" s="15"/>
      <c r="AO603" s="201"/>
      <c r="AP603" s="15"/>
      <c r="AQ603" s="15"/>
      <c r="AR603" s="15"/>
      <c r="AS603" s="15"/>
      <c r="AT603" s="15"/>
      <c r="AU603" s="15"/>
      <c r="AV603" s="15"/>
      <c r="AW603" s="15"/>
      <c r="AX603" s="28"/>
      <c r="AY603" s="15"/>
      <c r="AZ603" s="15"/>
      <c r="BA603" s="15"/>
      <c r="BB603" s="15"/>
    </row>
    <row r="604" spans="2:54" ht="12.75" customHeight="1" x14ac:dyDescent="0.2">
      <c r="B604" s="17"/>
      <c r="C604" s="15"/>
      <c r="D604" s="15"/>
      <c r="E604" s="22"/>
      <c r="F604" s="15"/>
      <c r="G604" s="2"/>
      <c r="H604" s="23"/>
      <c r="I604" s="23"/>
      <c r="J604" s="23"/>
      <c r="K604" s="50"/>
      <c r="L604" s="15"/>
      <c r="M604" s="28"/>
      <c r="N604" s="15"/>
      <c r="O604" s="15"/>
      <c r="P604" s="15"/>
      <c r="Q604" s="15"/>
      <c r="R604" s="15"/>
      <c r="S604" s="15"/>
      <c r="T604" s="15"/>
      <c r="U604" s="15"/>
      <c r="V604" s="15"/>
      <c r="W604" s="15"/>
      <c r="X604" s="15"/>
      <c r="Y604" s="15"/>
      <c r="Z604" s="15"/>
      <c r="AA604" s="15"/>
      <c r="AB604" s="18"/>
      <c r="AC604" s="15"/>
      <c r="AD604" s="18"/>
      <c r="AE604" s="15"/>
      <c r="AF604" s="15"/>
      <c r="AG604" s="15"/>
      <c r="AH604" s="15"/>
      <c r="AI604" s="15"/>
      <c r="AJ604" s="15"/>
      <c r="AK604" s="15"/>
      <c r="AL604" s="15"/>
      <c r="AM604" s="15"/>
      <c r="AN604" s="15"/>
      <c r="AO604" s="201"/>
      <c r="AP604" s="15"/>
      <c r="AQ604" s="15"/>
      <c r="AR604" s="15"/>
      <c r="AS604" s="15"/>
      <c r="AT604" s="15"/>
      <c r="AU604" s="15"/>
      <c r="AV604" s="15"/>
      <c r="AW604" s="15"/>
      <c r="AX604" s="28"/>
      <c r="AY604" s="15"/>
      <c r="AZ604" s="15"/>
      <c r="BA604" s="15"/>
      <c r="BB604" s="15"/>
    </row>
    <row r="605" spans="2:54" ht="12.75" customHeight="1" x14ac:dyDescent="0.2">
      <c r="B605" s="17"/>
      <c r="C605" s="15"/>
      <c r="D605" s="15"/>
      <c r="E605" s="22"/>
      <c r="F605" s="15"/>
      <c r="G605" s="2"/>
      <c r="H605" s="23"/>
      <c r="I605" s="23"/>
      <c r="J605" s="23"/>
      <c r="K605" s="50"/>
      <c r="L605" s="15"/>
      <c r="M605" s="28"/>
      <c r="N605" s="15"/>
      <c r="O605" s="15"/>
      <c r="P605" s="15"/>
      <c r="Q605" s="15"/>
      <c r="R605" s="15"/>
      <c r="S605" s="15"/>
      <c r="T605" s="15"/>
      <c r="U605" s="15"/>
      <c r="V605" s="15"/>
      <c r="W605" s="15"/>
      <c r="X605" s="15"/>
      <c r="Y605" s="15"/>
      <c r="Z605" s="15"/>
      <c r="AA605" s="15"/>
      <c r="AB605" s="18"/>
      <c r="AC605" s="15"/>
      <c r="AD605" s="18"/>
      <c r="AE605" s="15"/>
      <c r="AF605" s="15"/>
      <c r="AG605" s="15"/>
      <c r="AH605" s="15"/>
      <c r="AI605" s="15"/>
      <c r="AJ605" s="15"/>
      <c r="AK605" s="15"/>
      <c r="AL605" s="15"/>
      <c r="AM605" s="15"/>
      <c r="AN605" s="15"/>
      <c r="AO605" s="201"/>
      <c r="AP605" s="15"/>
      <c r="AQ605" s="15"/>
      <c r="AR605" s="15"/>
      <c r="AS605" s="15"/>
      <c r="AT605" s="15"/>
      <c r="AU605" s="15"/>
      <c r="AV605" s="15"/>
      <c r="AW605" s="15"/>
      <c r="AX605" s="28"/>
      <c r="AY605" s="15"/>
      <c r="AZ605" s="15"/>
      <c r="BA605" s="15"/>
      <c r="BB605" s="15"/>
    </row>
    <row r="606" spans="2:54" ht="12.75" customHeight="1" x14ac:dyDescent="0.2">
      <c r="B606" s="17"/>
      <c r="C606" s="15"/>
      <c r="D606" s="15"/>
      <c r="E606" s="22"/>
      <c r="F606" s="15"/>
      <c r="G606" s="2"/>
      <c r="H606" s="23"/>
      <c r="I606" s="23"/>
      <c r="J606" s="23"/>
      <c r="K606" s="50"/>
      <c r="L606" s="15"/>
      <c r="M606" s="28"/>
      <c r="N606" s="15"/>
      <c r="O606" s="15"/>
      <c r="P606" s="15"/>
      <c r="Q606" s="15"/>
      <c r="R606" s="15"/>
      <c r="S606" s="15"/>
      <c r="T606" s="15"/>
      <c r="U606" s="15"/>
      <c r="V606" s="15"/>
      <c r="W606" s="15"/>
      <c r="X606" s="15"/>
      <c r="Y606" s="15"/>
      <c r="Z606" s="15"/>
      <c r="AA606" s="15"/>
      <c r="AB606" s="18"/>
      <c r="AC606" s="15"/>
      <c r="AD606" s="18"/>
      <c r="AE606" s="15"/>
      <c r="AF606" s="15"/>
      <c r="AG606" s="15"/>
      <c r="AH606" s="15"/>
      <c r="AI606" s="15"/>
      <c r="AJ606" s="15"/>
      <c r="AK606" s="15"/>
      <c r="AL606" s="15"/>
      <c r="AM606" s="15"/>
      <c r="AN606" s="15"/>
      <c r="AO606" s="201"/>
      <c r="AP606" s="15"/>
      <c r="AQ606" s="15"/>
      <c r="AR606" s="15"/>
      <c r="AS606" s="15"/>
      <c r="AT606" s="15"/>
      <c r="AU606" s="15"/>
      <c r="AV606" s="15"/>
      <c r="AW606" s="15"/>
      <c r="AX606" s="28"/>
      <c r="AY606" s="15"/>
      <c r="AZ606" s="15"/>
      <c r="BA606" s="15"/>
      <c r="BB606" s="15"/>
    </row>
    <row r="607" spans="2:54" ht="12.75" customHeight="1" x14ac:dyDescent="0.2">
      <c r="B607" s="17"/>
      <c r="C607" s="15"/>
      <c r="D607" s="15"/>
      <c r="E607" s="22"/>
      <c r="F607" s="15"/>
      <c r="G607" s="2"/>
      <c r="H607" s="23"/>
      <c r="I607" s="23"/>
      <c r="J607" s="23"/>
      <c r="K607" s="50"/>
      <c r="L607" s="15"/>
      <c r="M607" s="28"/>
      <c r="N607" s="15"/>
      <c r="O607" s="15"/>
      <c r="P607" s="15"/>
      <c r="Q607" s="15"/>
      <c r="R607" s="15"/>
      <c r="S607" s="15"/>
      <c r="T607" s="15"/>
      <c r="U607" s="15"/>
      <c r="V607" s="15"/>
      <c r="W607" s="15"/>
      <c r="X607" s="15"/>
      <c r="Y607" s="15"/>
      <c r="Z607" s="15"/>
      <c r="AA607" s="15"/>
      <c r="AB607" s="18"/>
      <c r="AC607" s="15"/>
      <c r="AD607" s="18"/>
      <c r="AE607" s="15"/>
      <c r="AF607" s="15"/>
      <c r="AG607" s="15"/>
      <c r="AH607" s="15"/>
      <c r="AI607" s="15"/>
      <c r="AJ607" s="15"/>
      <c r="AK607" s="15"/>
      <c r="AL607" s="15"/>
      <c r="AM607" s="15"/>
      <c r="AN607" s="15"/>
      <c r="AO607" s="201"/>
      <c r="AP607" s="15"/>
      <c r="AQ607" s="15"/>
      <c r="AR607" s="15"/>
      <c r="AS607" s="15"/>
      <c r="AT607" s="15"/>
      <c r="AU607" s="15"/>
      <c r="AV607" s="15"/>
      <c r="AW607" s="15"/>
      <c r="AX607" s="28"/>
      <c r="AY607" s="15"/>
      <c r="AZ607" s="15"/>
      <c r="BA607" s="15"/>
      <c r="BB607" s="15"/>
    </row>
    <row r="608" spans="2:54" ht="12.75" customHeight="1" x14ac:dyDescent="0.2">
      <c r="B608" s="17"/>
      <c r="C608" s="15"/>
      <c r="D608" s="15"/>
      <c r="E608" s="22"/>
      <c r="F608" s="15"/>
      <c r="G608" s="2"/>
      <c r="H608" s="23"/>
      <c r="I608" s="23"/>
      <c r="J608" s="23"/>
      <c r="K608" s="50"/>
      <c r="L608" s="15"/>
      <c r="M608" s="28"/>
      <c r="N608" s="15"/>
      <c r="O608" s="15"/>
      <c r="P608" s="15"/>
      <c r="Q608" s="15"/>
      <c r="R608" s="15"/>
      <c r="S608" s="15"/>
      <c r="T608" s="15"/>
      <c r="U608" s="15"/>
      <c r="V608" s="15"/>
      <c r="W608" s="15"/>
      <c r="X608" s="15"/>
      <c r="Y608" s="15"/>
      <c r="Z608" s="15"/>
      <c r="AA608" s="15"/>
      <c r="AB608" s="18"/>
      <c r="AC608" s="15"/>
      <c r="AD608" s="18"/>
      <c r="AE608" s="15"/>
      <c r="AF608" s="15"/>
      <c r="AG608" s="15"/>
      <c r="AH608" s="15"/>
      <c r="AI608" s="15"/>
      <c r="AJ608" s="15"/>
      <c r="AK608" s="15"/>
      <c r="AL608" s="15"/>
      <c r="AM608" s="15"/>
      <c r="AN608" s="15"/>
      <c r="AO608" s="201"/>
      <c r="AP608" s="15"/>
      <c r="AQ608" s="15"/>
      <c r="AR608" s="15"/>
      <c r="AS608" s="15"/>
      <c r="AT608" s="15"/>
      <c r="AU608" s="15"/>
      <c r="AV608" s="15"/>
      <c r="AW608" s="15"/>
      <c r="AX608" s="28"/>
      <c r="AY608" s="15"/>
      <c r="AZ608" s="15"/>
      <c r="BA608" s="15"/>
      <c r="BB608" s="15"/>
    </row>
    <row r="609" spans="2:54" ht="12.75" customHeight="1" x14ac:dyDescent="0.2">
      <c r="B609" s="17"/>
      <c r="C609" s="15"/>
      <c r="D609" s="15"/>
      <c r="E609" s="22"/>
      <c r="F609" s="15"/>
      <c r="G609" s="2"/>
      <c r="H609" s="23"/>
      <c r="I609" s="23"/>
      <c r="J609" s="23"/>
      <c r="K609" s="50"/>
      <c r="L609" s="15"/>
      <c r="M609" s="28"/>
      <c r="N609" s="15"/>
      <c r="O609" s="15"/>
      <c r="P609" s="15"/>
      <c r="Q609" s="15"/>
      <c r="R609" s="15"/>
      <c r="S609" s="15"/>
      <c r="T609" s="15"/>
      <c r="U609" s="15"/>
      <c r="V609" s="15"/>
      <c r="W609" s="15"/>
      <c r="X609" s="15"/>
      <c r="Y609" s="15"/>
      <c r="Z609" s="15"/>
      <c r="AA609" s="15"/>
      <c r="AB609" s="18"/>
      <c r="AC609" s="15"/>
      <c r="AD609" s="18"/>
      <c r="AE609" s="15"/>
      <c r="AF609" s="15"/>
      <c r="AG609" s="15"/>
      <c r="AH609" s="15"/>
      <c r="AI609" s="15"/>
      <c r="AJ609" s="15"/>
      <c r="AK609" s="15"/>
      <c r="AL609" s="15"/>
      <c r="AM609" s="15"/>
      <c r="AN609" s="15"/>
      <c r="AO609" s="201"/>
      <c r="AP609" s="15"/>
      <c r="AQ609" s="15"/>
      <c r="AR609" s="15"/>
      <c r="AS609" s="15"/>
      <c r="AT609" s="15"/>
      <c r="AU609" s="15"/>
      <c r="AV609" s="15"/>
      <c r="AW609" s="15"/>
      <c r="AX609" s="28"/>
      <c r="AY609" s="15"/>
      <c r="AZ609" s="15"/>
      <c r="BA609" s="15"/>
      <c r="BB609" s="15"/>
    </row>
    <row r="610" spans="2:54" ht="12.75" customHeight="1" x14ac:dyDescent="0.2">
      <c r="B610" s="17"/>
      <c r="C610" s="15"/>
      <c r="D610" s="15"/>
      <c r="E610" s="22"/>
      <c r="F610" s="15"/>
      <c r="G610" s="2"/>
      <c r="H610" s="23"/>
      <c r="I610" s="23"/>
      <c r="J610" s="23"/>
      <c r="K610" s="50"/>
      <c r="L610" s="15"/>
      <c r="M610" s="28"/>
      <c r="N610" s="15"/>
      <c r="O610" s="15"/>
      <c r="P610" s="15"/>
      <c r="Q610" s="15"/>
      <c r="R610" s="15"/>
      <c r="S610" s="15"/>
      <c r="T610" s="15"/>
      <c r="U610" s="15"/>
      <c r="V610" s="15"/>
      <c r="W610" s="15"/>
      <c r="X610" s="15"/>
      <c r="Y610" s="15"/>
      <c r="Z610" s="15"/>
      <c r="AA610" s="15"/>
      <c r="AB610" s="18"/>
      <c r="AC610" s="15"/>
      <c r="AD610" s="18"/>
      <c r="AE610" s="15"/>
      <c r="AF610" s="15"/>
      <c r="AG610" s="15"/>
      <c r="AH610" s="15"/>
      <c r="AI610" s="15"/>
      <c r="AJ610" s="15"/>
      <c r="AK610" s="15"/>
      <c r="AL610" s="15"/>
      <c r="AM610" s="15"/>
      <c r="AN610" s="15"/>
      <c r="AO610" s="201"/>
      <c r="AP610" s="15"/>
      <c r="AQ610" s="15"/>
      <c r="AR610" s="15"/>
      <c r="AS610" s="15"/>
      <c r="AT610" s="15"/>
      <c r="AU610" s="15"/>
      <c r="AV610" s="15"/>
      <c r="AW610" s="15"/>
      <c r="AX610" s="28"/>
      <c r="AY610" s="15"/>
      <c r="AZ610" s="15"/>
      <c r="BA610" s="15"/>
      <c r="BB610" s="15"/>
    </row>
    <row r="611" spans="2:54" ht="12.75" customHeight="1" x14ac:dyDescent="0.2">
      <c r="B611" s="17"/>
      <c r="C611" s="15"/>
      <c r="D611" s="15"/>
      <c r="E611" s="22"/>
      <c r="F611" s="15"/>
      <c r="G611" s="2"/>
      <c r="H611" s="23"/>
      <c r="I611" s="23"/>
      <c r="J611" s="23"/>
      <c r="K611" s="50"/>
      <c r="L611" s="15"/>
      <c r="M611" s="28"/>
      <c r="N611" s="15"/>
      <c r="O611" s="15"/>
      <c r="P611" s="15"/>
      <c r="Q611" s="15"/>
      <c r="R611" s="15"/>
      <c r="S611" s="15"/>
      <c r="T611" s="15"/>
      <c r="U611" s="15"/>
      <c r="V611" s="15"/>
      <c r="W611" s="15"/>
      <c r="X611" s="15"/>
      <c r="Y611" s="15"/>
      <c r="Z611" s="15"/>
      <c r="AA611" s="15"/>
      <c r="AB611" s="18"/>
      <c r="AC611" s="15"/>
      <c r="AD611" s="18"/>
      <c r="AE611" s="15"/>
      <c r="AF611" s="15"/>
      <c r="AG611" s="15"/>
      <c r="AH611" s="15"/>
      <c r="AI611" s="15"/>
      <c r="AJ611" s="15"/>
      <c r="AK611" s="15"/>
      <c r="AL611" s="15"/>
      <c r="AM611" s="15"/>
      <c r="AN611" s="15"/>
      <c r="AO611" s="201"/>
      <c r="AP611" s="15"/>
      <c r="AQ611" s="15"/>
      <c r="AR611" s="15"/>
      <c r="AS611" s="15"/>
      <c r="AT611" s="15"/>
      <c r="AU611" s="15"/>
      <c r="AV611" s="15"/>
      <c r="AW611" s="15"/>
      <c r="AX611" s="28"/>
      <c r="AY611" s="15"/>
      <c r="AZ611" s="15"/>
      <c r="BA611" s="15"/>
      <c r="BB611" s="15"/>
    </row>
    <row r="612" spans="2:54" ht="12.75" customHeight="1" x14ac:dyDescent="0.2">
      <c r="B612" s="17"/>
      <c r="C612" s="15"/>
      <c r="D612" s="15"/>
      <c r="E612" s="22"/>
      <c r="F612" s="15"/>
      <c r="G612" s="2"/>
      <c r="H612" s="23"/>
      <c r="I612" s="23"/>
      <c r="J612" s="23"/>
      <c r="K612" s="50"/>
      <c r="L612" s="15"/>
      <c r="M612" s="28"/>
      <c r="N612" s="15"/>
      <c r="O612" s="15"/>
      <c r="P612" s="15"/>
      <c r="Q612" s="15"/>
      <c r="R612" s="15"/>
      <c r="S612" s="15"/>
      <c r="T612" s="15"/>
      <c r="U612" s="15"/>
      <c r="V612" s="15"/>
      <c r="W612" s="15"/>
      <c r="X612" s="15"/>
      <c r="Y612" s="15"/>
      <c r="Z612" s="15"/>
      <c r="AA612" s="15"/>
      <c r="AB612" s="18"/>
      <c r="AC612" s="15"/>
      <c r="AD612" s="18"/>
      <c r="AE612" s="15"/>
      <c r="AF612" s="15"/>
      <c r="AG612" s="15"/>
      <c r="AH612" s="15"/>
      <c r="AI612" s="15"/>
      <c r="AJ612" s="15"/>
      <c r="AK612" s="15"/>
      <c r="AL612" s="15"/>
      <c r="AM612" s="15"/>
      <c r="AN612" s="15"/>
      <c r="AO612" s="201"/>
      <c r="AP612" s="15"/>
      <c r="AQ612" s="15"/>
      <c r="AR612" s="15"/>
      <c r="AS612" s="15"/>
      <c r="AT612" s="15"/>
      <c r="AU612" s="15"/>
      <c r="AV612" s="15"/>
      <c r="AW612" s="15"/>
      <c r="AX612" s="28"/>
      <c r="AY612" s="15"/>
      <c r="AZ612" s="15"/>
      <c r="BA612" s="15"/>
      <c r="BB612" s="15"/>
    </row>
    <row r="613" spans="2:54" ht="12.75" customHeight="1" x14ac:dyDescent="0.2">
      <c r="B613" s="17"/>
      <c r="C613" s="15"/>
      <c r="D613" s="15"/>
      <c r="E613" s="22"/>
      <c r="F613" s="15"/>
      <c r="G613" s="2"/>
      <c r="H613" s="23"/>
      <c r="I613" s="23"/>
      <c r="J613" s="23"/>
      <c r="K613" s="50"/>
      <c r="L613" s="15"/>
      <c r="M613" s="28"/>
      <c r="N613" s="15"/>
      <c r="O613" s="15"/>
      <c r="P613" s="15"/>
      <c r="Q613" s="15"/>
      <c r="R613" s="15"/>
      <c r="S613" s="15"/>
      <c r="T613" s="15"/>
      <c r="U613" s="15"/>
      <c r="V613" s="15"/>
      <c r="W613" s="15"/>
      <c r="X613" s="15"/>
      <c r="Y613" s="15"/>
      <c r="Z613" s="15"/>
      <c r="AA613" s="15"/>
      <c r="AB613" s="18"/>
      <c r="AC613" s="15"/>
      <c r="AD613" s="18"/>
      <c r="AE613" s="15"/>
      <c r="AF613" s="15"/>
      <c r="AG613" s="15"/>
      <c r="AH613" s="15"/>
      <c r="AI613" s="15"/>
      <c r="AJ613" s="15"/>
      <c r="AK613" s="15"/>
      <c r="AL613" s="15"/>
      <c r="AM613" s="15"/>
      <c r="AN613" s="15"/>
      <c r="AO613" s="201"/>
      <c r="AP613" s="15"/>
      <c r="AQ613" s="15"/>
      <c r="AR613" s="15"/>
      <c r="AS613" s="15"/>
      <c r="AT613" s="15"/>
      <c r="AU613" s="15"/>
      <c r="AV613" s="15"/>
      <c r="AW613" s="15"/>
      <c r="AX613" s="28"/>
      <c r="AY613" s="15"/>
      <c r="AZ613" s="15"/>
      <c r="BA613" s="15"/>
      <c r="BB613" s="15"/>
    </row>
    <row r="614" spans="2:54" ht="12.75" customHeight="1" x14ac:dyDescent="0.2">
      <c r="B614" s="17"/>
      <c r="C614" s="15"/>
      <c r="D614" s="15"/>
      <c r="E614" s="22"/>
      <c r="F614" s="15"/>
      <c r="G614" s="2"/>
      <c r="H614" s="23"/>
      <c r="I614" s="23"/>
      <c r="J614" s="23"/>
      <c r="K614" s="50"/>
      <c r="L614" s="15"/>
      <c r="M614" s="28"/>
      <c r="N614" s="15"/>
      <c r="O614" s="15"/>
      <c r="P614" s="15"/>
      <c r="Q614" s="15"/>
      <c r="R614" s="15"/>
      <c r="S614" s="15"/>
      <c r="T614" s="15"/>
      <c r="U614" s="15"/>
      <c r="V614" s="15"/>
      <c r="W614" s="15"/>
      <c r="X614" s="15"/>
      <c r="Y614" s="15"/>
      <c r="Z614" s="15"/>
      <c r="AA614" s="15"/>
      <c r="AB614" s="18"/>
      <c r="AC614" s="15"/>
      <c r="AD614" s="18"/>
      <c r="AE614" s="15"/>
      <c r="AF614" s="15"/>
      <c r="AG614" s="15"/>
      <c r="AH614" s="15"/>
      <c r="AI614" s="15"/>
      <c r="AJ614" s="15"/>
      <c r="AK614" s="15"/>
      <c r="AL614" s="15"/>
      <c r="AM614" s="15"/>
      <c r="AN614" s="15"/>
      <c r="AO614" s="201"/>
      <c r="AP614" s="15"/>
      <c r="AQ614" s="15"/>
      <c r="AR614" s="15"/>
      <c r="AS614" s="15"/>
      <c r="AT614" s="15"/>
      <c r="AU614" s="15"/>
      <c r="AV614" s="15"/>
      <c r="AW614" s="15"/>
      <c r="AX614" s="28"/>
      <c r="AY614" s="15"/>
      <c r="AZ614" s="15"/>
      <c r="BA614" s="15"/>
      <c r="BB614" s="15"/>
    </row>
    <row r="615" spans="2:54" ht="12.75" customHeight="1" x14ac:dyDescent="0.2">
      <c r="B615" s="17"/>
      <c r="C615" s="15"/>
      <c r="D615" s="15"/>
      <c r="E615" s="22"/>
      <c r="F615" s="15"/>
      <c r="G615" s="2"/>
      <c r="H615" s="23"/>
      <c r="I615" s="23"/>
      <c r="J615" s="23"/>
      <c r="K615" s="50"/>
      <c r="L615" s="15"/>
      <c r="M615" s="28"/>
      <c r="N615" s="15"/>
      <c r="O615" s="15"/>
      <c r="P615" s="15"/>
      <c r="Q615" s="15"/>
      <c r="R615" s="15"/>
      <c r="S615" s="15"/>
      <c r="T615" s="15"/>
      <c r="U615" s="15"/>
      <c r="V615" s="15"/>
      <c r="W615" s="15"/>
      <c r="X615" s="15"/>
      <c r="Y615" s="15"/>
      <c r="Z615" s="15"/>
      <c r="AA615" s="15"/>
      <c r="AB615" s="18"/>
      <c r="AC615" s="15"/>
      <c r="AD615" s="18"/>
      <c r="AE615" s="15"/>
      <c r="AF615" s="15"/>
      <c r="AG615" s="15"/>
      <c r="AH615" s="15"/>
      <c r="AI615" s="15"/>
      <c r="AJ615" s="15"/>
      <c r="AK615" s="15"/>
      <c r="AL615" s="15"/>
      <c r="AM615" s="15"/>
      <c r="AN615" s="15"/>
      <c r="AO615" s="201"/>
      <c r="AP615" s="15"/>
      <c r="AQ615" s="15"/>
      <c r="AR615" s="15"/>
      <c r="AS615" s="15"/>
      <c r="AT615" s="15"/>
      <c r="AU615" s="15"/>
      <c r="AV615" s="15"/>
      <c r="AW615" s="15"/>
      <c r="AX615" s="28"/>
      <c r="AY615" s="15"/>
      <c r="AZ615" s="15"/>
      <c r="BA615" s="15"/>
      <c r="BB615" s="15"/>
    </row>
    <row r="616" spans="2:54" ht="12.75" customHeight="1" x14ac:dyDescent="0.2">
      <c r="B616" s="17"/>
      <c r="C616" s="15"/>
      <c r="D616" s="15"/>
      <c r="E616" s="22"/>
      <c r="F616" s="15"/>
      <c r="G616" s="2"/>
      <c r="H616" s="23"/>
      <c r="I616" s="23"/>
      <c r="J616" s="23"/>
      <c r="K616" s="50"/>
      <c r="L616" s="15"/>
      <c r="M616" s="28"/>
      <c r="N616" s="15"/>
      <c r="O616" s="15"/>
      <c r="P616" s="15"/>
      <c r="Q616" s="15"/>
      <c r="R616" s="15"/>
      <c r="S616" s="15"/>
      <c r="T616" s="15"/>
      <c r="U616" s="15"/>
      <c r="V616" s="15"/>
      <c r="W616" s="15"/>
      <c r="X616" s="15"/>
      <c r="Y616" s="15"/>
      <c r="Z616" s="15"/>
      <c r="AA616" s="15"/>
      <c r="AB616" s="18"/>
      <c r="AC616" s="15"/>
      <c r="AD616" s="18"/>
      <c r="AE616" s="15"/>
      <c r="AF616" s="15"/>
      <c r="AG616" s="15"/>
      <c r="AH616" s="15"/>
      <c r="AI616" s="15"/>
      <c r="AJ616" s="15"/>
      <c r="AK616" s="15"/>
      <c r="AL616" s="15"/>
      <c r="AM616" s="15"/>
      <c r="AN616" s="15"/>
      <c r="AO616" s="201"/>
      <c r="AP616" s="15"/>
      <c r="AQ616" s="15"/>
      <c r="AR616" s="15"/>
      <c r="AS616" s="15"/>
      <c r="AT616" s="15"/>
      <c r="AU616" s="15"/>
      <c r="AV616" s="15"/>
      <c r="AW616" s="15"/>
      <c r="AX616" s="28"/>
      <c r="AY616" s="15"/>
      <c r="AZ616" s="15"/>
      <c r="BA616" s="15"/>
      <c r="BB616" s="15"/>
    </row>
    <row r="617" spans="2:54" ht="12.75" customHeight="1" x14ac:dyDescent="0.2">
      <c r="B617" s="17"/>
      <c r="C617" s="15"/>
      <c r="D617" s="15"/>
      <c r="E617" s="22"/>
      <c r="F617" s="15"/>
      <c r="G617" s="2"/>
      <c r="H617" s="23"/>
      <c r="I617" s="23"/>
      <c r="J617" s="23"/>
      <c r="K617" s="50"/>
      <c r="L617" s="15"/>
      <c r="M617" s="28"/>
      <c r="N617" s="15"/>
      <c r="O617" s="15"/>
      <c r="P617" s="15"/>
      <c r="Q617" s="15"/>
      <c r="R617" s="15"/>
      <c r="S617" s="15"/>
      <c r="T617" s="15"/>
      <c r="U617" s="15"/>
      <c r="V617" s="15"/>
      <c r="W617" s="15"/>
      <c r="X617" s="15"/>
      <c r="Y617" s="15"/>
      <c r="Z617" s="15"/>
      <c r="AA617" s="15"/>
      <c r="AB617" s="18"/>
      <c r="AC617" s="15"/>
      <c r="AD617" s="18"/>
      <c r="AE617" s="15"/>
      <c r="AF617" s="15"/>
      <c r="AG617" s="15"/>
      <c r="AH617" s="15"/>
      <c r="AI617" s="15"/>
      <c r="AJ617" s="15"/>
      <c r="AK617" s="15"/>
      <c r="AL617" s="15"/>
      <c r="AM617" s="15"/>
      <c r="AN617" s="15"/>
      <c r="AO617" s="201"/>
      <c r="AP617" s="15"/>
      <c r="AQ617" s="15"/>
      <c r="AR617" s="15"/>
      <c r="AS617" s="15"/>
      <c r="AT617" s="15"/>
      <c r="AU617" s="15"/>
      <c r="AV617" s="15"/>
      <c r="AW617" s="15"/>
      <c r="AX617" s="28"/>
      <c r="AY617" s="15"/>
      <c r="AZ617" s="15"/>
      <c r="BA617" s="15"/>
      <c r="BB617" s="15"/>
    </row>
    <row r="618" spans="2:54" ht="12.75" customHeight="1" x14ac:dyDescent="0.2">
      <c r="B618" s="17"/>
      <c r="C618" s="15"/>
      <c r="D618" s="15"/>
      <c r="E618" s="22"/>
      <c r="F618" s="15"/>
      <c r="G618" s="2"/>
      <c r="H618" s="23"/>
      <c r="I618" s="23"/>
      <c r="J618" s="23"/>
      <c r="K618" s="50"/>
      <c r="L618" s="15"/>
      <c r="M618" s="28"/>
      <c r="N618" s="15"/>
      <c r="O618" s="15"/>
      <c r="P618" s="15"/>
      <c r="Q618" s="15"/>
      <c r="R618" s="15"/>
      <c r="S618" s="15"/>
      <c r="T618" s="15"/>
      <c r="U618" s="15"/>
      <c r="V618" s="15"/>
      <c r="W618" s="15"/>
      <c r="X618" s="15"/>
      <c r="Y618" s="15"/>
      <c r="Z618" s="15"/>
      <c r="AA618" s="15"/>
      <c r="AB618" s="18"/>
      <c r="AC618" s="15"/>
      <c r="AD618" s="18"/>
      <c r="AE618" s="15"/>
      <c r="AF618" s="15"/>
      <c r="AG618" s="15"/>
      <c r="AH618" s="15"/>
      <c r="AI618" s="15"/>
      <c r="AJ618" s="15"/>
      <c r="AK618" s="15"/>
      <c r="AL618" s="15"/>
      <c r="AM618" s="15"/>
      <c r="AN618" s="15"/>
      <c r="AO618" s="201"/>
      <c r="AP618" s="15"/>
      <c r="AQ618" s="15"/>
      <c r="AR618" s="15"/>
      <c r="AS618" s="15"/>
      <c r="AT618" s="15"/>
      <c r="AU618" s="15"/>
      <c r="AV618" s="15"/>
      <c r="AW618" s="15"/>
      <c r="AX618" s="28"/>
      <c r="AY618" s="15"/>
      <c r="AZ618" s="15"/>
      <c r="BA618" s="15"/>
      <c r="BB618" s="15"/>
    </row>
    <row r="619" spans="2:54" ht="12.75" customHeight="1" x14ac:dyDescent="0.2">
      <c r="B619" s="17"/>
      <c r="C619" s="15"/>
      <c r="D619" s="15"/>
      <c r="E619" s="22"/>
      <c r="F619" s="15"/>
      <c r="G619" s="2"/>
      <c r="H619" s="23"/>
      <c r="I619" s="23"/>
      <c r="J619" s="23"/>
      <c r="K619" s="50"/>
      <c r="L619" s="15"/>
      <c r="M619" s="28"/>
      <c r="N619" s="15"/>
      <c r="O619" s="15"/>
      <c r="P619" s="15"/>
      <c r="Q619" s="15"/>
      <c r="R619" s="15"/>
      <c r="S619" s="15"/>
      <c r="T619" s="15"/>
      <c r="U619" s="15"/>
      <c r="V619" s="15"/>
      <c r="W619" s="15"/>
      <c r="X619" s="15"/>
      <c r="Y619" s="15"/>
      <c r="Z619" s="15"/>
      <c r="AA619" s="15"/>
      <c r="AB619" s="18"/>
      <c r="AC619" s="15"/>
      <c r="AD619" s="18"/>
      <c r="AE619" s="15"/>
      <c r="AF619" s="15"/>
      <c r="AG619" s="15"/>
      <c r="AH619" s="15"/>
      <c r="AI619" s="15"/>
      <c r="AJ619" s="15"/>
      <c r="AK619" s="15"/>
      <c r="AL619" s="15"/>
      <c r="AM619" s="15"/>
      <c r="AN619" s="15"/>
      <c r="AO619" s="201"/>
      <c r="AP619" s="15"/>
      <c r="AQ619" s="15"/>
      <c r="AR619" s="15"/>
      <c r="AS619" s="15"/>
      <c r="AT619" s="15"/>
      <c r="AU619" s="15"/>
      <c r="AV619" s="15"/>
      <c r="AW619" s="15"/>
      <c r="AX619" s="28"/>
      <c r="AY619" s="15"/>
      <c r="AZ619" s="15"/>
      <c r="BA619" s="15"/>
      <c r="BB619" s="15"/>
    </row>
    <row r="620" spans="2:54" ht="12.75" customHeight="1" x14ac:dyDescent="0.2">
      <c r="B620" s="17"/>
      <c r="C620" s="15"/>
      <c r="D620" s="15"/>
      <c r="E620" s="22"/>
      <c r="F620" s="15"/>
      <c r="G620" s="2"/>
      <c r="H620" s="23"/>
      <c r="I620" s="23"/>
      <c r="J620" s="23"/>
      <c r="K620" s="50"/>
      <c r="L620" s="15"/>
      <c r="M620" s="28"/>
      <c r="N620" s="15"/>
      <c r="O620" s="15"/>
      <c r="P620" s="15"/>
      <c r="Q620" s="15"/>
      <c r="R620" s="15"/>
      <c r="S620" s="15"/>
      <c r="T620" s="15"/>
      <c r="U620" s="15"/>
      <c r="V620" s="15"/>
      <c r="W620" s="15"/>
      <c r="X620" s="15"/>
      <c r="Y620" s="15"/>
      <c r="Z620" s="15"/>
      <c r="AA620" s="15"/>
      <c r="AB620" s="18"/>
      <c r="AC620" s="15"/>
      <c r="AD620" s="18"/>
      <c r="AE620" s="15"/>
      <c r="AF620" s="15"/>
      <c r="AG620" s="15"/>
      <c r="AH620" s="15"/>
      <c r="AI620" s="15"/>
      <c r="AJ620" s="15"/>
      <c r="AK620" s="15"/>
      <c r="AL620" s="15"/>
      <c r="AM620" s="15"/>
      <c r="AN620" s="15"/>
      <c r="AO620" s="201"/>
      <c r="AP620" s="15"/>
      <c r="AQ620" s="15"/>
      <c r="AR620" s="15"/>
      <c r="AS620" s="15"/>
      <c r="AT620" s="15"/>
      <c r="AU620" s="15"/>
      <c r="AV620" s="15"/>
      <c r="AW620" s="15"/>
      <c r="AX620" s="28"/>
      <c r="AY620" s="15"/>
      <c r="AZ620" s="15"/>
      <c r="BA620" s="15"/>
      <c r="BB620" s="15"/>
    </row>
    <row r="621" spans="2:54" ht="12.75" customHeight="1" x14ac:dyDescent="0.2">
      <c r="B621" s="17"/>
      <c r="C621" s="15"/>
      <c r="D621" s="15"/>
      <c r="E621" s="22"/>
      <c r="F621" s="15"/>
      <c r="G621" s="2"/>
      <c r="H621" s="23"/>
      <c r="I621" s="23"/>
      <c r="J621" s="23"/>
      <c r="K621" s="50"/>
      <c r="L621" s="15"/>
      <c r="M621" s="28"/>
      <c r="N621" s="15"/>
      <c r="O621" s="15"/>
      <c r="P621" s="15"/>
      <c r="Q621" s="15"/>
      <c r="R621" s="15"/>
      <c r="S621" s="15"/>
      <c r="T621" s="15"/>
      <c r="U621" s="15"/>
      <c r="V621" s="15"/>
      <c r="W621" s="15"/>
      <c r="X621" s="15"/>
      <c r="Y621" s="15"/>
      <c r="Z621" s="15"/>
      <c r="AA621" s="15"/>
      <c r="AB621" s="18"/>
      <c r="AC621" s="15"/>
      <c r="AD621" s="18"/>
      <c r="AE621" s="15"/>
      <c r="AF621" s="15"/>
      <c r="AG621" s="15"/>
      <c r="AH621" s="15"/>
      <c r="AI621" s="15"/>
      <c r="AJ621" s="15"/>
      <c r="AK621" s="15"/>
      <c r="AL621" s="15"/>
      <c r="AM621" s="15"/>
      <c r="AN621" s="15"/>
      <c r="AO621" s="201"/>
      <c r="AP621" s="15"/>
      <c r="AQ621" s="15"/>
      <c r="AR621" s="15"/>
      <c r="AS621" s="15"/>
      <c r="AT621" s="15"/>
      <c r="AU621" s="15"/>
      <c r="AV621" s="15"/>
      <c r="AW621" s="15"/>
      <c r="AX621" s="28"/>
      <c r="AY621" s="15"/>
      <c r="AZ621" s="15"/>
      <c r="BA621" s="15"/>
      <c r="BB621" s="15"/>
    </row>
    <row r="622" spans="2:54" ht="12.75" customHeight="1" x14ac:dyDescent="0.2">
      <c r="B622" s="17"/>
      <c r="C622" s="15"/>
      <c r="D622" s="15"/>
      <c r="E622" s="22"/>
      <c r="F622" s="15"/>
      <c r="G622" s="2"/>
      <c r="H622" s="23"/>
      <c r="I622" s="23"/>
      <c r="J622" s="23"/>
      <c r="K622" s="50"/>
      <c r="L622" s="15"/>
      <c r="M622" s="28"/>
      <c r="N622" s="15"/>
      <c r="O622" s="15"/>
      <c r="P622" s="15"/>
      <c r="Q622" s="15"/>
      <c r="R622" s="15"/>
      <c r="S622" s="15"/>
      <c r="T622" s="15"/>
      <c r="U622" s="15"/>
      <c r="V622" s="15"/>
      <c r="W622" s="15"/>
      <c r="X622" s="15"/>
      <c r="Y622" s="15"/>
      <c r="Z622" s="15"/>
      <c r="AA622" s="15"/>
      <c r="AB622" s="18"/>
      <c r="AC622" s="15"/>
      <c r="AD622" s="18"/>
      <c r="AE622" s="15"/>
      <c r="AF622" s="15"/>
      <c r="AG622" s="15"/>
      <c r="AH622" s="15"/>
      <c r="AI622" s="15"/>
      <c r="AJ622" s="15"/>
      <c r="AK622" s="15"/>
      <c r="AL622" s="15"/>
      <c r="AM622" s="15"/>
      <c r="AN622" s="15"/>
      <c r="AO622" s="201"/>
      <c r="AP622" s="15"/>
      <c r="AQ622" s="15"/>
      <c r="AR622" s="15"/>
      <c r="AS622" s="15"/>
      <c r="AT622" s="15"/>
      <c r="AU622" s="15"/>
      <c r="AV622" s="15"/>
      <c r="AW622" s="15"/>
      <c r="AX622" s="28"/>
      <c r="AY622" s="15"/>
      <c r="AZ622" s="15"/>
      <c r="BA622" s="15"/>
      <c r="BB622" s="15"/>
    </row>
    <row r="623" spans="2:54" ht="12.75" customHeight="1" x14ac:dyDescent="0.2">
      <c r="B623" s="17"/>
      <c r="C623" s="15"/>
      <c r="D623" s="15"/>
      <c r="E623" s="22"/>
      <c r="F623" s="15"/>
      <c r="G623" s="2"/>
      <c r="H623" s="23"/>
      <c r="I623" s="23"/>
      <c r="J623" s="23"/>
      <c r="K623" s="50"/>
      <c r="L623" s="15"/>
      <c r="M623" s="28"/>
      <c r="N623" s="15"/>
      <c r="O623" s="15"/>
      <c r="P623" s="15"/>
      <c r="Q623" s="15"/>
      <c r="R623" s="15"/>
      <c r="S623" s="15"/>
      <c r="T623" s="15"/>
      <c r="U623" s="15"/>
      <c r="V623" s="15"/>
      <c r="W623" s="15"/>
      <c r="X623" s="15"/>
      <c r="Y623" s="15"/>
      <c r="Z623" s="15"/>
      <c r="AA623" s="15"/>
      <c r="AB623" s="18"/>
      <c r="AC623" s="15"/>
      <c r="AD623" s="18"/>
      <c r="AE623" s="15"/>
      <c r="AF623" s="15"/>
      <c r="AG623" s="15"/>
      <c r="AH623" s="15"/>
      <c r="AI623" s="15"/>
      <c r="AJ623" s="15"/>
      <c r="AK623" s="15"/>
      <c r="AL623" s="15"/>
      <c r="AM623" s="15"/>
      <c r="AN623" s="15"/>
      <c r="AO623" s="201"/>
      <c r="AP623" s="15"/>
      <c r="AQ623" s="15"/>
      <c r="AR623" s="15"/>
      <c r="AS623" s="15"/>
      <c r="AT623" s="15"/>
      <c r="AU623" s="15"/>
      <c r="AV623" s="15"/>
      <c r="AW623" s="15"/>
      <c r="AX623" s="28"/>
      <c r="AY623" s="15"/>
      <c r="AZ623" s="15"/>
      <c r="BA623" s="15"/>
      <c r="BB623" s="15"/>
    </row>
    <row r="624" spans="2:54" ht="12.75" customHeight="1" x14ac:dyDescent="0.2">
      <c r="B624" s="17"/>
      <c r="C624" s="15"/>
      <c r="D624" s="15"/>
      <c r="E624" s="22"/>
      <c r="F624" s="15"/>
      <c r="G624" s="2"/>
      <c r="H624" s="23"/>
      <c r="I624" s="23"/>
      <c r="J624" s="23"/>
      <c r="K624" s="50"/>
      <c r="L624" s="15"/>
      <c r="M624" s="28"/>
      <c r="N624" s="15"/>
      <c r="O624" s="15"/>
      <c r="P624" s="15"/>
      <c r="Q624" s="15"/>
      <c r="R624" s="15"/>
      <c r="S624" s="15"/>
      <c r="T624" s="15"/>
      <c r="U624" s="15"/>
      <c r="V624" s="15"/>
      <c r="W624" s="15"/>
      <c r="X624" s="15"/>
      <c r="Y624" s="15"/>
      <c r="Z624" s="15"/>
      <c r="AA624" s="15"/>
      <c r="AB624" s="18"/>
      <c r="AC624" s="15"/>
      <c r="AD624" s="18"/>
      <c r="AE624" s="15"/>
      <c r="AF624" s="15"/>
      <c r="AG624" s="15"/>
      <c r="AH624" s="15"/>
      <c r="AI624" s="15"/>
      <c r="AJ624" s="15"/>
      <c r="AK624" s="15"/>
      <c r="AL624" s="15"/>
      <c r="AM624" s="15"/>
      <c r="AN624" s="15"/>
      <c r="AO624" s="201"/>
      <c r="AP624" s="15"/>
      <c r="AQ624" s="15"/>
      <c r="AR624" s="15"/>
      <c r="AS624" s="15"/>
      <c r="AT624" s="15"/>
      <c r="AU624" s="15"/>
      <c r="AV624" s="15"/>
      <c r="AW624" s="15"/>
      <c r="AX624" s="28"/>
      <c r="AY624" s="15"/>
      <c r="AZ624" s="15"/>
      <c r="BA624" s="15"/>
      <c r="BB624" s="15"/>
    </row>
    <row r="625" spans="2:54" ht="12.75" customHeight="1" x14ac:dyDescent="0.2">
      <c r="B625" s="17"/>
      <c r="C625" s="15"/>
      <c r="D625" s="15"/>
      <c r="E625" s="22"/>
      <c r="F625" s="15"/>
      <c r="G625" s="2"/>
      <c r="H625" s="23"/>
      <c r="I625" s="23"/>
      <c r="J625" s="23"/>
      <c r="K625" s="50"/>
      <c r="L625" s="15"/>
      <c r="M625" s="28"/>
      <c r="N625" s="15"/>
      <c r="O625" s="15"/>
      <c r="P625" s="15"/>
      <c r="Q625" s="15"/>
      <c r="R625" s="15"/>
      <c r="S625" s="15"/>
      <c r="T625" s="15"/>
      <c r="U625" s="15"/>
      <c r="V625" s="15"/>
      <c r="W625" s="15"/>
      <c r="X625" s="15"/>
      <c r="Y625" s="15"/>
      <c r="Z625" s="15"/>
      <c r="AA625" s="15"/>
      <c r="AB625" s="18"/>
      <c r="AC625" s="15"/>
      <c r="AD625" s="18"/>
      <c r="AE625" s="15"/>
      <c r="AF625" s="15"/>
      <c r="AG625" s="15"/>
      <c r="AH625" s="15"/>
      <c r="AI625" s="15"/>
      <c r="AJ625" s="15"/>
      <c r="AK625" s="15"/>
      <c r="AL625" s="15"/>
      <c r="AM625" s="15"/>
      <c r="AN625" s="15"/>
      <c r="AO625" s="201"/>
      <c r="AP625" s="15"/>
      <c r="AQ625" s="15"/>
      <c r="AR625" s="15"/>
      <c r="AS625" s="15"/>
      <c r="AT625" s="15"/>
      <c r="AU625" s="15"/>
      <c r="AV625" s="15"/>
      <c r="AW625" s="15"/>
      <c r="AX625" s="28"/>
      <c r="AY625" s="15"/>
      <c r="AZ625" s="15"/>
      <c r="BA625" s="15"/>
      <c r="BB625" s="15"/>
    </row>
    <row r="626" spans="2:54" ht="12.75" customHeight="1" x14ac:dyDescent="0.2">
      <c r="B626" s="17"/>
      <c r="C626" s="15"/>
      <c r="D626" s="15"/>
      <c r="E626" s="22"/>
      <c r="F626" s="15"/>
      <c r="G626" s="2"/>
      <c r="H626" s="23"/>
      <c r="I626" s="23"/>
      <c r="J626" s="23"/>
      <c r="K626" s="50"/>
      <c r="L626" s="15"/>
      <c r="M626" s="28"/>
      <c r="N626" s="15"/>
      <c r="O626" s="15"/>
      <c r="P626" s="15"/>
      <c r="Q626" s="15"/>
      <c r="R626" s="15"/>
      <c r="S626" s="15"/>
      <c r="T626" s="15"/>
      <c r="U626" s="15"/>
      <c r="V626" s="15"/>
      <c r="W626" s="15"/>
      <c r="X626" s="15"/>
      <c r="Y626" s="15"/>
      <c r="Z626" s="15"/>
      <c r="AA626" s="15"/>
      <c r="AB626" s="18"/>
      <c r="AC626" s="15"/>
      <c r="AD626" s="18"/>
      <c r="AE626" s="15"/>
      <c r="AF626" s="15"/>
      <c r="AG626" s="15"/>
      <c r="AH626" s="15"/>
      <c r="AI626" s="15"/>
      <c r="AJ626" s="15"/>
      <c r="AK626" s="15"/>
      <c r="AL626" s="15"/>
      <c r="AM626" s="15"/>
      <c r="AN626" s="15"/>
      <c r="AO626" s="201"/>
      <c r="AP626" s="15"/>
      <c r="AQ626" s="15"/>
      <c r="AR626" s="15"/>
      <c r="AS626" s="15"/>
      <c r="AT626" s="15"/>
      <c r="AU626" s="15"/>
      <c r="AV626" s="15"/>
      <c r="AW626" s="15"/>
      <c r="AX626" s="28"/>
      <c r="AY626" s="15"/>
      <c r="AZ626" s="15"/>
      <c r="BA626" s="15"/>
      <c r="BB626" s="15"/>
    </row>
    <row r="627" spans="2:54" ht="12.75" customHeight="1" x14ac:dyDescent="0.2">
      <c r="B627" s="17"/>
      <c r="C627" s="15"/>
      <c r="D627" s="15"/>
      <c r="E627" s="22"/>
      <c r="F627" s="15"/>
      <c r="G627" s="2"/>
      <c r="H627" s="23"/>
      <c r="I627" s="23"/>
      <c r="J627" s="23"/>
      <c r="K627" s="50"/>
      <c r="L627" s="15"/>
      <c r="M627" s="28"/>
      <c r="N627" s="15"/>
      <c r="O627" s="15"/>
      <c r="P627" s="15"/>
      <c r="Q627" s="15"/>
      <c r="R627" s="15"/>
      <c r="S627" s="15"/>
      <c r="T627" s="15"/>
      <c r="U627" s="15"/>
      <c r="V627" s="15"/>
      <c r="W627" s="15"/>
      <c r="X627" s="15"/>
      <c r="Y627" s="15"/>
      <c r="Z627" s="15"/>
      <c r="AA627" s="15"/>
      <c r="AB627" s="18"/>
      <c r="AC627" s="15"/>
      <c r="AD627" s="18"/>
      <c r="AE627" s="15"/>
      <c r="AF627" s="15"/>
      <c r="AG627" s="15"/>
      <c r="AH627" s="15"/>
      <c r="AI627" s="15"/>
      <c r="AJ627" s="15"/>
      <c r="AK627" s="15"/>
      <c r="AL627" s="15"/>
      <c r="AM627" s="15"/>
      <c r="AN627" s="15"/>
      <c r="AO627" s="201"/>
      <c r="AP627" s="15"/>
      <c r="AQ627" s="15"/>
      <c r="AR627" s="15"/>
      <c r="AS627" s="15"/>
      <c r="AT627" s="15"/>
      <c r="AU627" s="15"/>
      <c r="AV627" s="15"/>
      <c r="AW627" s="15"/>
      <c r="AX627" s="28"/>
      <c r="AY627" s="15"/>
      <c r="AZ627" s="15"/>
      <c r="BA627" s="15"/>
      <c r="BB627" s="15"/>
    </row>
    <row r="628" spans="2:54" ht="12.75" customHeight="1" x14ac:dyDescent="0.2">
      <c r="B628" s="17"/>
      <c r="C628" s="15"/>
      <c r="D628" s="15"/>
      <c r="E628" s="22"/>
      <c r="F628" s="15"/>
      <c r="G628" s="2"/>
      <c r="H628" s="23"/>
      <c r="I628" s="23"/>
      <c r="J628" s="23"/>
      <c r="K628" s="50"/>
      <c r="L628" s="15"/>
      <c r="M628" s="28"/>
      <c r="N628" s="15"/>
      <c r="O628" s="15"/>
      <c r="P628" s="15"/>
      <c r="Q628" s="15"/>
      <c r="R628" s="15"/>
      <c r="S628" s="15"/>
      <c r="T628" s="15"/>
      <c r="U628" s="15"/>
      <c r="V628" s="15"/>
      <c r="W628" s="15"/>
      <c r="X628" s="15"/>
      <c r="Y628" s="15"/>
      <c r="Z628" s="15"/>
      <c r="AA628" s="15"/>
      <c r="AB628" s="18"/>
      <c r="AC628" s="15"/>
      <c r="AD628" s="18"/>
      <c r="AE628" s="15"/>
      <c r="AF628" s="15"/>
      <c r="AG628" s="15"/>
      <c r="AH628" s="15"/>
      <c r="AI628" s="15"/>
      <c r="AJ628" s="15"/>
      <c r="AK628" s="15"/>
      <c r="AL628" s="15"/>
      <c r="AM628" s="15"/>
      <c r="AN628" s="15"/>
      <c r="AO628" s="201"/>
      <c r="AP628" s="15"/>
      <c r="AQ628" s="15"/>
      <c r="AR628" s="15"/>
      <c r="AS628" s="15"/>
      <c r="AT628" s="15"/>
      <c r="AU628" s="15"/>
      <c r="AV628" s="15"/>
      <c r="AW628" s="15"/>
      <c r="AX628" s="28"/>
      <c r="AY628" s="15"/>
      <c r="AZ628" s="15"/>
      <c r="BA628" s="15"/>
      <c r="BB628" s="15"/>
    </row>
    <row r="629" spans="2:54" ht="12.75" customHeight="1" x14ac:dyDescent="0.2">
      <c r="B629" s="17"/>
      <c r="C629" s="15"/>
      <c r="D629" s="15"/>
      <c r="E629" s="22"/>
      <c r="F629" s="15"/>
      <c r="G629" s="2"/>
      <c r="H629" s="23"/>
      <c r="I629" s="23"/>
      <c r="J629" s="23"/>
      <c r="K629" s="50"/>
      <c r="L629" s="15"/>
      <c r="M629" s="28"/>
      <c r="N629" s="15"/>
      <c r="O629" s="15"/>
      <c r="P629" s="15"/>
      <c r="Q629" s="15"/>
      <c r="R629" s="15"/>
      <c r="S629" s="15"/>
      <c r="T629" s="15"/>
      <c r="U629" s="15"/>
      <c r="V629" s="15"/>
      <c r="W629" s="15"/>
      <c r="X629" s="15"/>
      <c r="Y629" s="15"/>
      <c r="Z629" s="15"/>
      <c r="AA629" s="15"/>
      <c r="AB629" s="18"/>
      <c r="AC629" s="15"/>
      <c r="AD629" s="18"/>
      <c r="AE629" s="15"/>
      <c r="AF629" s="15"/>
      <c r="AG629" s="15"/>
      <c r="AH629" s="15"/>
      <c r="AI629" s="15"/>
      <c r="AJ629" s="15"/>
      <c r="AK629" s="15"/>
      <c r="AL629" s="15"/>
      <c r="AM629" s="15"/>
      <c r="AN629" s="15"/>
      <c r="AO629" s="201"/>
      <c r="AP629" s="15"/>
      <c r="AQ629" s="15"/>
      <c r="AR629" s="15"/>
      <c r="AS629" s="15"/>
      <c r="AT629" s="15"/>
      <c r="AU629" s="15"/>
      <c r="AV629" s="15"/>
      <c r="AW629" s="15"/>
      <c r="AX629" s="28"/>
      <c r="AY629" s="15"/>
      <c r="AZ629" s="15"/>
      <c r="BA629" s="15"/>
      <c r="BB629" s="15"/>
    </row>
    <row r="630" spans="2:54" ht="12.75" customHeight="1" x14ac:dyDescent="0.2">
      <c r="B630" s="17"/>
      <c r="C630" s="15"/>
      <c r="D630" s="15"/>
      <c r="E630" s="22"/>
      <c r="F630" s="15"/>
      <c r="G630" s="2"/>
      <c r="H630" s="23"/>
      <c r="I630" s="23"/>
      <c r="J630" s="23"/>
      <c r="K630" s="50"/>
      <c r="L630" s="15"/>
      <c r="M630" s="28"/>
      <c r="N630" s="15"/>
      <c r="O630" s="15"/>
      <c r="P630" s="15"/>
      <c r="Q630" s="15"/>
      <c r="R630" s="15"/>
      <c r="S630" s="15"/>
      <c r="T630" s="15"/>
      <c r="U630" s="15"/>
      <c r="V630" s="15"/>
      <c r="W630" s="15"/>
      <c r="X630" s="15"/>
      <c r="Y630" s="15"/>
      <c r="Z630" s="15"/>
      <c r="AA630" s="15"/>
      <c r="AB630" s="18"/>
      <c r="AC630" s="15"/>
      <c r="AD630" s="18"/>
      <c r="AE630" s="15"/>
      <c r="AF630" s="15"/>
      <c r="AG630" s="15"/>
      <c r="AH630" s="15"/>
      <c r="AI630" s="15"/>
      <c r="AJ630" s="15"/>
      <c r="AK630" s="15"/>
      <c r="AL630" s="15"/>
      <c r="AM630" s="15"/>
      <c r="AN630" s="15"/>
      <c r="AO630" s="201"/>
      <c r="AP630" s="15"/>
      <c r="AQ630" s="15"/>
      <c r="AR630" s="15"/>
      <c r="AS630" s="15"/>
      <c r="AT630" s="15"/>
      <c r="AU630" s="15"/>
      <c r="AV630" s="15"/>
      <c r="AW630" s="15"/>
      <c r="AX630" s="28"/>
      <c r="AY630" s="15"/>
      <c r="AZ630" s="15"/>
      <c r="BA630" s="15"/>
      <c r="BB630" s="15"/>
    </row>
    <row r="631" spans="2:54" ht="12.75" customHeight="1" x14ac:dyDescent="0.2">
      <c r="B631" s="17"/>
      <c r="C631" s="15"/>
      <c r="D631" s="15"/>
      <c r="E631" s="22"/>
      <c r="F631" s="15"/>
      <c r="G631" s="2"/>
      <c r="H631" s="23"/>
      <c r="I631" s="23"/>
      <c r="J631" s="23"/>
      <c r="K631" s="50"/>
      <c r="L631" s="15"/>
      <c r="M631" s="28"/>
      <c r="N631" s="15"/>
      <c r="O631" s="15"/>
      <c r="P631" s="15"/>
      <c r="Q631" s="15"/>
      <c r="R631" s="15"/>
      <c r="S631" s="15"/>
      <c r="T631" s="15"/>
      <c r="U631" s="15"/>
      <c r="V631" s="15"/>
      <c r="W631" s="15"/>
      <c r="X631" s="15"/>
      <c r="Y631" s="15"/>
      <c r="Z631" s="15"/>
      <c r="AA631" s="15"/>
      <c r="AB631" s="18"/>
      <c r="AC631" s="15"/>
      <c r="AD631" s="18"/>
      <c r="AE631" s="15"/>
      <c r="AF631" s="15"/>
      <c r="AG631" s="15"/>
      <c r="AH631" s="15"/>
      <c r="AI631" s="15"/>
      <c r="AJ631" s="15"/>
      <c r="AK631" s="15"/>
      <c r="AL631" s="15"/>
      <c r="AM631" s="15"/>
      <c r="AN631" s="15"/>
      <c r="AO631" s="201"/>
      <c r="AP631" s="15"/>
      <c r="AQ631" s="15"/>
      <c r="AR631" s="15"/>
      <c r="AS631" s="15"/>
      <c r="AT631" s="15"/>
      <c r="AU631" s="15"/>
      <c r="AV631" s="15"/>
      <c r="AW631" s="15"/>
      <c r="AX631" s="28"/>
      <c r="AY631" s="15"/>
      <c r="AZ631" s="15"/>
      <c r="BA631" s="15"/>
      <c r="BB631" s="15"/>
    </row>
    <row r="632" spans="2:54" ht="12.75" customHeight="1" x14ac:dyDescent="0.2">
      <c r="B632" s="17"/>
      <c r="C632" s="15"/>
      <c r="D632" s="15"/>
      <c r="E632" s="22"/>
      <c r="F632" s="15"/>
      <c r="G632" s="2"/>
      <c r="H632" s="23"/>
      <c r="I632" s="23"/>
      <c r="J632" s="23"/>
      <c r="K632" s="50"/>
      <c r="L632" s="15"/>
      <c r="M632" s="28"/>
      <c r="N632" s="15"/>
      <c r="O632" s="15"/>
      <c r="P632" s="15"/>
      <c r="Q632" s="15"/>
      <c r="R632" s="15"/>
      <c r="S632" s="15"/>
      <c r="T632" s="15"/>
      <c r="U632" s="15"/>
      <c r="V632" s="15"/>
      <c r="W632" s="15"/>
      <c r="X632" s="15"/>
      <c r="Y632" s="15"/>
      <c r="Z632" s="15"/>
      <c r="AA632" s="15"/>
      <c r="AB632" s="18"/>
      <c r="AC632" s="15"/>
      <c r="AD632" s="18"/>
      <c r="AE632" s="15"/>
      <c r="AF632" s="15"/>
      <c r="AG632" s="15"/>
      <c r="AH632" s="15"/>
      <c r="AI632" s="15"/>
      <c r="AJ632" s="15"/>
      <c r="AK632" s="15"/>
      <c r="AL632" s="15"/>
      <c r="AM632" s="15"/>
      <c r="AN632" s="15"/>
      <c r="AO632" s="201"/>
      <c r="AP632" s="15"/>
      <c r="AQ632" s="15"/>
      <c r="AR632" s="15"/>
      <c r="AS632" s="15"/>
      <c r="AT632" s="15"/>
      <c r="AU632" s="15"/>
      <c r="AV632" s="15"/>
      <c r="AW632" s="15"/>
      <c r="AX632" s="28"/>
      <c r="AY632" s="15"/>
      <c r="AZ632" s="15"/>
      <c r="BA632" s="15"/>
      <c r="BB632" s="15"/>
    </row>
    <row r="633" spans="2:54" ht="12.75" customHeight="1" x14ac:dyDescent="0.2">
      <c r="B633" s="17"/>
      <c r="C633" s="15"/>
      <c r="D633" s="15"/>
      <c r="E633" s="22"/>
      <c r="F633" s="15"/>
      <c r="G633" s="2"/>
      <c r="H633" s="23"/>
      <c r="I633" s="23"/>
      <c r="J633" s="23"/>
      <c r="K633" s="50"/>
      <c r="L633" s="15"/>
      <c r="M633" s="28"/>
      <c r="N633" s="15"/>
      <c r="O633" s="15"/>
      <c r="P633" s="15"/>
      <c r="Q633" s="15"/>
      <c r="R633" s="15"/>
      <c r="S633" s="15"/>
      <c r="T633" s="15"/>
      <c r="U633" s="15"/>
      <c r="V633" s="15"/>
      <c r="W633" s="15"/>
      <c r="X633" s="15"/>
      <c r="Y633" s="15"/>
      <c r="Z633" s="15"/>
      <c r="AA633" s="15"/>
      <c r="AB633" s="18"/>
      <c r="AC633" s="15"/>
      <c r="AD633" s="18"/>
      <c r="AE633" s="15"/>
      <c r="AF633" s="15"/>
      <c r="AG633" s="15"/>
      <c r="AH633" s="15"/>
      <c r="AI633" s="15"/>
      <c r="AJ633" s="15"/>
      <c r="AK633" s="15"/>
      <c r="AL633" s="15"/>
      <c r="AM633" s="15"/>
      <c r="AN633" s="15"/>
      <c r="AO633" s="201"/>
      <c r="AP633" s="15"/>
      <c r="AQ633" s="15"/>
      <c r="AR633" s="15"/>
      <c r="AS633" s="15"/>
      <c r="AT633" s="15"/>
      <c r="AU633" s="15"/>
      <c r="AV633" s="15"/>
      <c r="AW633" s="15"/>
      <c r="AX633" s="28"/>
      <c r="AY633" s="15"/>
      <c r="AZ633" s="15"/>
      <c r="BA633" s="15"/>
      <c r="BB633" s="15"/>
    </row>
    <row r="634" spans="2:54" ht="12.75" customHeight="1" x14ac:dyDescent="0.2">
      <c r="B634" s="17"/>
      <c r="C634" s="15"/>
      <c r="D634" s="15"/>
      <c r="E634" s="22"/>
      <c r="F634" s="15"/>
      <c r="G634" s="2"/>
      <c r="H634" s="23"/>
      <c r="I634" s="23"/>
      <c r="J634" s="23"/>
      <c r="K634" s="50"/>
      <c r="L634" s="15"/>
      <c r="M634" s="28"/>
      <c r="N634" s="15"/>
      <c r="O634" s="15"/>
      <c r="P634" s="15"/>
      <c r="Q634" s="15"/>
      <c r="R634" s="15"/>
      <c r="S634" s="15"/>
      <c r="T634" s="15"/>
      <c r="U634" s="15"/>
      <c r="V634" s="15"/>
      <c r="W634" s="15"/>
      <c r="X634" s="15"/>
      <c r="Y634" s="15"/>
      <c r="Z634" s="15"/>
      <c r="AA634" s="15"/>
      <c r="AB634" s="18"/>
      <c r="AC634" s="15"/>
      <c r="AD634" s="18"/>
      <c r="AE634" s="15"/>
      <c r="AF634" s="15"/>
      <c r="AG634" s="15"/>
      <c r="AH634" s="15"/>
      <c r="AI634" s="15"/>
      <c r="AJ634" s="15"/>
      <c r="AK634" s="15"/>
      <c r="AL634" s="15"/>
      <c r="AM634" s="15"/>
      <c r="AN634" s="15"/>
      <c r="AO634" s="201"/>
      <c r="AP634" s="15"/>
      <c r="AQ634" s="15"/>
      <c r="AR634" s="15"/>
      <c r="AS634" s="15"/>
      <c r="AT634" s="15"/>
      <c r="AU634" s="15"/>
      <c r="AV634" s="15"/>
      <c r="AW634" s="15"/>
      <c r="AX634" s="28"/>
      <c r="AY634" s="15"/>
      <c r="AZ634" s="15"/>
      <c r="BA634" s="15"/>
      <c r="BB634" s="15"/>
    </row>
    <row r="635" spans="2:54" ht="12.75" customHeight="1" x14ac:dyDescent="0.2">
      <c r="B635" s="17"/>
      <c r="C635" s="15"/>
      <c r="D635" s="15"/>
      <c r="E635" s="22"/>
      <c r="F635" s="15"/>
      <c r="G635" s="2"/>
      <c r="H635" s="23"/>
      <c r="I635" s="23"/>
      <c r="J635" s="23"/>
      <c r="K635" s="50"/>
      <c r="L635" s="15"/>
      <c r="M635" s="28"/>
      <c r="N635" s="15"/>
      <c r="O635" s="15"/>
      <c r="P635" s="15"/>
      <c r="Q635" s="15"/>
      <c r="R635" s="15"/>
      <c r="S635" s="15"/>
      <c r="T635" s="15"/>
      <c r="U635" s="15"/>
      <c r="V635" s="15"/>
      <c r="W635" s="15"/>
      <c r="X635" s="15"/>
      <c r="Y635" s="15"/>
      <c r="Z635" s="15"/>
      <c r="AA635" s="15"/>
      <c r="AB635" s="18"/>
      <c r="AC635" s="15"/>
      <c r="AD635" s="18"/>
      <c r="AE635" s="15"/>
      <c r="AF635" s="15"/>
      <c r="AG635" s="15"/>
      <c r="AH635" s="15"/>
      <c r="AI635" s="15"/>
      <c r="AJ635" s="15"/>
      <c r="AK635" s="15"/>
      <c r="AL635" s="15"/>
      <c r="AM635" s="15"/>
      <c r="AN635" s="15"/>
      <c r="AO635" s="201"/>
      <c r="AP635" s="15"/>
      <c r="AQ635" s="15"/>
      <c r="AR635" s="15"/>
      <c r="AS635" s="15"/>
      <c r="AT635" s="15"/>
      <c r="AU635" s="15"/>
      <c r="AV635" s="15"/>
      <c r="AW635" s="15"/>
      <c r="AX635" s="28"/>
      <c r="AY635" s="15"/>
      <c r="AZ635" s="15"/>
      <c r="BA635" s="15"/>
      <c r="BB635" s="15"/>
    </row>
    <row r="636" spans="2:54" ht="12.75" customHeight="1" x14ac:dyDescent="0.2">
      <c r="B636" s="17"/>
      <c r="C636" s="15"/>
      <c r="D636" s="15"/>
      <c r="E636" s="22"/>
      <c r="F636" s="15"/>
      <c r="G636" s="2"/>
      <c r="H636" s="23"/>
      <c r="I636" s="23"/>
      <c r="J636" s="23"/>
      <c r="K636" s="50"/>
      <c r="L636" s="15"/>
      <c r="M636" s="28"/>
      <c r="N636" s="15"/>
      <c r="O636" s="15"/>
      <c r="P636" s="15"/>
      <c r="Q636" s="15"/>
      <c r="R636" s="15"/>
      <c r="S636" s="15"/>
      <c r="T636" s="15"/>
      <c r="U636" s="15"/>
      <c r="V636" s="15"/>
      <c r="W636" s="15"/>
      <c r="X636" s="15"/>
      <c r="Y636" s="15"/>
      <c r="Z636" s="15"/>
      <c r="AA636" s="15"/>
      <c r="AB636" s="18"/>
      <c r="AC636" s="15"/>
      <c r="AD636" s="18"/>
      <c r="AE636" s="15"/>
      <c r="AF636" s="15"/>
      <c r="AG636" s="15"/>
      <c r="AH636" s="15"/>
      <c r="AI636" s="15"/>
      <c r="AJ636" s="15"/>
      <c r="AK636" s="15"/>
      <c r="AL636" s="15"/>
      <c r="AM636" s="15"/>
      <c r="AN636" s="15"/>
      <c r="AO636" s="201"/>
      <c r="AP636" s="15"/>
      <c r="AQ636" s="15"/>
      <c r="AR636" s="15"/>
      <c r="AS636" s="15"/>
      <c r="AT636" s="15"/>
      <c r="AU636" s="15"/>
      <c r="AV636" s="15"/>
      <c r="AW636" s="15"/>
      <c r="AX636" s="28"/>
      <c r="AY636" s="15"/>
      <c r="AZ636" s="15"/>
      <c r="BA636" s="15"/>
      <c r="BB636" s="15"/>
    </row>
    <row r="637" spans="2:54" ht="12.75" customHeight="1" x14ac:dyDescent="0.2">
      <c r="B637" s="17"/>
      <c r="C637" s="15"/>
      <c r="D637" s="15"/>
      <c r="E637" s="22"/>
      <c r="F637" s="15"/>
      <c r="G637" s="2"/>
      <c r="H637" s="23"/>
      <c r="I637" s="23"/>
      <c r="J637" s="23"/>
      <c r="K637" s="50"/>
      <c r="L637" s="15"/>
      <c r="M637" s="28"/>
      <c r="N637" s="15"/>
      <c r="O637" s="15"/>
      <c r="P637" s="15"/>
      <c r="Q637" s="15"/>
      <c r="R637" s="15"/>
      <c r="S637" s="15"/>
      <c r="T637" s="15"/>
      <c r="U637" s="15"/>
      <c r="V637" s="15"/>
      <c r="W637" s="15"/>
      <c r="X637" s="15"/>
      <c r="Y637" s="15"/>
      <c r="Z637" s="15"/>
      <c r="AA637" s="15"/>
      <c r="AB637" s="18"/>
      <c r="AC637" s="15"/>
      <c r="AD637" s="18"/>
      <c r="AE637" s="15"/>
      <c r="AF637" s="15"/>
      <c r="AG637" s="15"/>
      <c r="AH637" s="15"/>
      <c r="AI637" s="15"/>
      <c r="AJ637" s="15"/>
      <c r="AK637" s="15"/>
      <c r="AL637" s="15"/>
      <c r="AM637" s="15"/>
      <c r="AN637" s="15"/>
      <c r="AO637" s="201"/>
      <c r="AP637" s="15"/>
      <c r="AQ637" s="15"/>
      <c r="AR637" s="15"/>
      <c r="AS637" s="15"/>
      <c r="AT637" s="15"/>
      <c r="AU637" s="15"/>
      <c r="AV637" s="15"/>
      <c r="AW637" s="15"/>
      <c r="AX637" s="28"/>
      <c r="AY637" s="15"/>
      <c r="AZ637" s="15"/>
      <c r="BA637" s="15"/>
      <c r="BB637" s="15"/>
    </row>
    <row r="638" spans="2:54" ht="12.75" customHeight="1" x14ac:dyDescent="0.2">
      <c r="B638" s="17"/>
      <c r="C638" s="15"/>
      <c r="D638" s="15"/>
      <c r="E638" s="22"/>
      <c r="F638" s="15"/>
      <c r="G638" s="2"/>
      <c r="H638" s="23"/>
      <c r="I638" s="23"/>
      <c r="J638" s="23"/>
      <c r="K638" s="50"/>
      <c r="L638" s="15"/>
      <c r="M638" s="28"/>
      <c r="N638" s="15"/>
      <c r="O638" s="15"/>
      <c r="P638" s="15"/>
      <c r="Q638" s="15"/>
      <c r="R638" s="15"/>
      <c r="S638" s="15"/>
      <c r="T638" s="15"/>
      <c r="U638" s="15"/>
      <c r="V638" s="15"/>
      <c r="W638" s="15"/>
      <c r="X638" s="15"/>
      <c r="Y638" s="15"/>
      <c r="Z638" s="15"/>
      <c r="AA638" s="15"/>
      <c r="AB638" s="18"/>
      <c r="AC638" s="15"/>
      <c r="AD638" s="18"/>
      <c r="AE638" s="15"/>
      <c r="AF638" s="15"/>
      <c r="AG638" s="15"/>
      <c r="AH638" s="15"/>
      <c r="AI638" s="15"/>
      <c r="AJ638" s="15"/>
      <c r="AK638" s="15"/>
      <c r="AL638" s="15"/>
      <c r="AM638" s="15"/>
      <c r="AN638" s="15"/>
      <c r="AO638" s="201"/>
      <c r="AP638" s="15"/>
      <c r="AQ638" s="15"/>
      <c r="AR638" s="15"/>
      <c r="AS638" s="15"/>
      <c r="AT638" s="15"/>
      <c r="AU638" s="15"/>
      <c r="AV638" s="15"/>
      <c r="AW638" s="15"/>
      <c r="AX638" s="28"/>
      <c r="AY638" s="15"/>
      <c r="AZ638" s="15"/>
      <c r="BA638" s="15"/>
      <c r="BB638" s="15"/>
    </row>
    <row r="639" spans="2:54" ht="12.75" customHeight="1" x14ac:dyDescent="0.2">
      <c r="B639" s="17"/>
      <c r="C639" s="15"/>
      <c r="D639" s="15"/>
      <c r="E639" s="22"/>
      <c r="F639" s="15"/>
      <c r="G639" s="2"/>
      <c r="H639" s="23"/>
      <c r="I639" s="23"/>
      <c r="J639" s="23"/>
      <c r="K639" s="50"/>
      <c r="L639" s="15"/>
      <c r="M639" s="28"/>
      <c r="N639" s="15"/>
      <c r="O639" s="15"/>
      <c r="P639" s="15"/>
      <c r="Q639" s="15"/>
      <c r="R639" s="15"/>
      <c r="S639" s="15"/>
      <c r="T639" s="15"/>
      <c r="U639" s="15"/>
      <c r="V639" s="15"/>
      <c r="W639" s="15"/>
      <c r="X639" s="15"/>
      <c r="Y639" s="15"/>
      <c r="Z639" s="15"/>
      <c r="AA639" s="15"/>
      <c r="AB639" s="18"/>
      <c r="AC639" s="15"/>
      <c r="AD639" s="18"/>
      <c r="AE639" s="15"/>
      <c r="AF639" s="15"/>
      <c r="AG639" s="15"/>
      <c r="AH639" s="15"/>
      <c r="AI639" s="15"/>
      <c r="AJ639" s="15"/>
      <c r="AK639" s="15"/>
      <c r="AL639" s="15"/>
      <c r="AM639" s="15"/>
      <c r="AN639" s="15"/>
      <c r="AO639" s="201"/>
      <c r="AP639" s="15"/>
      <c r="AQ639" s="15"/>
      <c r="AR639" s="15"/>
      <c r="AS639" s="15"/>
      <c r="AT639" s="15"/>
      <c r="AU639" s="15"/>
      <c r="AV639" s="15"/>
      <c r="AW639" s="15"/>
      <c r="AX639" s="28"/>
      <c r="AY639" s="15"/>
      <c r="AZ639" s="15"/>
      <c r="BA639" s="15"/>
      <c r="BB639" s="15"/>
    </row>
    <row r="640" spans="2:54" ht="12.75" customHeight="1" x14ac:dyDescent="0.2">
      <c r="B640" s="17"/>
      <c r="C640" s="15"/>
      <c r="D640" s="15"/>
      <c r="E640" s="22"/>
      <c r="F640" s="15"/>
      <c r="G640" s="2"/>
      <c r="H640" s="23"/>
      <c r="I640" s="23"/>
      <c r="J640" s="23"/>
      <c r="K640" s="50"/>
      <c r="L640" s="15"/>
      <c r="M640" s="28"/>
      <c r="N640" s="15"/>
      <c r="O640" s="15"/>
      <c r="P640" s="15"/>
      <c r="Q640" s="15"/>
      <c r="R640" s="15"/>
      <c r="S640" s="15"/>
      <c r="T640" s="15"/>
      <c r="U640" s="15"/>
      <c r="V640" s="15"/>
      <c r="W640" s="15"/>
      <c r="X640" s="15"/>
      <c r="Y640" s="15"/>
      <c r="Z640" s="15"/>
      <c r="AA640" s="15"/>
      <c r="AB640" s="18"/>
      <c r="AC640" s="15"/>
      <c r="AD640" s="18"/>
      <c r="AE640" s="15"/>
      <c r="AF640" s="15"/>
      <c r="AG640" s="15"/>
      <c r="AH640" s="15"/>
      <c r="AI640" s="15"/>
      <c r="AJ640" s="15"/>
      <c r="AK640" s="15"/>
      <c r="AL640" s="15"/>
      <c r="AM640" s="15"/>
      <c r="AN640" s="15"/>
      <c r="AO640" s="201"/>
      <c r="AP640" s="15"/>
      <c r="AQ640" s="15"/>
      <c r="AR640" s="15"/>
      <c r="AS640" s="15"/>
      <c r="AT640" s="15"/>
      <c r="AU640" s="15"/>
      <c r="AV640" s="15"/>
      <c r="AW640" s="15"/>
      <c r="AX640" s="28"/>
      <c r="AY640" s="15"/>
      <c r="AZ640" s="15"/>
      <c r="BA640" s="15"/>
      <c r="BB640" s="15"/>
    </row>
    <row r="641" spans="2:54" ht="12.75" customHeight="1" x14ac:dyDescent="0.2">
      <c r="B641" s="17"/>
      <c r="C641" s="15"/>
      <c r="D641" s="15"/>
      <c r="E641" s="22"/>
      <c r="F641" s="15"/>
      <c r="G641" s="2"/>
      <c r="H641" s="23"/>
      <c r="I641" s="23"/>
      <c r="J641" s="23"/>
      <c r="K641" s="50"/>
      <c r="L641" s="15"/>
      <c r="M641" s="28"/>
      <c r="N641" s="15"/>
      <c r="O641" s="15"/>
      <c r="P641" s="15"/>
      <c r="Q641" s="15"/>
      <c r="R641" s="15"/>
      <c r="S641" s="15"/>
      <c r="T641" s="15"/>
      <c r="U641" s="15"/>
      <c r="V641" s="15"/>
      <c r="W641" s="15"/>
      <c r="X641" s="15"/>
      <c r="Y641" s="15"/>
      <c r="Z641" s="15"/>
      <c r="AA641" s="15"/>
      <c r="AB641" s="18"/>
      <c r="AC641" s="15"/>
      <c r="AD641" s="18"/>
      <c r="AE641" s="15"/>
      <c r="AF641" s="15"/>
      <c r="AG641" s="15"/>
      <c r="AH641" s="15"/>
      <c r="AI641" s="15"/>
      <c r="AJ641" s="15"/>
      <c r="AK641" s="15"/>
      <c r="AL641" s="15"/>
      <c r="AM641" s="15"/>
      <c r="AN641" s="15"/>
      <c r="AO641" s="201"/>
      <c r="AP641" s="15"/>
      <c r="AQ641" s="15"/>
      <c r="AR641" s="15"/>
      <c r="AS641" s="15"/>
      <c r="AT641" s="15"/>
      <c r="AU641" s="15"/>
      <c r="AV641" s="15"/>
      <c r="AW641" s="15"/>
      <c r="AX641" s="28"/>
      <c r="AY641" s="15"/>
      <c r="AZ641" s="15"/>
      <c r="BA641" s="15"/>
      <c r="BB641" s="15"/>
    </row>
    <row r="642" spans="2:54" ht="12.75" customHeight="1" x14ac:dyDescent="0.2">
      <c r="B642" s="17"/>
      <c r="C642" s="15"/>
      <c r="D642" s="15"/>
      <c r="E642" s="22"/>
      <c r="F642" s="15"/>
      <c r="G642" s="2"/>
      <c r="H642" s="23"/>
      <c r="I642" s="23"/>
      <c r="J642" s="23"/>
      <c r="K642" s="50"/>
      <c r="L642" s="15"/>
      <c r="M642" s="28"/>
      <c r="N642" s="15"/>
      <c r="O642" s="15"/>
      <c r="P642" s="15"/>
      <c r="Q642" s="15"/>
      <c r="R642" s="15"/>
      <c r="S642" s="15"/>
      <c r="T642" s="15"/>
      <c r="U642" s="15"/>
      <c r="V642" s="15"/>
      <c r="W642" s="15"/>
      <c r="X642" s="15"/>
      <c r="Y642" s="15"/>
      <c r="Z642" s="15"/>
      <c r="AA642" s="15"/>
      <c r="AB642" s="18"/>
      <c r="AC642" s="15"/>
      <c r="AD642" s="18"/>
      <c r="AE642" s="15"/>
      <c r="AF642" s="15"/>
      <c r="AG642" s="15"/>
      <c r="AH642" s="15"/>
      <c r="AI642" s="15"/>
      <c r="AJ642" s="15"/>
      <c r="AK642" s="15"/>
      <c r="AL642" s="15"/>
      <c r="AM642" s="15"/>
      <c r="AN642" s="15"/>
      <c r="AO642" s="201"/>
      <c r="AP642" s="15"/>
      <c r="AQ642" s="15"/>
      <c r="AR642" s="15"/>
      <c r="AS642" s="15"/>
      <c r="AT642" s="15"/>
      <c r="AU642" s="15"/>
      <c r="AV642" s="15"/>
      <c r="AW642" s="15"/>
      <c r="AX642" s="28"/>
      <c r="AY642" s="15"/>
      <c r="AZ642" s="15"/>
      <c r="BA642" s="15"/>
      <c r="BB642" s="15"/>
    </row>
    <row r="643" spans="2:54" ht="12.75" customHeight="1" x14ac:dyDescent="0.2">
      <c r="B643" s="17"/>
      <c r="C643" s="15"/>
      <c r="D643" s="15"/>
      <c r="E643" s="22"/>
      <c r="F643" s="15"/>
      <c r="G643" s="2"/>
      <c r="H643" s="23"/>
      <c r="I643" s="23"/>
      <c r="J643" s="23"/>
      <c r="K643" s="50"/>
      <c r="L643" s="15"/>
      <c r="M643" s="28"/>
      <c r="N643" s="15"/>
      <c r="O643" s="15"/>
      <c r="P643" s="15"/>
      <c r="Q643" s="15"/>
      <c r="R643" s="15"/>
      <c r="S643" s="15"/>
      <c r="T643" s="15"/>
      <c r="U643" s="15"/>
      <c r="V643" s="15"/>
      <c r="W643" s="15"/>
      <c r="X643" s="15"/>
      <c r="Y643" s="15"/>
      <c r="Z643" s="15"/>
      <c r="AA643" s="15"/>
      <c r="AB643" s="18"/>
      <c r="AC643" s="15"/>
      <c r="AD643" s="18"/>
      <c r="AE643" s="15"/>
      <c r="AF643" s="15"/>
      <c r="AG643" s="15"/>
      <c r="AH643" s="15"/>
      <c r="AI643" s="15"/>
      <c r="AJ643" s="15"/>
      <c r="AK643" s="15"/>
      <c r="AL643" s="15"/>
      <c r="AM643" s="15"/>
      <c r="AN643" s="15"/>
      <c r="AO643" s="201"/>
      <c r="AP643" s="15"/>
      <c r="AQ643" s="15"/>
      <c r="AR643" s="15"/>
      <c r="AS643" s="15"/>
      <c r="AT643" s="15"/>
      <c r="AU643" s="15"/>
      <c r="AV643" s="15"/>
      <c r="AW643" s="15"/>
      <c r="AX643" s="28"/>
      <c r="AY643" s="15"/>
      <c r="AZ643" s="15"/>
      <c r="BA643" s="15"/>
      <c r="BB643" s="15"/>
    </row>
    <row r="644" spans="2:54" ht="12.75" customHeight="1" x14ac:dyDescent="0.2">
      <c r="B644" s="17"/>
      <c r="C644" s="15"/>
      <c r="D644" s="15"/>
      <c r="E644" s="22"/>
      <c r="F644" s="15"/>
      <c r="G644" s="2"/>
      <c r="H644" s="23"/>
      <c r="I644" s="23"/>
      <c r="J644" s="23"/>
      <c r="K644" s="50"/>
      <c r="L644" s="15"/>
      <c r="M644" s="28"/>
      <c r="N644" s="15"/>
      <c r="O644" s="15"/>
      <c r="P644" s="15"/>
      <c r="Q644" s="15"/>
      <c r="R644" s="15"/>
      <c r="S644" s="15"/>
      <c r="T644" s="15"/>
      <c r="U644" s="15"/>
      <c r="V644" s="15"/>
      <c r="W644" s="15"/>
      <c r="X644" s="15"/>
      <c r="Y644" s="15"/>
      <c r="Z644" s="15"/>
      <c r="AA644" s="15"/>
      <c r="AB644" s="18"/>
      <c r="AC644" s="15"/>
      <c r="AD644" s="18"/>
      <c r="AE644" s="15"/>
      <c r="AF644" s="15"/>
      <c r="AG644" s="15"/>
      <c r="AH644" s="15"/>
      <c r="AI644" s="15"/>
      <c r="AJ644" s="15"/>
      <c r="AK644" s="15"/>
      <c r="AL644" s="15"/>
      <c r="AM644" s="15"/>
      <c r="AN644" s="15"/>
      <c r="AO644" s="201"/>
      <c r="AP644" s="15"/>
      <c r="AQ644" s="15"/>
      <c r="AR644" s="15"/>
      <c r="AS644" s="15"/>
      <c r="AT644" s="15"/>
      <c r="AU644" s="15"/>
      <c r="AV644" s="15"/>
      <c r="AW644" s="15"/>
      <c r="AX644" s="28"/>
      <c r="AY644" s="15"/>
      <c r="AZ644" s="15"/>
      <c r="BA644" s="15"/>
      <c r="BB644" s="15"/>
    </row>
    <row r="645" spans="2:54" ht="12.75" customHeight="1" x14ac:dyDescent="0.2">
      <c r="B645" s="17"/>
      <c r="C645" s="15"/>
      <c r="D645" s="15"/>
      <c r="E645" s="22"/>
      <c r="F645" s="15"/>
      <c r="G645" s="2"/>
      <c r="H645" s="23"/>
      <c r="I645" s="23"/>
      <c r="J645" s="23"/>
      <c r="K645" s="50"/>
      <c r="L645" s="15"/>
      <c r="M645" s="28"/>
      <c r="N645" s="15"/>
      <c r="O645" s="15"/>
      <c r="P645" s="15"/>
      <c r="Q645" s="15"/>
      <c r="R645" s="15"/>
      <c r="S645" s="15"/>
      <c r="T645" s="15"/>
      <c r="U645" s="15"/>
      <c r="V645" s="15"/>
      <c r="W645" s="15"/>
      <c r="X645" s="15"/>
      <c r="Y645" s="15"/>
      <c r="Z645" s="15"/>
      <c r="AA645" s="15"/>
      <c r="AB645" s="18"/>
      <c r="AC645" s="15"/>
      <c r="AD645" s="18"/>
      <c r="AE645" s="15"/>
      <c r="AF645" s="15"/>
      <c r="AG645" s="15"/>
      <c r="AH645" s="15"/>
      <c r="AI645" s="15"/>
      <c r="AJ645" s="15"/>
      <c r="AK645" s="15"/>
      <c r="AL645" s="15"/>
      <c r="AM645" s="15"/>
      <c r="AN645" s="15"/>
      <c r="AO645" s="201"/>
      <c r="AP645" s="15"/>
      <c r="AQ645" s="15"/>
      <c r="AR645" s="15"/>
      <c r="AS645" s="15"/>
      <c r="AT645" s="15"/>
      <c r="AU645" s="15"/>
      <c r="AV645" s="15"/>
      <c r="AW645" s="15"/>
      <c r="AX645" s="28"/>
      <c r="AY645" s="15"/>
      <c r="AZ645" s="15"/>
      <c r="BA645" s="15"/>
      <c r="BB645" s="15"/>
    </row>
    <row r="646" spans="2:54" ht="12.75" customHeight="1" x14ac:dyDescent="0.2">
      <c r="B646" s="17"/>
      <c r="C646" s="15"/>
      <c r="D646" s="15"/>
      <c r="E646" s="22"/>
      <c r="F646" s="15"/>
      <c r="G646" s="2"/>
      <c r="H646" s="23"/>
      <c r="I646" s="23"/>
      <c r="J646" s="23"/>
      <c r="K646" s="50"/>
      <c r="L646" s="15"/>
      <c r="M646" s="28"/>
      <c r="N646" s="15"/>
      <c r="O646" s="15"/>
      <c r="P646" s="15"/>
      <c r="Q646" s="15"/>
      <c r="R646" s="15"/>
      <c r="S646" s="15"/>
      <c r="T646" s="15"/>
      <c r="U646" s="15"/>
      <c r="V646" s="15"/>
      <c r="W646" s="15"/>
      <c r="X646" s="15"/>
      <c r="Y646" s="15"/>
      <c r="Z646" s="15"/>
      <c r="AA646" s="15"/>
      <c r="AB646" s="18"/>
      <c r="AC646" s="15"/>
      <c r="AD646" s="18"/>
      <c r="AE646" s="15"/>
      <c r="AF646" s="15"/>
      <c r="AG646" s="15"/>
      <c r="AH646" s="15"/>
      <c r="AI646" s="15"/>
      <c r="AJ646" s="15"/>
      <c r="AK646" s="15"/>
      <c r="AL646" s="15"/>
      <c r="AM646" s="15"/>
      <c r="AN646" s="15"/>
      <c r="AO646" s="201"/>
      <c r="AP646" s="15"/>
      <c r="AQ646" s="15"/>
      <c r="AR646" s="15"/>
      <c r="AS646" s="15"/>
      <c r="AT646" s="15"/>
      <c r="AU646" s="15"/>
      <c r="AV646" s="15"/>
      <c r="AW646" s="15"/>
      <c r="AX646" s="28"/>
      <c r="AY646" s="15"/>
      <c r="AZ646" s="15"/>
      <c r="BA646" s="15"/>
      <c r="BB646" s="15"/>
    </row>
    <row r="647" spans="2:54" ht="12.75" customHeight="1" x14ac:dyDescent="0.2">
      <c r="B647" s="17"/>
      <c r="C647" s="15"/>
      <c r="D647" s="15"/>
      <c r="E647" s="22"/>
      <c r="F647" s="15"/>
      <c r="G647" s="2"/>
      <c r="H647" s="23"/>
      <c r="I647" s="23"/>
      <c r="J647" s="23"/>
      <c r="K647" s="50"/>
      <c r="L647" s="15"/>
      <c r="M647" s="28"/>
      <c r="N647" s="15"/>
      <c r="O647" s="15"/>
      <c r="P647" s="15"/>
      <c r="Q647" s="15"/>
      <c r="R647" s="15"/>
      <c r="S647" s="15"/>
      <c r="T647" s="15"/>
      <c r="U647" s="15"/>
      <c r="V647" s="15"/>
      <c r="W647" s="15"/>
      <c r="X647" s="15"/>
      <c r="Y647" s="15"/>
      <c r="Z647" s="15"/>
      <c r="AA647" s="15"/>
      <c r="AB647" s="18"/>
      <c r="AC647" s="15"/>
      <c r="AD647" s="18"/>
      <c r="AE647" s="15"/>
      <c r="AF647" s="15"/>
      <c r="AG647" s="15"/>
      <c r="AH647" s="15"/>
      <c r="AI647" s="15"/>
      <c r="AJ647" s="15"/>
      <c r="AK647" s="15"/>
      <c r="AL647" s="15"/>
      <c r="AM647" s="15"/>
      <c r="AN647" s="15"/>
      <c r="AO647" s="201"/>
      <c r="AP647" s="15"/>
      <c r="AQ647" s="15"/>
      <c r="AR647" s="15"/>
      <c r="AS647" s="15"/>
      <c r="AT647" s="15"/>
      <c r="AU647" s="15"/>
      <c r="AV647" s="15"/>
      <c r="AW647" s="15"/>
      <c r="AX647" s="28"/>
      <c r="AY647" s="15"/>
      <c r="AZ647" s="15"/>
      <c r="BA647" s="15"/>
      <c r="BB647" s="15"/>
    </row>
    <row r="648" spans="2:54" ht="12.75" customHeight="1" x14ac:dyDescent="0.2">
      <c r="B648" s="17"/>
      <c r="C648" s="15"/>
      <c r="D648" s="15"/>
      <c r="E648" s="22"/>
      <c r="F648" s="15"/>
      <c r="G648" s="2"/>
      <c r="H648" s="23"/>
      <c r="I648" s="23"/>
      <c r="J648" s="23"/>
      <c r="K648" s="50"/>
      <c r="L648" s="15"/>
      <c r="M648" s="28"/>
      <c r="N648" s="15"/>
      <c r="O648" s="15"/>
      <c r="P648" s="15"/>
      <c r="Q648" s="15"/>
      <c r="R648" s="15"/>
      <c r="S648" s="15"/>
      <c r="T648" s="15"/>
      <c r="U648" s="15"/>
      <c r="V648" s="15"/>
      <c r="W648" s="15"/>
      <c r="X648" s="15"/>
      <c r="Y648" s="15"/>
      <c r="Z648" s="15"/>
      <c r="AA648" s="15"/>
      <c r="AB648" s="18"/>
      <c r="AC648" s="15"/>
      <c r="AD648" s="18"/>
      <c r="AE648" s="15"/>
      <c r="AF648" s="15"/>
      <c r="AG648" s="15"/>
      <c r="AH648" s="15"/>
      <c r="AI648" s="15"/>
      <c r="AJ648" s="15"/>
      <c r="AK648" s="15"/>
      <c r="AL648" s="15"/>
      <c r="AM648" s="15"/>
      <c r="AN648" s="15"/>
      <c r="AO648" s="201"/>
      <c r="AP648" s="15"/>
      <c r="AQ648" s="15"/>
      <c r="AR648" s="15"/>
      <c r="AS648" s="15"/>
      <c r="AT648" s="15"/>
      <c r="AU648" s="15"/>
      <c r="AV648" s="15"/>
      <c r="AW648" s="15"/>
      <c r="AX648" s="28"/>
      <c r="AY648" s="15"/>
      <c r="AZ648" s="15"/>
      <c r="BA648" s="15"/>
      <c r="BB648" s="15"/>
    </row>
    <row r="649" spans="2:54" ht="12.75" customHeight="1" x14ac:dyDescent="0.2">
      <c r="B649" s="17"/>
      <c r="C649" s="15"/>
      <c r="D649" s="15"/>
      <c r="E649" s="22"/>
      <c r="F649" s="15"/>
      <c r="G649" s="2"/>
      <c r="H649" s="23"/>
      <c r="I649" s="23"/>
      <c r="J649" s="23"/>
      <c r="K649" s="50"/>
      <c r="L649" s="15"/>
      <c r="M649" s="28"/>
      <c r="N649" s="15"/>
      <c r="O649" s="15"/>
      <c r="P649" s="15"/>
      <c r="Q649" s="15"/>
      <c r="R649" s="15"/>
      <c r="S649" s="15"/>
      <c r="T649" s="15"/>
      <c r="U649" s="15"/>
      <c r="V649" s="15"/>
      <c r="W649" s="15"/>
      <c r="X649" s="15"/>
      <c r="Y649" s="15"/>
      <c r="Z649" s="15"/>
      <c r="AA649" s="15"/>
      <c r="AB649" s="18"/>
      <c r="AC649" s="15"/>
      <c r="AD649" s="18"/>
      <c r="AE649" s="15"/>
      <c r="AF649" s="15"/>
      <c r="AG649" s="15"/>
      <c r="AH649" s="15"/>
      <c r="AI649" s="15"/>
      <c r="AJ649" s="15"/>
      <c r="AK649" s="15"/>
      <c r="AL649" s="15"/>
      <c r="AM649" s="15"/>
      <c r="AN649" s="15"/>
      <c r="AO649" s="201"/>
      <c r="AP649" s="15"/>
      <c r="AQ649" s="15"/>
      <c r="AR649" s="15"/>
      <c r="AS649" s="15"/>
      <c r="AT649" s="15"/>
      <c r="AU649" s="15"/>
      <c r="AV649" s="15"/>
      <c r="AW649" s="15"/>
      <c r="AX649" s="28"/>
      <c r="AY649" s="15"/>
      <c r="AZ649" s="15"/>
      <c r="BA649" s="15"/>
      <c r="BB649" s="15"/>
    </row>
    <row r="650" spans="2:54" ht="12.75" customHeight="1" x14ac:dyDescent="0.2">
      <c r="B650" s="17"/>
      <c r="C650" s="15"/>
      <c r="D650" s="15"/>
      <c r="E650" s="22"/>
      <c r="F650" s="15"/>
      <c r="G650" s="2"/>
      <c r="H650" s="23"/>
      <c r="I650" s="23"/>
      <c r="J650" s="23"/>
      <c r="K650" s="50"/>
      <c r="L650" s="15"/>
      <c r="M650" s="28"/>
      <c r="N650" s="15"/>
      <c r="O650" s="15"/>
      <c r="P650" s="15"/>
      <c r="Q650" s="15"/>
      <c r="R650" s="15"/>
      <c r="S650" s="15"/>
      <c r="T650" s="15"/>
      <c r="U650" s="15"/>
      <c r="V650" s="15"/>
      <c r="W650" s="15"/>
      <c r="X650" s="15"/>
      <c r="Y650" s="15"/>
      <c r="Z650" s="15"/>
      <c r="AA650" s="15"/>
      <c r="AB650" s="18"/>
      <c r="AC650" s="15"/>
      <c r="AD650" s="18"/>
      <c r="AE650" s="15"/>
      <c r="AF650" s="15"/>
      <c r="AG650" s="15"/>
      <c r="AH650" s="15"/>
      <c r="AI650" s="15"/>
      <c r="AJ650" s="15"/>
      <c r="AK650" s="15"/>
      <c r="AL650" s="15"/>
      <c r="AM650" s="15"/>
      <c r="AN650" s="15"/>
      <c r="AO650" s="201"/>
      <c r="AP650" s="15"/>
      <c r="AQ650" s="15"/>
      <c r="AR650" s="15"/>
      <c r="AS650" s="15"/>
      <c r="AT650" s="15"/>
      <c r="AU650" s="15"/>
      <c r="AV650" s="15"/>
      <c r="AW650" s="15"/>
      <c r="AX650" s="28"/>
      <c r="AY650" s="15"/>
      <c r="AZ650" s="15"/>
      <c r="BA650" s="15"/>
      <c r="BB650" s="15"/>
    </row>
    <row r="651" spans="2:54" ht="12.75" customHeight="1" x14ac:dyDescent="0.2">
      <c r="B651" s="17"/>
      <c r="C651" s="15"/>
      <c r="D651" s="15"/>
      <c r="E651" s="22"/>
      <c r="F651" s="15"/>
      <c r="G651" s="2"/>
      <c r="H651" s="23"/>
      <c r="I651" s="23"/>
      <c r="J651" s="23"/>
      <c r="K651" s="50"/>
      <c r="L651" s="15"/>
      <c r="M651" s="28"/>
      <c r="N651" s="15"/>
      <c r="O651" s="15"/>
      <c r="P651" s="15"/>
      <c r="Q651" s="15"/>
      <c r="R651" s="15"/>
      <c r="S651" s="15"/>
      <c r="T651" s="15"/>
      <c r="U651" s="15"/>
      <c r="V651" s="15"/>
      <c r="W651" s="15"/>
      <c r="X651" s="15"/>
      <c r="Y651" s="15"/>
      <c r="Z651" s="15"/>
      <c r="AA651" s="15"/>
      <c r="AB651" s="18"/>
      <c r="AC651" s="15"/>
      <c r="AD651" s="18"/>
      <c r="AE651" s="15"/>
      <c r="AF651" s="15"/>
      <c r="AG651" s="15"/>
      <c r="AH651" s="15"/>
      <c r="AI651" s="15"/>
      <c r="AJ651" s="15"/>
      <c r="AK651" s="15"/>
      <c r="AL651" s="15"/>
      <c r="AM651" s="15"/>
      <c r="AN651" s="15"/>
      <c r="AO651" s="201"/>
      <c r="AP651" s="15"/>
      <c r="AQ651" s="15"/>
      <c r="AR651" s="15"/>
      <c r="AS651" s="15"/>
      <c r="AT651" s="15"/>
      <c r="AU651" s="15"/>
      <c r="AV651" s="15"/>
      <c r="AW651" s="15"/>
      <c r="AX651" s="28"/>
      <c r="AY651" s="15"/>
      <c r="AZ651" s="15"/>
      <c r="BA651" s="15"/>
      <c r="BB651" s="15"/>
    </row>
    <row r="652" spans="2:54" ht="12.75" customHeight="1" x14ac:dyDescent="0.2">
      <c r="B652" s="17"/>
      <c r="C652" s="15"/>
      <c r="D652" s="15"/>
      <c r="E652" s="22"/>
      <c r="F652" s="15"/>
      <c r="G652" s="2"/>
      <c r="H652" s="23"/>
      <c r="I652" s="23"/>
      <c r="J652" s="23"/>
      <c r="K652" s="50"/>
      <c r="L652" s="15"/>
      <c r="M652" s="28"/>
      <c r="N652" s="15"/>
      <c r="O652" s="15"/>
      <c r="P652" s="15"/>
      <c r="Q652" s="15"/>
      <c r="R652" s="15"/>
      <c r="S652" s="15"/>
      <c r="T652" s="15"/>
      <c r="U652" s="15"/>
      <c r="V652" s="15"/>
      <c r="W652" s="15"/>
      <c r="X652" s="15"/>
      <c r="Y652" s="15"/>
      <c r="Z652" s="15"/>
      <c r="AA652" s="15"/>
      <c r="AB652" s="18"/>
      <c r="AC652" s="15"/>
      <c r="AD652" s="18"/>
      <c r="AE652" s="15"/>
      <c r="AF652" s="15"/>
      <c r="AG652" s="15"/>
      <c r="AH652" s="15"/>
      <c r="AI652" s="15"/>
      <c r="AJ652" s="15"/>
      <c r="AK652" s="15"/>
      <c r="AL652" s="15"/>
      <c r="AM652" s="15"/>
      <c r="AN652" s="15"/>
      <c r="AO652" s="201"/>
      <c r="AP652" s="15"/>
      <c r="AQ652" s="15"/>
      <c r="AR652" s="15"/>
      <c r="AS652" s="15"/>
      <c r="AT652" s="15"/>
      <c r="AU652" s="15"/>
      <c r="AV652" s="15"/>
      <c r="AW652" s="15"/>
      <c r="AX652" s="28"/>
      <c r="AY652" s="15"/>
      <c r="AZ652" s="15"/>
      <c r="BA652" s="15"/>
      <c r="BB652" s="15"/>
    </row>
    <row r="653" spans="2:54" ht="12.75" customHeight="1" x14ac:dyDescent="0.2">
      <c r="B653" s="17"/>
      <c r="C653" s="15"/>
      <c r="D653" s="15"/>
      <c r="E653" s="22"/>
      <c r="F653" s="15"/>
      <c r="G653" s="2"/>
      <c r="H653" s="23"/>
      <c r="I653" s="23"/>
      <c r="J653" s="23"/>
      <c r="K653" s="50"/>
      <c r="L653" s="15"/>
      <c r="M653" s="28"/>
      <c r="N653" s="15"/>
      <c r="O653" s="15"/>
      <c r="P653" s="15"/>
      <c r="Q653" s="15"/>
      <c r="R653" s="15"/>
      <c r="S653" s="15"/>
      <c r="T653" s="15"/>
      <c r="U653" s="15"/>
      <c r="V653" s="15"/>
      <c r="W653" s="15"/>
      <c r="X653" s="15"/>
      <c r="Y653" s="15"/>
      <c r="Z653" s="15"/>
      <c r="AA653" s="15"/>
      <c r="AB653" s="18"/>
      <c r="AC653" s="15"/>
      <c r="AD653" s="18"/>
      <c r="AE653" s="15"/>
      <c r="AF653" s="15"/>
      <c r="AG653" s="15"/>
      <c r="AH653" s="15"/>
      <c r="AI653" s="15"/>
      <c r="AJ653" s="15"/>
      <c r="AK653" s="15"/>
      <c r="AL653" s="15"/>
      <c r="AM653" s="15"/>
      <c r="AN653" s="15"/>
      <c r="AO653" s="201"/>
      <c r="AP653" s="15"/>
      <c r="AQ653" s="15"/>
      <c r="AR653" s="15"/>
      <c r="AS653" s="15"/>
      <c r="AT653" s="15"/>
      <c r="AU653" s="15"/>
      <c r="AV653" s="15"/>
      <c r="AW653" s="15"/>
      <c r="AX653" s="28"/>
      <c r="AY653" s="15"/>
      <c r="AZ653" s="15"/>
      <c r="BA653" s="15"/>
      <c r="BB653" s="15"/>
    </row>
    <row r="654" spans="2:54" ht="12.75" customHeight="1" x14ac:dyDescent="0.2">
      <c r="B654" s="17"/>
      <c r="C654" s="15"/>
      <c r="D654" s="15"/>
      <c r="E654" s="22"/>
      <c r="F654" s="15"/>
      <c r="G654" s="2"/>
      <c r="H654" s="23"/>
      <c r="I654" s="23"/>
      <c r="J654" s="23"/>
      <c r="K654" s="50"/>
      <c r="L654" s="15"/>
      <c r="M654" s="28"/>
      <c r="N654" s="15"/>
      <c r="O654" s="15"/>
      <c r="P654" s="15"/>
      <c r="Q654" s="15"/>
      <c r="R654" s="15"/>
      <c r="S654" s="15"/>
      <c r="T654" s="15"/>
      <c r="U654" s="15"/>
      <c r="V654" s="15"/>
      <c r="W654" s="15"/>
      <c r="X654" s="15"/>
      <c r="Y654" s="15"/>
      <c r="Z654" s="15"/>
      <c r="AA654" s="15"/>
      <c r="AB654" s="18"/>
      <c r="AC654" s="15"/>
      <c r="AD654" s="18"/>
      <c r="AE654" s="15"/>
      <c r="AF654" s="15"/>
      <c r="AG654" s="15"/>
      <c r="AH654" s="15"/>
      <c r="AI654" s="15"/>
      <c r="AJ654" s="15"/>
      <c r="AK654" s="15"/>
      <c r="AL654" s="15"/>
      <c r="AM654" s="15"/>
      <c r="AN654" s="15"/>
      <c r="AO654" s="201"/>
      <c r="AP654" s="15"/>
      <c r="AQ654" s="15"/>
      <c r="AR654" s="15"/>
      <c r="AS654" s="15"/>
      <c r="AT654" s="15"/>
      <c r="AU654" s="15"/>
      <c r="AV654" s="15"/>
      <c r="AW654" s="15"/>
      <c r="AX654" s="28"/>
      <c r="AY654" s="15"/>
      <c r="AZ654" s="15"/>
      <c r="BA654" s="15"/>
      <c r="BB654" s="15"/>
    </row>
    <row r="655" spans="2:54" ht="12.75" customHeight="1" x14ac:dyDescent="0.2">
      <c r="B655" s="17"/>
      <c r="C655" s="15"/>
      <c r="D655" s="15"/>
      <c r="E655" s="22"/>
      <c r="F655" s="15"/>
      <c r="G655" s="2"/>
      <c r="H655" s="23"/>
      <c r="I655" s="23"/>
      <c r="J655" s="23"/>
      <c r="K655" s="50"/>
      <c r="L655" s="15"/>
      <c r="M655" s="28"/>
      <c r="N655" s="15"/>
      <c r="O655" s="15"/>
      <c r="P655" s="15"/>
      <c r="Q655" s="15"/>
      <c r="R655" s="15"/>
      <c r="S655" s="15"/>
      <c r="T655" s="15"/>
      <c r="U655" s="15"/>
      <c r="V655" s="15"/>
      <c r="W655" s="15"/>
      <c r="X655" s="15"/>
      <c r="Y655" s="15"/>
      <c r="Z655" s="15"/>
      <c r="AA655" s="15"/>
      <c r="AB655" s="18"/>
      <c r="AC655" s="15"/>
      <c r="AD655" s="18"/>
      <c r="AE655" s="15"/>
      <c r="AF655" s="15"/>
      <c r="AG655" s="15"/>
      <c r="AH655" s="15"/>
      <c r="AI655" s="15"/>
      <c r="AJ655" s="15"/>
      <c r="AK655" s="15"/>
      <c r="AL655" s="15"/>
      <c r="AM655" s="15"/>
      <c r="AN655" s="15"/>
      <c r="AO655" s="201"/>
      <c r="AP655" s="15"/>
      <c r="AQ655" s="15"/>
      <c r="AR655" s="15"/>
      <c r="AS655" s="15"/>
      <c r="AT655" s="15"/>
      <c r="AU655" s="15"/>
      <c r="AV655" s="15"/>
      <c r="AW655" s="15"/>
      <c r="AX655" s="28"/>
      <c r="AY655" s="15"/>
      <c r="AZ655" s="15"/>
      <c r="BA655" s="15"/>
      <c r="BB655" s="15"/>
    </row>
    <row r="656" spans="2:54" ht="12.75" customHeight="1" x14ac:dyDescent="0.2">
      <c r="B656" s="17"/>
      <c r="C656" s="15"/>
      <c r="D656" s="15"/>
      <c r="E656" s="22"/>
      <c r="F656" s="15"/>
      <c r="G656" s="2"/>
      <c r="H656" s="23"/>
      <c r="I656" s="23"/>
      <c r="J656" s="23"/>
      <c r="K656" s="50"/>
      <c r="L656" s="15"/>
      <c r="M656" s="28"/>
      <c r="N656" s="15"/>
      <c r="O656" s="15"/>
      <c r="P656" s="15"/>
      <c r="Q656" s="15"/>
      <c r="R656" s="15"/>
      <c r="S656" s="15"/>
      <c r="T656" s="15"/>
      <c r="U656" s="15"/>
      <c r="V656" s="15"/>
      <c r="W656" s="15"/>
      <c r="X656" s="15"/>
      <c r="Y656" s="15"/>
      <c r="Z656" s="15"/>
      <c r="AA656" s="15"/>
      <c r="AB656" s="18"/>
      <c r="AC656" s="15"/>
      <c r="AD656" s="18"/>
      <c r="AE656" s="15"/>
      <c r="AF656" s="15"/>
      <c r="AG656" s="15"/>
      <c r="AH656" s="15"/>
      <c r="AI656" s="15"/>
      <c r="AJ656" s="15"/>
      <c r="AK656" s="15"/>
      <c r="AL656" s="15"/>
      <c r="AM656" s="15"/>
      <c r="AN656" s="15"/>
      <c r="AO656" s="201"/>
      <c r="AP656" s="15"/>
      <c r="AQ656" s="15"/>
      <c r="AR656" s="15"/>
      <c r="AS656" s="15"/>
      <c r="AT656" s="15"/>
      <c r="AU656" s="15"/>
      <c r="AV656" s="15"/>
      <c r="AW656" s="15"/>
      <c r="AX656" s="28"/>
      <c r="AY656" s="15"/>
      <c r="AZ656" s="15"/>
      <c r="BA656" s="15"/>
      <c r="BB656" s="15"/>
    </row>
    <row r="657" spans="2:54" ht="12.75" customHeight="1" x14ac:dyDescent="0.2">
      <c r="B657" s="17"/>
      <c r="C657" s="15"/>
      <c r="D657" s="15"/>
      <c r="E657" s="22"/>
      <c r="F657" s="15"/>
      <c r="G657" s="2"/>
      <c r="H657" s="23"/>
      <c r="I657" s="23"/>
      <c r="J657" s="23"/>
      <c r="K657" s="50"/>
      <c r="L657" s="15"/>
      <c r="M657" s="28"/>
      <c r="N657" s="15"/>
      <c r="O657" s="15"/>
      <c r="P657" s="15"/>
      <c r="Q657" s="15"/>
      <c r="R657" s="15"/>
      <c r="S657" s="15"/>
      <c r="T657" s="15"/>
      <c r="U657" s="15"/>
      <c r="V657" s="15"/>
      <c r="W657" s="15"/>
      <c r="X657" s="15"/>
      <c r="Y657" s="15"/>
      <c r="Z657" s="15"/>
      <c r="AA657" s="15"/>
      <c r="AB657" s="18"/>
      <c r="AC657" s="15"/>
      <c r="AD657" s="18"/>
      <c r="AE657" s="15"/>
      <c r="AF657" s="15"/>
      <c r="AG657" s="15"/>
      <c r="AH657" s="15"/>
      <c r="AI657" s="15"/>
      <c r="AJ657" s="15"/>
      <c r="AK657" s="15"/>
      <c r="AL657" s="15"/>
      <c r="AM657" s="15"/>
      <c r="AN657" s="15"/>
      <c r="AO657" s="201"/>
      <c r="AP657" s="15"/>
      <c r="AQ657" s="15"/>
      <c r="AR657" s="15"/>
      <c r="AS657" s="15"/>
      <c r="AT657" s="15"/>
      <c r="AU657" s="15"/>
      <c r="AV657" s="15"/>
      <c r="AW657" s="15"/>
      <c r="AX657" s="28"/>
      <c r="AY657" s="15"/>
      <c r="AZ657" s="15"/>
      <c r="BA657" s="15"/>
      <c r="BB657" s="15"/>
    </row>
    <row r="658" spans="2:54" ht="12.75" customHeight="1" x14ac:dyDescent="0.2">
      <c r="B658" s="17"/>
      <c r="C658" s="15"/>
      <c r="D658" s="15"/>
      <c r="E658" s="22"/>
      <c r="F658" s="15"/>
      <c r="G658" s="2"/>
      <c r="H658" s="23"/>
      <c r="I658" s="23"/>
      <c r="J658" s="23"/>
      <c r="K658" s="50"/>
      <c r="L658" s="15"/>
      <c r="M658" s="28"/>
      <c r="N658" s="15"/>
      <c r="O658" s="15"/>
      <c r="P658" s="15"/>
      <c r="Q658" s="15"/>
      <c r="R658" s="15"/>
      <c r="S658" s="15"/>
      <c r="T658" s="15"/>
      <c r="U658" s="15"/>
      <c r="V658" s="15"/>
      <c r="W658" s="15"/>
      <c r="X658" s="15"/>
      <c r="Y658" s="15"/>
      <c r="Z658" s="15"/>
      <c r="AA658" s="15"/>
      <c r="AB658" s="18"/>
      <c r="AC658" s="15"/>
      <c r="AD658" s="18"/>
      <c r="AE658" s="15"/>
      <c r="AF658" s="15"/>
      <c r="AG658" s="15"/>
      <c r="AH658" s="15"/>
      <c r="AI658" s="15"/>
      <c r="AJ658" s="15"/>
      <c r="AK658" s="15"/>
      <c r="AL658" s="15"/>
      <c r="AM658" s="15"/>
      <c r="AN658" s="15"/>
      <c r="AO658" s="201"/>
      <c r="AP658" s="15"/>
      <c r="AQ658" s="15"/>
      <c r="AR658" s="15"/>
      <c r="AS658" s="15"/>
      <c r="AT658" s="15"/>
      <c r="AU658" s="15"/>
      <c r="AV658" s="15"/>
      <c r="AW658" s="15"/>
      <c r="AX658" s="28"/>
      <c r="AY658" s="15"/>
      <c r="AZ658" s="15"/>
      <c r="BA658" s="15"/>
      <c r="BB658" s="15"/>
    </row>
    <row r="659" spans="2:54" ht="12.75" customHeight="1" x14ac:dyDescent="0.2">
      <c r="B659" s="17"/>
      <c r="C659" s="15"/>
      <c r="D659" s="15"/>
      <c r="E659" s="22"/>
      <c r="F659" s="15"/>
      <c r="G659" s="2"/>
      <c r="H659" s="23"/>
      <c r="I659" s="23"/>
      <c r="J659" s="23"/>
      <c r="K659" s="50"/>
      <c r="L659" s="15"/>
      <c r="M659" s="28"/>
      <c r="N659" s="15"/>
      <c r="O659" s="15"/>
      <c r="P659" s="15"/>
      <c r="Q659" s="15"/>
      <c r="R659" s="15"/>
      <c r="S659" s="15"/>
      <c r="T659" s="15"/>
      <c r="U659" s="15"/>
      <c r="V659" s="15"/>
      <c r="W659" s="15"/>
      <c r="X659" s="15"/>
      <c r="Y659" s="15"/>
      <c r="Z659" s="15"/>
      <c r="AA659" s="15"/>
      <c r="AB659" s="18"/>
      <c r="AC659" s="15"/>
      <c r="AD659" s="18"/>
      <c r="AE659" s="15"/>
      <c r="AF659" s="15"/>
      <c r="AG659" s="15"/>
      <c r="AH659" s="15"/>
      <c r="AI659" s="15"/>
      <c r="AJ659" s="15"/>
      <c r="AK659" s="15"/>
      <c r="AL659" s="15"/>
      <c r="AM659" s="15"/>
      <c r="AN659" s="15"/>
      <c r="AO659" s="201"/>
      <c r="AP659" s="15"/>
      <c r="AQ659" s="15"/>
      <c r="AR659" s="15"/>
      <c r="AS659" s="15"/>
      <c r="AT659" s="15"/>
      <c r="AU659" s="15"/>
      <c r="AV659" s="15"/>
      <c r="AW659" s="15"/>
      <c r="AX659" s="28"/>
      <c r="AY659" s="15"/>
      <c r="AZ659" s="15"/>
      <c r="BA659" s="15"/>
      <c r="BB659" s="15"/>
    </row>
    <row r="660" spans="2:54" ht="12.75" customHeight="1" x14ac:dyDescent="0.2">
      <c r="B660" s="17"/>
      <c r="C660" s="15"/>
      <c r="D660" s="15"/>
      <c r="E660" s="22"/>
      <c r="F660" s="15"/>
      <c r="G660" s="2"/>
      <c r="H660" s="23"/>
      <c r="I660" s="23"/>
      <c r="J660" s="23"/>
      <c r="K660" s="50"/>
      <c r="L660" s="15"/>
      <c r="M660" s="28"/>
      <c r="N660" s="15"/>
      <c r="O660" s="15"/>
      <c r="P660" s="15"/>
      <c r="Q660" s="15"/>
      <c r="R660" s="15"/>
      <c r="S660" s="15"/>
      <c r="T660" s="15"/>
      <c r="U660" s="15"/>
      <c r="V660" s="15"/>
      <c r="W660" s="15"/>
      <c r="X660" s="15"/>
      <c r="Y660" s="15"/>
      <c r="Z660" s="15"/>
      <c r="AA660" s="15"/>
      <c r="AB660" s="18"/>
      <c r="AC660" s="15"/>
      <c r="AD660" s="18"/>
      <c r="AE660" s="15"/>
      <c r="AF660" s="15"/>
      <c r="AG660" s="15"/>
      <c r="AH660" s="15"/>
      <c r="AI660" s="15"/>
      <c r="AJ660" s="15"/>
      <c r="AK660" s="15"/>
      <c r="AL660" s="15"/>
      <c r="AM660" s="15"/>
      <c r="AN660" s="15"/>
      <c r="AO660" s="201"/>
      <c r="AP660" s="15"/>
      <c r="AQ660" s="15"/>
      <c r="AR660" s="15"/>
      <c r="AS660" s="15"/>
      <c r="AT660" s="15"/>
      <c r="AU660" s="15"/>
      <c r="AV660" s="15"/>
      <c r="AW660" s="15"/>
      <c r="AX660" s="28"/>
      <c r="AY660" s="15"/>
      <c r="AZ660" s="15"/>
      <c r="BA660" s="15"/>
      <c r="BB660" s="15"/>
    </row>
    <row r="661" spans="2:54" ht="12.75" customHeight="1" x14ac:dyDescent="0.2">
      <c r="B661" s="17"/>
      <c r="C661" s="15"/>
      <c r="D661" s="15"/>
      <c r="E661" s="22"/>
      <c r="F661" s="15"/>
      <c r="G661" s="2"/>
      <c r="H661" s="23"/>
      <c r="I661" s="23"/>
      <c r="J661" s="23"/>
      <c r="K661" s="50"/>
      <c r="L661" s="15"/>
      <c r="M661" s="28"/>
      <c r="N661" s="15"/>
      <c r="O661" s="15"/>
      <c r="P661" s="15"/>
      <c r="Q661" s="15"/>
      <c r="R661" s="15"/>
      <c r="S661" s="15"/>
      <c r="T661" s="15"/>
      <c r="U661" s="15"/>
      <c r="V661" s="15"/>
      <c r="W661" s="15"/>
      <c r="X661" s="15"/>
      <c r="Y661" s="15"/>
      <c r="Z661" s="15"/>
      <c r="AA661" s="15"/>
      <c r="AB661" s="18"/>
      <c r="AC661" s="15"/>
      <c r="AD661" s="18"/>
      <c r="AE661" s="15"/>
      <c r="AF661" s="15"/>
      <c r="AG661" s="15"/>
      <c r="AH661" s="15"/>
      <c r="AI661" s="15"/>
      <c r="AJ661" s="15"/>
      <c r="AK661" s="15"/>
      <c r="AL661" s="15"/>
      <c r="AM661" s="15"/>
      <c r="AN661" s="15"/>
      <c r="AO661" s="201"/>
      <c r="AP661" s="15"/>
      <c r="AQ661" s="15"/>
      <c r="AR661" s="15"/>
      <c r="AS661" s="15"/>
      <c r="AT661" s="15"/>
      <c r="AU661" s="15"/>
      <c r="AV661" s="15"/>
      <c r="AW661" s="15"/>
      <c r="AX661" s="28"/>
      <c r="AY661" s="15"/>
      <c r="AZ661" s="15"/>
      <c r="BA661" s="15"/>
      <c r="BB661" s="15"/>
    </row>
    <row r="662" spans="2:54" ht="12.75" customHeight="1" x14ac:dyDescent="0.2">
      <c r="B662" s="17"/>
      <c r="C662" s="15"/>
      <c r="D662" s="15"/>
      <c r="E662" s="22"/>
      <c r="F662" s="15"/>
      <c r="G662" s="2"/>
      <c r="H662" s="23"/>
      <c r="I662" s="23"/>
      <c r="J662" s="23"/>
      <c r="K662" s="50"/>
      <c r="L662" s="15"/>
      <c r="M662" s="28"/>
      <c r="N662" s="15"/>
      <c r="O662" s="15"/>
      <c r="P662" s="15"/>
      <c r="Q662" s="15"/>
      <c r="R662" s="15"/>
      <c r="S662" s="15"/>
      <c r="T662" s="15"/>
      <c r="U662" s="15"/>
      <c r="V662" s="15"/>
      <c r="W662" s="15"/>
      <c r="X662" s="15"/>
      <c r="Y662" s="15"/>
      <c r="Z662" s="15"/>
      <c r="AA662" s="15"/>
      <c r="AB662" s="18"/>
      <c r="AC662" s="15"/>
      <c r="AD662" s="18"/>
      <c r="AE662" s="15"/>
      <c r="AF662" s="15"/>
      <c r="AG662" s="15"/>
      <c r="AH662" s="15"/>
      <c r="AI662" s="15"/>
      <c r="AJ662" s="15"/>
      <c r="AK662" s="15"/>
      <c r="AL662" s="15"/>
      <c r="AM662" s="15"/>
      <c r="AN662" s="15"/>
      <c r="AO662" s="201"/>
      <c r="AP662" s="15"/>
      <c r="AQ662" s="15"/>
      <c r="AR662" s="15"/>
      <c r="AS662" s="15"/>
      <c r="AT662" s="15"/>
      <c r="AU662" s="15"/>
      <c r="AV662" s="15"/>
      <c r="AW662" s="15"/>
      <c r="AX662" s="28"/>
      <c r="AY662" s="15"/>
      <c r="AZ662" s="15"/>
      <c r="BA662" s="15"/>
      <c r="BB662" s="15"/>
    </row>
    <row r="663" spans="2:54" ht="12.75" customHeight="1" x14ac:dyDescent="0.2">
      <c r="B663" s="17"/>
      <c r="C663" s="15"/>
      <c r="D663" s="15"/>
      <c r="E663" s="22"/>
      <c r="F663" s="15"/>
      <c r="G663" s="2"/>
      <c r="H663" s="23"/>
      <c r="I663" s="23"/>
      <c r="J663" s="23"/>
      <c r="K663" s="50"/>
      <c r="L663" s="15"/>
      <c r="M663" s="28"/>
      <c r="N663" s="15"/>
      <c r="O663" s="15"/>
      <c r="P663" s="15"/>
      <c r="Q663" s="15"/>
      <c r="R663" s="15"/>
      <c r="S663" s="15"/>
      <c r="T663" s="15"/>
      <c r="U663" s="15"/>
      <c r="V663" s="15"/>
      <c r="W663" s="15"/>
      <c r="X663" s="15"/>
      <c r="Y663" s="15"/>
      <c r="Z663" s="15"/>
      <c r="AA663" s="15"/>
      <c r="AB663" s="18"/>
      <c r="AC663" s="15"/>
      <c r="AD663" s="18"/>
      <c r="AE663" s="15"/>
      <c r="AF663" s="15"/>
      <c r="AG663" s="15"/>
      <c r="AH663" s="15"/>
      <c r="AI663" s="15"/>
      <c r="AJ663" s="15"/>
      <c r="AK663" s="15"/>
      <c r="AL663" s="15"/>
      <c r="AM663" s="15"/>
      <c r="AN663" s="15"/>
      <c r="AO663" s="201"/>
      <c r="AP663" s="15"/>
      <c r="AQ663" s="15"/>
      <c r="AR663" s="15"/>
      <c r="AS663" s="15"/>
      <c r="AT663" s="15"/>
      <c r="AU663" s="15"/>
      <c r="AV663" s="15"/>
      <c r="AW663" s="15"/>
      <c r="AX663" s="28"/>
      <c r="AY663" s="15"/>
      <c r="AZ663" s="15"/>
      <c r="BA663" s="15"/>
      <c r="BB663" s="15"/>
    </row>
    <row r="664" spans="2:54" ht="12.75" customHeight="1" x14ac:dyDescent="0.2">
      <c r="B664" s="17"/>
      <c r="C664" s="15"/>
      <c r="D664" s="15"/>
      <c r="E664" s="22"/>
      <c r="F664" s="15"/>
      <c r="G664" s="2"/>
      <c r="H664" s="23"/>
      <c r="I664" s="23"/>
      <c r="J664" s="23"/>
      <c r="K664" s="50"/>
      <c r="L664" s="15"/>
      <c r="M664" s="28"/>
      <c r="N664" s="15"/>
      <c r="O664" s="15"/>
      <c r="P664" s="15"/>
      <c r="Q664" s="15"/>
      <c r="R664" s="15"/>
      <c r="S664" s="15"/>
      <c r="T664" s="15"/>
      <c r="U664" s="15"/>
      <c r="V664" s="15"/>
      <c r="W664" s="15"/>
      <c r="X664" s="15"/>
      <c r="Y664" s="15"/>
      <c r="Z664" s="15"/>
      <c r="AA664" s="15"/>
      <c r="AB664" s="18"/>
      <c r="AC664" s="15"/>
      <c r="AD664" s="18"/>
      <c r="AE664" s="15"/>
      <c r="AF664" s="15"/>
      <c r="AG664" s="15"/>
      <c r="AH664" s="15"/>
      <c r="AI664" s="15"/>
      <c r="AJ664" s="15"/>
      <c r="AK664" s="15"/>
      <c r="AL664" s="15"/>
      <c r="AM664" s="15"/>
      <c r="AN664" s="15"/>
      <c r="AO664" s="201"/>
      <c r="AP664" s="15"/>
      <c r="AQ664" s="15"/>
      <c r="AR664" s="15"/>
      <c r="AS664" s="15"/>
      <c r="AT664" s="15"/>
      <c r="AU664" s="15"/>
      <c r="AV664" s="15"/>
      <c r="AW664" s="15"/>
      <c r="AX664" s="28"/>
      <c r="AY664" s="15"/>
      <c r="AZ664" s="15"/>
      <c r="BA664" s="15"/>
      <c r="BB664" s="15"/>
    </row>
    <row r="665" spans="2:54" ht="12.75" customHeight="1" x14ac:dyDescent="0.2">
      <c r="B665" s="17"/>
      <c r="C665" s="15"/>
      <c r="D665" s="15"/>
      <c r="E665" s="22"/>
      <c r="F665" s="15"/>
      <c r="G665" s="2"/>
      <c r="H665" s="23"/>
      <c r="I665" s="23"/>
      <c r="J665" s="23"/>
      <c r="K665" s="50"/>
      <c r="L665" s="15"/>
      <c r="M665" s="28"/>
      <c r="N665" s="15"/>
      <c r="O665" s="15"/>
      <c r="P665" s="15"/>
      <c r="Q665" s="15"/>
      <c r="R665" s="15"/>
      <c r="S665" s="15"/>
      <c r="T665" s="15"/>
      <c r="U665" s="15"/>
      <c r="V665" s="15"/>
      <c r="W665" s="15"/>
      <c r="X665" s="15"/>
      <c r="Y665" s="15"/>
      <c r="Z665" s="15"/>
      <c r="AA665" s="15"/>
      <c r="AB665" s="18"/>
      <c r="AC665" s="15"/>
      <c r="AD665" s="18"/>
      <c r="AE665" s="15"/>
      <c r="AF665" s="15"/>
      <c r="AG665" s="15"/>
      <c r="AH665" s="15"/>
      <c r="AI665" s="15"/>
      <c r="AJ665" s="15"/>
      <c r="AK665" s="15"/>
      <c r="AL665" s="15"/>
      <c r="AM665" s="15"/>
      <c r="AN665" s="15"/>
      <c r="AO665" s="201"/>
      <c r="AP665" s="15"/>
      <c r="AQ665" s="15"/>
      <c r="AR665" s="15"/>
      <c r="AS665" s="15"/>
      <c r="AT665" s="15"/>
      <c r="AU665" s="15"/>
      <c r="AV665" s="15"/>
      <c r="AW665" s="15"/>
      <c r="AX665" s="28"/>
      <c r="AY665" s="15"/>
      <c r="AZ665" s="15"/>
      <c r="BA665" s="15"/>
      <c r="BB665" s="15"/>
    </row>
    <row r="666" spans="2:54" ht="12.75" customHeight="1" x14ac:dyDescent="0.2">
      <c r="B666" s="17"/>
      <c r="C666" s="15"/>
      <c r="D666" s="15"/>
      <c r="E666" s="22"/>
      <c r="F666" s="15"/>
      <c r="G666" s="2"/>
      <c r="H666" s="23"/>
      <c r="I666" s="23"/>
      <c r="J666" s="23"/>
      <c r="K666" s="50"/>
      <c r="L666" s="15"/>
      <c r="M666" s="28"/>
      <c r="N666" s="15"/>
      <c r="O666" s="15"/>
      <c r="P666" s="15"/>
      <c r="Q666" s="15"/>
      <c r="R666" s="15"/>
      <c r="S666" s="15"/>
      <c r="T666" s="15"/>
      <c r="U666" s="15"/>
      <c r="V666" s="15"/>
      <c r="W666" s="15"/>
      <c r="X666" s="15"/>
      <c r="Y666" s="15"/>
      <c r="Z666" s="15"/>
      <c r="AA666" s="15"/>
      <c r="AB666" s="18"/>
      <c r="AC666" s="15"/>
      <c r="AD666" s="18"/>
      <c r="AE666" s="15"/>
      <c r="AF666" s="15"/>
      <c r="AG666" s="15"/>
      <c r="AH666" s="15"/>
      <c r="AI666" s="15"/>
      <c r="AJ666" s="15"/>
      <c r="AK666" s="15"/>
      <c r="AL666" s="15"/>
      <c r="AM666" s="15"/>
      <c r="AN666" s="15"/>
      <c r="AO666" s="201"/>
      <c r="AP666" s="15"/>
      <c r="AQ666" s="15"/>
      <c r="AR666" s="15"/>
      <c r="AS666" s="15"/>
      <c r="AT666" s="15"/>
      <c r="AU666" s="15"/>
      <c r="AV666" s="15"/>
      <c r="AW666" s="15"/>
      <c r="AX666" s="28"/>
      <c r="AY666" s="15"/>
      <c r="AZ666" s="15"/>
      <c r="BA666" s="15"/>
      <c r="BB666" s="15"/>
    </row>
    <row r="667" spans="2:54" ht="12.75" customHeight="1" x14ac:dyDescent="0.2">
      <c r="B667" s="17"/>
      <c r="C667" s="15"/>
      <c r="D667" s="15"/>
      <c r="E667" s="22"/>
      <c r="F667" s="15"/>
      <c r="G667" s="2"/>
      <c r="H667" s="23"/>
      <c r="I667" s="23"/>
      <c r="J667" s="23"/>
      <c r="K667" s="50"/>
      <c r="L667" s="15"/>
      <c r="M667" s="28"/>
      <c r="N667" s="15"/>
      <c r="O667" s="15"/>
      <c r="P667" s="15"/>
      <c r="Q667" s="15"/>
      <c r="R667" s="15"/>
      <c r="S667" s="15"/>
      <c r="T667" s="15"/>
      <c r="U667" s="15"/>
      <c r="V667" s="15"/>
      <c r="W667" s="15"/>
      <c r="X667" s="15"/>
      <c r="Y667" s="15"/>
      <c r="Z667" s="15"/>
      <c r="AA667" s="15"/>
      <c r="AB667" s="18"/>
      <c r="AC667" s="15"/>
      <c r="AD667" s="18"/>
      <c r="AE667" s="15"/>
      <c r="AF667" s="15"/>
      <c r="AG667" s="15"/>
      <c r="AH667" s="15"/>
      <c r="AI667" s="15"/>
      <c r="AJ667" s="15"/>
      <c r="AK667" s="15"/>
      <c r="AL667" s="15"/>
      <c r="AM667" s="15"/>
      <c r="AN667" s="15"/>
      <c r="AO667" s="201"/>
      <c r="AP667" s="15"/>
      <c r="AQ667" s="15"/>
      <c r="AR667" s="15"/>
      <c r="AS667" s="15"/>
      <c r="AT667" s="15"/>
      <c r="AU667" s="15"/>
      <c r="AV667" s="15"/>
      <c r="AW667" s="15"/>
      <c r="AX667" s="28"/>
      <c r="AY667" s="15"/>
      <c r="AZ667" s="15"/>
      <c r="BA667" s="15"/>
      <c r="BB667" s="15"/>
    </row>
    <row r="668" spans="2:54" ht="12.75" customHeight="1" x14ac:dyDescent="0.2">
      <c r="B668" s="17"/>
      <c r="C668" s="15"/>
      <c r="D668" s="15"/>
      <c r="E668" s="22"/>
      <c r="F668" s="15"/>
      <c r="G668" s="2"/>
      <c r="H668" s="23"/>
      <c r="I668" s="23"/>
      <c r="J668" s="23"/>
      <c r="K668" s="50"/>
      <c r="L668" s="15"/>
      <c r="M668" s="28"/>
      <c r="N668" s="15"/>
      <c r="O668" s="15"/>
      <c r="P668" s="15"/>
      <c r="Q668" s="15"/>
      <c r="R668" s="15"/>
      <c r="S668" s="15"/>
      <c r="T668" s="15"/>
      <c r="U668" s="15"/>
      <c r="V668" s="15"/>
      <c r="W668" s="15"/>
      <c r="X668" s="15"/>
      <c r="Y668" s="15"/>
      <c r="Z668" s="15"/>
      <c r="AA668" s="15"/>
      <c r="AB668" s="18"/>
      <c r="AC668" s="15"/>
      <c r="AD668" s="18"/>
      <c r="AE668" s="15"/>
      <c r="AF668" s="15"/>
      <c r="AG668" s="15"/>
      <c r="AH668" s="15"/>
      <c r="AI668" s="15"/>
      <c r="AJ668" s="15"/>
      <c r="AK668" s="15"/>
      <c r="AL668" s="15"/>
      <c r="AM668" s="15"/>
      <c r="AN668" s="15"/>
      <c r="AO668" s="201"/>
      <c r="AP668" s="15"/>
      <c r="AQ668" s="15"/>
      <c r="AR668" s="15"/>
      <c r="AS668" s="15"/>
      <c r="AT668" s="15"/>
      <c r="AU668" s="15"/>
      <c r="AV668" s="15"/>
      <c r="AW668" s="15"/>
      <c r="AX668" s="28"/>
      <c r="AY668" s="15"/>
      <c r="AZ668" s="15"/>
      <c r="BA668" s="15"/>
      <c r="BB668" s="15"/>
    </row>
    <row r="669" spans="2:54" ht="12.75" customHeight="1" x14ac:dyDescent="0.2">
      <c r="B669" s="17"/>
      <c r="C669" s="15"/>
      <c r="D669" s="15"/>
      <c r="E669" s="22"/>
      <c r="F669" s="15"/>
      <c r="G669" s="2"/>
      <c r="H669" s="23"/>
      <c r="I669" s="23"/>
      <c r="J669" s="23"/>
      <c r="K669" s="50"/>
      <c r="L669" s="15"/>
      <c r="M669" s="28"/>
      <c r="N669" s="15"/>
      <c r="O669" s="15"/>
      <c r="P669" s="15"/>
      <c r="Q669" s="15"/>
      <c r="R669" s="15"/>
      <c r="S669" s="15"/>
      <c r="T669" s="15"/>
      <c r="U669" s="15"/>
      <c r="V669" s="15"/>
      <c r="W669" s="15"/>
      <c r="X669" s="15"/>
      <c r="Y669" s="15"/>
      <c r="Z669" s="15"/>
      <c r="AA669" s="15"/>
      <c r="AB669" s="18"/>
      <c r="AC669" s="15"/>
      <c r="AD669" s="18"/>
      <c r="AE669" s="15"/>
      <c r="AF669" s="15"/>
      <c r="AG669" s="15"/>
      <c r="AH669" s="15"/>
      <c r="AI669" s="15"/>
      <c r="AJ669" s="15"/>
      <c r="AK669" s="15"/>
      <c r="AL669" s="15"/>
      <c r="AM669" s="15"/>
      <c r="AN669" s="15"/>
      <c r="AO669" s="201"/>
      <c r="AP669" s="15"/>
      <c r="AQ669" s="15"/>
      <c r="AR669" s="15"/>
      <c r="AS669" s="15"/>
      <c r="AT669" s="15"/>
      <c r="AU669" s="15"/>
      <c r="AV669" s="15"/>
      <c r="AW669" s="15"/>
      <c r="AX669" s="28"/>
      <c r="AY669" s="15"/>
      <c r="AZ669" s="15"/>
      <c r="BA669" s="15"/>
      <c r="BB669" s="15"/>
    </row>
    <row r="670" spans="2:54" ht="12.75" customHeight="1" x14ac:dyDescent="0.2">
      <c r="B670" s="17"/>
      <c r="C670" s="15"/>
      <c r="D670" s="15"/>
      <c r="E670" s="22"/>
      <c r="F670" s="15"/>
      <c r="G670" s="2"/>
      <c r="H670" s="23"/>
      <c r="I670" s="23"/>
      <c r="J670" s="23"/>
      <c r="K670" s="50"/>
      <c r="L670" s="15"/>
      <c r="M670" s="28"/>
      <c r="N670" s="15"/>
      <c r="O670" s="15"/>
      <c r="P670" s="15"/>
      <c r="Q670" s="15"/>
      <c r="R670" s="15"/>
      <c r="S670" s="15"/>
      <c r="T670" s="15"/>
      <c r="U670" s="15"/>
      <c r="V670" s="15"/>
      <c r="W670" s="15"/>
      <c r="X670" s="15"/>
      <c r="Y670" s="15"/>
      <c r="Z670" s="15"/>
      <c r="AA670" s="15"/>
      <c r="AB670" s="18"/>
      <c r="AC670" s="15"/>
      <c r="AD670" s="18"/>
      <c r="AE670" s="15"/>
      <c r="AF670" s="15"/>
      <c r="AG670" s="15"/>
      <c r="AH670" s="15"/>
      <c r="AI670" s="15"/>
      <c r="AJ670" s="15"/>
      <c r="AK670" s="15"/>
      <c r="AL670" s="15"/>
      <c r="AM670" s="15"/>
      <c r="AN670" s="15"/>
      <c r="AO670" s="201"/>
      <c r="AP670" s="15"/>
      <c r="AQ670" s="15"/>
      <c r="AR670" s="15"/>
      <c r="AS670" s="15"/>
      <c r="AT670" s="15"/>
      <c r="AU670" s="15"/>
      <c r="AV670" s="15"/>
      <c r="AW670" s="15"/>
      <c r="AX670" s="28"/>
      <c r="AY670" s="15"/>
      <c r="AZ670" s="15"/>
      <c r="BA670" s="15"/>
      <c r="BB670" s="15"/>
    </row>
    <row r="671" spans="2:54" ht="12.75" customHeight="1" x14ac:dyDescent="0.2">
      <c r="B671" s="17"/>
      <c r="C671" s="15"/>
      <c r="D671" s="15"/>
      <c r="E671" s="22"/>
      <c r="F671" s="15"/>
      <c r="G671" s="2"/>
      <c r="H671" s="23"/>
      <c r="I671" s="23"/>
      <c r="J671" s="23"/>
      <c r="K671" s="50"/>
      <c r="L671" s="15"/>
      <c r="M671" s="28"/>
      <c r="N671" s="15"/>
      <c r="O671" s="15"/>
      <c r="P671" s="15"/>
      <c r="Q671" s="15"/>
      <c r="R671" s="15"/>
      <c r="S671" s="15"/>
      <c r="T671" s="15"/>
      <c r="U671" s="15"/>
      <c r="V671" s="15"/>
      <c r="W671" s="15"/>
      <c r="X671" s="15"/>
      <c r="Y671" s="15"/>
      <c r="Z671" s="15"/>
      <c r="AA671" s="15"/>
      <c r="AB671" s="18"/>
      <c r="AC671" s="15"/>
      <c r="AD671" s="18"/>
      <c r="AE671" s="15"/>
      <c r="AF671" s="15"/>
      <c r="AG671" s="15"/>
      <c r="AH671" s="15"/>
      <c r="AI671" s="15"/>
      <c r="AJ671" s="15"/>
      <c r="AK671" s="15"/>
      <c r="AL671" s="15"/>
      <c r="AM671" s="15"/>
      <c r="AN671" s="15"/>
      <c r="AO671" s="201"/>
      <c r="AP671" s="15"/>
      <c r="AQ671" s="15"/>
      <c r="AR671" s="15"/>
      <c r="AS671" s="15"/>
      <c r="AT671" s="15"/>
      <c r="AU671" s="15"/>
      <c r="AV671" s="15"/>
      <c r="AW671" s="15"/>
      <c r="AX671" s="28"/>
      <c r="AY671" s="15"/>
      <c r="AZ671" s="15"/>
      <c r="BA671" s="15"/>
      <c r="BB671" s="15"/>
    </row>
    <row r="672" spans="2:54" ht="12.75" customHeight="1" x14ac:dyDescent="0.2">
      <c r="B672" s="17"/>
      <c r="C672" s="15"/>
      <c r="D672" s="15"/>
      <c r="E672" s="22"/>
      <c r="F672" s="15"/>
      <c r="G672" s="2"/>
      <c r="H672" s="23"/>
      <c r="I672" s="23"/>
      <c r="J672" s="23"/>
      <c r="K672" s="50"/>
      <c r="L672" s="15"/>
      <c r="M672" s="28"/>
      <c r="N672" s="15"/>
      <c r="O672" s="15"/>
      <c r="P672" s="15"/>
      <c r="Q672" s="15"/>
      <c r="R672" s="15"/>
      <c r="S672" s="15"/>
      <c r="T672" s="15"/>
      <c r="U672" s="15"/>
      <c r="V672" s="15"/>
      <c r="W672" s="15"/>
      <c r="X672" s="15"/>
      <c r="Y672" s="15"/>
      <c r="Z672" s="15"/>
      <c r="AA672" s="15"/>
      <c r="AB672" s="18"/>
      <c r="AC672" s="15"/>
      <c r="AD672" s="18"/>
      <c r="AE672" s="15"/>
      <c r="AF672" s="15"/>
      <c r="AG672" s="15"/>
      <c r="AH672" s="15"/>
      <c r="AI672" s="15"/>
      <c r="AJ672" s="15"/>
      <c r="AK672" s="15"/>
      <c r="AL672" s="15"/>
      <c r="AM672" s="15"/>
      <c r="AN672" s="15"/>
      <c r="AO672" s="201"/>
      <c r="AP672" s="15"/>
      <c r="AQ672" s="15"/>
      <c r="AR672" s="15"/>
      <c r="AS672" s="15"/>
      <c r="AT672" s="15"/>
      <c r="AU672" s="15"/>
      <c r="AV672" s="15"/>
      <c r="AW672" s="15"/>
      <c r="AX672" s="28"/>
      <c r="AY672" s="15"/>
      <c r="AZ672" s="15"/>
      <c r="BA672" s="15"/>
      <c r="BB672" s="15"/>
    </row>
    <row r="673" spans="2:54" ht="12.75" customHeight="1" x14ac:dyDescent="0.2">
      <c r="B673" s="17"/>
      <c r="C673" s="15"/>
      <c r="D673" s="15"/>
      <c r="E673" s="22"/>
      <c r="F673" s="15"/>
      <c r="G673" s="2"/>
      <c r="H673" s="23"/>
      <c r="I673" s="23"/>
      <c r="J673" s="23"/>
      <c r="K673" s="50"/>
      <c r="L673" s="15"/>
      <c r="M673" s="28"/>
      <c r="N673" s="15"/>
      <c r="O673" s="15"/>
      <c r="P673" s="15"/>
      <c r="Q673" s="15"/>
      <c r="R673" s="15"/>
      <c r="S673" s="15"/>
      <c r="T673" s="15"/>
      <c r="U673" s="15"/>
      <c r="V673" s="15"/>
      <c r="W673" s="15"/>
      <c r="X673" s="15"/>
      <c r="Y673" s="15"/>
      <c r="Z673" s="15"/>
      <c r="AA673" s="15"/>
      <c r="AB673" s="18"/>
      <c r="AC673" s="15"/>
      <c r="AD673" s="18"/>
      <c r="AE673" s="15"/>
      <c r="AF673" s="15"/>
      <c r="AG673" s="15"/>
      <c r="AH673" s="15"/>
      <c r="AI673" s="15"/>
      <c r="AJ673" s="15"/>
      <c r="AK673" s="15"/>
      <c r="AL673" s="15"/>
      <c r="AM673" s="15"/>
      <c r="AN673" s="15"/>
      <c r="AO673" s="201"/>
      <c r="AP673" s="15"/>
      <c r="AQ673" s="15"/>
      <c r="AR673" s="15"/>
      <c r="AS673" s="15"/>
      <c r="AT673" s="15"/>
      <c r="AU673" s="15"/>
      <c r="AV673" s="15"/>
      <c r="AW673" s="15"/>
      <c r="AX673" s="28"/>
      <c r="AY673" s="15"/>
      <c r="AZ673" s="15"/>
      <c r="BA673" s="15"/>
      <c r="BB673" s="15"/>
    </row>
    <row r="674" spans="2:54" ht="12.75" customHeight="1" x14ac:dyDescent="0.2">
      <c r="B674" s="17"/>
      <c r="C674" s="15"/>
      <c r="D674" s="15"/>
      <c r="E674" s="22"/>
      <c r="F674" s="15"/>
      <c r="G674" s="2"/>
      <c r="H674" s="23"/>
      <c r="I674" s="23"/>
      <c r="J674" s="23"/>
      <c r="K674" s="50"/>
      <c r="L674" s="15"/>
      <c r="M674" s="28"/>
      <c r="N674" s="15"/>
      <c r="O674" s="15"/>
      <c r="P674" s="15"/>
      <c r="Q674" s="15"/>
      <c r="R674" s="15"/>
      <c r="S674" s="15"/>
      <c r="T674" s="15"/>
      <c r="U674" s="15"/>
      <c r="V674" s="15"/>
      <c r="W674" s="15"/>
      <c r="X674" s="15"/>
      <c r="Y674" s="15"/>
      <c r="Z674" s="15"/>
      <c r="AA674" s="15"/>
      <c r="AB674" s="18"/>
      <c r="AC674" s="15"/>
      <c r="AD674" s="18"/>
      <c r="AE674" s="15"/>
      <c r="AF674" s="15"/>
      <c r="AG674" s="15"/>
      <c r="AH674" s="15"/>
      <c r="AI674" s="15"/>
      <c r="AJ674" s="15"/>
      <c r="AK674" s="15"/>
      <c r="AL674" s="15"/>
      <c r="AM674" s="15"/>
      <c r="AN674" s="15"/>
      <c r="AO674" s="201"/>
      <c r="AP674" s="15"/>
      <c r="AQ674" s="15"/>
      <c r="AR674" s="15"/>
      <c r="AS674" s="15"/>
      <c r="AT674" s="15"/>
      <c r="AU674" s="15"/>
      <c r="AV674" s="15"/>
      <c r="AW674" s="15"/>
      <c r="AX674" s="28"/>
      <c r="AY674" s="15"/>
      <c r="AZ674" s="15"/>
      <c r="BA674" s="15"/>
      <c r="BB674" s="15"/>
    </row>
    <row r="675" spans="2:54" ht="12.75" customHeight="1" x14ac:dyDescent="0.2">
      <c r="B675" s="17"/>
      <c r="C675" s="15"/>
      <c r="D675" s="15"/>
      <c r="E675" s="22"/>
      <c r="F675" s="15"/>
      <c r="G675" s="2"/>
      <c r="H675" s="23"/>
      <c r="I675" s="23"/>
      <c r="J675" s="23"/>
      <c r="K675" s="50"/>
      <c r="L675" s="15"/>
      <c r="M675" s="28"/>
      <c r="N675" s="15"/>
      <c r="O675" s="15"/>
      <c r="P675" s="15"/>
      <c r="Q675" s="15"/>
      <c r="R675" s="15"/>
      <c r="S675" s="15"/>
      <c r="T675" s="15"/>
      <c r="U675" s="15"/>
      <c r="V675" s="15"/>
      <c r="W675" s="15"/>
      <c r="X675" s="15"/>
      <c r="Y675" s="15"/>
      <c r="Z675" s="15"/>
      <c r="AA675" s="15"/>
      <c r="AB675" s="18"/>
      <c r="AC675" s="15"/>
      <c r="AD675" s="18"/>
      <c r="AE675" s="15"/>
      <c r="AF675" s="15"/>
      <c r="AG675" s="15"/>
      <c r="AH675" s="15"/>
      <c r="AI675" s="15"/>
      <c r="AJ675" s="15"/>
      <c r="AK675" s="15"/>
      <c r="AL675" s="15"/>
      <c r="AM675" s="15"/>
      <c r="AN675" s="15"/>
      <c r="AO675" s="201"/>
      <c r="AP675" s="15"/>
      <c r="AQ675" s="15"/>
      <c r="AR675" s="15"/>
      <c r="AS675" s="15"/>
      <c r="AT675" s="15"/>
      <c r="AU675" s="15"/>
      <c r="AV675" s="15"/>
      <c r="AW675" s="15"/>
      <c r="AX675" s="28"/>
      <c r="AY675" s="15"/>
      <c r="AZ675" s="15"/>
      <c r="BA675" s="15"/>
      <c r="BB675" s="15"/>
    </row>
    <row r="676" spans="2:54" ht="12.75" customHeight="1" x14ac:dyDescent="0.2">
      <c r="B676" s="17"/>
      <c r="C676" s="15"/>
      <c r="D676" s="15"/>
      <c r="E676" s="22"/>
      <c r="F676" s="15"/>
      <c r="G676" s="2"/>
      <c r="H676" s="23"/>
      <c r="I676" s="23"/>
      <c r="J676" s="23"/>
      <c r="K676" s="50"/>
      <c r="L676" s="15"/>
      <c r="M676" s="28"/>
      <c r="N676" s="15"/>
      <c r="O676" s="15"/>
      <c r="P676" s="15"/>
      <c r="Q676" s="15"/>
      <c r="R676" s="15"/>
      <c r="S676" s="15"/>
      <c r="T676" s="15"/>
      <c r="U676" s="15"/>
      <c r="V676" s="15"/>
      <c r="W676" s="15"/>
      <c r="X676" s="15"/>
      <c r="Y676" s="15"/>
      <c r="Z676" s="15"/>
      <c r="AA676" s="15"/>
      <c r="AB676" s="18"/>
      <c r="AC676" s="15"/>
      <c r="AD676" s="18"/>
      <c r="AE676" s="15"/>
      <c r="AF676" s="15"/>
      <c r="AG676" s="15"/>
      <c r="AH676" s="15"/>
      <c r="AI676" s="15"/>
      <c r="AJ676" s="15"/>
      <c r="AK676" s="15"/>
      <c r="AL676" s="15"/>
      <c r="AM676" s="15"/>
      <c r="AN676" s="15"/>
      <c r="AO676" s="201"/>
      <c r="AP676" s="15"/>
      <c r="AQ676" s="15"/>
      <c r="AR676" s="15"/>
      <c r="AS676" s="15"/>
      <c r="AT676" s="15"/>
      <c r="AU676" s="15"/>
      <c r="AV676" s="15"/>
      <c r="AW676" s="15"/>
      <c r="AX676" s="28"/>
      <c r="AY676" s="15"/>
      <c r="AZ676" s="15"/>
      <c r="BA676" s="15"/>
      <c r="BB676" s="15"/>
    </row>
    <row r="677" spans="2:54" ht="12.75" customHeight="1" x14ac:dyDescent="0.2">
      <c r="B677" s="17"/>
      <c r="C677" s="15"/>
      <c r="D677" s="15"/>
      <c r="E677" s="22"/>
      <c r="F677" s="15"/>
      <c r="G677" s="2"/>
      <c r="H677" s="23"/>
      <c r="I677" s="23"/>
      <c r="J677" s="23"/>
      <c r="K677" s="50"/>
      <c r="L677" s="15"/>
      <c r="M677" s="28"/>
      <c r="N677" s="15"/>
      <c r="O677" s="15"/>
      <c r="P677" s="15"/>
      <c r="Q677" s="15"/>
      <c r="R677" s="15"/>
      <c r="S677" s="15"/>
      <c r="T677" s="15"/>
      <c r="U677" s="15"/>
      <c r="V677" s="15"/>
      <c r="W677" s="15"/>
      <c r="X677" s="15"/>
      <c r="Y677" s="15"/>
      <c r="Z677" s="15"/>
      <c r="AA677" s="15"/>
      <c r="AB677" s="18"/>
      <c r="AC677" s="15"/>
      <c r="AD677" s="18"/>
      <c r="AE677" s="15"/>
      <c r="AF677" s="15"/>
      <c r="AG677" s="15"/>
      <c r="AH677" s="15"/>
      <c r="AI677" s="15"/>
      <c r="AJ677" s="15"/>
      <c r="AK677" s="15"/>
      <c r="AL677" s="15"/>
      <c r="AM677" s="15"/>
      <c r="AN677" s="15"/>
      <c r="AO677" s="201"/>
      <c r="AP677" s="15"/>
      <c r="AQ677" s="15"/>
      <c r="AR677" s="15"/>
      <c r="AS677" s="15"/>
      <c r="AT677" s="15"/>
      <c r="AU677" s="15"/>
      <c r="AV677" s="15"/>
      <c r="AW677" s="15"/>
      <c r="AX677" s="28"/>
      <c r="AY677" s="15"/>
      <c r="AZ677" s="15"/>
      <c r="BA677" s="15"/>
      <c r="BB677" s="15"/>
    </row>
    <row r="678" spans="2:54" ht="12.75" customHeight="1" x14ac:dyDescent="0.2">
      <c r="B678" s="17"/>
      <c r="C678" s="15"/>
      <c r="D678" s="15"/>
      <c r="E678" s="22"/>
      <c r="F678" s="15"/>
      <c r="G678" s="2"/>
      <c r="H678" s="23"/>
      <c r="I678" s="23"/>
      <c r="J678" s="23"/>
      <c r="K678" s="50"/>
      <c r="L678" s="15"/>
      <c r="M678" s="28"/>
      <c r="N678" s="15"/>
      <c r="O678" s="15"/>
      <c r="P678" s="15"/>
      <c r="Q678" s="15"/>
      <c r="R678" s="15"/>
      <c r="S678" s="15"/>
      <c r="T678" s="15"/>
      <c r="U678" s="15"/>
      <c r="V678" s="15"/>
      <c r="W678" s="15"/>
      <c r="X678" s="15"/>
      <c r="Y678" s="15"/>
      <c r="Z678" s="15"/>
      <c r="AA678" s="15"/>
      <c r="AB678" s="18"/>
      <c r="AC678" s="15"/>
      <c r="AD678" s="18"/>
      <c r="AE678" s="15"/>
      <c r="AF678" s="15"/>
      <c r="AG678" s="15"/>
      <c r="AH678" s="15"/>
      <c r="AI678" s="15"/>
      <c r="AJ678" s="15"/>
      <c r="AK678" s="15"/>
      <c r="AL678" s="15"/>
      <c r="AM678" s="15"/>
      <c r="AN678" s="15"/>
      <c r="AO678" s="201"/>
      <c r="AP678" s="15"/>
      <c r="AQ678" s="15"/>
      <c r="AR678" s="15"/>
      <c r="AS678" s="15"/>
      <c r="AT678" s="15"/>
      <c r="AU678" s="15"/>
      <c r="AV678" s="15"/>
      <c r="AW678" s="15"/>
      <c r="AX678" s="28"/>
      <c r="AY678" s="15"/>
      <c r="AZ678" s="15"/>
      <c r="BA678" s="15"/>
      <c r="BB678" s="15"/>
    </row>
    <row r="679" spans="2:54" ht="12.75" customHeight="1" x14ac:dyDescent="0.2">
      <c r="B679" s="17"/>
      <c r="C679" s="15"/>
      <c r="D679" s="15"/>
      <c r="E679" s="22"/>
      <c r="F679" s="15"/>
      <c r="G679" s="2"/>
      <c r="H679" s="23"/>
      <c r="I679" s="23"/>
      <c r="J679" s="23"/>
      <c r="K679" s="50"/>
      <c r="L679" s="15"/>
      <c r="M679" s="28"/>
      <c r="N679" s="15"/>
      <c r="O679" s="15"/>
      <c r="P679" s="15"/>
      <c r="Q679" s="15"/>
      <c r="R679" s="15"/>
      <c r="S679" s="15"/>
      <c r="T679" s="15"/>
      <c r="U679" s="15"/>
      <c r="V679" s="15"/>
      <c r="W679" s="15"/>
      <c r="X679" s="15"/>
      <c r="Y679" s="15"/>
      <c r="Z679" s="15"/>
      <c r="AA679" s="15"/>
      <c r="AB679" s="18"/>
      <c r="AC679" s="15"/>
      <c r="AD679" s="18"/>
      <c r="AE679" s="15"/>
      <c r="AF679" s="15"/>
      <c r="AG679" s="15"/>
      <c r="AH679" s="15"/>
      <c r="AI679" s="15"/>
      <c r="AJ679" s="15"/>
      <c r="AK679" s="15"/>
      <c r="AL679" s="15"/>
      <c r="AM679" s="15"/>
      <c r="AN679" s="15"/>
      <c r="AO679" s="201"/>
      <c r="AP679" s="15"/>
      <c r="AQ679" s="15"/>
      <c r="AR679" s="15"/>
      <c r="AS679" s="15"/>
      <c r="AT679" s="15"/>
      <c r="AU679" s="15"/>
      <c r="AV679" s="15"/>
      <c r="AW679" s="15"/>
      <c r="AX679" s="28"/>
      <c r="AY679" s="15"/>
      <c r="AZ679" s="15"/>
      <c r="BA679" s="15"/>
      <c r="BB679" s="15"/>
    </row>
    <row r="680" spans="2:54" ht="12.75" customHeight="1" x14ac:dyDescent="0.2">
      <c r="B680" s="17"/>
      <c r="C680" s="15"/>
      <c r="D680" s="15"/>
      <c r="E680" s="22"/>
      <c r="F680" s="15"/>
      <c r="G680" s="2"/>
      <c r="H680" s="23"/>
      <c r="I680" s="23"/>
      <c r="J680" s="23"/>
      <c r="K680" s="50"/>
      <c r="L680" s="15"/>
      <c r="M680" s="28"/>
      <c r="N680" s="15"/>
      <c r="O680" s="15"/>
      <c r="P680" s="15"/>
      <c r="Q680" s="15"/>
      <c r="R680" s="15"/>
      <c r="S680" s="15"/>
      <c r="T680" s="15"/>
      <c r="U680" s="15"/>
      <c r="V680" s="15"/>
      <c r="W680" s="15"/>
      <c r="X680" s="15"/>
      <c r="Y680" s="15"/>
      <c r="Z680" s="15"/>
      <c r="AA680" s="15"/>
      <c r="AB680" s="18"/>
      <c r="AC680" s="15"/>
      <c r="AD680" s="18"/>
      <c r="AE680" s="15"/>
      <c r="AF680" s="15"/>
      <c r="AG680" s="15"/>
      <c r="AH680" s="15"/>
      <c r="AI680" s="15"/>
      <c r="AJ680" s="15"/>
      <c r="AK680" s="15"/>
      <c r="AL680" s="15"/>
      <c r="AM680" s="15"/>
      <c r="AN680" s="15"/>
      <c r="AO680" s="201"/>
      <c r="AP680" s="15"/>
      <c r="AQ680" s="15"/>
      <c r="AR680" s="15"/>
      <c r="AS680" s="15"/>
      <c r="AT680" s="15"/>
      <c r="AU680" s="15"/>
      <c r="AV680" s="15"/>
      <c r="AW680" s="15"/>
      <c r="AX680" s="28"/>
      <c r="AY680" s="15"/>
      <c r="AZ680" s="15"/>
      <c r="BA680" s="15"/>
      <c r="BB680" s="15"/>
    </row>
    <row r="681" spans="2:54" ht="12.75" customHeight="1" x14ac:dyDescent="0.2">
      <c r="B681" s="17"/>
      <c r="C681" s="15"/>
      <c r="D681" s="15"/>
      <c r="E681" s="22"/>
      <c r="F681" s="15"/>
      <c r="G681" s="2"/>
      <c r="H681" s="23"/>
      <c r="I681" s="23"/>
      <c r="J681" s="23"/>
      <c r="K681" s="50"/>
      <c r="L681" s="15"/>
      <c r="M681" s="28"/>
      <c r="N681" s="15"/>
      <c r="O681" s="15"/>
      <c r="P681" s="15"/>
      <c r="Q681" s="15"/>
      <c r="R681" s="15"/>
      <c r="S681" s="15"/>
      <c r="T681" s="15"/>
      <c r="U681" s="15"/>
      <c r="V681" s="15"/>
      <c r="W681" s="15"/>
      <c r="X681" s="15"/>
      <c r="Y681" s="15"/>
      <c r="Z681" s="15"/>
      <c r="AA681" s="15"/>
      <c r="AB681" s="18"/>
      <c r="AC681" s="15"/>
      <c r="AD681" s="18"/>
      <c r="AE681" s="15"/>
      <c r="AF681" s="15"/>
      <c r="AG681" s="15"/>
      <c r="AH681" s="15"/>
      <c r="AI681" s="15"/>
      <c r="AJ681" s="15"/>
      <c r="AK681" s="15"/>
      <c r="AL681" s="15"/>
      <c r="AM681" s="15"/>
      <c r="AN681" s="15"/>
      <c r="AO681" s="201"/>
      <c r="AP681" s="15"/>
      <c r="AQ681" s="15"/>
      <c r="AR681" s="15"/>
      <c r="AS681" s="15"/>
      <c r="AT681" s="15"/>
      <c r="AU681" s="15"/>
      <c r="AV681" s="15"/>
      <c r="AW681" s="15"/>
      <c r="AX681" s="28"/>
      <c r="AY681" s="15"/>
      <c r="AZ681" s="15"/>
      <c r="BA681" s="15"/>
      <c r="BB681" s="15"/>
    </row>
    <row r="682" spans="2:54" ht="12.75" customHeight="1" x14ac:dyDescent="0.2">
      <c r="B682" s="17"/>
      <c r="C682" s="15"/>
      <c r="D682" s="15"/>
      <c r="E682" s="22"/>
      <c r="F682" s="15"/>
      <c r="G682" s="2"/>
      <c r="H682" s="23"/>
      <c r="I682" s="23"/>
      <c r="J682" s="23"/>
      <c r="K682" s="50"/>
      <c r="L682" s="15"/>
      <c r="M682" s="28"/>
      <c r="N682" s="15"/>
      <c r="O682" s="15"/>
      <c r="P682" s="15"/>
      <c r="Q682" s="15"/>
      <c r="R682" s="15"/>
      <c r="S682" s="15"/>
      <c r="T682" s="15"/>
      <c r="U682" s="15"/>
      <c r="V682" s="15"/>
      <c r="W682" s="15"/>
      <c r="X682" s="15"/>
      <c r="Y682" s="15"/>
      <c r="Z682" s="15"/>
      <c r="AA682" s="15"/>
      <c r="AB682" s="18"/>
      <c r="AC682" s="15"/>
      <c r="AD682" s="18"/>
      <c r="AE682" s="15"/>
      <c r="AF682" s="15"/>
      <c r="AG682" s="15"/>
      <c r="AH682" s="15"/>
      <c r="AI682" s="15"/>
      <c r="AJ682" s="15"/>
      <c r="AK682" s="15"/>
      <c r="AL682" s="15"/>
      <c r="AM682" s="15"/>
      <c r="AN682" s="15"/>
      <c r="AO682" s="201"/>
      <c r="AP682" s="15"/>
      <c r="AQ682" s="15"/>
      <c r="AR682" s="15"/>
      <c r="AS682" s="15"/>
      <c r="AT682" s="15"/>
      <c r="AU682" s="15"/>
      <c r="AV682" s="15"/>
      <c r="AW682" s="15"/>
      <c r="AX682" s="28"/>
      <c r="AY682" s="15"/>
      <c r="AZ682" s="15"/>
      <c r="BA682" s="15"/>
      <c r="BB682" s="15"/>
    </row>
    <row r="683" spans="2:54" ht="12.75" customHeight="1" x14ac:dyDescent="0.2">
      <c r="B683" s="17"/>
      <c r="C683" s="15"/>
      <c r="D683" s="15"/>
      <c r="E683" s="22"/>
      <c r="F683" s="15"/>
      <c r="G683" s="2"/>
      <c r="H683" s="23"/>
      <c r="I683" s="23"/>
      <c r="J683" s="23"/>
      <c r="K683" s="50"/>
      <c r="L683" s="15"/>
      <c r="M683" s="28"/>
      <c r="N683" s="15"/>
      <c r="O683" s="15"/>
      <c r="P683" s="15"/>
      <c r="Q683" s="15"/>
      <c r="R683" s="15"/>
      <c r="S683" s="15"/>
      <c r="T683" s="15"/>
      <c r="U683" s="15"/>
      <c r="V683" s="15"/>
      <c r="W683" s="15"/>
      <c r="X683" s="15"/>
      <c r="Y683" s="15"/>
      <c r="Z683" s="15"/>
      <c r="AA683" s="15"/>
      <c r="AB683" s="18"/>
      <c r="AC683" s="15"/>
      <c r="AD683" s="18"/>
      <c r="AE683" s="15"/>
      <c r="AF683" s="15"/>
      <c r="AG683" s="15"/>
      <c r="AH683" s="15"/>
      <c r="AI683" s="15"/>
      <c r="AJ683" s="15"/>
      <c r="AK683" s="15"/>
      <c r="AL683" s="15"/>
      <c r="AM683" s="15"/>
      <c r="AN683" s="15"/>
      <c r="AO683" s="201"/>
      <c r="AP683" s="15"/>
      <c r="AQ683" s="15"/>
      <c r="AR683" s="15"/>
      <c r="AS683" s="15"/>
      <c r="AT683" s="15"/>
      <c r="AU683" s="15"/>
      <c r="AV683" s="15"/>
      <c r="AW683" s="15"/>
      <c r="AX683" s="28"/>
      <c r="AY683" s="15"/>
      <c r="AZ683" s="15"/>
      <c r="BA683" s="15"/>
      <c r="BB683" s="15"/>
    </row>
    <row r="684" spans="2:54" ht="12.75" customHeight="1" x14ac:dyDescent="0.2">
      <c r="B684" s="17"/>
      <c r="C684" s="15"/>
      <c r="D684" s="15"/>
      <c r="E684" s="22"/>
      <c r="F684" s="15"/>
      <c r="G684" s="2"/>
      <c r="H684" s="23"/>
      <c r="I684" s="23"/>
      <c r="J684" s="23"/>
      <c r="K684" s="50"/>
      <c r="L684" s="15"/>
      <c r="M684" s="28"/>
      <c r="N684" s="15"/>
      <c r="O684" s="15"/>
      <c r="P684" s="15"/>
      <c r="Q684" s="15"/>
      <c r="R684" s="15"/>
      <c r="S684" s="15"/>
      <c r="T684" s="15"/>
      <c r="U684" s="15"/>
      <c r="V684" s="15"/>
      <c r="W684" s="15"/>
      <c r="X684" s="15"/>
      <c r="Y684" s="15"/>
      <c r="Z684" s="15"/>
      <c r="AA684" s="15"/>
      <c r="AB684" s="18"/>
      <c r="AC684" s="15"/>
      <c r="AD684" s="18"/>
      <c r="AE684" s="15"/>
      <c r="AF684" s="15"/>
      <c r="AG684" s="15"/>
      <c r="AH684" s="15"/>
      <c r="AI684" s="15"/>
      <c r="AJ684" s="15"/>
      <c r="AK684" s="15"/>
      <c r="AL684" s="15"/>
      <c r="AM684" s="15"/>
      <c r="AN684" s="15"/>
      <c r="AO684" s="201"/>
      <c r="AP684" s="15"/>
      <c r="AQ684" s="15"/>
      <c r="AR684" s="15"/>
      <c r="AS684" s="15"/>
      <c r="AT684" s="15"/>
      <c r="AU684" s="15"/>
      <c r="AV684" s="15"/>
      <c r="AW684" s="15"/>
      <c r="AX684" s="28"/>
      <c r="AY684" s="15"/>
      <c r="AZ684" s="15"/>
      <c r="BA684" s="15"/>
      <c r="BB684" s="15"/>
    </row>
    <row r="685" spans="2:54" ht="12.75" customHeight="1" x14ac:dyDescent="0.2">
      <c r="B685" s="17"/>
      <c r="C685" s="15"/>
      <c r="D685" s="15"/>
      <c r="E685" s="22"/>
      <c r="F685" s="15"/>
      <c r="G685" s="2"/>
      <c r="H685" s="23"/>
      <c r="I685" s="23"/>
      <c r="J685" s="23"/>
      <c r="K685" s="50"/>
      <c r="L685" s="15"/>
      <c r="M685" s="28"/>
      <c r="N685" s="15"/>
      <c r="O685" s="15"/>
      <c r="P685" s="15"/>
      <c r="Q685" s="15"/>
      <c r="R685" s="15"/>
      <c r="S685" s="15"/>
      <c r="T685" s="15"/>
      <c r="U685" s="15"/>
      <c r="V685" s="15"/>
      <c r="W685" s="15"/>
      <c r="X685" s="15"/>
      <c r="Y685" s="15"/>
      <c r="Z685" s="15"/>
      <c r="AA685" s="15"/>
      <c r="AB685" s="18"/>
      <c r="AC685" s="15"/>
      <c r="AD685" s="18"/>
      <c r="AE685" s="15"/>
      <c r="AF685" s="15"/>
      <c r="AG685" s="15"/>
      <c r="AH685" s="15"/>
      <c r="AI685" s="15"/>
      <c r="AJ685" s="15"/>
      <c r="AK685" s="15"/>
      <c r="AL685" s="15"/>
      <c r="AM685" s="15"/>
      <c r="AN685" s="15"/>
      <c r="AO685" s="201"/>
      <c r="AP685" s="15"/>
      <c r="AQ685" s="15"/>
      <c r="AR685" s="15"/>
      <c r="AS685" s="15"/>
      <c r="AT685" s="15"/>
      <c r="AU685" s="15"/>
      <c r="AV685" s="15"/>
      <c r="AW685" s="15"/>
      <c r="AX685" s="28"/>
      <c r="AY685" s="15"/>
      <c r="AZ685" s="15"/>
      <c r="BA685" s="15"/>
      <c r="BB685" s="15"/>
    </row>
    <row r="686" spans="2:54" ht="12.75" customHeight="1" x14ac:dyDescent="0.2">
      <c r="B686" s="17"/>
      <c r="C686" s="15"/>
      <c r="D686" s="15"/>
      <c r="E686" s="22"/>
      <c r="F686" s="15"/>
      <c r="G686" s="2"/>
      <c r="H686" s="23"/>
      <c r="I686" s="23"/>
      <c r="J686" s="23"/>
      <c r="K686" s="50"/>
      <c r="L686" s="15"/>
      <c r="M686" s="28"/>
      <c r="N686" s="15"/>
      <c r="O686" s="15"/>
      <c r="P686" s="15"/>
      <c r="Q686" s="15"/>
      <c r="R686" s="15"/>
      <c r="S686" s="15"/>
      <c r="T686" s="15"/>
      <c r="U686" s="15"/>
      <c r="V686" s="15"/>
      <c r="W686" s="15"/>
      <c r="X686" s="15"/>
      <c r="Y686" s="15"/>
      <c r="Z686" s="15"/>
      <c r="AA686" s="15"/>
      <c r="AB686" s="18"/>
      <c r="AC686" s="15"/>
      <c r="AD686" s="18"/>
      <c r="AE686" s="15"/>
      <c r="AF686" s="15"/>
      <c r="AG686" s="15"/>
      <c r="AH686" s="15"/>
      <c r="AI686" s="15"/>
      <c r="AJ686" s="15"/>
      <c r="AK686" s="15"/>
      <c r="AL686" s="15"/>
      <c r="AM686" s="15"/>
      <c r="AN686" s="15"/>
      <c r="AO686" s="201"/>
      <c r="AP686" s="15"/>
      <c r="AQ686" s="15"/>
      <c r="AR686" s="15"/>
      <c r="AS686" s="15"/>
      <c r="AT686" s="15"/>
      <c r="AU686" s="15"/>
      <c r="AV686" s="15"/>
      <c r="AW686" s="15"/>
      <c r="AX686" s="28"/>
      <c r="AY686" s="15"/>
      <c r="AZ686" s="15"/>
      <c r="BA686" s="15"/>
      <c r="BB686" s="15"/>
    </row>
    <row r="687" spans="2:54" ht="12.75" customHeight="1" x14ac:dyDescent="0.2">
      <c r="B687" s="17"/>
      <c r="C687" s="15"/>
      <c r="D687" s="15"/>
      <c r="E687" s="22"/>
      <c r="F687" s="15"/>
      <c r="G687" s="2"/>
      <c r="H687" s="23"/>
      <c r="I687" s="23"/>
      <c r="J687" s="23"/>
      <c r="K687" s="50"/>
      <c r="L687" s="15"/>
      <c r="M687" s="28"/>
      <c r="N687" s="15"/>
      <c r="O687" s="15"/>
      <c r="P687" s="15"/>
      <c r="Q687" s="15"/>
      <c r="R687" s="15"/>
      <c r="S687" s="15"/>
      <c r="T687" s="15"/>
      <c r="U687" s="15"/>
      <c r="V687" s="15"/>
      <c r="W687" s="15"/>
      <c r="X687" s="15"/>
      <c r="Y687" s="15"/>
      <c r="Z687" s="15"/>
      <c r="AA687" s="15"/>
      <c r="AB687" s="18"/>
      <c r="AC687" s="15"/>
      <c r="AD687" s="18"/>
      <c r="AE687" s="15"/>
      <c r="AF687" s="15"/>
      <c r="AG687" s="15"/>
      <c r="AH687" s="15"/>
      <c r="AI687" s="15"/>
      <c r="AJ687" s="15"/>
      <c r="AK687" s="15"/>
      <c r="AL687" s="15"/>
      <c r="AM687" s="15"/>
      <c r="AN687" s="15"/>
      <c r="AO687" s="201"/>
      <c r="AP687" s="15"/>
      <c r="AQ687" s="15"/>
      <c r="AR687" s="15"/>
      <c r="AS687" s="15"/>
      <c r="AT687" s="15"/>
      <c r="AU687" s="15"/>
      <c r="AV687" s="15"/>
      <c r="AW687" s="15"/>
      <c r="AX687" s="28"/>
      <c r="AY687" s="15"/>
      <c r="AZ687" s="15"/>
      <c r="BA687" s="15"/>
      <c r="BB687" s="15"/>
    </row>
    <row r="688" spans="2:54" ht="12.75" customHeight="1" x14ac:dyDescent="0.2">
      <c r="B688" s="17"/>
      <c r="C688" s="15"/>
      <c r="D688" s="15"/>
      <c r="E688" s="22"/>
      <c r="F688" s="15"/>
      <c r="G688" s="2"/>
      <c r="H688" s="23"/>
      <c r="I688" s="23"/>
      <c r="J688" s="23"/>
      <c r="K688" s="50"/>
      <c r="L688" s="15"/>
      <c r="M688" s="28"/>
      <c r="N688" s="15"/>
      <c r="O688" s="15"/>
      <c r="P688" s="15"/>
      <c r="Q688" s="15"/>
      <c r="R688" s="15"/>
      <c r="S688" s="15"/>
      <c r="T688" s="15"/>
      <c r="U688" s="15"/>
      <c r="V688" s="15"/>
      <c r="W688" s="15"/>
      <c r="X688" s="15"/>
      <c r="Y688" s="15"/>
      <c r="Z688" s="15"/>
      <c r="AA688" s="15"/>
      <c r="AB688" s="18"/>
      <c r="AC688" s="15"/>
      <c r="AD688" s="18"/>
      <c r="AE688" s="15"/>
      <c r="AF688" s="15"/>
      <c r="AG688" s="15"/>
      <c r="AH688" s="15"/>
      <c r="AI688" s="15"/>
      <c r="AJ688" s="15"/>
      <c r="AK688" s="15"/>
      <c r="AL688" s="15"/>
      <c r="AM688" s="15"/>
      <c r="AN688" s="15"/>
      <c r="AO688" s="201"/>
      <c r="AP688" s="15"/>
      <c r="AQ688" s="15"/>
      <c r="AR688" s="15"/>
      <c r="AS688" s="15"/>
      <c r="AT688" s="15"/>
      <c r="AU688" s="15"/>
      <c r="AV688" s="15"/>
      <c r="AW688" s="15"/>
      <c r="AX688" s="28"/>
      <c r="AY688" s="15"/>
      <c r="AZ688" s="15"/>
      <c r="BA688" s="15"/>
      <c r="BB688" s="15"/>
    </row>
    <row r="689" spans="2:54" ht="12.75" customHeight="1" x14ac:dyDescent="0.2">
      <c r="B689" s="17"/>
      <c r="C689" s="15"/>
      <c r="D689" s="15"/>
      <c r="E689" s="22"/>
      <c r="F689" s="15"/>
      <c r="G689" s="2"/>
      <c r="H689" s="23"/>
      <c r="I689" s="23"/>
      <c r="J689" s="23"/>
      <c r="K689" s="50"/>
      <c r="L689" s="15"/>
      <c r="M689" s="28"/>
      <c r="N689" s="15"/>
      <c r="O689" s="15"/>
      <c r="P689" s="15"/>
      <c r="Q689" s="15"/>
      <c r="R689" s="15"/>
      <c r="S689" s="15"/>
      <c r="T689" s="15"/>
      <c r="U689" s="15"/>
      <c r="V689" s="15"/>
      <c r="W689" s="15"/>
      <c r="X689" s="15"/>
      <c r="Y689" s="15"/>
      <c r="Z689" s="15"/>
      <c r="AA689" s="15"/>
      <c r="AB689" s="18"/>
      <c r="AC689" s="15"/>
      <c r="AD689" s="18"/>
      <c r="AE689" s="15"/>
      <c r="AF689" s="15"/>
      <c r="AG689" s="15"/>
      <c r="AH689" s="15"/>
      <c r="AI689" s="15"/>
      <c r="AJ689" s="15"/>
      <c r="AK689" s="15"/>
      <c r="AL689" s="15"/>
      <c r="AM689" s="15"/>
      <c r="AN689" s="15"/>
      <c r="AO689" s="201"/>
      <c r="AP689" s="15"/>
      <c r="AQ689" s="15"/>
      <c r="AR689" s="15"/>
      <c r="AS689" s="15"/>
      <c r="AT689" s="15"/>
      <c r="AU689" s="15"/>
      <c r="AV689" s="15"/>
      <c r="AW689" s="15"/>
      <c r="AX689" s="28"/>
      <c r="AY689" s="15"/>
      <c r="AZ689" s="15"/>
      <c r="BA689" s="15"/>
      <c r="BB689" s="15"/>
    </row>
    <row r="690" spans="2:54" ht="12.75" customHeight="1" x14ac:dyDescent="0.2">
      <c r="B690" s="17"/>
      <c r="C690" s="15"/>
      <c r="D690" s="15"/>
      <c r="E690" s="22"/>
      <c r="F690" s="15"/>
      <c r="G690" s="2"/>
      <c r="H690" s="23"/>
      <c r="I690" s="23"/>
      <c r="J690" s="23"/>
      <c r="K690" s="50"/>
      <c r="L690" s="15"/>
      <c r="M690" s="28"/>
      <c r="N690" s="15"/>
      <c r="O690" s="15"/>
      <c r="P690" s="15"/>
      <c r="Q690" s="15"/>
      <c r="R690" s="15"/>
      <c r="S690" s="15"/>
      <c r="T690" s="15"/>
      <c r="U690" s="15"/>
      <c r="V690" s="15"/>
      <c r="W690" s="15"/>
      <c r="X690" s="15"/>
      <c r="Y690" s="15"/>
      <c r="Z690" s="15"/>
      <c r="AA690" s="15"/>
      <c r="AB690" s="18"/>
      <c r="AC690" s="15"/>
      <c r="AD690" s="18"/>
      <c r="AE690" s="15"/>
      <c r="AF690" s="15"/>
      <c r="AG690" s="15"/>
      <c r="AH690" s="15"/>
      <c r="AI690" s="15"/>
      <c r="AJ690" s="15"/>
      <c r="AK690" s="15"/>
      <c r="AL690" s="15"/>
      <c r="AM690" s="15"/>
      <c r="AN690" s="15"/>
      <c r="AO690" s="201"/>
      <c r="AP690" s="15"/>
      <c r="AQ690" s="15"/>
      <c r="AR690" s="15"/>
      <c r="AS690" s="15"/>
      <c r="AT690" s="15"/>
      <c r="AU690" s="15"/>
      <c r="AV690" s="15"/>
      <c r="AW690" s="15"/>
      <c r="AX690" s="28"/>
      <c r="AY690" s="15"/>
      <c r="AZ690" s="15"/>
      <c r="BA690" s="15"/>
      <c r="BB690" s="15"/>
    </row>
    <row r="691" spans="2:54" ht="12.75" customHeight="1" x14ac:dyDescent="0.2">
      <c r="B691" s="17"/>
      <c r="C691" s="15"/>
      <c r="D691" s="15"/>
      <c r="E691" s="22"/>
      <c r="F691" s="15"/>
      <c r="G691" s="2"/>
      <c r="H691" s="23"/>
      <c r="I691" s="23"/>
      <c r="J691" s="23"/>
      <c r="K691" s="50"/>
      <c r="L691" s="15"/>
      <c r="M691" s="28"/>
      <c r="N691" s="15"/>
      <c r="O691" s="15"/>
      <c r="P691" s="15"/>
      <c r="Q691" s="15"/>
      <c r="R691" s="15"/>
      <c r="S691" s="15"/>
      <c r="T691" s="15"/>
      <c r="U691" s="15"/>
      <c r="V691" s="15"/>
      <c r="W691" s="15"/>
      <c r="X691" s="15"/>
      <c r="Y691" s="15"/>
      <c r="Z691" s="15"/>
      <c r="AA691" s="15"/>
      <c r="AB691" s="18"/>
      <c r="AC691" s="15"/>
      <c r="AD691" s="18"/>
      <c r="AE691" s="15"/>
      <c r="AF691" s="15"/>
      <c r="AG691" s="15"/>
      <c r="AH691" s="15"/>
      <c r="AI691" s="15"/>
      <c r="AJ691" s="15"/>
      <c r="AK691" s="15"/>
      <c r="AL691" s="15"/>
      <c r="AM691" s="15"/>
      <c r="AN691" s="15"/>
      <c r="AO691" s="201"/>
      <c r="AP691" s="15"/>
      <c r="AQ691" s="15"/>
      <c r="AR691" s="15"/>
      <c r="AS691" s="15"/>
      <c r="AT691" s="15"/>
      <c r="AU691" s="15"/>
      <c r="AV691" s="15"/>
      <c r="AW691" s="15"/>
      <c r="AX691" s="28"/>
      <c r="AY691" s="15"/>
      <c r="AZ691" s="15"/>
      <c r="BA691" s="15"/>
      <c r="BB691" s="15"/>
    </row>
    <row r="692" spans="2:54" ht="12.75" customHeight="1" x14ac:dyDescent="0.2">
      <c r="B692" s="17"/>
      <c r="C692" s="15"/>
      <c r="D692" s="15"/>
      <c r="E692" s="22"/>
      <c r="F692" s="15"/>
      <c r="G692" s="2"/>
      <c r="H692" s="23"/>
      <c r="I692" s="23"/>
      <c r="J692" s="23"/>
      <c r="K692" s="50"/>
      <c r="L692" s="15"/>
      <c r="M692" s="28"/>
      <c r="N692" s="15"/>
      <c r="O692" s="15"/>
      <c r="P692" s="15"/>
      <c r="Q692" s="15"/>
      <c r="R692" s="15"/>
      <c r="S692" s="15"/>
      <c r="T692" s="15"/>
      <c r="U692" s="15"/>
      <c r="V692" s="15"/>
      <c r="W692" s="15"/>
      <c r="X692" s="15"/>
      <c r="Y692" s="15"/>
      <c r="Z692" s="15"/>
      <c r="AA692" s="15"/>
      <c r="AB692" s="18"/>
      <c r="AC692" s="15"/>
      <c r="AD692" s="18"/>
      <c r="AE692" s="15"/>
      <c r="AF692" s="15"/>
      <c r="AG692" s="15"/>
      <c r="AH692" s="15"/>
      <c r="AI692" s="15"/>
      <c r="AJ692" s="15"/>
      <c r="AK692" s="15"/>
      <c r="AL692" s="15"/>
      <c r="AM692" s="15"/>
      <c r="AN692" s="15"/>
      <c r="AO692" s="201"/>
      <c r="AP692" s="15"/>
      <c r="AQ692" s="15"/>
      <c r="AR692" s="15"/>
      <c r="AS692" s="15"/>
      <c r="AT692" s="15"/>
      <c r="AU692" s="15"/>
      <c r="AV692" s="15"/>
      <c r="AW692" s="15"/>
      <c r="AX692" s="28"/>
      <c r="AY692" s="15"/>
      <c r="AZ692" s="15"/>
      <c r="BA692" s="15"/>
      <c r="BB692" s="15"/>
    </row>
    <row r="693" spans="2:54" ht="12.75" customHeight="1" x14ac:dyDescent="0.2">
      <c r="B693" s="17"/>
      <c r="C693" s="15"/>
      <c r="D693" s="15"/>
      <c r="E693" s="22"/>
      <c r="F693" s="15"/>
      <c r="G693" s="2"/>
      <c r="H693" s="23"/>
      <c r="I693" s="23"/>
      <c r="J693" s="23"/>
      <c r="K693" s="50"/>
      <c r="L693" s="15"/>
      <c r="M693" s="28"/>
      <c r="N693" s="15"/>
      <c r="O693" s="15"/>
      <c r="P693" s="15"/>
      <c r="Q693" s="15"/>
      <c r="R693" s="15"/>
      <c r="S693" s="15"/>
      <c r="T693" s="15"/>
      <c r="U693" s="15"/>
      <c r="V693" s="15"/>
      <c r="W693" s="15"/>
      <c r="X693" s="15"/>
      <c r="Y693" s="15"/>
      <c r="Z693" s="15"/>
      <c r="AA693" s="15"/>
      <c r="AB693" s="18"/>
      <c r="AC693" s="15"/>
      <c r="AD693" s="18"/>
      <c r="AE693" s="15"/>
      <c r="AF693" s="15"/>
      <c r="AG693" s="15"/>
      <c r="AH693" s="15"/>
      <c r="AI693" s="15"/>
      <c r="AJ693" s="15"/>
      <c r="AK693" s="15"/>
      <c r="AL693" s="15"/>
      <c r="AM693" s="15"/>
      <c r="AN693" s="15"/>
      <c r="AO693" s="201"/>
      <c r="AP693" s="15"/>
      <c r="AQ693" s="15"/>
      <c r="AR693" s="15"/>
      <c r="AS693" s="15"/>
      <c r="AT693" s="15"/>
      <c r="AU693" s="15"/>
      <c r="AV693" s="15"/>
      <c r="AW693" s="15"/>
      <c r="AX693" s="28"/>
      <c r="AY693" s="15"/>
      <c r="AZ693" s="15"/>
      <c r="BA693" s="15"/>
      <c r="BB693" s="15"/>
    </row>
    <row r="694" spans="2:54" ht="12.75" customHeight="1" x14ac:dyDescent="0.2">
      <c r="B694" s="17"/>
      <c r="C694" s="15"/>
      <c r="D694" s="15"/>
      <c r="E694" s="22"/>
      <c r="F694" s="15"/>
      <c r="G694" s="2"/>
      <c r="H694" s="23"/>
      <c r="I694" s="23"/>
      <c r="J694" s="23"/>
      <c r="K694" s="50"/>
      <c r="L694" s="15"/>
      <c r="M694" s="28"/>
      <c r="N694" s="15"/>
      <c r="O694" s="15"/>
      <c r="P694" s="15"/>
      <c r="Q694" s="15"/>
      <c r="R694" s="15"/>
      <c r="S694" s="15"/>
      <c r="T694" s="15"/>
      <c r="U694" s="15"/>
      <c r="V694" s="15"/>
      <c r="W694" s="15"/>
      <c r="X694" s="15"/>
      <c r="Y694" s="15"/>
      <c r="Z694" s="15"/>
      <c r="AA694" s="15"/>
      <c r="AB694" s="18"/>
      <c r="AC694" s="15"/>
      <c r="AD694" s="18"/>
      <c r="AE694" s="15"/>
      <c r="AF694" s="15"/>
      <c r="AG694" s="15"/>
      <c r="AH694" s="15"/>
      <c r="AI694" s="15"/>
      <c r="AJ694" s="15"/>
      <c r="AK694" s="15"/>
      <c r="AL694" s="15"/>
      <c r="AM694" s="15"/>
      <c r="AN694" s="15"/>
      <c r="AO694" s="201"/>
      <c r="AP694" s="15"/>
      <c r="AQ694" s="15"/>
      <c r="AR694" s="15"/>
      <c r="AS694" s="15"/>
      <c r="AT694" s="15"/>
      <c r="AU694" s="15"/>
      <c r="AV694" s="15"/>
      <c r="AW694" s="15"/>
      <c r="AX694" s="28"/>
      <c r="AY694" s="15"/>
      <c r="AZ694" s="15"/>
      <c r="BA694" s="15"/>
      <c r="BB694" s="15"/>
    </row>
    <row r="695" spans="2:54" ht="12.75" customHeight="1" x14ac:dyDescent="0.2">
      <c r="B695" s="17"/>
      <c r="C695" s="15"/>
      <c r="D695" s="15"/>
      <c r="E695" s="22"/>
      <c r="F695" s="15"/>
      <c r="G695" s="2"/>
      <c r="H695" s="23"/>
      <c r="I695" s="23"/>
      <c r="J695" s="23"/>
      <c r="K695" s="50"/>
      <c r="L695" s="15"/>
      <c r="M695" s="28"/>
      <c r="N695" s="15"/>
      <c r="O695" s="15"/>
      <c r="P695" s="15"/>
      <c r="Q695" s="15"/>
      <c r="R695" s="15"/>
      <c r="S695" s="15"/>
      <c r="T695" s="15"/>
      <c r="U695" s="15"/>
      <c r="V695" s="15"/>
      <c r="W695" s="15"/>
      <c r="X695" s="15"/>
      <c r="Y695" s="15"/>
      <c r="Z695" s="15"/>
      <c r="AA695" s="15"/>
      <c r="AB695" s="18"/>
      <c r="AC695" s="15"/>
      <c r="AD695" s="18"/>
      <c r="AE695" s="15"/>
      <c r="AF695" s="15"/>
      <c r="AG695" s="15"/>
      <c r="AH695" s="15"/>
      <c r="AI695" s="15"/>
      <c r="AJ695" s="15"/>
      <c r="AK695" s="15"/>
      <c r="AL695" s="15"/>
      <c r="AM695" s="15"/>
      <c r="AN695" s="15"/>
      <c r="AO695" s="201"/>
      <c r="AP695" s="15"/>
      <c r="AQ695" s="15"/>
      <c r="AR695" s="15"/>
      <c r="AS695" s="15"/>
      <c r="AT695" s="15"/>
      <c r="AU695" s="15"/>
      <c r="AV695" s="15"/>
      <c r="AW695" s="15"/>
      <c r="AX695" s="28"/>
      <c r="AY695" s="15"/>
      <c r="AZ695" s="15"/>
      <c r="BA695" s="15"/>
      <c r="BB695" s="15"/>
    </row>
    <row r="696" spans="2:54" ht="12.75" customHeight="1" x14ac:dyDescent="0.2">
      <c r="B696" s="17"/>
      <c r="C696" s="15"/>
      <c r="D696" s="15"/>
      <c r="E696" s="22"/>
      <c r="F696" s="15"/>
      <c r="G696" s="2"/>
      <c r="H696" s="23"/>
      <c r="I696" s="23"/>
      <c r="J696" s="23"/>
      <c r="K696" s="50"/>
      <c r="L696" s="15"/>
      <c r="M696" s="28"/>
      <c r="N696" s="15"/>
      <c r="O696" s="15"/>
      <c r="P696" s="15"/>
      <c r="Q696" s="15"/>
      <c r="R696" s="15"/>
      <c r="S696" s="15"/>
      <c r="T696" s="15"/>
      <c r="U696" s="15"/>
      <c r="V696" s="15"/>
      <c r="W696" s="15"/>
      <c r="X696" s="15"/>
      <c r="Y696" s="15"/>
      <c r="Z696" s="15"/>
      <c r="AA696" s="15"/>
      <c r="AB696" s="18"/>
      <c r="AC696" s="15"/>
      <c r="AD696" s="18"/>
      <c r="AE696" s="15"/>
      <c r="AF696" s="15"/>
      <c r="AG696" s="15"/>
      <c r="AH696" s="15"/>
      <c r="AI696" s="15"/>
      <c r="AJ696" s="15"/>
      <c r="AK696" s="15"/>
      <c r="AL696" s="15"/>
      <c r="AM696" s="15"/>
      <c r="AN696" s="15"/>
      <c r="AO696" s="201"/>
      <c r="AP696" s="15"/>
      <c r="AQ696" s="15"/>
      <c r="AR696" s="15"/>
      <c r="AS696" s="15"/>
      <c r="AT696" s="15"/>
      <c r="AU696" s="15"/>
      <c r="AV696" s="15"/>
      <c r="AW696" s="15"/>
      <c r="AX696" s="28"/>
      <c r="AY696" s="15"/>
      <c r="AZ696" s="15"/>
      <c r="BA696" s="15"/>
      <c r="BB696" s="15"/>
    </row>
    <row r="697" spans="2:54" ht="12.75" customHeight="1" x14ac:dyDescent="0.2">
      <c r="B697" s="17"/>
      <c r="C697" s="15"/>
      <c r="D697" s="15"/>
      <c r="E697" s="22"/>
      <c r="F697" s="15"/>
      <c r="G697" s="2"/>
      <c r="H697" s="23"/>
      <c r="I697" s="23"/>
      <c r="J697" s="23"/>
      <c r="K697" s="50"/>
      <c r="L697" s="15"/>
      <c r="M697" s="28"/>
      <c r="N697" s="15"/>
      <c r="O697" s="15"/>
      <c r="P697" s="15"/>
      <c r="Q697" s="15"/>
      <c r="R697" s="15"/>
      <c r="S697" s="15"/>
      <c r="T697" s="15"/>
      <c r="U697" s="15"/>
      <c r="V697" s="15"/>
      <c r="W697" s="15"/>
      <c r="X697" s="15"/>
      <c r="Y697" s="15"/>
      <c r="Z697" s="15"/>
      <c r="AA697" s="15"/>
      <c r="AB697" s="18"/>
      <c r="AC697" s="15"/>
      <c r="AD697" s="18"/>
      <c r="AE697" s="15"/>
      <c r="AF697" s="15"/>
      <c r="AG697" s="15"/>
      <c r="AH697" s="15"/>
      <c r="AI697" s="15"/>
      <c r="AJ697" s="15"/>
      <c r="AK697" s="15"/>
      <c r="AL697" s="15"/>
      <c r="AM697" s="15"/>
      <c r="AN697" s="15"/>
      <c r="AO697" s="201"/>
      <c r="AP697" s="15"/>
      <c r="AQ697" s="15"/>
      <c r="AR697" s="15"/>
      <c r="AS697" s="15"/>
      <c r="AT697" s="15"/>
      <c r="AU697" s="15"/>
      <c r="AV697" s="15"/>
      <c r="AW697" s="15"/>
      <c r="AX697" s="28"/>
      <c r="AY697" s="15"/>
      <c r="AZ697" s="15"/>
      <c r="BA697" s="15"/>
      <c r="BB697" s="15"/>
    </row>
    <row r="698" spans="2:54" ht="12.75" customHeight="1" x14ac:dyDescent="0.2">
      <c r="B698" s="17"/>
      <c r="C698" s="15"/>
      <c r="D698" s="15"/>
      <c r="E698" s="22"/>
      <c r="F698" s="15"/>
      <c r="G698" s="2"/>
      <c r="H698" s="23"/>
      <c r="I698" s="23"/>
      <c r="J698" s="23"/>
      <c r="K698" s="50"/>
      <c r="L698" s="15"/>
      <c r="M698" s="28"/>
      <c r="N698" s="15"/>
      <c r="O698" s="15"/>
      <c r="P698" s="15"/>
      <c r="Q698" s="15"/>
      <c r="R698" s="15"/>
      <c r="S698" s="15"/>
      <c r="T698" s="15"/>
      <c r="U698" s="15"/>
      <c r="V698" s="15"/>
      <c r="W698" s="15"/>
      <c r="X698" s="15"/>
      <c r="Y698" s="15"/>
      <c r="Z698" s="15"/>
      <c r="AA698" s="15"/>
      <c r="AB698" s="18"/>
      <c r="AC698" s="15"/>
      <c r="AD698" s="18"/>
      <c r="AE698" s="15"/>
      <c r="AF698" s="15"/>
      <c r="AG698" s="15"/>
      <c r="AH698" s="15"/>
      <c r="AI698" s="15"/>
      <c r="AJ698" s="15"/>
      <c r="AK698" s="15"/>
      <c r="AL698" s="15"/>
      <c r="AM698" s="15"/>
      <c r="AN698" s="15"/>
      <c r="AO698" s="201"/>
      <c r="AP698" s="15"/>
      <c r="AQ698" s="15"/>
      <c r="AR698" s="15"/>
      <c r="AS698" s="15"/>
      <c r="AT698" s="15"/>
      <c r="AU698" s="15"/>
      <c r="AV698" s="15"/>
      <c r="AW698" s="15"/>
      <c r="AX698" s="28"/>
      <c r="AY698" s="15"/>
      <c r="AZ698" s="15"/>
      <c r="BA698" s="15"/>
      <c r="BB698" s="15"/>
    </row>
    <row r="699" spans="2:54" ht="12.75" customHeight="1" x14ac:dyDescent="0.2">
      <c r="B699" s="17"/>
      <c r="C699" s="15"/>
      <c r="D699" s="15"/>
      <c r="E699" s="22"/>
      <c r="F699" s="15"/>
      <c r="G699" s="2"/>
      <c r="H699" s="23"/>
      <c r="I699" s="23"/>
      <c r="J699" s="23"/>
      <c r="K699" s="50"/>
      <c r="L699" s="15"/>
      <c r="M699" s="28"/>
      <c r="N699" s="15"/>
      <c r="O699" s="15"/>
      <c r="P699" s="15"/>
      <c r="Q699" s="15"/>
      <c r="R699" s="15"/>
      <c r="S699" s="15"/>
      <c r="T699" s="15"/>
      <c r="U699" s="15"/>
      <c r="V699" s="15"/>
      <c r="W699" s="15"/>
      <c r="X699" s="15"/>
      <c r="Y699" s="15"/>
      <c r="Z699" s="15"/>
      <c r="AA699" s="15"/>
      <c r="AB699" s="18"/>
      <c r="AC699" s="15"/>
      <c r="AD699" s="18"/>
      <c r="AE699" s="15"/>
      <c r="AF699" s="15"/>
      <c r="AG699" s="15"/>
      <c r="AH699" s="15"/>
      <c r="AI699" s="15"/>
      <c r="AJ699" s="15"/>
      <c r="AK699" s="15"/>
      <c r="AL699" s="15"/>
      <c r="AM699" s="15"/>
      <c r="AN699" s="15"/>
      <c r="AO699" s="201"/>
      <c r="AP699" s="15"/>
      <c r="AQ699" s="15"/>
      <c r="AR699" s="15"/>
      <c r="AS699" s="15"/>
      <c r="AT699" s="15"/>
      <c r="AU699" s="15"/>
      <c r="AV699" s="15"/>
      <c r="AW699" s="15"/>
      <c r="AX699" s="28"/>
      <c r="AY699" s="15"/>
      <c r="AZ699" s="15"/>
      <c r="BA699" s="15"/>
      <c r="BB699" s="15"/>
    </row>
    <row r="700" spans="2:54" ht="12.75" customHeight="1" x14ac:dyDescent="0.2">
      <c r="B700" s="17"/>
      <c r="C700" s="15"/>
      <c r="D700" s="15"/>
      <c r="E700" s="22"/>
      <c r="F700" s="15"/>
      <c r="G700" s="2"/>
      <c r="H700" s="23"/>
      <c r="I700" s="23"/>
      <c r="J700" s="23"/>
      <c r="K700" s="50"/>
      <c r="L700" s="15"/>
      <c r="M700" s="28"/>
      <c r="N700" s="15"/>
      <c r="O700" s="15"/>
      <c r="P700" s="15"/>
      <c r="Q700" s="15"/>
      <c r="R700" s="15"/>
      <c r="S700" s="15"/>
      <c r="T700" s="15"/>
      <c r="U700" s="15"/>
      <c r="V700" s="15"/>
      <c r="W700" s="15"/>
      <c r="X700" s="15"/>
      <c r="Y700" s="15"/>
      <c r="Z700" s="15"/>
      <c r="AA700" s="15"/>
      <c r="AB700" s="18"/>
      <c r="AC700" s="15"/>
      <c r="AD700" s="18"/>
      <c r="AE700" s="15"/>
      <c r="AF700" s="15"/>
      <c r="AG700" s="15"/>
      <c r="AH700" s="15"/>
      <c r="AI700" s="15"/>
      <c r="AJ700" s="15"/>
      <c r="AK700" s="15"/>
      <c r="AL700" s="15"/>
      <c r="AM700" s="15"/>
      <c r="AN700" s="15"/>
      <c r="AO700" s="201"/>
      <c r="AP700" s="15"/>
      <c r="AQ700" s="15"/>
      <c r="AR700" s="15"/>
      <c r="AS700" s="15"/>
      <c r="AT700" s="15"/>
      <c r="AU700" s="15"/>
      <c r="AV700" s="15"/>
      <c r="AW700" s="15"/>
      <c r="AX700" s="28"/>
      <c r="AY700" s="15"/>
      <c r="AZ700" s="15"/>
      <c r="BA700" s="15"/>
      <c r="BB700" s="15"/>
    </row>
    <row r="701" spans="2:54" ht="12.75" customHeight="1" x14ac:dyDescent="0.2">
      <c r="B701" s="17"/>
      <c r="C701" s="15"/>
      <c r="D701" s="15"/>
      <c r="E701" s="22"/>
      <c r="F701" s="15"/>
      <c r="G701" s="2"/>
      <c r="H701" s="23"/>
      <c r="I701" s="23"/>
      <c r="J701" s="23"/>
      <c r="K701" s="50"/>
      <c r="L701" s="15"/>
      <c r="M701" s="28"/>
      <c r="N701" s="15"/>
      <c r="O701" s="15"/>
      <c r="P701" s="15"/>
      <c r="Q701" s="15"/>
      <c r="R701" s="15"/>
      <c r="S701" s="15"/>
      <c r="T701" s="15"/>
      <c r="U701" s="15"/>
      <c r="V701" s="15"/>
      <c r="W701" s="15"/>
      <c r="X701" s="15"/>
      <c r="Y701" s="15"/>
      <c r="Z701" s="15"/>
      <c r="AA701" s="15"/>
      <c r="AB701" s="18"/>
      <c r="AC701" s="15"/>
      <c r="AD701" s="18"/>
      <c r="AE701" s="15"/>
      <c r="AF701" s="15"/>
      <c r="AG701" s="15"/>
      <c r="AH701" s="15"/>
      <c r="AI701" s="15"/>
      <c r="AJ701" s="15"/>
      <c r="AK701" s="15"/>
      <c r="AL701" s="15"/>
      <c r="AM701" s="15"/>
      <c r="AN701" s="15"/>
      <c r="AO701" s="201"/>
      <c r="AP701" s="15"/>
      <c r="AQ701" s="15"/>
      <c r="AR701" s="15"/>
      <c r="AS701" s="15"/>
      <c r="AT701" s="15"/>
      <c r="AU701" s="15"/>
      <c r="AV701" s="15"/>
      <c r="AW701" s="15"/>
      <c r="AX701" s="28"/>
      <c r="AY701" s="15"/>
      <c r="AZ701" s="15"/>
      <c r="BA701" s="15"/>
      <c r="BB701" s="15"/>
    </row>
    <row r="702" spans="2:54" ht="12.75" customHeight="1" x14ac:dyDescent="0.2">
      <c r="B702" s="17"/>
      <c r="C702" s="15"/>
      <c r="D702" s="15"/>
      <c r="E702" s="22"/>
      <c r="F702" s="15"/>
      <c r="G702" s="2"/>
      <c r="H702" s="23"/>
      <c r="I702" s="23"/>
      <c r="J702" s="23"/>
      <c r="K702" s="50"/>
      <c r="L702" s="15"/>
      <c r="M702" s="28"/>
      <c r="N702" s="15"/>
      <c r="O702" s="15"/>
      <c r="P702" s="15"/>
      <c r="Q702" s="15"/>
      <c r="R702" s="15"/>
      <c r="S702" s="15"/>
      <c r="T702" s="15"/>
      <c r="U702" s="15"/>
      <c r="V702" s="15"/>
      <c r="W702" s="15"/>
      <c r="X702" s="15"/>
      <c r="Y702" s="15"/>
      <c r="Z702" s="15"/>
      <c r="AA702" s="15"/>
      <c r="AB702" s="18"/>
      <c r="AC702" s="15"/>
      <c r="AD702" s="18"/>
      <c r="AE702" s="15"/>
      <c r="AF702" s="15"/>
      <c r="AG702" s="15"/>
      <c r="AH702" s="15"/>
      <c r="AI702" s="15"/>
      <c r="AJ702" s="15"/>
      <c r="AK702" s="15"/>
      <c r="AL702" s="15"/>
      <c r="AM702" s="15"/>
      <c r="AN702" s="15"/>
      <c r="AO702" s="201"/>
      <c r="AP702" s="15"/>
      <c r="AQ702" s="15"/>
      <c r="AR702" s="15"/>
      <c r="AS702" s="15"/>
      <c r="AT702" s="15"/>
      <c r="AU702" s="15"/>
      <c r="AV702" s="15"/>
      <c r="AW702" s="15"/>
      <c r="AX702" s="28"/>
      <c r="AY702" s="15"/>
      <c r="AZ702" s="15"/>
      <c r="BA702" s="15"/>
      <c r="BB702" s="15"/>
    </row>
    <row r="703" spans="2:54" ht="12.75" customHeight="1" x14ac:dyDescent="0.2">
      <c r="B703" s="17"/>
      <c r="C703" s="15"/>
      <c r="D703" s="15"/>
      <c r="E703" s="22"/>
      <c r="F703" s="15"/>
      <c r="G703" s="2"/>
      <c r="H703" s="23"/>
      <c r="I703" s="23"/>
      <c r="J703" s="23"/>
      <c r="K703" s="50"/>
      <c r="L703" s="15"/>
      <c r="M703" s="28"/>
      <c r="N703" s="15"/>
      <c r="O703" s="15"/>
      <c r="P703" s="15"/>
      <c r="Q703" s="15"/>
      <c r="R703" s="15"/>
      <c r="S703" s="15"/>
      <c r="T703" s="15"/>
      <c r="U703" s="15"/>
      <c r="V703" s="15"/>
      <c r="W703" s="15"/>
      <c r="X703" s="15"/>
      <c r="Y703" s="15"/>
      <c r="Z703" s="15"/>
      <c r="AA703" s="15"/>
      <c r="AB703" s="18"/>
      <c r="AC703" s="15"/>
      <c r="AD703" s="18"/>
      <c r="AE703" s="15"/>
      <c r="AF703" s="15"/>
      <c r="AG703" s="15"/>
      <c r="AH703" s="15"/>
      <c r="AI703" s="15"/>
      <c r="AJ703" s="15"/>
      <c r="AK703" s="15"/>
      <c r="AL703" s="15"/>
      <c r="AM703" s="15"/>
      <c r="AN703" s="15"/>
      <c r="AO703" s="201"/>
      <c r="AP703" s="15"/>
      <c r="AQ703" s="15"/>
      <c r="AR703" s="15"/>
      <c r="AS703" s="15"/>
      <c r="AT703" s="15"/>
      <c r="AU703" s="15"/>
      <c r="AV703" s="15"/>
      <c r="AW703" s="15"/>
      <c r="AX703" s="28"/>
      <c r="AY703" s="15"/>
      <c r="AZ703" s="15"/>
      <c r="BA703" s="15"/>
      <c r="BB703" s="15"/>
    </row>
    <row r="704" spans="2:54" ht="12.75" customHeight="1" x14ac:dyDescent="0.2">
      <c r="B704" s="17"/>
      <c r="C704" s="15"/>
      <c r="D704" s="15"/>
      <c r="E704" s="22"/>
      <c r="F704" s="15"/>
      <c r="G704" s="2"/>
      <c r="H704" s="23"/>
      <c r="I704" s="23"/>
      <c r="J704" s="23"/>
      <c r="K704" s="50"/>
      <c r="L704" s="15"/>
      <c r="M704" s="28"/>
      <c r="N704" s="15"/>
      <c r="O704" s="15"/>
      <c r="P704" s="15"/>
      <c r="Q704" s="15"/>
      <c r="R704" s="15"/>
      <c r="S704" s="15"/>
      <c r="T704" s="15"/>
      <c r="U704" s="15"/>
      <c r="V704" s="15"/>
      <c r="W704" s="15"/>
      <c r="X704" s="15"/>
      <c r="Y704" s="15"/>
      <c r="Z704" s="15"/>
      <c r="AA704" s="15"/>
      <c r="AB704" s="18"/>
      <c r="AC704" s="15"/>
      <c r="AD704" s="18"/>
      <c r="AE704" s="15"/>
      <c r="AF704" s="15"/>
      <c r="AG704" s="15"/>
      <c r="AH704" s="15"/>
      <c r="AI704" s="15"/>
      <c r="AJ704" s="15"/>
      <c r="AK704" s="15"/>
      <c r="AL704" s="15"/>
      <c r="AM704" s="15"/>
      <c r="AN704" s="15"/>
      <c r="AO704" s="201"/>
      <c r="AP704" s="15"/>
      <c r="AQ704" s="15"/>
      <c r="AR704" s="15"/>
      <c r="AS704" s="15"/>
      <c r="AT704" s="15"/>
      <c r="AU704" s="15"/>
      <c r="AV704" s="15"/>
      <c r="AW704" s="15"/>
      <c r="AX704" s="28"/>
      <c r="AY704" s="15"/>
      <c r="AZ704" s="15"/>
      <c r="BA704" s="15"/>
      <c r="BB704" s="15"/>
    </row>
    <row r="705" spans="2:54" ht="12.75" customHeight="1" x14ac:dyDescent="0.2">
      <c r="B705" s="17"/>
      <c r="C705" s="15"/>
      <c r="D705" s="15"/>
      <c r="E705" s="22"/>
      <c r="F705" s="15"/>
      <c r="G705" s="2"/>
      <c r="H705" s="23"/>
      <c r="I705" s="23"/>
      <c r="J705" s="23"/>
      <c r="K705" s="50"/>
      <c r="L705" s="15"/>
      <c r="M705" s="28"/>
      <c r="N705" s="15"/>
      <c r="O705" s="15"/>
      <c r="P705" s="15"/>
      <c r="Q705" s="15"/>
      <c r="R705" s="15"/>
      <c r="S705" s="15"/>
      <c r="T705" s="15"/>
      <c r="U705" s="15"/>
      <c r="V705" s="15"/>
      <c r="W705" s="15"/>
      <c r="X705" s="15"/>
      <c r="Y705" s="15"/>
      <c r="Z705" s="15"/>
      <c r="AA705" s="15"/>
      <c r="AB705" s="18"/>
      <c r="AC705" s="15"/>
      <c r="AD705" s="18"/>
      <c r="AE705" s="15"/>
      <c r="AF705" s="15"/>
      <c r="AG705" s="15"/>
      <c r="AH705" s="15"/>
      <c r="AI705" s="15"/>
      <c r="AJ705" s="15"/>
      <c r="AK705" s="15"/>
      <c r="AL705" s="15"/>
      <c r="AM705" s="15"/>
      <c r="AN705" s="15"/>
      <c r="AO705" s="201"/>
      <c r="AP705" s="15"/>
      <c r="AQ705" s="15"/>
      <c r="AR705" s="15"/>
      <c r="AS705" s="15"/>
      <c r="AT705" s="15"/>
      <c r="AU705" s="15"/>
      <c r="AV705" s="15"/>
      <c r="AW705" s="15"/>
      <c r="AX705" s="28"/>
      <c r="AY705" s="15"/>
      <c r="AZ705" s="15"/>
      <c r="BA705" s="15"/>
      <c r="BB705" s="15"/>
    </row>
    <row r="706" spans="2:54" ht="12.75" customHeight="1" x14ac:dyDescent="0.2">
      <c r="B706" s="17"/>
      <c r="C706" s="15"/>
      <c r="D706" s="15"/>
      <c r="E706" s="22"/>
      <c r="F706" s="15"/>
      <c r="G706" s="2"/>
      <c r="H706" s="23"/>
      <c r="I706" s="23"/>
      <c r="J706" s="23"/>
      <c r="K706" s="50"/>
      <c r="L706" s="15"/>
      <c r="M706" s="28"/>
      <c r="N706" s="15"/>
      <c r="O706" s="15"/>
      <c r="P706" s="15"/>
      <c r="Q706" s="15"/>
      <c r="R706" s="15"/>
      <c r="S706" s="15"/>
      <c r="T706" s="15"/>
      <c r="U706" s="15"/>
      <c r="V706" s="15"/>
      <c r="W706" s="15"/>
      <c r="X706" s="15"/>
      <c r="Y706" s="15"/>
      <c r="Z706" s="15"/>
      <c r="AA706" s="15"/>
      <c r="AB706" s="18"/>
      <c r="AC706" s="15"/>
      <c r="AD706" s="18"/>
      <c r="AE706" s="15"/>
      <c r="AF706" s="15"/>
      <c r="AG706" s="15"/>
      <c r="AH706" s="15"/>
      <c r="AI706" s="15"/>
      <c r="AJ706" s="15"/>
      <c r="AK706" s="15"/>
      <c r="AL706" s="15"/>
      <c r="AM706" s="15"/>
      <c r="AN706" s="15"/>
      <c r="AO706" s="201"/>
      <c r="AP706" s="15"/>
      <c r="AQ706" s="15"/>
      <c r="AR706" s="15"/>
      <c r="AS706" s="15"/>
      <c r="AT706" s="15"/>
      <c r="AU706" s="15"/>
      <c r="AV706" s="15"/>
      <c r="AW706" s="15"/>
      <c r="AX706" s="28"/>
      <c r="AY706" s="15"/>
      <c r="AZ706" s="15"/>
      <c r="BA706" s="15"/>
      <c r="BB706" s="15"/>
    </row>
    <row r="707" spans="2:54" ht="12.75" customHeight="1" x14ac:dyDescent="0.2">
      <c r="B707" s="17"/>
      <c r="C707" s="15"/>
      <c r="D707" s="15"/>
      <c r="E707" s="22"/>
      <c r="F707" s="15"/>
      <c r="G707" s="2"/>
      <c r="H707" s="23"/>
      <c r="I707" s="23"/>
      <c r="J707" s="23"/>
      <c r="K707" s="50"/>
      <c r="L707" s="15"/>
      <c r="M707" s="28"/>
      <c r="N707" s="15"/>
      <c r="O707" s="15"/>
      <c r="P707" s="15"/>
      <c r="Q707" s="15"/>
      <c r="R707" s="15"/>
      <c r="S707" s="15"/>
      <c r="T707" s="15"/>
      <c r="U707" s="15"/>
      <c r="V707" s="15"/>
      <c r="W707" s="15"/>
      <c r="X707" s="15"/>
      <c r="Y707" s="15"/>
      <c r="Z707" s="15"/>
      <c r="AA707" s="15"/>
      <c r="AB707" s="18"/>
      <c r="AC707" s="15"/>
      <c r="AD707" s="18"/>
      <c r="AE707" s="15"/>
      <c r="AF707" s="15"/>
      <c r="AG707" s="15"/>
      <c r="AH707" s="15"/>
      <c r="AI707" s="15"/>
      <c r="AJ707" s="15"/>
      <c r="AK707" s="15"/>
      <c r="AL707" s="15"/>
      <c r="AM707" s="15"/>
      <c r="AN707" s="15"/>
      <c r="AO707" s="201"/>
      <c r="AP707" s="15"/>
      <c r="AQ707" s="15"/>
      <c r="AR707" s="15"/>
      <c r="AS707" s="15"/>
      <c r="AT707" s="15"/>
      <c r="AU707" s="15"/>
      <c r="AV707" s="15"/>
      <c r="AW707" s="15"/>
      <c r="AX707" s="28"/>
      <c r="AY707" s="15"/>
      <c r="AZ707" s="15"/>
      <c r="BA707" s="15"/>
      <c r="BB707" s="15"/>
    </row>
    <row r="708" spans="2:54" ht="12.75" customHeight="1" x14ac:dyDescent="0.2">
      <c r="B708" s="17"/>
      <c r="C708" s="15"/>
      <c r="D708" s="15"/>
      <c r="E708" s="22"/>
      <c r="F708" s="15"/>
      <c r="G708" s="2"/>
      <c r="H708" s="23"/>
      <c r="I708" s="23"/>
      <c r="J708" s="23"/>
      <c r="K708" s="50"/>
      <c r="L708" s="15"/>
      <c r="M708" s="28"/>
      <c r="N708" s="15"/>
      <c r="O708" s="15"/>
      <c r="P708" s="15"/>
      <c r="Q708" s="15"/>
      <c r="R708" s="15"/>
      <c r="S708" s="15"/>
      <c r="T708" s="15"/>
      <c r="U708" s="15"/>
      <c r="V708" s="15"/>
      <c r="W708" s="15"/>
      <c r="X708" s="15"/>
      <c r="Y708" s="15"/>
      <c r="Z708" s="15"/>
      <c r="AA708" s="15"/>
      <c r="AB708" s="18"/>
      <c r="AC708" s="15"/>
      <c r="AD708" s="18"/>
      <c r="AE708" s="15"/>
      <c r="AF708" s="15"/>
      <c r="AG708" s="15"/>
      <c r="AH708" s="15"/>
      <c r="AI708" s="15"/>
      <c r="AJ708" s="15"/>
      <c r="AK708" s="15"/>
      <c r="AL708" s="15"/>
      <c r="AM708" s="15"/>
      <c r="AN708" s="15"/>
      <c r="AO708" s="201"/>
      <c r="AP708" s="15"/>
      <c r="AQ708" s="15"/>
      <c r="AR708" s="15"/>
      <c r="AS708" s="15"/>
      <c r="AT708" s="15"/>
      <c r="AU708" s="15"/>
      <c r="AV708" s="15"/>
      <c r="AW708" s="15"/>
      <c r="AX708" s="28"/>
      <c r="AY708" s="15"/>
      <c r="AZ708" s="15"/>
      <c r="BA708" s="15"/>
      <c r="BB708" s="15"/>
    </row>
    <row r="709" spans="2:54" ht="12.75" customHeight="1" x14ac:dyDescent="0.2">
      <c r="B709" s="17"/>
      <c r="C709" s="15"/>
      <c r="D709" s="15"/>
      <c r="E709" s="22"/>
      <c r="F709" s="15"/>
      <c r="G709" s="2"/>
      <c r="H709" s="23"/>
      <c r="I709" s="23"/>
      <c r="J709" s="23"/>
      <c r="K709" s="50"/>
      <c r="L709" s="15"/>
      <c r="M709" s="28"/>
      <c r="N709" s="15"/>
      <c r="O709" s="15"/>
      <c r="P709" s="15"/>
      <c r="Q709" s="15"/>
      <c r="R709" s="15"/>
      <c r="S709" s="15"/>
      <c r="T709" s="15"/>
      <c r="U709" s="15"/>
      <c r="V709" s="15"/>
      <c r="W709" s="15"/>
      <c r="X709" s="15"/>
      <c r="Y709" s="15"/>
      <c r="Z709" s="15"/>
      <c r="AA709" s="15"/>
      <c r="AB709" s="18"/>
      <c r="AC709" s="15"/>
      <c r="AD709" s="18"/>
      <c r="AE709" s="15"/>
      <c r="AF709" s="15"/>
      <c r="AG709" s="15"/>
      <c r="AH709" s="15"/>
      <c r="AI709" s="15"/>
      <c r="AJ709" s="15"/>
      <c r="AK709" s="15"/>
      <c r="AL709" s="15"/>
      <c r="AM709" s="15"/>
      <c r="AN709" s="15"/>
      <c r="AO709" s="201"/>
      <c r="AP709" s="15"/>
      <c r="AQ709" s="15"/>
      <c r="AR709" s="15"/>
      <c r="AS709" s="15"/>
      <c r="AT709" s="15"/>
      <c r="AU709" s="15"/>
      <c r="AV709" s="15"/>
      <c r="AW709" s="15"/>
      <c r="AX709" s="28"/>
      <c r="AY709" s="15"/>
      <c r="AZ709" s="15"/>
      <c r="BA709" s="15"/>
      <c r="BB709" s="15"/>
    </row>
    <row r="710" spans="2:54" ht="12.75" customHeight="1" x14ac:dyDescent="0.2">
      <c r="B710" s="17"/>
      <c r="C710" s="15"/>
      <c r="D710" s="15"/>
      <c r="E710" s="22"/>
      <c r="F710" s="15"/>
      <c r="G710" s="2"/>
      <c r="H710" s="23"/>
      <c r="I710" s="23"/>
      <c r="J710" s="23"/>
      <c r="K710" s="50"/>
      <c r="L710" s="15"/>
      <c r="M710" s="28"/>
      <c r="N710" s="15"/>
      <c r="O710" s="15"/>
      <c r="P710" s="15"/>
      <c r="Q710" s="15"/>
      <c r="R710" s="15"/>
      <c r="S710" s="15"/>
      <c r="T710" s="15"/>
      <c r="U710" s="15"/>
      <c r="V710" s="15"/>
      <c r="W710" s="15"/>
      <c r="X710" s="15"/>
      <c r="Y710" s="15"/>
      <c r="Z710" s="15"/>
      <c r="AA710" s="15"/>
      <c r="AB710" s="18"/>
      <c r="AC710" s="15"/>
      <c r="AD710" s="18"/>
      <c r="AE710" s="15"/>
      <c r="AF710" s="15"/>
      <c r="AG710" s="15"/>
      <c r="AH710" s="15"/>
      <c r="AI710" s="15"/>
      <c r="AJ710" s="15"/>
      <c r="AK710" s="15"/>
      <c r="AL710" s="15"/>
      <c r="AM710" s="15"/>
      <c r="AN710" s="15"/>
      <c r="AO710" s="201"/>
      <c r="AP710" s="15"/>
      <c r="AQ710" s="15"/>
      <c r="AR710" s="15"/>
      <c r="AS710" s="15"/>
      <c r="AT710" s="15"/>
      <c r="AU710" s="15"/>
      <c r="AV710" s="15"/>
      <c r="AW710" s="15"/>
      <c r="AX710" s="28"/>
      <c r="AY710" s="15"/>
      <c r="AZ710" s="15"/>
      <c r="BA710" s="15"/>
      <c r="BB710" s="15"/>
    </row>
    <row r="711" spans="2:54" ht="12.75" customHeight="1" x14ac:dyDescent="0.2">
      <c r="B711" s="17"/>
      <c r="C711" s="15"/>
      <c r="D711" s="15"/>
      <c r="E711" s="22"/>
      <c r="F711" s="15"/>
      <c r="G711" s="2"/>
      <c r="H711" s="23"/>
      <c r="I711" s="23"/>
      <c r="J711" s="23"/>
      <c r="K711" s="50"/>
      <c r="L711" s="15"/>
      <c r="M711" s="28"/>
      <c r="N711" s="15"/>
      <c r="O711" s="15"/>
      <c r="P711" s="15"/>
      <c r="Q711" s="15"/>
      <c r="R711" s="15"/>
      <c r="S711" s="15"/>
      <c r="T711" s="15"/>
      <c r="U711" s="15"/>
      <c r="V711" s="15"/>
      <c r="W711" s="15"/>
      <c r="X711" s="15"/>
      <c r="Y711" s="15"/>
      <c r="Z711" s="15"/>
      <c r="AA711" s="15"/>
      <c r="AB711" s="18"/>
      <c r="AC711" s="15"/>
      <c r="AD711" s="18"/>
      <c r="AE711" s="15"/>
      <c r="AF711" s="15"/>
      <c r="AG711" s="15"/>
      <c r="AH711" s="15"/>
      <c r="AI711" s="15"/>
      <c r="AJ711" s="15"/>
      <c r="AK711" s="15"/>
      <c r="AL711" s="15"/>
      <c r="AM711" s="15"/>
      <c r="AN711" s="15"/>
      <c r="AO711" s="201"/>
      <c r="AP711" s="15"/>
      <c r="AQ711" s="15"/>
      <c r="AR711" s="15"/>
      <c r="AS711" s="15"/>
      <c r="AT711" s="15"/>
      <c r="AU711" s="15"/>
      <c r="AV711" s="15"/>
      <c r="AW711" s="15"/>
      <c r="AX711" s="28"/>
      <c r="AY711" s="15"/>
      <c r="AZ711" s="15"/>
      <c r="BA711" s="15"/>
      <c r="BB711" s="15"/>
    </row>
    <row r="712" spans="2:54" ht="12.75" customHeight="1" x14ac:dyDescent="0.2">
      <c r="B712" s="17"/>
      <c r="C712" s="15"/>
      <c r="D712" s="15"/>
      <c r="E712" s="22"/>
      <c r="F712" s="15"/>
      <c r="G712" s="2"/>
      <c r="H712" s="23"/>
      <c r="I712" s="23"/>
      <c r="J712" s="23"/>
      <c r="K712" s="50"/>
      <c r="L712" s="15"/>
      <c r="M712" s="28"/>
      <c r="N712" s="15"/>
      <c r="O712" s="15"/>
      <c r="P712" s="15"/>
      <c r="Q712" s="15"/>
      <c r="R712" s="15"/>
      <c r="S712" s="15"/>
      <c r="T712" s="15"/>
      <c r="U712" s="15"/>
      <c r="V712" s="15"/>
      <c r="W712" s="15"/>
      <c r="X712" s="15"/>
      <c r="Y712" s="15"/>
      <c r="Z712" s="15"/>
      <c r="AA712" s="15"/>
      <c r="AB712" s="18"/>
      <c r="AC712" s="15"/>
      <c r="AD712" s="18"/>
      <c r="AE712" s="15"/>
      <c r="AF712" s="15"/>
      <c r="AG712" s="15"/>
      <c r="AH712" s="15"/>
      <c r="AI712" s="15"/>
      <c r="AJ712" s="15"/>
      <c r="AK712" s="15"/>
      <c r="AL712" s="15"/>
      <c r="AM712" s="15"/>
      <c r="AN712" s="15"/>
      <c r="AO712" s="201"/>
      <c r="AP712" s="15"/>
      <c r="AQ712" s="15"/>
      <c r="AR712" s="15"/>
      <c r="AS712" s="15"/>
      <c r="AT712" s="15"/>
      <c r="AU712" s="15"/>
      <c r="AV712" s="15"/>
      <c r="AW712" s="15"/>
      <c r="AX712" s="28"/>
      <c r="AY712" s="15"/>
      <c r="AZ712" s="15"/>
      <c r="BA712" s="15"/>
      <c r="BB712" s="15"/>
    </row>
    <row r="713" spans="2:54" ht="12.75" customHeight="1" x14ac:dyDescent="0.2">
      <c r="B713" s="17"/>
      <c r="C713" s="15"/>
      <c r="D713" s="15"/>
      <c r="E713" s="22"/>
      <c r="F713" s="15"/>
      <c r="G713" s="2"/>
      <c r="H713" s="23"/>
      <c r="I713" s="23"/>
      <c r="J713" s="23"/>
      <c r="K713" s="50"/>
      <c r="L713" s="15"/>
      <c r="M713" s="28"/>
      <c r="N713" s="15"/>
      <c r="O713" s="15"/>
      <c r="P713" s="15"/>
      <c r="Q713" s="15"/>
      <c r="R713" s="15"/>
      <c r="S713" s="15"/>
      <c r="T713" s="15"/>
      <c r="U713" s="15"/>
      <c r="V713" s="15"/>
      <c r="W713" s="15"/>
      <c r="X713" s="15"/>
      <c r="Y713" s="15"/>
      <c r="Z713" s="15"/>
      <c r="AA713" s="15"/>
      <c r="AB713" s="18"/>
      <c r="AC713" s="15"/>
      <c r="AD713" s="18"/>
      <c r="AE713" s="15"/>
      <c r="AF713" s="15"/>
      <c r="AG713" s="15"/>
      <c r="AH713" s="15"/>
      <c r="AI713" s="15"/>
      <c r="AJ713" s="15"/>
      <c r="AK713" s="15"/>
      <c r="AL713" s="15"/>
      <c r="AM713" s="15"/>
      <c r="AN713" s="15"/>
      <c r="AO713" s="201"/>
      <c r="AP713" s="15"/>
      <c r="AQ713" s="15"/>
      <c r="AR713" s="15"/>
      <c r="AS713" s="15"/>
      <c r="AT713" s="15"/>
      <c r="AU713" s="15"/>
      <c r="AV713" s="15"/>
      <c r="AW713" s="15"/>
      <c r="AX713" s="28"/>
      <c r="AY713" s="15"/>
      <c r="AZ713" s="15"/>
      <c r="BA713" s="15"/>
      <c r="BB713" s="15"/>
    </row>
    <row r="714" spans="2:54" ht="12.75" customHeight="1" x14ac:dyDescent="0.2">
      <c r="B714" s="17"/>
      <c r="C714" s="15"/>
      <c r="D714" s="15"/>
      <c r="E714" s="22"/>
      <c r="F714" s="15"/>
      <c r="G714" s="2"/>
      <c r="H714" s="23"/>
      <c r="I714" s="23"/>
      <c r="J714" s="23"/>
      <c r="K714" s="50"/>
      <c r="L714" s="15"/>
      <c r="M714" s="28"/>
      <c r="N714" s="15"/>
      <c r="O714" s="15"/>
      <c r="P714" s="15"/>
      <c r="Q714" s="15"/>
      <c r="R714" s="15"/>
      <c r="S714" s="15"/>
      <c r="T714" s="15"/>
      <c r="U714" s="15"/>
      <c r="V714" s="15"/>
      <c r="W714" s="15"/>
      <c r="X714" s="15"/>
      <c r="Y714" s="15"/>
      <c r="Z714" s="15"/>
      <c r="AA714" s="15"/>
      <c r="AB714" s="18"/>
      <c r="AC714" s="15"/>
      <c r="AD714" s="18"/>
      <c r="AE714" s="15"/>
      <c r="AF714" s="15"/>
      <c r="AG714" s="15"/>
      <c r="AH714" s="15"/>
      <c r="AI714" s="15"/>
      <c r="AJ714" s="15"/>
      <c r="AK714" s="15"/>
      <c r="AL714" s="15"/>
      <c r="AM714" s="15"/>
      <c r="AN714" s="15"/>
      <c r="AO714" s="201"/>
      <c r="AP714" s="15"/>
      <c r="AQ714" s="15"/>
      <c r="AR714" s="15"/>
      <c r="AS714" s="15"/>
      <c r="AT714" s="15"/>
      <c r="AU714" s="15"/>
      <c r="AV714" s="15"/>
      <c r="AW714" s="15"/>
      <c r="AX714" s="28"/>
      <c r="AY714" s="15"/>
      <c r="AZ714" s="15"/>
      <c r="BA714" s="15"/>
      <c r="BB714" s="15"/>
    </row>
    <row r="715" spans="2:54" ht="12.75" customHeight="1" x14ac:dyDescent="0.2">
      <c r="B715" s="17"/>
      <c r="C715" s="15"/>
      <c r="D715" s="15"/>
      <c r="E715" s="22"/>
      <c r="F715" s="15"/>
      <c r="G715" s="2"/>
      <c r="H715" s="23"/>
      <c r="I715" s="23"/>
      <c r="J715" s="23"/>
      <c r="K715" s="50"/>
      <c r="L715" s="15"/>
      <c r="M715" s="28"/>
      <c r="N715" s="15"/>
      <c r="O715" s="15"/>
      <c r="P715" s="15"/>
      <c r="Q715" s="15"/>
      <c r="R715" s="15"/>
      <c r="S715" s="15"/>
      <c r="T715" s="15"/>
      <c r="U715" s="15"/>
      <c r="V715" s="15"/>
      <c r="W715" s="15"/>
      <c r="X715" s="15"/>
      <c r="Y715" s="15"/>
      <c r="Z715" s="15"/>
      <c r="AA715" s="15"/>
      <c r="AB715" s="18"/>
      <c r="AC715" s="15"/>
      <c r="AD715" s="18"/>
      <c r="AE715" s="15"/>
      <c r="AF715" s="15"/>
      <c r="AG715" s="15"/>
      <c r="AH715" s="15"/>
      <c r="AI715" s="15"/>
      <c r="AJ715" s="15"/>
      <c r="AK715" s="15"/>
      <c r="AL715" s="15"/>
      <c r="AM715" s="15"/>
      <c r="AN715" s="15"/>
      <c r="AO715" s="201"/>
      <c r="AP715" s="15"/>
      <c r="AQ715" s="15"/>
      <c r="AR715" s="15"/>
      <c r="AS715" s="15"/>
      <c r="AT715" s="15"/>
      <c r="AU715" s="15"/>
      <c r="AV715" s="15"/>
      <c r="AW715" s="15"/>
      <c r="AX715" s="28"/>
      <c r="AY715" s="15"/>
      <c r="AZ715" s="15"/>
      <c r="BA715" s="15"/>
      <c r="BB715" s="15"/>
    </row>
    <row r="716" spans="2:54" ht="12.75" customHeight="1" x14ac:dyDescent="0.2">
      <c r="B716" s="17"/>
      <c r="C716" s="15"/>
      <c r="D716" s="15"/>
      <c r="E716" s="22"/>
      <c r="F716" s="15"/>
      <c r="G716" s="2"/>
      <c r="H716" s="23"/>
      <c r="I716" s="23"/>
      <c r="J716" s="23"/>
      <c r="K716" s="50"/>
      <c r="L716" s="15"/>
      <c r="M716" s="28"/>
      <c r="N716" s="15"/>
      <c r="O716" s="15"/>
      <c r="P716" s="15"/>
      <c r="Q716" s="15"/>
      <c r="R716" s="15"/>
      <c r="S716" s="15"/>
      <c r="T716" s="15"/>
      <c r="U716" s="15"/>
      <c r="V716" s="15"/>
      <c r="W716" s="15"/>
      <c r="X716" s="15"/>
      <c r="Y716" s="15"/>
      <c r="Z716" s="15"/>
      <c r="AA716" s="15"/>
      <c r="AB716" s="18"/>
      <c r="AC716" s="15"/>
      <c r="AD716" s="18"/>
      <c r="AE716" s="15"/>
      <c r="AF716" s="15"/>
      <c r="AG716" s="15"/>
      <c r="AH716" s="15"/>
      <c r="AI716" s="15"/>
      <c r="AJ716" s="15"/>
      <c r="AK716" s="15"/>
      <c r="AL716" s="15"/>
      <c r="AM716" s="15"/>
      <c r="AN716" s="15"/>
      <c r="AO716" s="201"/>
      <c r="AP716" s="15"/>
      <c r="AQ716" s="15"/>
      <c r="AR716" s="15"/>
      <c r="AS716" s="15"/>
      <c r="AT716" s="15"/>
      <c r="AU716" s="15"/>
      <c r="AV716" s="15"/>
      <c r="AW716" s="15"/>
      <c r="AX716" s="28"/>
      <c r="AY716" s="15"/>
      <c r="AZ716" s="15"/>
      <c r="BA716" s="15"/>
      <c r="BB716" s="15"/>
    </row>
    <row r="717" spans="2:54" ht="12.75" customHeight="1" x14ac:dyDescent="0.2">
      <c r="B717" s="17"/>
      <c r="C717" s="15"/>
      <c r="D717" s="15"/>
      <c r="E717" s="22"/>
      <c r="F717" s="15"/>
      <c r="G717" s="2"/>
      <c r="H717" s="23"/>
      <c r="I717" s="23"/>
      <c r="J717" s="23"/>
      <c r="K717" s="50"/>
      <c r="L717" s="15"/>
      <c r="M717" s="28"/>
      <c r="N717" s="15"/>
      <c r="O717" s="15"/>
      <c r="P717" s="15"/>
      <c r="Q717" s="15"/>
      <c r="R717" s="15"/>
      <c r="S717" s="15"/>
      <c r="T717" s="15"/>
      <c r="U717" s="15"/>
      <c r="V717" s="15"/>
      <c r="W717" s="15"/>
      <c r="X717" s="15"/>
      <c r="Y717" s="15"/>
      <c r="Z717" s="15"/>
      <c r="AA717" s="15"/>
      <c r="AB717" s="18"/>
      <c r="AC717" s="15"/>
      <c r="AD717" s="18"/>
      <c r="AE717" s="15"/>
      <c r="AF717" s="15"/>
      <c r="AG717" s="15"/>
      <c r="AH717" s="15"/>
      <c r="AI717" s="15"/>
      <c r="AJ717" s="15"/>
      <c r="AK717" s="15"/>
      <c r="AL717" s="15"/>
      <c r="AM717" s="15"/>
      <c r="AN717" s="15"/>
      <c r="AO717" s="201"/>
      <c r="AP717" s="15"/>
      <c r="AQ717" s="15"/>
      <c r="AR717" s="15"/>
      <c r="AS717" s="15"/>
      <c r="AT717" s="15"/>
      <c r="AU717" s="15"/>
      <c r="AV717" s="15"/>
      <c r="AW717" s="15"/>
      <c r="AX717" s="28"/>
      <c r="AY717" s="15"/>
      <c r="AZ717" s="15"/>
      <c r="BA717" s="15"/>
      <c r="BB717" s="15"/>
    </row>
    <row r="718" spans="2:54" ht="12.75" customHeight="1" x14ac:dyDescent="0.2">
      <c r="B718" s="17"/>
      <c r="C718" s="15"/>
      <c r="D718" s="15"/>
      <c r="E718" s="22"/>
      <c r="F718" s="15"/>
      <c r="G718" s="2"/>
      <c r="H718" s="23"/>
      <c r="I718" s="23"/>
      <c r="J718" s="23"/>
      <c r="K718" s="50"/>
      <c r="L718" s="15"/>
      <c r="M718" s="28"/>
      <c r="N718" s="15"/>
      <c r="O718" s="15"/>
      <c r="P718" s="15"/>
      <c r="Q718" s="15"/>
      <c r="R718" s="15"/>
      <c r="S718" s="15"/>
      <c r="T718" s="15"/>
      <c r="U718" s="15"/>
      <c r="V718" s="15"/>
      <c r="W718" s="15"/>
      <c r="X718" s="15"/>
      <c r="Y718" s="15"/>
      <c r="Z718" s="15"/>
      <c r="AA718" s="15"/>
      <c r="AB718" s="18"/>
      <c r="AC718" s="15"/>
      <c r="AD718" s="18"/>
      <c r="AE718" s="15"/>
      <c r="AF718" s="15"/>
      <c r="AG718" s="15"/>
      <c r="AH718" s="15"/>
      <c r="AI718" s="15"/>
      <c r="AJ718" s="15"/>
      <c r="AK718" s="15"/>
      <c r="AL718" s="15"/>
      <c r="AM718" s="15"/>
      <c r="AN718" s="15"/>
      <c r="AO718" s="201"/>
      <c r="AP718" s="15"/>
      <c r="AQ718" s="15"/>
      <c r="AR718" s="15"/>
      <c r="AS718" s="15"/>
      <c r="AT718" s="15"/>
      <c r="AU718" s="15"/>
      <c r="AV718" s="15"/>
      <c r="AW718" s="15"/>
      <c r="AX718" s="28"/>
      <c r="AY718" s="15"/>
      <c r="AZ718" s="15"/>
      <c r="BA718" s="15"/>
      <c r="BB718" s="15"/>
    </row>
    <row r="719" spans="2:54" ht="12.75" customHeight="1" x14ac:dyDescent="0.2">
      <c r="B719" s="17"/>
      <c r="C719" s="15"/>
      <c r="D719" s="15"/>
      <c r="E719" s="22"/>
      <c r="F719" s="15"/>
      <c r="G719" s="2"/>
      <c r="H719" s="23"/>
      <c r="I719" s="23"/>
      <c r="J719" s="23"/>
      <c r="K719" s="50"/>
      <c r="L719" s="15"/>
      <c r="M719" s="28"/>
      <c r="N719" s="15"/>
      <c r="O719" s="15"/>
      <c r="P719" s="15"/>
      <c r="Q719" s="15"/>
      <c r="R719" s="15"/>
      <c r="S719" s="15"/>
      <c r="T719" s="15"/>
      <c r="U719" s="15"/>
      <c r="V719" s="15"/>
      <c r="W719" s="15"/>
      <c r="X719" s="15"/>
      <c r="Y719" s="15"/>
      <c r="Z719" s="15"/>
      <c r="AA719" s="15"/>
      <c r="AB719" s="18"/>
      <c r="AC719" s="15"/>
      <c r="AD719" s="18"/>
      <c r="AE719" s="15"/>
      <c r="AF719" s="15"/>
      <c r="AG719" s="15"/>
      <c r="AH719" s="15"/>
      <c r="AI719" s="15"/>
      <c r="AJ719" s="15"/>
      <c r="AK719" s="15"/>
      <c r="AL719" s="15"/>
      <c r="AM719" s="15"/>
      <c r="AN719" s="15"/>
      <c r="AO719" s="201"/>
      <c r="AP719" s="15"/>
      <c r="AQ719" s="15"/>
      <c r="AR719" s="15"/>
      <c r="AS719" s="15"/>
      <c r="AT719" s="15"/>
      <c r="AU719" s="15"/>
      <c r="AV719" s="15"/>
      <c r="AW719" s="15"/>
      <c r="AX719" s="28"/>
      <c r="AY719" s="15"/>
      <c r="AZ719" s="15"/>
      <c r="BA719" s="15"/>
      <c r="BB719" s="15"/>
    </row>
    <row r="720" spans="2:54" ht="12.75" customHeight="1" x14ac:dyDescent="0.2">
      <c r="B720" s="17"/>
      <c r="C720" s="15"/>
      <c r="D720" s="15"/>
      <c r="E720" s="22"/>
      <c r="F720" s="15"/>
      <c r="G720" s="2"/>
      <c r="H720" s="23"/>
      <c r="I720" s="23"/>
      <c r="J720" s="23"/>
      <c r="K720" s="50"/>
      <c r="L720" s="15"/>
      <c r="M720" s="28"/>
      <c r="N720" s="15"/>
      <c r="O720" s="15"/>
      <c r="P720" s="15"/>
      <c r="Q720" s="15"/>
      <c r="R720" s="15"/>
      <c r="S720" s="15"/>
      <c r="T720" s="15"/>
      <c r="U720" s="15"/>
      <c r="V720" s="15"/>
      <c r="W720" s="15"/>
      <c r="X720" s="15"/>
      <c r="Y720" s="15"/>
      <c r="Z720" s="15"/>
      <c r="AA720" s="15"/>
      <c r="AB720" s="18"/>
      <c r="AC720" s="15"/>
      <c r="AD720" s="18"/>
      <c r="AE720" s="15"/>
      <c r="AF720" s="15"/>
      <c r="AG720" s="15"/>
      <c r="AH720" s="15"/>
      <c r="AI720" s="15"/>
      <c r="AJ720" s="15"/>
      <c r="AK720" s="15"/>
      <c r="AL720" s="15"/>
      <c r="AM720" s="15"/>
      <c r="AN720" s="15"/>
      <c r="AO720" s="201"/>
      <c r="AP720" s="15"/>
      <c r="AQ720" s="15"/>
      <c r="AR720" s="15"/>
      <c r="AS720" s="15"/>
      <c r="AT720" s="15"/>
      <c r="AU720" s="15"/>
      <c r="AV720" s="15"/>
      <c r="AW720" s="15"/>
      <c r="AX720" s="28"/>
      <c r="AY720" s="15"/>
      <c r="AZ720" s="15"/>
      <c r="BA720" s="15"/>
      <c r="BB720" s="15"/>
    </row>
    <row r="721" spans="2:54" ht="12.75" customHeight="1" x14ac:dyDescent="0.2">
      <c r="B721" s="17"/>
      <c r="C721" s="15"/>
      <c r="D721" s="15"/>
      <c r="E721" s="22"/>
      <c r="F721" s="15"/>
      <c r="G721" s="2"/>
      <c r="H721" s="23"/>
      <c r="I721" s="23"/>
      <c r="J721" s="23"/>
      <c r="K721" s="50"/>
      <c r="L721" s="15"/>
      <c r="M721" s="28"/>
      <c r="N721" s="15"/>
      <c r="O721" s="15"/>
      <c r="P721" s="15"/>
      <c r="Q721" s="15"/>
      <c r="R721" s="15"/>
      <c r="S721" s="15"/>
      <c r="T721" s="15"/>
      <c r="U721" s="15"/>
      <c r="V721" s="15"/>
      <c r="W721" s="15"/>
      <c r="X721" s="15"/>
      <c r="Y721" s="15"/>
      <c r="Z721" s="15"/>
      <c r="AA721" s="15"/>
      <c r="AB721" s="18"/>
      <c r="AC721" s="15"/>
      <c r="AD721" s="18"/>
      <c r="AE721" s="15"/>
      <c r="AF721" s="15"/>
      <c r="AG721" s="15"/>
      <c r="AH721" s="15"/>
      <c r="AI721" s="15"/>
      <c r="AJ721" s="15"/>
      <c r="AK721" s="15"/>
      <c r="AL721" s="15"/>
      <c r="AM721" s="15"/>
      <c r="AN721" s="15"/>
      <c r="AO721" s="201"/>
      <c r="AP721" s="15"/>
      <c r="AQ721" s="15"/>
      <c r="AR721" s="15"/>
      <c r="AS721" s="15"/>
      <c r="AT721" s="15"/>
      <c r="AU721" s="15"/>
      <c r="AV721" s="15"/>
      <c r="AW721" s="15"/>
      <c r="AX721" s="28"/>
      <c r="AY721" s="15"/>
      <c r="AZ721" s="15"/>
      <c r="BA721" s="15"/>
      <c r="BB721" s="15"/>
    </row>
    <row r="722" spans="2:54" ht="12.75" customHeight="1" x14ac:dyDescent="0.2">
      <c r="B722" s="17"/>
      <c r="C722" s="15"/>
      <c r="D722" s="15"/>
      <c r="E722" s="22"/>
      <c r="F722" s="15"/>
      <c r="G722" s="2"/>
      <c r="H722" s="23"/>
      <c r="I722" s="23"/>
      <c r="J722" s="23"/>
      <c r="K722" s="50"/>
      <c r="L722" s="15"/>
      <c r="M722" s="28"/>
      <c r="N722" s="15"/>
      <c r="O722" s="15"/>
      <c r="P722" s="15"/>
      <c r="Q722" s="15"/>
      <c r="R722" s="15"/>
      <c r="S722" s="15"/>
      <c r="T722" s="15"/>
      <c r="U722" s="15"/>
      <c r="V722" s="15"/>
      <c r="W722" s="15"/>
      <c r="X722" s="15"/>
      <c r="Y722" s="15"/>
      <c r="Z722" s="15"/>
      <c r="AA722" s="15"/>
      <c r="AB722" s="18"/>
      <c r="AC722" s="15"/>
      <c r="AD722" s="18"/>
      <c r="AE722" s="15"/>
      <c r="AF722" s="15"/>
      <c r="AG722" s="15"/>
      <c r="AH722" s="15"/>
      <c r="AI722" s="15"/>
      <c r="AJ722" s="15"/>
      <c r="AK722" s="15"/>
      <c r="AL722" s="15"/>
      <c r="AM722" s="15"/>
      <c r="AN722" s="15"/>
      <c r="AO722" s="201"/>
      <c r="AP722" s="15"/>
      <c r="AQ722" s="15"/>
      <c r="AR722" s="15"/>
      <c r="AS722" s="15"/>
      <c r="AT722" s="15"/>
      <c r="AU722" s="15"/>
      <c r="AV722" s="15"/>
      <c r="AW722" s="15"/>
      <c r="AX722" s="28"/>
      <c r="AY722" s="15"/>
      <c r="AZ722" s="15"/>
      <c r="BA722" s="15"/>
      <c r="BB722" s="15"/>
    </row>
    <row r="723" spans="2:54" ht="12.75" customHeight="1" x14ac:dyDescent="0.2">
      <c r="B723" s="17"/>
      <c r="C723" s="15"/>
      <c r="D723" s="15"/>
      <c r="E723" s="22"/>
      <c r="F723" s="15"/>
      <c r="G723" s="2"/>
      <c r="H723" s="23"/>
      <c r="I723" s="23"/>
      <c r="J723" s="23"/>
      <c r="K723" s="50"/>
      <c r="L723" s="15"/>
      <c r="M723" s="28"/>
      <c r="N723" s="15"/>
      <c r="O723" s="15"/>
      <c r="P723" s="15"/>
      <c r="Q723" s="15"/>
      <c r="R723" s="15"/>
      <c r="S723" s="15"/>
      <c r="T723" s="15"/>
      <c r="U723" s="15"/>
      <c r="V723" s="15"/>
      <c r="W723" s="15"/>
      <c r="X723" s="15"/>
      <c r="Y723" s="15"/>
      <c r="Z723" s="15"/>
      <c r="AA723" s="15"/>
      <c r="AB723" s="18"/>
      <c r="AC723" s="15"/>
      <c r="AD723" s="18"/>
      <c r="AE723" s="15"/>
      <c r="AF723" s="15"/>
      <c r="AG723" s="15"/>
      <c r="AH723" s="15"/>
      <c r="AI723" s="15"/>
      <c r="AJ723" s="15"/>
      <c r="AK723" s="15"/>
      <c r="AL723" s="15"/>
      <c r="AM723" s="15"/>
      <c r="AN723" s="15"/>
      <c r="AO723" s="201"/>
      <c r="AP723" s="15"/>
      <c r="AQ723" s="15"/>
      <c r="AR723" s="15"/>
      <c r="AS723" s="15"/>
      <c r="AT723" s="15"/>
      <c r="AU723" s="15"/>
      <c r="AV723" s="15"/>
      <c r="AW723" s="15"/>
      <c r="AX723" s="28"/>
      <c r="AY723" s="15"/>
      <c r="AZ723" s="15"/>
      <c r="BA723" s="15"/>
      <c r="BB723" s="15"/>
    </row>
    <row r="724" spans="2:54" ht="12.75" customHeight="1" x14ac:dyDescent="0.2">
      <c r="B724" s="17"/>
      <c r="C724" s="15"/>
      <c r="D724" s="15"/>
      <c r="E724" s="22"/>
      <c r="F724" s="15"/>
      <c r="G724" s="2"/>
      <c r="H724" s="23"/>
      <c r="I724" s="23"/>
      <c r="J724" s="23"/>
      <c r="K724" s="50"/>
      <c r="L724" s="15"/>
      <c r="M724" s="28"/>
      <c r="N724" s="15"/>
      <c r="O724" s="15"/>
      <c r="P724" s="15"/>
      <c r="Q724" s="15"/>
      <c r="R724" s="15"/>
      <c r="S724" s="15"/>
      <c r="T724" s="15"/>
      <c r="U724" s="15"/>
      <c r="V724" s="15"/>
      <c r="W724" s="15"/>
      <c r="X724" s="15"/>
      <c r="Y724" s="15"/>
      <c r="Z724" s="15"/>
      <c r="AA724" s="15"/>
      <c r="AB724" s="18"/>
      <c r="AC724" s="15"/>
      <c r="AD724" s="18"/>
      <c r="AE724" s="15"/>
      <c r="AF724" s="15"/>
      <c r="AG724" s="15"/>
      <c r="AH724" s="15"/>
      <c r="AI724" s="15"/>
      <c r="AJ724" s="15"/>
      <c r="AK724" s="15"/>
      <c r="AL724" s="15"/>
      <c r="AM724" s="15"/>
      <c r="AN724" s="15"/>
      <c r="AO724" s="201"/>
      <c r="AP724" s="15"/>
      <c r="AQ724" s="15"/>
      <c r="AR724" s="15"/>
      <c r="AS724" s="15"/>
      <c r="AT724" s="15"/>
      <c r="AU724" s="15"/>
      <c r="AV724" s="15"/>
      <c r="AW724" s="15"/>
      <c r="AX724" s="28"/>
      <c r="AY724" s="15"/>
      <c r="AZ724" s="15"/>
      <c r="BA724" s="15"/>
      <c r="BB724" s="15"/>
    </row>
    <row r="725" spans="2:54" ht="12.75" customHeight="1" x14ac:dyDescent="0.2">
      <c r="B725" s="17"/>
      <c r="C725" s="15"/>
      <c r="D725" s="15"/>
      <c r="E725" s="22"/>
      <c r="F725" s="15"/>
      <c r="G725" s="2"/>
      <c r="H725" s="23"/>
      <c r="I725" s="23"/>
      <c r="J725" s="23"/>
      <c r="K725" s="50"/>
      <c r="L725" s="15"/>
      <c r="M725" s="28"/>
      <c r="N725" s="15"/>
      <c r="O725" s="15"/>
      <c r="P725" s="15"/>
      <c r="Q725" s="15"/>
      <c r="R725" s="15"/>
      <c r="S725" s="15"/>
      <c r="T725" s="15"/>
      <c r="U725" s="15"/>
      <c r="V725" s="15"/>
      <c r="W725" s="15"/>
      <c r="X725" s="15"/>
      <c r="Y725" s="15"/>
      <c r="Z725" s="15"/>
      <c r="AA725" s="15"/>
      <c r="AB725" s="18"/>
      <c r="AC725" s="15"/>
      <c r="AD725" s="18"/>
      <c r="AE725" s="15"/>
      <c r="AF725" s="15"/>
      <c r="AG725" s="15"/>
      <c r="AH725" s="15"/>
      <c r="AI725" s="15"/>
      <c r="AJ725" s="15"/>
      <c r="AK725" s="15"/>
      <c r="AL725" s="15"/>
      <c r="AM725" s="15"/>
      <c r="AN725" s="15"/>
      <c r="AO725" s="201"/>
      <c r="AP725" s="15"/>
      <c r="AQ725" s="15"/>
      <c r="AR725" s="15"/>
      <c r="AS725" s="15"/>
      <c r="AT725" s="15"/>
      <c r="AU725" s="15"/>
      <c r="AV725" s="15"/>
      <c r="AW725" s="15"/>
      <c r="AX725" s="28"/>
      <c r="AY725" s="15"/>
      <c r="AZ725" s="15"/>
      <c r="BA725" s="15"/>
      <c r="BB725" s="15"/>
    </row>
    <row r="726" spans="2:54" ht="12.75" customHeight="1" x14ac:dyDescent="0.2">
      <c r="B726" s="17"/>
      <c r="C726" s="15"/>
      <c r="D726" s="15"/>
      <c r="E726" s="22"/>
      <c r="F726" s="15"/>
      <c r="G726" s="2"/>
      <c r="H726" s="23"/>
      <c r="I726" s="23"/>
      <c r="J726" s="23"/>
      <c r="K726" s="50"/>
      <c r="L726" s="15"/>
      <c r="M726" s="28"/>
      <c r="N726" s="15"/>
      <c r="O726" s="15"/>
      <c r="P726" s="15"/>
      <c r="Q726" s="15"/>
      <c r="R726" s="15"/>
      <c r="S726" s="15"/>
      <c r="T726" s="15"/>
      <c r="U726" s="15"/>
      <c r="V726" s="15"/>
      <c r="W726" s="15"/>
      <c r="X726" s="15"/>
      <c r="Y726" s="15"/>
      <c r="Z726" s="15"/>
      <c r="AA726" s="15"/>
      <c r="AB726" s="18"/>
      <c r="AC726" s="15"/>
      <c r="AD726" s="18"/>
      <c r="AE726" s="15"/>
      <c r="AF726" s="15"/>
      <c r="AG726" s="15"/>
      <c r="AH726" s="15"/>
      <c r="AI726" s="15"/>
      <c r="AJ726" s="15"/>
      <c r="AK726" s="15"/>
      <c r="AL726" s="15"/>
      <c r="AM726" s="15"/>
      <c r="AN726" s="15"/>
      <c r="AO726" s="201"/>
      <c r="AP726" s="15"/>
      <c r="AQ726" s="15"/>
      <c r="AR726" s="15"/>
      <c r="AS726" s="15"/>
      <c r="AT726" s="15"/>
      <c r="AU726" s="15"/>
      <c r="AV726" s="15"/>
      <c r="AW726" s="15"/>
      <c r="AX726" s="28"/>
      <c r="AY726" s="15"/>
      <c r="AZ726" s="15"/>
      <c r="BA726" s="15"/>
      <c r="BB726" s="15"/>
    </row>
    <row r="727" spans="2:54" ht="12.75" customHeight="1" x14ac:dyDescent="0.2">
      <c r="B727" s="17"/>
      <c r="C727" s="15"/>
      <c r="D727" s="15"/>
      <c r="E727" s="22"/>
      <c r="F727" s="15"/>
      <c r="G727" s="2"/>
      <c r="H727" s="23"/>
      <c r="I727" s="23"/>
      <c r="J727" s="23"/>
      <c r="K727" s="50"/>
      <c r="L727" s="15"/>
      <c r="M727" s="28"/>
      <c r="N727" s="15"/>
      <c r="O727" s="15"/>
      <c r="P727" s="15"/>
      <c r="Q727" s="15"/>
      <c r="R727" s="15"/>
      <c r="S727" s="15"/>
      <c r="T727" s="15"/>
      <c r="U727" s="15"/>
      <c r="V727" s="15"/>
      <c r="W727" s="15"/>
      <c r="X727" s="15"/>
      <c r="Y727" s="15"/>
      <c r="Z727" s="15"/>
      <c r="AA727" s="15"/>
      <c r="AB727" s="18"/>
      <c r="AC727" s="15"/>
      <c r="AD727" s="18"/>
      <c r="AE727" s="15"/>
      <c r="AF727" s="15"/>
      <c r="AG727" s="15"/>
      <c r="AH727" s="15"/>
      <c r="AI727" s="15"/>
      <c r="AJ727" s="15"/>
      <c r="AK727" s="15"/>
      <c r="AL727" s="15"/>
      <c r="AM727" s="15"/>
      <c r="AN727" s="15"/>
      <c r="AO727" s="201"/>
      <c r="AP727" s="15"/>
      <c r="AQ727" s="15"/>
      <c r="AR727" s="15"/>
      <c r="AS727" s="15"/>
      <c r="AT727" s="15"/>
      <c r="AU727" s="15"/>
      <c r="AV727" s="15"/>
      <c r="AW727" s="15"/>
      <c r="AX727" s="28"/>
      <c r="AY727" s="15"/>
      <c r="AZ727" s="15"/>
      <c r="BA727" s="15"/>
      <c r="BB727" s="15"/>
    </row>
    <row r="728" spans="2:54" ht="12.75" customHeight="1" x14ac:dyDescent="0.2">
      <c r="B728" s="17"/>
      <c r="C728" s="15"/>
      <c r="D728" s="15"/>
      <c r="E728" s="22"/>
      <c r="F728" s="15"/>
      <c r="G728" s="2"/>
      <c r="H728" s="23"/>
      <c r="I728" s="23"/>
      <c r="J728" s="23"/>
      <c r="K728" s="50"/>
      <c r="L728" s="15"/>
      <c r="M728" s="28"/>
      <c r="N728" s="15"/>
      <c r="O728" s="15"/>
      <c r="P728" s="15"/>
      <c r="Q728" s="15"/>
      <c r="R728" s="15"/>
      <c r="S728" s="15"/>
      <c r="T728" s="15"/>
      <c r="U728" s="15"/>
      <c r="V728" s="15"/>
      <c r="W728" s="15"/>
      <c r="X728" s="15"/>
      <c r="Y728" s="15"/>
      <c r="Z728" s="15"/>
      <c r="AA728" s="15"/>
      <c r="AB728" s="18"/>
      <c r="AC728" s="15"/>
      <c r="AD728" s="18"/>
      <c r="AE728" s="15"/>
      <c r="AF728" s="15"/>
      <c r="AG728" s="15"/>
      <c r="AH728" s="15"/>
      <c r="AI728" s="15"/>
      <c r="AJ728" s="15"/>
      <c r="AK728" s="15"/>
      <c r="AL728" s="15"/>
      <c r="AM728" s="15"/>
      <c r="AN728" s="15"/>
      <c r="AO728" s="201"/>
      <c r="AP728" s="15"/>
      <c r="AQ728" s="15"/>
      <c r="AR728" s="15"/>
      <c r="AS728" s="15"/>
      <c r="AT728" s="15"/>
      <c r="AU728" s="15"/>
      <c r="AV728" s="15"/>
      <c r="AW728" s="15"/>
      <c r="AX728" s="28"/>
      <c r="AY728" s="15"/>
      <c r="AZ728" s="15"/>
      <c r="BA728" s="15"/>
      <c r="BB728" s="15"/>
    </row>
    <row r="729" spans="2:54" ht="12.75" customHeight="1" x14ac:dyDescent="0.2">
      <c r="B729" s="17"/>
      <c r="C729" s="15"/>
      <c r="D729" s="15"/>
      <c r="E729" s="22"/>
      <c r="F729" s="15"/>
      <c r="G729" s="2"/>
      <c r="H729" s="23"/>
      <c r="I729" s="23"/>
      <c r="J729" s="23"/>
      <c r="K729" s="50"/>
      <c r="L729" s="15"/>
      <c r="M729" s="28"/>
      <c r="N729" s="15"/>
      <c r="O729" s="15"/>
      <c r="P729" s="15"/>
      <c r="Q729" s="15"/>
      <c r="R729" s="15"/>
      <c r="S729" s="15"/>
      <c r="T729" s="15"/>
      <c r="U729" s="15"/>
      <c r="V729" s="15"/>
      <c r="W729" s="15"/>
      <c r="X729" s="15"/>
      <c r="Y729" s="15"/>
      <c r="Z729" s="15"/>
      <c r="AA729" s="15"/>
      <c r="AB729" s="18"/>
      <c r="AC729" s="15"/>
      <c r="AD729" s="18"/>
      <c r="AE729" s="15"/>
      <c r="AF729" s="15"/>
      <c r="AG729" s="15"/>
      <c r="AH729" s="15"/>
      <c r="AI729" s="15"/>
      <c r="AJ729" s="15"/>
      <c r="AK729" s="15"/>
      <c r="AL729" s="15"/>
      <c r="AM729" s="15"/>
      <c r="AN729" s="15"/>
      <c r="AO729" s="201"/>
      <c r="AP729" s="15"/>
      <c r="AQ729" s="15"/>
      <c r="AR729" s="15"/>
      <c r="AS729" s="15"/>
      <c r="AT729" s="15"/>
      <c r="AU729" s="15"/>
      <c r="AV729" s="15"/>
      <c r="AW729" s="15"/>
      <c r="AX729" s="28"/>
      <c r="AY729" s="15"/>
      <c r="AZ729" s="15"/>
      <c r="BA729" s="15"/>
      <c r="BB729" s="15"/>
    </row>
    <row r="730" spans="2:54" ht="12.75" customHeight="1" x14ac:dyDescent="0.2">
      <c r="B730" s="17"/>
      <c r="C730" s="15"/>
      <c r="D730" s="15"/>
      <c r="E730" s="22"/>
      <c r="F730" s="15"/>
      <c r="G730" s="2"/>
      <c r="H730" s="23"/>
      <c r="I730" s="23"/>
      <c r="J730" s="23"/>
      <c r="K730" s="50"/>
      <c r="L730" s="15"/>
      <c r="M730" s="28"/>
      <c r="N730" s="15"/>
      <c r="O730" s="15"/>
      <c r="P730" s="15"/>
      <c r="Q730" s="15"/>
      <c r="R730" s="15"/>
      <c r="S730" s="15"/>
      <c r="T730" s="15"/>
      <c r="U730" s="15"/>
      <c r="V730" s="15"/>
      <c r="W730" s="15"/>
      <c r="X730" s="15"/>
      <c r="Y730" s="15"/>
      <c r="Z730" s="15"/>
      <c r="AA730" s="15"/>
      <c r="AB730" s="18"/>
      <c r="AC730" s="15"/>
      <c r="AD730" s="18"/>
      <c r="AE730" s="15"/>
      <c r="AF730" s="15"/>
      <c r="AG730" s="15"/>
      <c r="AH730" s="15"/>
      <c r="AI730" s="15"/>
      <c r="AJ730" s="15"/>
      <c r="AK730" s="15"/>
      <c r="AL730" s="15"/>
      <c r="AM730" s="15"/>
      <c r="AN730" s="15"/>
      <c r="AO730" s="201"/>
      <c r="AP730" s="15"/>
      <c r="AQ730" s="15"/>
      <c r="AR730" s="15"/>
      <c r="AS730" s="15"/>
      <c r="AT730" s="15"/>
      <c r="AU730" s="15"/>
      <c r="AV730" s="15"/>
      <c r="AW730" s="15"/>
      <c r="AX730" s="28"/>
      <c r="AY730" s="15"/>
      <c r="AZ730" s="15"/>
      <c r="BA730" s="15"/>
      <c r="BB730" s="15"/>
    </row>
    <row r="731" spans="2:54" ht="12.75" customHeight="1" x14ac:dyDescent="0.2">
      <c r="B731" s="17"/>
      <c r="C731" s="15"/>
      <c r="D731" s="15"/>
      <c r="E731" s="22"/>
      <c r="F731" s="15"/>
      <c r="G731" s="2"/>
      <c r="H731" s="23"/>
      <c r="I731" s="23"/>
      <c r="J731" s="23"/>
      <c r="K731" s="50"/>
      <c r="L731" s="15"/>
      <c r="M731" s="28"/>
      <c r="N731" s="15"/>
      <c r="O731" s="15"/>
      <c r="P731" s="15"/>
      <c r="Q731" s="15"/>
      <c r="R731" s="15"/>
      <c r="S731" s="15"/>
      <c r="T731" s="15"/>
      <c r="U731" s="15"/>
      <c r="V731" s="15"/>
      <c r="W731" s="15"/>
      <c r="X731" s="15"/>
      <c r="Y731" s="15"/>
      <c r="Z731" s="15"/>
      <c r="AA731" s="15"/>
      <c r="AB731" s="18"/>
      <c r="AC731" s="15"/>
      <c r="AD731" s="18"/>
      <c r="AE731" s="15"/>
      <c r="AF731" s="15"/>
      <c r="AG731" s="15"/>
      <c r="AH731" s="15"/>
      <c r="AI731" s="15"/>
      <c r="AJ731" s="15"/>
      <c r="AK731" s="15"/>
      <c r="AL731" s="15"/>
      <c r="AM731" s="15"/>
      <c r="AN731" s="15"/>
      <c r="AO731" s="201"/>
      <c r="AP731" s="15"/>
      <c r="AQ731" s="15"/>
      <c r="AR731" s="15"/>
      <c r="AS731" s="15"/>
      <c r="AT731" s="15"/>
      <c r="AU731" s="15"/>
      <c r="AV731" s="15"/>
      <c r="AW731" s="15"/>
      <c r="AX731" s="28"/>
      <c r="AY731" s="15"/>
      <c r="AZ731" s="15"/>
      <c r="BA731" s="15"/>
      <c r="BB731" s="15"/>
    </row>
    <row r="732" spans="2:54" ht="12.75" customHeight="1" x14ac:dyDescent="0.2">
      <c r="B732" s="17"/>
      <c r="C732" s="15"/>
      <c r="D732" s="15"/>
      <c r="E732" s="22"/>
      <c r="F732" s="15"/>
      <c r="G732" s="2"/>
      <c r="H732" s="23"/>
      <c r="I732" s="23"/>
      <c r="J732" s="23"/>
      <c r="K732" s="50"/>
      <c r="L732" s="15"/>
      <c r="M732" s="28"/>
      <c r="N732" s="15"/>
      <c r="O732" s="15"/>
      <c r="P732" s="15"/>
      <c r="Q732" s="15"/>
      <c r="R732" s="15"/>
      <c r="S732" s="15"/>
      <c r="T732" s="15"/>
      <c r="U732" s="15"/>
      <c r="V732" s="15"/>
      <c r="W732" s="15"/>
      <c r="X732" s="15"/>
      <c r="Y732" s="15"/>
      <c r="Z732" s="15"/>
      <c r="AA732" s="15"/>
      <c r="AB732" s="18"/>
      <c r="AC732" s="15"/>
      <c r="AD732" s="18"/>
      <c r="AE732" s="15"/>
      <c r="AF732" s="15"/>
      <c r="AG732" s="15"/>
      <c r="AH732" s="15"/>
      <c r="AI732" s="15"/>
      <c r="AJ732" s="15"/>
      <c r="AK732" s="15"/>
      <c r="AL732" s="15"/>
      <c r="AM732" s="15"/>
      <c r="AN732" s="15"/>
      <c r="AO732" s="201"/>
      <c r="AP732" s="15"/>
      <c r="AQ732" s="15"/>
      <c r="AR732" s="15"/>
      <c r="AS732" s="15"/>
      <c r="AT732" s="15"/>
      <c r="AU732" s="15"/>
      <c r="AV732" s="15"/>
      <c r="AW732" s="15"/>
      <c r="AX732" s="28"/>
      <c r="AY732" s="15"/>
      <c r="AZ732" s="15"/>
      <c r="BA732" s="15"/>
      <c r="BB732" s="15"/>
    </row>
    <row r="733" spans="2:54" ht="12.75" customHeight="1" x14ac:dyDescent="0.2">
      <c r="B733" s="17"/>
      <c r="C733" s="15"/>
      <c r="D733" s="15"/>
      <c r="E733" s="22"/>
      <c r="F733" s="15"/>
      <c r="G733" s="2"/>
      <c r="H733" s="23"/>
      <c r="I733" s="23"/>
      <c r="J733" s="23"/>
      <c r="K733" s="50"/>
      <c r="L733" s="15"/>
      <c r="M733" s="28"/>
      <c r="N733" s="15"/>
      <c r="O733" s="15"/>
      <c r="P733" s="15"/>
      <c r="Q733" s="15"/>
      <c r="R733" s="15"/>
      <c r="S733" s="15"/>
      <c r="T733" s="15"/>
      <c r="U733" s="15"/>
      <c r="V733" s="15"/>
      <c r="W733" s="15"/>
      <c r="X733" s="15"/>
      <c r="Y733" s="15"/>
      <c r="Z733" s="15"/>
      <c r="AA733" s="15"/>
      <c r="AB733" s="18"/>
      <c r="AC733" s="15"/>
      <c r="AD733" s="18"/>
      <c r="AE733" s="15"/>
      <c r="AF733" s="15"/>
      <c r="AG733" s="15"/>
      <c r="AH733" s="15"/>
      <c r="AI733" s="15"/>
      <c r="AJ733" s="15"/>
      <c r="AK733" s="15"/>
      <c r="AL733" s="15"/>
      <c r="AM733" s="15"/>
      <c r="AN733" s="15"/>
      <c r="AO733" s="201"/>
      <c r="AP733" s="15"/>
      <c r="AQ733" s="15"/>
      <c r="AR733" s="15"/>
      <c r="AS733" s="15"/>
      <c r="AT733" s="15"/>
      <c r="AU733" s="15"/>
      <c r="AV733" s="15"/>
      <c r="AW733" s="15"/>
      <c r="AX733" s="28"/>
      <c r="AY733" s="15"/>
      <c r="AZ733" s="15"/>
      <c r="BA733" s="15"/>
      <c r="BB733" s="15"/>
    </row>
    <row r="734" spans="2:54" ht="12.75" customHeight="1" x14ac:dyDescent="0.2">
      <c r="B734" s="17"/>
      <c r="C734" s="15"/>
      <c r="D734" s="15"/>
      <c r="E734" s="22"/>
      <c r="F734" s="15"/>
      <c r="G734" s="2"/>
      <c r="H734" s="23"/>
      <c r="I734" s="23"/>
      <c r="J734" s="23"/>
      <c r="K734" s="50"/>
      <c r="L734" s="15"/>
      <c r="M734" s="28"/>
      <c r="N734" s="15"/>
      <c r="O734" s="15"/>
      <c r="P734" s="15"/>
      <c r="Q734" s="15"/>
      <c r="R734" s="15"/>
      <c r="S734" s="15"/>
      <c r="T734" s="15"/>
      <c r="U734" s="15"/>
      <c r="V734" s="15"/>
      <c r="W734" s="15"/>
      <c r="X734" s="15"/>
      <c r="Y734" s="15"/>
      <c r="Z734" s="15"/>
      <c r="AA734" s="15"/>
      <c r="AB734" s="18"/>
      <c r="AC734" s="15"/>
      <c r="AD734" s="18"/>
      <c r="AE734" s="15"/>
      <c r="AF734" s="15"/>
      <c r="AG734" s="15"/>
      <c r="AH734" s="15"/>
      <c r="AI734" s="15"/>
      <c r="AJ734" s="15"/>
      <c r="AK734" s="15"/>
      <c r="AL734" s="15"/>
      <c r="AM734" s="15"/>
      <c r="AN734" s="15"/>
      <c r="AO734" s="201"/>
      <c r="AP734" s="15"/>
      <c r="AQ734" s="15"/>
      <c r="AR734" s="15"/>
      <c r="AS734" s="15"/>
      <c r="AT734" s="15"/>
      <c r="AU734" s="15"/>
      <c r="AV734" s="15"/>
      <c r="AW734" s="15"/>
      <c r="AX734" s="28"/>
      <c r="AY734" s="15"/>
      <c r="AZ734" s="15"/>
      <c r="BA734" s="15"/>
      <c r="BB734" s="15"/>
    </row>
    <row r="735" spans="2:54" ht="12.75" customHeight="1" x14ac:dyDescent="0.2">
      <c r="B735" s="17"/>
      <c r="C735" s="15"/>
      <c r="D735" s="15"/>
      <c r="E735" s="22"/>
      <c r="F735" s="15"/>
      <c r="G735" s="2"/>
      <c r="H735" s="23"/>
      <c r="I735" s="23"/>
      <c r="J735" s="23"/>
      <c r="K735" s="50"/>
      <c r="L735" s="15"/>
      <c r="M735" s="28"/>
      <c r="N735" s="15"/>
      <c r="O735" s="15"/>
      <c r="P735" s="15"/>
      <c r="Q735" s="15"/>
      <c r="R735" s="15"/>
      <c r="S735" s="15"/>
      <c r="T735" s="15"/>
      <c r="U735" s="15"/>
      <c r="V735" s="15"/>
      <c r="W735" s="15"/>
      <c r="X735" s="15"/>
      <c r="Y735" s="15"/>
      <c r="Z735" s="15"/>
      <c r="AA735" s="15"/>
      <c r="AB735" s="18"/>
      <c r="AC735" s="15"/>
      <c r="AD735" s="18"/>
      <c r="AE735" s="15"/>
      <c r="AF735" s="15"/>
      <c r="AG735" s="15"/>
      <c r="AH735" s="15"/>
      <c r="AI735" s="15"/>
      <c r="AJ735" s="15"/>
      <c r="AK735" s="15"/>
      <c r="AL735" s="15"/>
      <c r="AM735" s="15"/>
      <c r="AN735" s="15"/>
      <c r="AO735" s="201"/>
      <c r="AP735" s="15"/>
      <c r="AQ735" s="15"/>
      <c r="AR735" s="15"/>
      <c r="AS735" s="15"/>
      <c r="AT735" s="15"/>
      <c r="AU735" s="15"/>
      <c r="AV735" s="15"/>
      <c r="AW735" s="15"/>
      <c r="AX735" s="28"/>
      <c r="AY735" s="15"/>
      <c r="AZ735" s="15"/>
      <c r="BA735" s="15"/>
      <c r="BB735" s="15"/>
    </row>
    <row r="736" spans="2:54" ht="12.75" customHeight="1" x14ac:dyDescent="0.2">
      <c r="B736" s="17"/>
      <c r="C736" s="15"/>
      <c r="D736" s="15"/>
      <c r="E736" s="22"/>
      <c r="F736" s="15"/>
      <c r="G736" s="2"/>
      <c r="H736" s="23"/>
      <c r="I736" s="23"/>
      <c r="J736" s="23"/>
      <c r="K736" s="50"/>
      <c r="L736" s="15"/>
      <c r="M736" s="28"/>
      <c r="N736" s="15"/>
      <c r="O736" s="15"/>
      <c r="P736" s="15"/>
      <c r="Q736" s="15"/>
      <c r="R736" s="15"/>
      <c r="S736" s="15"/>
      <c r="T736" s="15"/>
      <c r="U736" s="15"/>
      <c r="V736" s="15"/>
      <c r="W736" s="15"/>
      <c r="X736" s="15"/>
      <c r="Y736" s="15"/>
      <c r="Z736" s="15"/>
      <c r="AA736" s="15"/>
      <c r="AB736" s="18"/>
      <c r="AC736" s="15"/>
      <c r="AD736" s="18"/>
      <c r="AE736" s="15"/>
      <c r="AF736" s="15"/>
      <c r="AG736" s="15"/>
      <c r="AH736" s="15"/>
      <c r="AI736" s="15"/>
      <c r="AJ736" s="15"/>
      <c r="AK736" s="15"/>
      <c r="AL736" s="15"/>
      <c r="AM736" s="15"/>
      <c r="AN736" s="15"/>
      <c r="AO736" s="201"/>
      <c r="AP736" s="15"/>
      <c r="AQ736" s="15"/>
      <c r="AR736" s="15"/>
      <c r="AS736" s="15"/>
      <c r="AT736" s="15"/>
      <c r="AU736" s="15"/>
      <c r="AV736" s="15"/>
      <c r="AW736" s="15"/>
      <c r="AX736" s="28"/>
      <c r="AY736" s="15"/>
      <c r="AZ736" s="15"/>
      <c r="BA736" s="15"/>
      <c r="BB736" s="15"/>
    </row>
    <row r="737" spans="2:54" ht="12.75" customHeight="1" x14ac:dyDescent="0.2">
      <c r="B737" s="17"/>
      <c r="C737" s="15"/>
      <c r="D737" s="15"/>
      <c r="E737" s="22"/>
      <c r="F737" s="15"/>
      <c r="G737" s="2"/>
      <c r="H737" s="23"/>
      <c r="I737" s="23"/>
      <c r="J737" s="23"/>
      <c r="K737" s="50"/>
      <c r="L737" s="15"/>
      <c r="M737" s="28"/>
      <c r="N737" s="15"/>
      <c r="O737" s="15"/>
      <c r="P737" s="15"/>
      <c r="Q737" s="15"/>
      <c r="R737" s="15"/>
      <c r="S737" s="15"/>
      <c r="T737" s="15"/>
      <c r="U737" s="15"/>
      <c r="V737" s="15"/>
      <c r="W737" s="15"/>
      <c r="X737" s="15"/>
      <c r="Y737" s="15"/>
      <c r="Z737" s="15"/>
      <c r="AA737" s="15"/>
      <c r="AB737" s="18"/>
      <c r="AC737" s="15"/>
      <c r="AD737" s="18"/>
      <c r="AE737" s="15"/>
      <c r="AF737" s="15"/>
      <c r="AG737" s="15"/>
      <c r="AH737" s="15"/>
      <c r="AI737" s="15"/>
      <c r="AJ737" s="15"/>
      <c r="AK737" s="15"/>
      <c r="AL737" s="15"/>
      <c r="AM737" s="15"/>
      <c r="AN737" s="15"/>
      <c r="AO737" s="201"/>
      <c r="AP737" s="15"/>
      <c r="AQ737" s="15"/>
      <c r="AR737" s="15"/>
      <c r="AS737" s="15"/>
      <c r="AT737" s="15"/>
      <c r="AU737" s="15"/>
      <c r="AV737" s="15"/>
      <c r="AW737" s="15"/>
      <c r="AX737" s="28"/>
      <c r="AY737" s="15"/>
      <c r="AZ737" s="15"/>
      <c r="BA737" s="15"/>
      <c r="BB737" s="15"/>
    </row>
    <row r="738" spans="2:54" ht="12.75" customHeight="1" x14ac:dyDescent="0.2">
      <c r="B738" s="17"/>
      <c r="C738" s="15"/>
      <c r="D738" s="15"/>
      <c r="E738" s="22"/>
      <c r="F738" s="15"/>
      <c r="G738" s="2"/>
      <c r="H738" s="23"/>
      <c r="I738" s="23"/>
      <c r="J738" s="23"/>
      <c r="K738" s="50"/>
      <c r="L738" s="15"/>
      <c r="M738" s="28"/>
      <c r="N738" s="15"/>
      <c r="O738" s="15"/>
      <c r="P738" s="15"/>
      <c r="Q738" s="15"/>
      <c r="R738" s="15"/>
      <c r="S738" s="15"/>
      <c r="T738" s="15"/>
      <c r="U738" s="15"/>
      <c r="V738" s="15"/>
      <c r="W738" s="15"/>
      <c r="X738" s="15"/>
      <c r="Y738" s="15"/>
      <c r="Z738" s="15"/>
      <c r="AA738" s="15"/>
      <c r="AB738" s="18"/>
      <c r="AC738" s="15"/>
      <c r="AD738" s="18"/>
      <c r="AE738" s="15"/>
      <c r="AF738" s="15"/>
      <c r="AG738" s="15"/>
      <c r="AH738" s="15"/>
      <c r="AI738" s="15"/>
      <c r="AJ738" s="15"/>
      <c r="AK738" s="15"/>
      <c r="AL738" s="15"/>
      <c r="AM738" s="15"/>
      <c r="AN738" s="15"/>
      <c r="AO738" s="201"/>
      <c r="AP738" s="15"/>
      <c r="AQ738" s="15"/>
      <c r="AR738" s="15"/>
      <c r="AS738" s="15"/>
      <c r="AT738" s="15"/>
      <c r="AU738" s="15"/>
      <c r="AV738" s="15"/>
      <c r="AW738" s="15"/>
      <c r="AX738" s="28"/>
      <c r="AY738" s="15"/>
      <c r="AZ738" s="15"/>
      <c r="BA738" s="15"/>
      <c r="BB738" s="15"/>
    </row>
    <row r="739" spans="2:54" ht="12.75" customHeight="1" x14ac:dyDescent="0.2">
      <c r="B739" s="17"/>
      <c r="C739" s="15"/>
      <c r="D739" s="15"/>
      <c r="E739" s="22"/>
      <c r="F739" s="15"/>
      <c r="G739" s="2"/>
      <c r="H739" s="23"/>
      <c r="I739" s="23"/>
      <c r="J739" s="23"/>
      <c r="K739" s="50"/>
      <c r="L739" s="15"/>
      <c r="M739" s="28"/>
      <c r="N739" s="15"/>
      <c r="O739" s="15"/>
      <c r="P739" s="15"/>
      <c r="Q739" s="15"/>
      <c r="R739" s="15"/>
      <c r="S739" s="15"/>
      <c r="T739" s="15"/>
      <c r="U739" s="15"/>
      <c r="V739" s="15"/>
      <c r="W739" s="15"/>
      <c r="X739" s="15"/>
      <c r="Y739" s="15"/>
      <c r="Z739" s="15"/>
      <c r="AA739" s="15"/>
      <c r="AB739" s="18"/>
      <c r="AC739" s="15"/>
      <c r="AD739" s="18"/>
      <c r="AE739" s="15"/>
      <c r="AF739" s="15"/>
      <c r="AG739" s="15"/>
      <c r="AH739" s="15"/>
      <c r="AI739" s="15"/>
      <c r="AJ739" s="15"/>
      <c r="AK739" s="15"/>
      <c r="AL739" s="15"/>
      <c r="AM739" s="15"/>
      <c r="AN739" s="15"/>
      <c r="AO739" s="201"/>
      <c r="AP739" s="15"/>
      <c r="AQ739" s="15"/>
      <c r="AR739" s="15"/>
      <c r="AS739" s="15"/>
      <c r="AT739" s="15"/>
      <c r="AU739" s="15"/>
      <c r="AV739" s="15"/>
      <c r="AW739" s="15"/>
      <c r="AX739" s="28"/>
      <c r="AY739" s="15"/>
      <c r="AZ739" s="15"/>
      <c r="BA739" s="15"/>
      <c r="BB739" s="15"/>
    </row>
    <row r="740" spans="2:54" ht="12.75" customHeight="1" x14ac:dyDescent="0.2">
      <c r="B740" s="17"/>
      <c r="C740" s="15"/>
      <c r="D740" s="15"/>
      <c r="E740" s="22"/>
      <c r="F740" s="15"/>
      <c r="G740" s="2"/>
      <c r="H740" s="23"/>
      <c r="I740" s="23"/>
      <c r="J740" s="23"/>
      <c r="K740" s="50"/>
      <c r="L740" s="15"/>
      <c r="M740" s="28"/>
      <c r="N740" s="15"/>
      <c r="O740" s="15"/>
      <c r="P740" s="15"/>
      <c r="Q740" s="15"/>
      <c r="R740" s="15"/>
      <c r="S740" s="15"/>
      <c r="T740" s="15"/>
      <c r="U740" s="15"/>
      <c r="V740" s="15"/>
      <c r="W740" s="15"/>
      <c r="X740" s="15"/>
      <c r="Y740" s="15"/>
      <c r="Z740" s="15"/>
      <c r="AA740" s="15"/>
      <c r="AB740" s="18"/>
      <c r="AC740" s="15"/>
      <c r="AD740" s="18"/>
      <c r="AE740" s="15"/>
      <c r="AF740" s="15"/>
      <c r="AG740" s="15"/>
      <c r="AH740" s="15"/>
      <c r="AI740" s="15"/>
      <c r="AJ740" s="15"/>
      <c r="AK740" s="15"/>
      <c r="AL740" s="15"/>
      <c r="AM740" s="15"/>
      <c r="AN740" s="15"/>
      <c r="AO740" s="201"/>
      <c r="AP740" s="15"/>
      <c r="AQ740" s="15"/>
      <c r="AR740" s="15"/>
      <c r="AS740" s="15"/>
      <c r="AT740" s="15"/>
      <c r="AU740" s="15"/>
      <c r="AV740" s="15"/>
      <c r="AW740" s="15"/>
      <c r="AX740" s="28"/>
      <c r="AY740" s="15"/>
      <c r="AZ740" s="15"/>
      <c r="BA740" s="15"/>
      <c r="BB740" s="15"/>
    </row>
    <row r="741" spans="2:54" ht="12.75" customHeight="1" x14ac:dyDescent="0.2">
      <c r="B741" s="17"/>
      <c r="C741" s="15"/>
      <c r="D741" s="15"/>
      <c r="E741" s="22"/>
      <c r="F741" s="15"/>
      <c r="G741" s="2"/>
      <c r="H741" s="23"/>
      <c r="I741" s="23"/>
      <c r="J741" s="23"/>
      <c r="K741" s="50"/>
      <c r="L741" s="15"/>
      <c r="M741" s="28"/>
      <c r="N741" s="15"/>
      <c r="O741" s="15"/>
      <c r="P741" s="15"/>
      <c r="Q741" s="15"/>
      <c r="R741" s="15"/>
      <c r="S741" s="15"/>
      <c r="T741" s="15"/>
      <c r="U741" s="15"/>
      <c r="V741" s="15"/>
      <c r="W741" s="15"/>
      <c r="X741" s="15"/>
      <c r="Y741" s="15"/>
      <c r="Z741" s="15"/>
      <c r="AA741" s="15"/>
      <c r="AB741" s="18"/>
      <c r="AC741" s="15"/>
      <c r="AD741" s="18"/>
      <c r="AE741" s="15"/>
      <c r="AF741" s="15"/>
      <c r="AG741" s="15"/>
      <c r="AH741" s="15"/>
      <c r="AI741" s="15"/>
      <c r="AJ741" s="15"/>
      <c r="AK741" s="15"/>
      <c r="AL741" s="15"/>
      <c r="AM741" s="15"/>
      <c r="AN741" s="15"/>
      <c r="AO741" s="201"/>
      <c r="AP741" s="15"/>
      <c r="AQ741" s="15"/>
      <c r="AR741" s="15"/>
      <c r="AS741" s="15"/>
      <c r="AT741" s="15"/>
      <c r="AU741" s="15"/>
      <c r="AV741" s="15"/>
      <c r="AW741" s="15"/>
      <c r="AX741" s="28"/>
      <c r="AY741" s="15"/>
      <c r="AZ741" s="15"/>
      <c r="BA741" s="15"/>
      <c r="BB741" s="15"/>
    </row>
    <row r="742" spans="2:54" ht="12.75" customHeight="1" x14ac:dyDescent="0.2">
      <c r="B742" s="17"/>
      <c r="C742" s="15"/>
      <c r="D742" s="15"/>
      <c r="E742" s="22"/>
      <c r="F742" s="15"/>
      <c r="G742" s="2"/>
      <c r="H742" s="23"/>
      <c r="I742" s="23"/>
      <c r="J742" s="23"/>
      <c r="K742" s="50"/>
      <c r="L742" s="15"/>
      <c r="M742" s="28"/>
      <c r="N742" s="15"/>
      <c r="O742" s="15"/>
      <c r="P742" s="15"/>
      <c r="Q742" s="15"/>
      <c r="R742" s="15"/>
      <c r="S742" s="15"/>
      <c r="T742" s="15"/>
      <c r="U742" s="15"/>
      <c r="V742" s="15"/>
      <c r="W742" s="15"/>
      <c r="X742" s="15"/>
      <c r="Y742" s="15"/>
      <c r="Z742" s="15"/>
      <c r="AA742" s="15"/>
      <c r="AB742" s="18"/>
      <c r="AC742" s="15"/>
      <c r="AD742" s="18"/>
      <c r="AE742" s="15"/>
      <c r="AF742" s="15"/>
      <c r="AG742" s="15"/>
      <c r="AH742" s="15"/>
      <c r="AI742" s="15"/>
      <c r="AJ742" s="15"/>
      <c r="AK742" s="15"/>
      <c r="AL742" s="15"/>
      <c r="AM742" s="15"/>
      <c r="AN742" s="15"/>
      <c r="AO742" s="201"/>
      <c r="AP742" s="15"/>
      <c r="AQ742" s="15"/>
      <c r="AR742" s="15"/>
      <c r="AS742" s="15"/>
      <c r="AT742" s="15"/>
      <c r="AU742" s="15"/>
      <c r="AV742" s="15"/>
      <c r="AW742" s="15"/>
      <c r="AX742" s="28"/>
      <c r="AY742" s="15"/>
      <c r="AZ742" s="15"/>
      <c r="BA742" s="15"/>
      <c r="BB742" s="15"/>
    </row>
    <row r="743" spans="2:54" ht="12.75" customHeight="1" x14ac:dyDescent="0.2">
      <c r="B743" s="17"/>
      <c r="C743" s="15"/>
      <c r="D743" s="15"/>
      <c r="E743" s="22"/>
      <c r="F743" s="15"/>
      <c r="G743" s="2"/>
      <c r="H743" s="23"/>
      <c r="I743" s="23"/>
      <c r="J743" s="23"/>
      <c r="K743" s="50"/>
      <c r="L743" s="15"/>
      <c r="M743" s="28"/>
      <c r="N743" s="15"/>
      <c r="O743" s="15"/>
      <c r="P743" s="15"/>
      <c r="Q743" s="15"/>
      <c r="R743" s="15"/>
      <c r="S743" s="15"/>
      <c r="T743" s="15"/>
      <c r="U743" s="15"/>
      <c r="V743" s="15"/>
      <c r="W743" s="15"/>
      <c r="X743" s="15"/>
      <c r="Y743" s="15"/>
      <c r="Z743" s="15"/>
      <c r="AA743" s="15"/>
      <c r="AB743" s="18"/>
      <c r="AC743" s="15"/>
      <c r="AD743" s="18"/>
      <c r="AE743" s="15"/>
      <c r="AF743" s="15"/>
      <c r="AG743" s="15"/>
      <c r="AH743" s="15"/>
      <c r="AI743" s="15"/>
      <c r="AJ743" s="15"/>
      <c r="AK743" s="15"/>
      <c r="AL743" s="15"/>
      <c r="AM743" s="15"/>
      <c r="AN743" s="15"/>
      <c r="AO743" s="201"/>
      <c r="AP743" s="15"/>
      <c r="AQ743" s="15"/>
      <c r="AR743" s="15"/>
      <c r="AS743" s="15"/>
      <c r="AT743" s="15"/>
      <c r="AU743" s="15"/>
      <c r="AV743" s="15"/>
      <c r="AW743" s="15"/>
      <c r="AX743" s="28"/>
      <c r="AY743" s="15"/>
      <c r="AZ743" s="15"/>
      <c r="BA743" s="15"/>
      <c r="BB743" s="15"/>
    </row>
    <row r="744" spans="2:54" ht="12.75" customHeight="1" x14ac:dyDescent="0.2">
      <c r="B744" s="17"/>
      <c r="C744" s="15"/>
      <c r="D744" s="15"/>
      <c r="E744" s="22"/>
      <c r="F744" s="15"/>
      <c r="G744" s="2"/>
      <c r="H744" s="23"/>
      <c r="I744" s="23"/>
      <c r="J744" s="23"/>
      <c r="K744" s="50"/>
      <c r="L744" s="15"/>
      <c r="M744" s="28"/>
      <c r="N744" s="15"/>
      <c r="O744" s="15"/>
      <c r="P744" s="15"/>
      <c r="Q744" s="15"/>
      <c r="R744" s="15"/>
      <c r="S744" s="15"/>
      <c r="T744" s="15"/>
      <c r="U744" s="15"/>
      <c r="V744" s="15"/>
      <c r="W744" s="15"/>
      <c r="X744" s="15"/>
      <c r="Y744" s="15"/>
      <c r="Z744" s="15"/>
      <c r="AA744" s="15"/>
      <c r="AB744" s="18"/>
      <c r="AC744" s="15"/>
      <c r="AD744" s="18"/>
      <c r="AE744" s="15"/>
      <c r="AF744" s="15"/>
      <c r="AG744" s="15"/>
      <c r="AH744" s="15"/>
      <c r="AI744" s="15"/>
      <c r="AJ744" s="15"/>
      <c r="AK744" s="15"/>
      <c r="AL744" s="15"/>
      <c r="AM744" s="15"/>
      <c r="AN744" s="15"/>
      <c r="AO744" s="201"/>
      <c r="AP744" s="15"/>
      <c r="AQ744" s="15"/>
      <c r="AR744" s="15"/>
      <c r="AS744" s="15"/>
      <c r="AT744" s="15"/>
      <c r="AU744" s="15"/>
      <c r="AV744" s="15"/>
      <c r="AW744" s="15"/>
      <c r="AX744" s="28"/>
      <c r="AY744" s="15"/>
      <c r="AZ744" s="15"/>
      <c r="BA744" s="15"/>
      <c r="BB744" s="15"/>
    </row>
    <row r="745" spans="2:54" ht="12.75" customHeight="1" x14ac:dyDescent="0.2">
      <c r="B745" s="17"/>
      <c r="C745" s="15"/>
      <c r="D745" s="15"/>
      <c r="E745" s="22"/>
      <c r="F745" s="15"/>
      <c r="G745" s="2"/>
      <c r="H745" s="23"/>
      <c r="I745" s="23"/>
      <c r="J745" s="23"/>
      <c r="K745" s="50"/>
      <c r="L745" s="15"/>
      <c r="M745" s="28"/>
      <c r="N745" s="15"/>
      <c r="O745" s="15"/>
      <c r="P745" s="15"/>
      <c r="Q745" s="15"/>
      <c r="R745" s="15"/>
      <c r="S745" s="15"/>
      <c r="T745" s="15"/>
      <c r="U745" s="15"/>
      <c r="V745" s="15"/>
      <c r="W745" s="15"/>
      <c r="X745" s="15"/>
      <c r="Y745" s="15"/>
      <c r="Z745" s="15"/>
      <c r="AA745" s="15"/>
      <c r="AB745" s="18"/>
      <c r="AC745" s="15"/>
      <c r="AD745" s="18"/>
      <c r="AE745" s="15"/>
      <c r="AF745" s="15"/>
      <c r="AG745" s="15"/>
      <c r="AH745" s="15"/>
      <c r="AI745" s="15"/>
      <c r="AJ745" s="15"/>
      <c r="AK745" s="15"/>
      <c r="AL745" s="15"/>
      <c r="AM745" s="15"/>
      <c r="AN745" s="15"/>
      <c r="AO745" s="201"/>
      <c r="AP745" s="15"/>
      <c r="AQ745" s="15"/>
      <c r="AR745" s="15"/>
      <c r="AS745" s="15"/>
      <c r="AT745" s="15"/>
      <c r="AU745" s="15"/>
      <c r="AV745" s="15"/>
      <c r="AW745" s="15"/>
      <c r="AX745" s="28"/>
      <c r="AY745" s="15"/>
      <c r="AZ745" s="15"/>
      <c r="BA745" s="15"/>
      <c r="BB745" s="15"/>
    </row>
    <row r="746" spans="2:54" ht="12.75" customHeight="1" x14ac:dyDescent="0.2">
      <c r="B746" s="17"/>
      <c r="C746" s="15"/>
      <c r="D746" s="15"/>
      <c r="E746" s="22"/>
      <c r="F746" s="15"/>
      <c r="G746" s="2"/>
      <c r="H746" s="23"/>
      <c r="I746" s="23"/>
      <c r="J746" s="23"/>
      <c r="K746" s="50"/>
      <c r="L746" s="15"/>
      <c r="M746" s="28"/>
      <c r="N746" s="15"/>
      <c r="O746" s="15"/>
      <c r="P746" s="15"/>
      <c r="Q746" s="15"/>
      <c r="R746" s="15"/>
      <c r="S746" s="15"/>
      <c r="T746" s="15"/>
      <c r="U746" s="15"/>
      <c r="V746" s="15"/>
      <c r="W746" s="15"/>
      <c r="X746" s="15"/>
      <c r="Y746" s="15"/>
      <c r="Z746" s="15"/>
      <c r="AA746" s="15"/>
      <c r="AB746" s="18"/>
      <c r="AC746" s="15"/>
      <c r="AD746" s="18"/>
      <c r="AE746" s="15"/>
      <c r="AF746" s="15"/>
      <c r="AG746" s="15"/>
      <c r="AH746" s="15"/>
      <c r="AI746" s="15"/>
      <c r="AJ746" s="15"/>
      <c r="AK746" s="15"/>
      <c r="AL746" s="15"/>
      <c r="AM746" s="15"/>
      <c r="AN746" s="15"/>
      <c r="AO746" s="201"/>
      <c r="AP746" s="15"/>
      <c r="AQ746" s="15"/>
      <c r="AR746" s="15"/>
      <c r="AS746" s="15"/>
      <c r="AT746" s="15"/>
      <c r="AU746" s="15"/>
      <c r="AV746" s="15"/>
      <c r="AW746" s="15"/>
      <c r="AX746" s="28"/>
      <c r="AY746" s="15"/>
      <c r="AZ746" s="15"/>
      <c r="BA746" s="15"/>
      <c r="BB746" s="15"/>
    </row>
    <row r="747" spans="2:54" ht="12.75" customHeight="1" x14ac:dyDescent="0.2">
      <c r="B747" s="17"/>
      <c r="C747" s="15"/>
      <c r="D747" s="15"/>
      <c r="E747" s="22"/>
      <c r="F747" s="15"/>
      <c r="G747" s="2"/>
      <c r="H747" s="23"/>
      <c r="I747" s="23"/>
      <c r="J747" s="23"/>
      <c r="K747" s="50"/>
      <c r="L747" s="15"/>
      <c r="M747" s="28"/>
      <c r="N747" s="15"/>
      <c r="O747" s="15"/>
      <c r="P747" s="15"/>
      <c r="Q747" s="15"/>
      <c r="R747" s="15"/>
      <c r="S747" s="15"/>
      <c r="T747" s="15"/>
      <c r="U747" s="15"/>
      <c r="V747" s="15"/>
      <c r="W747" s="15"/>
      <c r="X747" s="15"/>
      <c r="Y747" s="15"/>
      <c r="Z747" s="15"/>
      <c r="AA747" s="15"/>
      <c r="AB747" s="18"/>
      <c r="AC747" s="15"/>
      <c r="AD747" s="18"/>
      <c r="AE747" s="15"/>
      <c r="AF747" s="15"/>
      <c r="AG747" s="15"/>
      <c r="AH747" s="15"/>
      <c r="AI747" s="15"/>
      <c r="AJ747" s="15"/>
      <c r="AK747" s="15"/>
      <c r="AL747" s="15"/>
      <c r="AM747" s="15"/>
      <c r="AN747" s="15"/>
      <c r="AO747" s="201"/>
      <c r="AP747" s="15"/>
      <c r="AQ747" s="15"/>
      <c r="AR747" s="15"/>
      <c r="AS747" s="15"/>
      <c r="AT747" s="15"/>
      <c r="AU747" s="15"/>
      <c r="AV747" s="15"/>
      <c r="AW747" s="15"/>
      <c r="AX747" s="28"/>
      <c r="AY747" s="15"/>
      <c r="AZ747" s="15"/>
      <c r="BA747" s="15"/>
      <c r="BB747" s="15"/>
    </row>
    <row r="748" spans="2:54" ht="12.75" customHeight="1" x14ac:dyDescent="0.2">
      <c r="B748" s="17"/>
      <c r="C748" s="15"/>
      <c r="D748" s="15"/>
      <c r="E748" s="22"/>
      <c r="F748" s="15"/>
      <c r="G748" s="2"/>
      <c r="H748" s="23"/>
      <c r="I748" s="23"/>
      <c r="J748" s="23"/>
      <c r="K748" s="50"/>
      <c r="L748" s="15"/>
      <c r="M748" s="28"/>
      <c r="N748" s="15"/>
      <c r="O748" s="15"/>
      <c r="P748" s="15"/>
      <c r="Q748" s="15"/>
      <c r="R748" s="15"/>
      <c r="S748" s="15"/>
      <c r="T748" s="15"/>
      <c r="U748" s="15"/>
      <c r="V748" s="15"/>
      <c r="W748" s="15"/>
      <c r="X748" s="15"/>
      <c r="Y748" s="15"/>
      <c r="Z748" s="15"/>
      <c r="AA748" s="15"/>
      <c r="AB748" s="18"/>
      <c r="AC748" s="15"/>
      <c r="AD748" s="18"/>
      <c r="AE748" s="15"/>
      <c r="AF748" s="15"/>
      <c r="AG748" s="15"/>
      <c r="AH748" s="15"/>
      <c r="AI748" s="15"/>
      <c r="AJ748" s="15"/>
      <c r="AK748" s="15"/>
      <c r="AL748" s="15"/>
      <c r="AM748" s="15"/>
      <c r="AN748" s="15"/>
      <c r="AO748" s="201"/>
      <c r="AP748" s="15"/>
      <c r="AQ748" s="15"/>
      <c r="AR748" s="15"/>
      <c r="AS748" s="15"/>
      <c r="AT748" s="15"/>
      <c r="AU748" s="15"/>
      <c r="AV748" s="15"/>
      <c r="AW748" s="15"/>
      <c r="AX748" s="28"/>
      <c r="AY748" s="15"/>
      <c r="AZ748" s="15"/>
      <c r="BA748" s="15"/>
      <c r="BB748" s="15"/>
    </row>
    <row r="749" spans="2:54" ht="12.75" customHeight="1" x14ac:dyDescent="0.2">
      <c r="B749" s="17"/>
      <c r="C749" s="15"/>
      <c r="D749" s="15"/>
      <c r="E749" s="22"/>
      <c r="F749" s="15"/>
      <c r="G749" s="2"/>
      <c r="H749" s="23"/>
      <c r="I749" s="23"/>
      <c r="J749" s="23"/>
      <c r="K749" s="50"/>
      <c r="L749" s="15"/>
      <c r="M749" s="28"/>
      <c r="N749" s="15"/>
      <c r="O749" s="15"/>
      <c r="P749" s="15"/>
      <c r="Q749" s="15"/>
      <c r="R749" s="15"/>
      <c r="S749" s="15"/>
      <c r="T749" s="15"/>
      <c r="U749" s="15"/>
      <c r="V749" s="15"/>
      <c r="W749" s="15"/>
      <c r="X749" s="15"/>
      <c r="Y749" s="15"/>
      <c r="Z749" s="15"/>
      <c r="AA749" s="15"/>
      <c r="AB749" s="18"/>
      <c r="AC749" s="15"/>
      <c r="AD749" s="18"/>
      <c r="AE749" s="15"/>
      <c r="AF749" s="15"/>
      <c r="AG749" s="15"/>
      <c r="AH749" s="15"/>
      <c r="AI749" s="15"/>
      <c r="AJ749" s="15"/>
      <c r="AK749" s="15"/>
      <c r="AL749" s="15"/>
      <c r="AM749" s="15"/>
      <c r="AN749" s="15"/>
      <c r="AO749" s="201"/>
      <c r="AP749" s="15"/>
      <c r="AQ749" s="15"/>
      <c r="AR749" s="15"/>
      <c r="AS749" s="15"/>
      <c r="AT749" s="15"/>
      <c r="AU749" s="15"/>
      <c r="AV749" s="15"/>
      <c r="AW749" s="15"/>
      <c r="AX749" s="28"/>
      <c r="AY749" s="15"/>
      <c r="AZ749" s="15"/>
      <c r="BA749" s="15"/>
      <c r="BB749" s="15"/>
    </row>
    <row r="750" spans="2:54" ht="12.75" customHeight="1" x14ac:dyDescent="0.2">
      <c r="B750" s="17"/>
      <c r="C750" s="15"/>
      <c r="D750" s="15"/>
      <c r="E750" s="22"/>
      <c r="F750" s="15"/>
      <c r="G750" s="2"/>
      <c r="H750" s="23"/>
      <c r="I750" s="23"/>
      <c r="J750" s="23"/>
      <c r="K750" s="50"/>
      <c r="L750" s="15"/>
      <c r="M750" s="28"/>
      <c r="N750" s="15"/>
      <c r="O750" s="15"/>
      <c r="P750" s="15"/>
      <c r="Q750" s="15"/>
      <c r="R750" s="15"/>
      <c r="S750" s="15"/>
      <c r="T750" s="15"/>
      <c r="U750" s="15"/>
      <c r="V750" s="15"/>
      <c r="W750" s="15"/>
      <c r="X750" s="15"/>
      <c r="Y750" s="15"/>
      <c r="Z750" s="15"/>
      <c r="AA750" s="15"/>
      <c r="AB750" s="18"/>
      <c r="AC750" s="15"/>
      <c r="AD750" s="18"/>
      <c r="AE750" s="15"/>
      <c r="AF750" s="15"/>
      <c r="AG750" s="15"/>
      <c r="AH750" s="15"/>
      <c r="AI750" s="15"/>
      <c r="AJ750" s="15"/>
      <c r="AK750" s="15"/>
      <c r="AL750" s="15"/>
      <c r="AM750" s="15"/>
      <c r="AN750" s="15"/>
      <c r="AO750" s="201"/>
      <c r="AP750" s="15"/>
      <c r="AQ750" s="15"/>
      <c r="AR750" s="15"/>
      <c r="AS750" s="15"/>
      <c r="AT750" s="15"/>
      <c r="AU750" s="15"/>
      <c r="AV750" s="15"/>
      <c r="AW750" s="15"/>
      <c r="AX750" s="28"/>
      <c r="AY750" s="15"/>
      <c r="AZ750" s="15"/>
      <c r="BA750" s="15"/>
      <c r="BB750" s="15"/>
    </row>
    <row r="751" spans="2:54" ht="12.75" customHeight="1" x14ac:dyDescent="0.2">
      <c r="B751" s="17"/>
      <c r="C751" s="15"/>
      <c r="D751" s="15"/>
      <c r="E751" s="22"/>
      <c r="F751" s="15"/>
      <c r="G751" s="2"/>
      <c r="H751" s="23"/>
      <c r="I751" s="23"/>
      <c r="J751" s="23"/>
      <c r="K751" s="50"/>
      <c r="L751" s="15"/>
      <c r="M751" s="28"/>
      <c r="N751" s="15"/>
      <c r="O751" s="15"/>
      <c r="P751" s="15"/>
      <c r="Q751" s="15"/>
      <c r="R751" s="15"/>
      <c r="S751" s="15"/>
      <c r="T751" s="15"/>
      <c r="U751" s="15"/>
      <c r="V751" s="15"/>
      <c r="W751" s="15"/>
      <c r="X751" s="15"/>
      <c r="Y751" s="15"/>
      <c r="Z751" s="15"/>
      <c r="AA751" s="15"/>
      <c r="AB751" s="18"/>
      <c r="AC751" s="15"/>
      <c r="AD751" s="18"/>
      <c r="AE751" s="15"/>
      <c r="AF751" s="15"/>
      <c r="AG751" s="15"/>
      <c r="AH751" s="15"/>
      <c r="AI751" s="15"/>
      <c r="AJ751" s="15"/>
      <c r="AK751" s="15"/>
      <c r="AL751" s="15"/>
      <c r="AM751" s="15"/>
      <c r="AN751" s="15"/>
      <c r="AO751" s="201"/>
      <c r="AP751" s="15"/>
      <c r="AQ751" s="15"/>
      <c r="AR751" s="15"/>
      <c r="AS751" s="15"/>
      <c r="AT751" s="15"/>
      <c r="AU751" s="15"/>
      <c r="AV751" s="15"/>
      <c r="AW751" s="15"/>
      <c r="AX751" s="28"/>
      <c r="AY751" s="15"/>
      <c r="AZ751" s="15"/>
      <c r="BA751" s="15"/>
      <c r="BB751" s="15"/>
    </row>
    <row r="752" spans="2:54" ht="12.75" customHeight="1" x14ac:dyDescent="0.2">
      <c r="B752" s="17"/>
      <c r="C752" s="15"/>
      <c r="D752" s="15"/>
      <c r="E752" s="22"/>
      <c r="F752" s="15"/>
      <c r="G752" s="2"/>
      <c r="H752" s="23"/>
      <c r="I752" s="23"/>
      <c r="J752" s="23"/>
      <c r="K752" s="50"/>
      <c r="L752" s="15"/>
      <c r="M752" s="28"/>
      <c r="N752" s="15"/>
      <c r="O752" s="15"/>
      <c r="P752" s="15"/>
      <c r="Q752" s="15"/>
      <c r="R752" s="15"/>
      <c r="S752" s="15"/>
      <c r="T752" s="15"/>
      <c r="U752" s="15"/>
      <c r="V752" s="15"/>
      <c r="W752" s="15"/>
      <c r="X752" s="15"/>
      <c r="Y752" s="15"/>
      <c r="Z752" s="15"/>
      <c r="AA752" s="15"/>
      <c r="AB752" s="18"/>
      <c r="AC752" s="15"/>
      <c r="AD752" s="18"/>
      <c r="AE752" s="15"/>
      <c r="AF752" s="15"/>
      <c r="AG752" s="15"/>
      <c r="AH752" s="15"/>
      <c r="AI752" s="15"/>
      <c r="AJ752" s="15"/>
      <c r="AK752" s="15"/>
      <c r="AL752" s="15"/>
      <c r="AM752" s="15"/>
      <c r="AN752" s="15"/>
      <c r="AO752" s="201"/>
      <c r="AP752" s="15"/>
      <c r="AQ752" s="15"/>
      <c r="AR752" s="15"/>
      <c r="AS752" s="15"/>
      <c r="AT752" s="15"/>
      <c r="AU752" s="15"/>
      <c r="AV752" s="15"/>
      <c r="AW752" s="15"/>
      <c r="AX752" s="28"/>
      <c r="AY752" s="15"/>
      <c r="AZ752" s="15"/>
      <c r="BA752" s="15"/>
      <c r="BB752" s="15"/>
    </row>
    <row r="753" spans="2:54" ht="12.75" customHeight="1" x14ac:dyDescent="0.2">
      <c r="B753" s="17"/>
      <c r="C753" s="15"/>
      <c r="D753" s="15"/>
      <c r="E753" s="22"/>
      <c r="F753" s="15"/>
      <c r="G753" s="2"/>
      <c r="H753" s="23"/>
      <c r="I753" s="23"/>
      <c r="J753" s="23"/>
      <c r="K753" s="50"/>
      <c r="L753" s="15"/>
      <c r="M753" s="28"/>
      <c r="N753" s="15"/>
      <c r="O753" s="15"/>
      <c r="P753" s="15"/>
      <c r="Q753" s="15"/>
      <c r="R753" s="15"/>
      <c r="S753" s="15"/>
      <c r="T753" s="15"/>
      <c r="U753" s="15"/>
      <c r="V753" s="15"/>
      <c r="W753" s="15"/>
      <c r="X753" s="15"/>
      <c r="Y753" s="15"/>
      <c r="Z753" s="15"/>
      <c r="AA753" s="15"/>
      <c r="AB753" s="18"/>
      <c r="AC753" s="15"/>
      <c r="AD753" s="18"/>
      <c r="AE753" s="15"/>
      <c r="AF753" s="15"/>
      <c r="AG753" s="15"/>
      <c r="AH753" s="15"/>
      <c r="AI753" s="15"/>
      <c r="AJ753" s="15"/>
      <c r="AK753" s="15"/>
      <c r="AL753" s="15"/>
      <c r="AM753" s="15"/>
      <c r="AN753" s="15"/>
      <c r="AO753" s="201"/>
      <c r="AP753" s="15"/>
      <c r="AQ753" s="15"/>
      <c r="AR753" s="15"/>
      <c r="AS753" s="15"/>
      <c r="AT753" s="15"/>
      <c r="AU753" s="15"/>
      <c r="AV753" s="15"/>
      <c r="AW753" s="15"/>
      <c r="AX753" s="28"/>
      <c r="AY753" s="15"/>
      <c r="AZ753" s="15"/>
      <c r="BA753" s="15"/>
      <c r="BB753" s="15"/>
    </row>
    <row r="754" spans="2:54" ht="12.75" customHeight="1" x14ac:dyDescent="0.2">
      <c r="B754" s="17"/>
      <c r="C754" s="15"/>
      <c r="D754" s="15"/>
      <c r="E754" s="22"/>
      <c r="F754" s="15"/>
      <c r="G754" s="2"/>
      <c r="H754" s="23"/>
      <c r="I754" s="23"/>
      <c r="J754" s="23"/>
      <c r="K754" s="50"/>
      <c r="L754" s="15"/>
      <c r="M754" s="28"/>
      <c r="N754" s="15"/>
      <c r="O754" s="15"/>
      <c r="P754" s="15"/>
      <c r="Q754" s="15"/>
      <c r="R754" s="15"/>
      <c r="S754" s="15"/>
      <c r="T754" s="15"/>
      <c r="U754" s="15"/>
      <c r="V754" s="15"/>
      <c r="W754" s="15"/>
      <c r="X754" s="15"/>
      <c r="Y754" s="15"/>
      <c r="Z754" s="15"/>
      <c r="AA754" s="15"/>
      <c r="AB754" s="18"/>
      <c r="AC754" s="15"/>
      <c r="AD754" s="18"/>
      <c r="AE754" s="15"/>
      <c r="AF754" s="15"/>
      <c r="AG754" s="15"/>
      <c r="AH754" s="15"/>
      <c r="AI754" s="15"/>
      <c r="AJ754" s="15"/>
      <c r="AK754" s="15"/>
      <c r="AL754" s="15"/>
      <c r="AM754" s="15"/>
      <c r="AN754" s="15"/>
      <c r="AO754" s="201"/>
      <c r="AP754" s="15"/>
      <c r="AQ754" s="15"/>
      <c r="AR754" s="15"/>
      <c r="AS754" s="15"/>
      <c r="AT754" s="15"/>
      <c r="AU754" s="15"/>
      <c r="AV754" s="15"/>
      <c r="AW754" s="15"/>
      <c r="AX754" s="28"/>
      <c r="AY754" s="15"/>
      <c r="AZ754" s="15"/>
      <c r="BA754" s="15"/>
      <c r="BB754" s="15"/>
    </row>
    <row r="755" spans="2:54" ht="12.75" customHeight="1" x14ac:dyDescent="0.2">
      <c r="B755" s="17"/>
      <c r="C755" s="15"/>
      <c r="D755" s="15"/>
      <c r="E755" s="22"/>
      <c r="F755" s="15"/>
      <c r="G755" s="2"/>
      <c r="H755" s="23"/>
      <c r="I755" s="23"/>
      <c r="J755" s="23"/>
      <c r="K755" s="50"/>
      <c r="L755" s="15"/>
      <c r="M755" s="28"/>
      <c r="N755" s="15"/>
      <c r="O755" s="15"/>
      <c r="P755" s="15"/>
      <c r="Q755" s="15"/>
      <c r="R755" s="15"/>
      <c r="S755" s="15"/>
      <c r="T755" s="15"/>
      <c r="U755" s="15"/>
      <c r="V755" s="15"/>
      <c r="W755" s="15"/>
      <c r="X755" s="15"/>
      <c r="Y755" s="15"/>
      <c r="Z755" s="15"/>
      <c r="AA755" s="15"/>
      <c r="AB755" s="18"/>
      <c r="AC755" s="15"/>
      <c r="AD755" s="18"/>
      <c r="AE755" s="15"/>
      <c r="AF755" s="15"/>
      <c r="AG755" s="15"/>
      <c r="AH755" s="15"/>
      <c r="AI755" s="15"/>
      <c r="AJ755" s="15"/>
      <c r="AK755" s="15"/>
      <c r="AL755" s="15"/>
      <c r="AM755" s="15"/>
      <c r="AN755" s="15"/>
      <c r="AO755" s="201"/>
      <c r="AP755" s="15"/>
      <c r="AQ755" s="15"/>
      <c r="AR755" s="15"/>
      <c r="AS755" s="15"/>
      <c r="AT755" s="15"/>
      <c r="AU755" s="15"/>
      <c r="AV755" s="15"/>
      <c r="AW755" s="15"/>
      <c r="AX755" s="28"/>
      <c r="AY755" s="15"/>
      <c r="AZ755" s="15"/>
      <c r="BA755" s="15"/>
      <c r="BB755" s="15"/>
    </row>
    <row r="756" spans="2:54" ht="12.75" customHeight="1" x14ac:dyDescent="0.2">
      <c r="B756" s="17"/>
      <c r="C756" s="15"/>
      <c r="D756" s="15"/>
      <c r="E756" s="22"/>
      <c r="F756" s="15"/>
      <c r="G756" s="2"/>
      <c r="H756" s="23"/>
      <c r="I756" s="23"/>
      <c r="J756" s="23"/>
      <c r="K756" s="50"/>
      <c r="L756" s="15"/>
      <c r="M756" s="28"/>
      <c r="N756" s="15"/>
      <c r="O756" s="15"/>
      <c r="P756" s="15"/>
      <c r="Q756" s="15"/>
      <c r="R756" s="15"/>
      <c r="S756" s="15"/>
      <c r="T756" s="15"/>
      <c r="U756" s="15"/>
      <c r="V756" s="15"/>
      <c r="W756" s="15"/>
      <c r="X756" s="15"/>
      <c r="Y756" s="15"/>
      <c r="Z756" s="15"/>
      <c r="AA756" s="15"/>
      <c r="AB756" s="18"/>
      <c r="AC756" s="15"/>
      <c r="AD756" s="18"/>
      <c r="AE756" s="15"/>
      <c r="AF756" s="15"/>
      <c r="AG756" s="15"/>
      <c r="AH756" s="15"/>
      <c r="AI756" s="15"/>
      <c r="AJ756" s="15"/>
      <c r="AK756" s="15"/>
      <c r="AL756" s="15"/>
      <c r="AM756" s="15"/>
      <c r="AN756" s="15"/>
      <c r="AO756" s="201"/>
      <c r="AP756" s="15"/>
      <c r="AQ756" s="15"/>
      <c r="AR756" s="15"/>
      <c r="AS756" s="15"/>
      <c r="AT756" s="15"/>
      <c r="AU756" s="15"/>
      <c r="AV756" s="15"/>
      <c r="AW756" s="15"/>
      <c r="AX756" s="28"/>
      <c r="AY756" s="15"/>
      <c r="AZ756" s="15"/>
      <c r="BA756" s="15"/>
      <c r="BB756" s="15"/>
    </row>
    <row r="757" spans="2:54" ht="12.75" customHeight="1" x14ac:dyDescent="0.2">
      <c r="B757" s="17"/>
      <c r="C757" s="15"/>
      <c r="D757" s="15"/>
      <c r="E757" s="22"/>
      <c r="F757" s="15"/>
      <c r="G757" s="2"/>
      <c r="H757" s="23"/>
      <c r="I757" s="23"/>
      <c r="J757" s="23"/>
      <c r="K757" s="50"/>
      <c r="L757" s="15"/>
      <c r="M757" s="28"/>
      <c r="N757" s="15"/>
      <c r="O757" s="15"/>
      <c r="P757" s="15"/>
      <c r="Q757" s="15"/>
      <c r="R757" s="15"/>
      <c r="S757" s="15"/>
      <c r="T757" s="15"/>
      <c r="U757" s="15"/>
      <c r="V757" s="15"/>
      <c r="W757" s="15"/>
      <c r="X757" s="15"/>
      <c r="Y757" s="15"/>
      <c r="Z757" s="15"/>
      <c r="AA757" s="15"/>
      <c r="AB757" s="18"/>
      <c r="AC757" s="15"/>
      <c r="AD757" s="18"/>
      <c r="AE757" s="15"/>
      <c r="AF757" s="15"/>
      <c r="AG757" s="15"/>
      <c r="AH757" s="15"/>
      <c r="AI757" s="15"/>
      <c r="AJ757" s="15"/>
      <c r="AK757" s="15"/>
      <c r="AL757" s="15"/>
      <c r="AM757" s="15"/>
      <c r="AN757" s="15"/>
      <c r="AO757" s="201"/>
      <c r="AP757" s="15"/>
      <c r="AQ757" s="15"/>
      <c r="AR757" s="15"/>
      <c r="AS757" s="15"/>
      <c r="AT757" s="15"/>
      <c r="AU757" s="15"/>
      <c r="AV757" s="15"/>
      <c r="AW757" s="15"/>
      <c r="AX757" s="28"/>
      <c r="AY757" s="15"/>
      <c r="AZ757" s="15"/>
      <c r="BA757" s="15"/>
      <c r="BB757" s="15"/>
    </row>
    <row r="758" spans="2:54" ht="12.75" customHeight="1" x14ac:dyDescent="0.2">
      <c r="B758" s="17"/>
      <c r="C758" s="15"/>
      <c r="D758" s="15"/>
      <c r="E758" s="22"/>
      <c r="F758" s="15"/>
      <c r="G758" s="2"/>
      <c r="H758" s="23"/>
      <c r="I758" s="23"/>
      <c r="J758" s="23"/>
      <c r="K758" s="50"/>
      <c r="L758" s="15"/>
      <c r="M758" s="28"/>
      <c r="N758" s="15"/>
      <c r="O758" s="15"/>
      <c r="P758" s="15"/>
      <c r="Q758" s="15"/>
      <c r="R758" s="15"/>
      <c r="S758" s="15"/>
      <c r="T758" s="15"/>
      <c r="U758" s="15"/>
      <c r="V758" s="15"/>
      <c r="W758" s="15"/>
      <c r="X758" s="15"/>
      <c r="Y758" s="15"/>
      <c r="Z758" s="15"/>
      <c r="AA758" s="15"/>
      <c r="AB758" s="18"/>
      <c r="AC758" s="15"/>
      <c r="AD758" s="18"/>
      <c r="AE758" s="15"/>
      <c r="AF758" s="15"/>
      <c r="AG758" s="15"/>
      <c r="AH758" s="15"/>
      <c r="AI758" s="15"/>
      <c r="AJ758" s="15"/>
      <c r="AK758" s="15"/>
      <c r="AL758" s="15"/>
      <c r="AM758" s="15"/>
      <c r="AN758" s="15"/>
      <c r="AO758" s="201"/>
      <c r="AP758" s="15"/>
      <c r="AQ758" s="15"/>
      <c r="AR758" s="15"/>
      <c r="AS758" s="15"/>
      <c r="AT758" s="15"/>
      <c r="AU758" s="15"/>
      <c r="AV758" s="15"/>
      <c r="AW758" s="15"/>
      <c r="AX758" s="28"/>
      <c r="AY758" s="15"/>
      <c r="AZ758" s="15"/>
      <c r="BA758" s="15"/>
      <c r="BB758" s="15"/>
    </row>
    <row r="759" spans="2:54" ht="12.75" customHeight="1" x14ac:dyDescent="0.2">
      <c r="B759" s="17"/>
      <c r="C759" s="15"/>
      <c r="D759" s="15"/>
      <c r="E759" s="22"/>
      <c r="F759" s="15"/>
      <c r="G759" s="2"/>
      <c r="H759" s="23"/>
      <c r="I759" s="23"/>
      <c r="J759" s="23"/>
      <c r="K759" s="50"/>
      <c r="L759" s="15"/>
      <c r="M759" s="28"/>
      <c r="N759" s="15"/>
      <c r="O759" s="15"/>
      <c r="P759" s="15"/>
      <c r="Q759" s="15"/>
      <c r="R759" s="15"/>
      <c r="S759" s="15"/>
      <c r="T759" s="15"/>
      <c r="U759" s="15"/>
      <c r="V759" s="15"/>
      <c r="W759" s="15"/>
      <c r="X759" s="15"/>
      <c r="Y759" s="15"/>
      <c r="Z759" s="15"/>
      <c r="AA759" s="15"/>
      <c r="AB759" s="18"/>
      <c r="AC759" s="15"/>
      <c r="AD759" s="18"/>
      <c r="AE759" s="15"/>
      <c r="AF759" s="15"/>
      <c r="AG759" s="15"/>
      <c r="AH759" s="15"/>
      <c r="AI759" s="15"/>
      <c r="AJ759" s="15"/>
      <c r="AK759" s="15"/>
      <c r="AL759" s="15"/>
      <c r="AM759" s="15"/>
      <c r="AN759" s="15"/>
      <c r="AO759" s="201"/>
      <c r="AP759" s="15"/>
      <c r="AQ759" s="15"/>
      <c r="AR759" s="15"/>
      <c r="AS759" s="15"/>
      <c r="AT759" s="15"/>
      <c r="AU759" s="15"/>
      <c r="AV759" s="15"/>
      <c r="AW759" s="15"/>
      <c r="AX759" s="28"/>
      <c r="AY759" s="15"/>
      <c r="AZ759" s="15"/>
      <c r="BA759" s="15"/>
      <c r="BB759" s="15"/>
    </row>
    <row r="760" spans="2:54" ht="12.75" customHeight="1" x14ac:dyDescent="0.2">
      <c r="B760" s="17"/>
      <c r="C760" s="15"/>
      <c r="D760" s="15"/>
      <c r="E760" s="22"/>
      <c r="F760" s="15"/>
      <c r="G760" s="2"/>
      <c r="H760" s="23"/>
      <c r="I760" s="23"/>
      <c r="J760" s="23"/>
      <c r="K760" s="50"/>
      <c r="L760" s="15"/>
      <c r="M760" s="28"/>
      <c r="N760" s="15"/>
      <c r="O760" s="15"/>
      <c r="P760" s="15"/>
      <c r="Q760" s="15"/>
      <c r="R760" s="15"/>
      <c r="S760" s="15"/>
      <c r="T760" s="15"/>
      <c r="U760" s="15"/>
      <c r="V760" s="15"/>
      <c r="W760" s="15"/>
      <c r="X760" s="15"/>
      <c r="Y760" s="15"/>
      <c r="Z760" s="15"/>
      <c r="AA760" s="15"/>
      <c r="AB760" s="18"/>
      <c r="AC760" s="15"/>
      <c r="AD760" s="18"/>
      <c r="AE760" s="15"/>
      <c r="AF760" s="15"/>
      <c r="AG760" s="15"/>
      <c r="AH760" s="15"/>
      <c r="AI760" s="15"/>
      <c r="AJ760" s="15"/>
      <c r="AK760" s="15"/>
      <c r="AL760" s="15"/>
      <c r="AM760" s="15"/>
      <c r="AN760" s="15"/>
      <c r="AO760" s="201"/>
      <c r="AP760" s="15"/>
      <c r="AQ760" s="15"/>
      <c r="AR760" s="15"/>
      <c r="AS760" s="15"/>
      <c r="AT760" s="15"/>
      <c r="AU760" s="15"/>
      <c r="AV760" s="15"/>
      <c r="AW760" s="15"/>
      <c r="AX760" s="28"/>
      <c r="AY760" s="15"/>
      <c r="AZ760" s="15"/>
      <c r="BA760" s="15"/>
      <c r="BB760" s="15"/>
    </row>
    <row r="761" spans="2:54" ht="12.75" customHeight="1" x14ac:dyDescent="0.2">
      <c r="B761" s="17"/>
      <c r="C761" s="15"/>
      <c r="D761" s="15"/>
      <c r="E761" s="22"/>
      <c r="F761" s="15"/>
      <c r="G761" s="2"/>
      <c r="H761" s="23"/>
      <c r="I761" s="23"/>
      <c r="J761" s="23"/>
      <c r="K761" s="50"/>
      <c r="L761" s="15"/>
      <c r="M761" s="28"/>
      <c r="N761" s="15"/>
      <c r="O761" s="15"/>
      <c r="P761" s="15"/>
      <c r="Q761" s="15"/>
      <c r="R761" s="15"/>
      <c r="S761" s="15"/>
      <c r="T761" s="15"/>
      <c r="U761" s="15"/>
      <c r="V761" s="15"/>
      <c r="W761" s="15"/>
      <c r="X761" s="15"/>
      <c r="Y761" s="15"/>
      <c r="Z761" s="15"/>
      <c r="AA761" s="15"/>
      <c r="AB761" s="18"/>
      <c r="AC761" s="15"/>
      <c r="AD761" s="18"/>
      <c r="AE761" s="15"/>
      <c r="AF761" s="15"/>
      <c r="AG761" s="15"/>
      <c r="AH761" s="15"/>
      <c r="AI761" s="15"/>
      <c r="AJ761" s="15"/>
      <c r="AK761" s="15"/>
      <c r="AL761" s="15"/>
      <c r="AM761" s="15"/>
      <c r="AN761" s="15"/>
      <c r="AO761" s="201"/>
      <c r="AP761" s="15"/>
      <c r="AQ761" s="15"/>
      <c r="AR761" s="15"/>
      <c r="AS761" s="15"/>
      <c r="AT761" s="15"/>
      <c r="AU761" s="15"/>
      <c r="AV761" s="15"/>
      <c r="AW761" s="15"/>
      <c r="AX761" s="28"/>
      <c r="AY761" s="15"/>
      <c r="AZ761" s="15"/>
      <c r="BA761" s="15"/>
      <c r="BB761" s="15"/>
    </row>
    <row r="762" spans="2:54" ht="12.75" customHeight="1" x14ac:dyDescent="0.2">
      <c r="B762" s="17"/>
      <c r="C762" s="15"/>
      <c r="D762" s="15"/>
      <c r="E762" s="22"/>
      <c r="F762" s="15"/>
      <c r="G762" s="2"/>
      <c r="H762" s="23"/>
      <c r="I762" s="23"/>
      <c r="J762" s="23"/>
      <c r="K762" s="50"/>
      <c r="L762" s="15"/>
      <c r="M762" s="28"/>
      <c r="N762" s="15"/>
      <c r="O762" s="15"/>
      <c r="P762" s="15"/>
      <c r="Q762" s="15"/>
      <c r="R762" s="15"/>
      <c r="S762" s="15"/>
      <c r="T762" s="15"/>
      <c r="U762" s="15"/>
      <c r="V762" s="15"/>
      <c r="W762" s="15"/>
      <c r="X762" s="15"/>
      <c r="Y762" s="15"/>
      <c r="Z762" s="15"/>
      <c r="AA762" s="15"/>
      <c r="AB762" s="18"/>
      <c r="AC762" s="15"/>
      <c r="AD762" s="18"/>
      <c r="AE762" s="15"/>
      <c r="AF762" s="15"/>
      <c r="AG762" s="15"/>
      <c r="AH762" s="15"/>
      <c r="AI762" s="15"/>
      <c r="AJ762" s="15"/>
      <c r="AK762" s="15"/>
      <c r="AL762" s="15"/>
      <c r="AM762" s="15"/>
      <c r="AN762" s="15"/>
      <c r="AO762" s="201"/>
      <c r="AP762" s="15"/>
      <c r="AQ762" s="15"/>
      <c r="AR762" s="15"/>
      <c r="AS762" s="15"/>
      <c r="AT762" s="15"/>
      <c r="AU762" s="15"/>
      <c r="AV762" s="15"/>
      <c r="AW762" s="15"/>
      <c r="AX762" s="28"/>
      <c r="AY762" s="15"/>
      <c r="AZ762" s="15"/>
      <c r="BA762" s="15"/>
      <c r="BB762" s="15"/>
    </row>
    <row r="763" spans="2:54" ht="12.75" customHeight="1" x14ac:dyDescent="0.2">
      <c r="B763" s="17"/>
      <c r="C763" s="15"/>
      <c r="D763" s="15"/>
      <c r="E763" s="22"/>
      <c r="F763" s="15"/>
      <c r="G763" s="2"/>
      <c r="H763" s="23"/>
      <c r="I763" s="23"/>
      <c r="J763" s="23"/>
      <c r="K763" s="50"/>
      <c r="L763" s="15"/>
      <c r="M763" s="28"/>
      <c r="N763" s="15"/>
      <c r="O763" s="15"/>
      <c r="P763" s="15"/>
      <c r="Q763" s="15"/>
      <c r="R763" s="15"/>
      <c r="S763" s="15"/>
      <c r="T763" s="15"/>
      <c r="U763" s="15"/>
      <c r="V763" s="15"/>
      <c r="W763" s="15"/>
      <c r="X763" s="15"/>
      <c r="Y763" s="15"/>
      <c r="Z763" s="15"/>
      <c r="AA763" s="15"/>
      <c r="AB763" s="18"/>
      <c r="AC763" s="15"/>
      <c r="AD763" s="18"/>
      <c r="AE763" s="15"/>
      <c r="AF763" s="15"/>
      <c r="AG763" s="15"/>
      <c r="AH763" s="15"/>
      <c r="AI763" s="15"/>
      <c r="AJ763" s="15"/>
      <c r="AK763" s="15"/>
      <c r="AL763" s="15"/>
      <c r="AM763" s="15"/>
      <c r="AN763" s="15"/>
      <c r="AO763" s="201"/>
      <c r="AP763" s="15"/>
      <c r="AQ763" s="15"/>
      <c r="AR763" s="15"/>
      <c r="AS763" s="15"/>
      <c r="AT763" s="15"/>
      <c r="AU763" s="15"/>
      <c r="AV763" s="15"/>
      <c r="AW763" s="15"/>
      <c r="AX763" s="28"/>
      <c r="AY763" s="15"/>
      <c r="AZ763" s="15"/>
      <c r="BA763" s="15"/>
      <c r="BB763" s="15"/>
    </row>
    <row r="764" spans="2:54" ht="12.75" customHeight="1" x14ac:dyDescent="0.2">
      <c r="B764" s="17"/>
      <c r="C764" s="15"/>
      <c r="D764" s="15"/>
      <c r="E764" s="22"/>
      <c r="F764" s="15"/>
      <c r="G764" s="2"/>
      <c r="H764" s="23"/>
      <c r="I764" s="23"/>
      <c r="J764" s="23"/>
      <c r="K764" s="50"/>
      <c r="L764" s="15"/>
      <c r="M764" s="28"/>
      <c r="N764" s="15"/>
      <c r="O764" s="15"/>
      <c r="P764" s="15"/>
      <c r="Q764" s="15"/>
      <c r="R764" s="15"/>
      <c r="S764" s="15"/>
      <c r="T764" s="15"/>
      <c r="U764" s="15"/>
      <c r="V764" s="15"/>
      <c r="W764" s="15"/>
      <c r="X764" s="15"/>
      <c r="Y764" s="15"/>
      <c r="Z764" s="15"/>
      <c r="AA764" s="15"/>
      <c r="AB764" s="18"/>
      <c r="AC764" s="15"/>
      <c r="AD764" s="18"/>
      <c r="AE764" s="15"/>
      <c r="AF764" s="15"/>
      <c r="AG764" s="15"/>
      <c r="AH764" s="15"/>
      <c r="AI764" s="15"/>
      <c r="AJ764" s="15"/>
      <c r="AK764" s="15"/>
      <c r="AL764" s="15"/>
      <c r="AM764" s="15"/>
      <c r="AN764" s="15"/>
      <c r="AO764" s="201"/>
      <c r="AP764" s="15"/>
      <c r="AQ764" s="15"/>
      <c r="AR764" s="15"/>
      <c r="AS764" s="15"/>
      <c r="AT764" s="15"/>
      <c r="AU764" s="15"/>
      <c r="AV764" s="15"/>
      <c r="AW764" s="15"/>
      <c r="AX764" s="28"/>
      <c r="AY764" s="15"/>
      <c r="AZ764" s="15"/>
      <c r="BA764" s="15"/>
      <c r="BB764" s="15"/>
    </row>
    <row r="765" spans="2:54" ht="12.75" customHeight="1" x14ac:dyDescent="0.2">
      <c r="B765" s="17"/>
      <c r="C765" s="15"/>
      <c r="D765" s="15"/>
      <c r="E765" s="22"/>
      <c r="F765" s="15"/>
      <c r="G765" s="2"/>
      <c r="H765" s="23"/>
      <c r="I765" s="23"/>
      <c r="J765" s="23"/>
      <c r="K765" s="50"/>
      <c r="L765" s="15"/>
      <c r="M765" s="28"/>
      <c r="N765" s="15"/>
      <c r="O765" s="15"/>
      <c r="P765" s="15"/>
      <c r="Q765" s="15"/>
      <c r="R765" s="15"/>
      <c r="S765" s="15"/>
      <c r="T765" s="15"/>
      <c r="U765" s="15"/>
      <c r="V765" s="15"/>
      <c r="W765" s="15"/>
      <c r="X765" s="15"/>
      <c r="Y765" s="15"/>
      <c r="Z765" s="15"/>
      <c r="AA765" s="15"/>
      <c r="AB765" s="18"/>
      <c r="AC765" s="15"/>
      <c r="AD765" s="18"/>
      <c r="AE765" s="15"/>
      <c r="AF765" s="15"/>
      <c r="AG765" s="15"/>
      <c r="AH765" s="15"/>
      <c r="AI765" s="15"/>
      <c r="AJ765" s="15"/>
      <c r="AK765" s="15"/>
      <c r="AL765" s="15"/>
      <c r="AM765" s="15"/>
      <c r="AN765" s="15"/>
      <c r="AO765" s="201"/>
      <c r="AP765" s="15"/>
      <c r="AQ765" s="15"/>
      <c r="AR765" s="15"/>
      <c r="AS765" s="15"/>
      <c r="AT765" s="15"/>
      <c r="AU765" s="15"/>
      <c r="AV765" s="15"/>
      <c r="AW765" s="15"/>
      <c r="AX765" s="28"/>
      <c r="AY765" s="15"/>
      <c r="AZ765" s="15"/>
      <c r="BA765" s="15"/>
      <c r="BB765" s="15"/>
    </row>
    <row r="766" spans="2:54" ht="12.75" customHeight="1" x14ac:dyDescent="0.2">
      <c r="B766" s="17"/>
      <c r="C766" s="15"/>
      <c r="D766" s="15"/>
      <c r="E766" s="22"/>
      <c r="F766" s="15"/>
      <c r="G766" s="2"/>
      <c r="H766" s="23"/>
      <c r="I766" s="23"/>
      <c r="J766" s="23"/>
      <c r="K766" s="50"/>
      <c r="L766" s="15"/>
      <c r="M766" s="28"/>
      <c r="N766" s="15"/>
      <c r="O766" s="15"/>
      <c r="P766" s="15"/>
      <c r="Q766" s="15"/>
      <c r="R766" s="15"/>
      <c r="S766" s="15"/>
      <c r="T766" s="15"/>
      <c r="U766" s="15"/>
      <c r="V766" s="15"/>
      <c r="W766" s="15"/>
      <c r="X766" s="15"/>
      <c r="Y766" s="15"/>
      <c r="Z766" s="15"/>
      <c r="AA766" s="15"/>
      <c r="AB766" s="18"/>
      <c r="AC766" s="15"/>
      <c r="AD766" s="18"/>
      <c r="AE766" s="15"/>
      <c r="AF766" s="15"/>
      <c r="AG766" s="15"/>
      <c r="AH766" s="15"/>
      <c r="AI766" s="15"/>
      <c r="AJ766" s="15"/>
      <c r="AK766" s="15"/>
      <c r="AL766" s="15"/>
      <c r="AM766" s="15"/>
      <c r="AN766" s="15"/>
      <c r="AO766" s="201"/>
      <c r="AP766" s="15"/>
      <c r="AQ766" s="15"/>
      <c r="AR766" s="15"/>
      <c r="AS766" s="15"/>
      <c r="AT766" s="15"/>
      <c r="AU766" s="15"/>
      <c r="AV766" s="15"/>
      <c r="AW766" s="15"/>
      <c r="AX766" s="28"/>
      <c r="AY766" s="15"/>
      <c r="AZ766" s="15"/>
      <c r="BA766" s="15"/>
      <c r="BB766" s="15"/>
    </row>
    <row r="767" spans="2:54" ht="12.75" customHeight="1" x14ac:dyDescent="0.2">
      <c r="B767" s="17"/>
      <c r="C767" s="15"/>
      <c r="D767" s="15"/>
      <c r="E767" s="22"/>
      <c r="F767" s="15"/>
      <c r="G767" s="2"/>
      <c r="H767" s="23"/>
      <c r="I767" s="23"/>
      <c r="J767" s="23"/>
      <c r="K767" s="50"/>
      <c r="L767" s="15"/>
      <c r="M767" s="28"/>
      <c r="N767" s="15"/>
      <c r="O767" s="15"/>
      <c r="P767" s="15"/>
      <c r="Q767" s="15"/>
      <c r="R767" s="15"/>
      <c r="S767" s="15"/>
      <c r="T767" s="15"/>
      <c r="U767" s="15"/>
      <c r="V767" s="15"/>
      <c r="W767" s="15"/>
      <c r="X767" s="15"/>
      <c r="Y767" s="15"/>
      <c r="Z767" s="15"/>
      <c r="AA767" s="15"/>
      <c r="AB767" s="18"/>
      <c r="AC767" s="15"/>
      <c r="AD767" s="18"/>
      <c r="AE767" s="15"/>
      <c r="AF767" s="15"/>
      <c r="AG767" s="15"/>
      <c r="AH767" s="15"/>
      <c r="AI767" s="15"/>
      <c r="AJ767" s="15"/>
      <c r="AK767" s="15"/>
      <c r="AL767" s="15"/>
      <c r="AM767" s="15"/>
      <c r="AN767" s="15"/>
      <c r="AO767" s="201"/>
      <c r="AP767" s="15"/>
      <c r="AQ767" s="15"/>
      <c r="AR767" s="15"/>
      <c r="AS767" s="15"/>
      <c r="AT767" s="15"/>
      <c r="AU767" s="15"/>
      <c r="AV767" s="15"/>
      <c r="AW767" s="15"/>
      <c r="AX767" s="28"/>
      <c r="AY767" s="15"/>
      <c r="AZ767" s="15"/>
      <c r="BA767" s="15"/>
      <c r="BB767" s="15"/>
    </row>
    <row r="768" spans="2:54" ht="12.75" customHeight="1" x14ac:dyDescent="0.2">
      <c r="B768" s="17"/>
      <c r="C768" s="15"/>
      <c r="D768" s="15"/>
      <c r="E768" s="22"/>
      <c r="F768" s="15"/>
      <c r="G768" s="2"/>
      <c r="H768" s="23"/>
      <c r="I768" s="23"/>
      <c r="J768" s="23"/>
      <c r="K768" s="50"/>
      <c r="L768" s="15"/>
      <c r="M768" s="28"/>
      <c r="N768" s="15"/>
      <c r="O768" s="15"/>
      <c r="P768" s="15"/>
      <c r="Q768" s="15"/>
      <c r="R768" s="15"/>
      <c r="S768" s="15"/>
      <c r="T768" s="15"/>
      <c r="U768" s="15"/>
      <c r="V768" s="15"/>
      <c r="W768" s="15"/>
      <c r="X768" s="15"/>
      <c r="Y768" s="15"/>
      <c r="Z768" s="15"/>
      <c r="AA768" s="15"/>
      <c r="AB768" s="18"/>
      <c r="AC768" s="15"/>
      <c r="AD768" s="18"/>
      <c r="AE768" s="15"/>
      <c r="AF768" s="15"/>
      <c r="AG768" s="15"/>
      <c r="AH768" s="15"/>
      <c r="AI768" s="15"/>
      <c r="AJ768" s="15"/>
      <c r="AK768" s="15"/>
      <c r="AL768" s="15"/>
      <c r="AM768" s="15"/>
      <c r="AN768" s="15"/>
      <c r="AO768" s="201"/>
      <c r="AP768" s="15"/>
      <c r="AQ768" s="15"/>
      <c r="AR768" s="15"/>
      <c r="AS768" s="15"/>
      <c r="AT768" s="15"/>
      <c r="AU768" s="15"/>
      <c r="AV768" s="15"/>
      <c r="AW768" s="15"/>
      <c r="AX768" s="28"/>
      <c r="AY768" s="15"/>
      <c r="AZ768" s="15"/>
      <c r="BA768" s="15"/>
      <c r="BB768" s="15"/>
    </row>
    <row r="769" spans="2:54" ht="12.75" customHeight="1" x14ac:dyDescent="0.2">
      <c r="B769" s="17"/>
      <c r="C769" s="15"/>
      <c r="D769" s="15"/>
      <c r="E769" s="22"/>
      <c r="F769" s="15"/>
      <c r="G769" s="2"/>
      <c r="H769" s="23"/>
      <c r="I769" s="23"/>
      <c r="J769" s="23"/>
      <c r="K769" s="50"/>
      <c r="L769" s="15"/>
      <c r="M769" s="28"/>
      <c r="N769" s="15"/>
      <c r="O769" s="15"/>
      <c r="P769" s="15"/>
      <c r="Q769" s="15"/>
      <c r="R769" s="15"/>
      <c r="S769" s="15"/>
      <c r="T769" s="15"/>
      <c r="U769" s="15"/>
      <c r="V769" s="15"/>
      <c r="W769" s="15"/>
      <c r="X769" s="15"/>
      <c r="Y769" s="15"/>
      <c r="Z769" s="15"/>
      <c r="AA769" s="15"/>
      <c r="AB769" s="18"/>
      <c r="AC769" s="15"/>
      <c r="AD769" s="18"/>
      <c r="AE769" s="15"/>
      <c r="AF769" s="15"/>
      <c r="AG769" s="15"/>
      <c r="AH769" s="15"/>
      <c r="AI769" s="15"/>
      <c r="AJ769" s="15"/>
      <c r="AK769" s="15"/>
      <c r="AL769" s="15"/>
      <c r="AM769" s="15"/>
      <c r="AN769" s="15"/>
      <c r="AO769" s="201"/>
      <c r="AP769" s="15"/>
      <c r="AQ769" s="15"/>
      <c r="AR769" s="15"/>
      <c r="AS769" s="15"/>
      <c r="AT769" s="15"/>
      <c r="AU769" s="15"/>
      <c r="AV769" s="15"/>
      <c r="AW769" s="15"/>
      <c r="AX769" s="28"/>
      <c r="AY769" s="15"/>
      <c r="AZ769" s="15"/>
      <c r="BA769" s="15"/>
      <c r="BB769" s="15"/>
    </row>
    <row r="770" spans="2:54" ht="12.75" customHeight="1" x14ac:dyDescent="0.2">
      <c r="B770" s="17"/>
      <c r="C770" s="15"/>
      <c r="D770" s="15"/>
      <c r="E770" s="22"/>
      <c r="F770" s="15"/>
      <c r="G770" s="2"/>
      <c r="H770" s="23"/>
      <c r="I770" s="23"/>
      <c r="J770" s="23"/>
      <c r="K770" s="50"/>
      <c r="L770" s="15"/>
      <c r="M770" s="28"/>
      <c r="N770" s="15"/>
      <c r="O770" s="15"/>
      <c r="P770" s="15"/>
      <c r="Q770" s="15"/>
      <c r="R770" s="15"/>
      <c r="S770" s="15"/>
      <c r="T770" s="15"/>
      <c r="U770" s="15"/>
      <c r="V770" s="15"/>
      <c r="W770" s="15"/>
      <c r="X770" s="15"/>
      <c r="Y770" s="15"/>
      <c r="Z770" s="15"/>
      <c r="AA770" s="15"/>
      <c r="AB770" s="18"/>
      <c r="AC770" s="15"/>
      <c r="AD770" s="18"/>
      <c r="AE770" s="15"/>
      <c r="AF770" s="15"/>
      <c r="AG770" s="15"/>
      <c r="AH770" s="15"/>
      <c r="AI770" s="15"/>
      <c r="AJ770" s="15"/>
      <c r="AK770" s="15"/>
      <c r="AL770" s="15"/>
      <c r="AM770" s="15"/>
      <c r="AN770" s="15"/>
      <c r="AO770" s="201"/>
      <c r="AP770" s="15"/>
      <c r="AQ770" s="15"/>
      <c r="AR770" s="15"/>
      <c r="AS770" s="15"/>
      <c r="AT770" s="15"/>
      <c r="AU770" s="15"/>
      <c r="AV770" s="15"/>
      <c r="AW770" s="15"/>
      <c r="AX770" s="28"/>
      <c r="AY770" s="15"/>
      <c r="AZ770" s="15"/>
      <c r="BA770" s="15"/>
      <c r="BB770" s="15"/>
    </row>
    <row r="771" spans="2:54" ht="12.75" customHeight="1" x14ac:dyDescent="0.2">
      <c r="B771" s="17"/>
      <c r="C771" s="15"/>
      <c r="D771" s="15"/>
      <c r="E771" s="22"/>
      <c r="F771" s="15"/>
      <c r="G771" s="2"/>
      <c r="H771" s="23"/>
      <c r="I771" s="23"/>
      <c r="J771" s="23"/>
      <c r="K771" s="50"/>
      <c r="L771" s="15"/>
      <c r="M771" s="28"/>
      <c r="N771" s="15"/>
      <c r="O771" s="15"/>
      <c r="P771" s="15"/>
      <c r="Q771" s="15"/>
      <c r="R771" s="15"/>
      <c r="S771" s="15"/>
      <c r="T771" s="15"/>
      <c r="U771" s="15"/>
      <c r="V771" s="15"/>
      <c r="W771" s="15"/>
      <c r="X771" s="15"/>
      <c r="Y771" s="15"/>
      <c r="Z771" s="15"/>
      <c r="AA771" s="15"/>
      <c r="AB771" s="18"/>
      <c r="AC771" s="15"/>
      <c r="AD771" s="18"/>
      <c r="AE771" s="15"/>
      <c r="AF771" s="15"/>
      <c r="AG771" s="15"/>
      <c r="AH771" s="15"/>
      <c r="AI771" s="15"/>
      <c r="AJ771" s="15"/>
      <c r="AK771" s="15"/>
      <c r="AL771" s="15"/>
      <c r="AM771" s="15"/>
      <c r="AN771" s="15"/>
      <c r="AO771" s="201"/>
      <c r="AP771" s="15"/>
      <c r="AQ771" s="15"/>
      <c r="AR771" s="15"/>
      <c r="AS771" s="15"/>
      <c r="AT771" s="15"/>
      <c r="AU771" s="15"/>
      <c r="AV771" s="15"/>
      <c r="AW771" s="15"/>
      <c r="AX771" s="28"/>
      <c r="AY771" s="15"/>
      <c r="AZ771" s="15"/>
      <c r="BA771" s="15"/>
      <c r="BB771" s="15"/>
    </row>
    <row r="772" spans="2:54" ht="12.75" customHeight="1" x14ac:dyDescent="0.2">
      <c r="B772" s="17"/>
      <c r="C772" s="15"/>
      <c r="D772" s="15"/>
      <c r="E772" s="22"/>
      <c r="F772" s="15"/>
      <c r="G772" s="2"/>
      <c r="H772" s="23"/>
      <c r="I772" s="23"/>
      <c r="J772" s="23"/>
      <c r="K772" s="50"/>
      <c r="L772" s="15"/>
      <c r="M772" s="28"/>
      <c r="N772" s="15"/>
      <c r="O772" s="15"/>
      <c r="P772" s="15"/>
      <c r="Q772" s="15"/>
      <c r="R772" s="15"/>
      <c r="S772" s="15"/>
      <c r="T772" s="15"/>
      <c r="U772" s="15"/>
      <c r="V772" s="15"/>
      <c r="W772" s="15"/>
      <c r="X772" s="15"/>
      <c r="Y772" s="15"/>
      <c r="Z772" s="15"/>
      <c r="AA772" s="15"/>
      <c r="AB772" s="18"/>
      <c r="AC772" s="15"/>
      <c r="AD772" s="18"/>
      <c r="AE772" s="15"/>
      <c r="AF772" s="15"/>
      <c r="AG772" s="15"/>
      <c r="AH772" s="15"/>
      <c r="AI772" s="15"/>
      <c r="AJ772" s="15"/>
      <c r="AK772" s="15"/>
      <c r="AL772" s="15"/>
      <c r="AM772" s="15"/>
      <c r="AN772" s="15"/>
      <c r="AO772" s="201"/>
      <c r="AP772" s="15"/>
      <c r="AQ772" s="15"/>
      <c r="AR772" s="15"/>
      <c r="AS772" s="15"/>
      <c r="AT772" s="15"/>
      <c r="AU772" s="15"/>
      <c r="AV772" s="15"/>
      <c r="AW772" s="15"/>
      <c r="AX772" s="28"/>
      <c r="AY772" s="15"/>
      <c r="AZ772" s="15"/>
      <c r="BA772" s="15"/>
      <c r="BB772" s="15"/>
    </row>
    <row r="773" spans="2:54" ht="12.75" customHeight="1" x14ac:dyDescent="0.2">
      <c r="B773" s="17"/>
      <c r="C773" s="15"/>
      <c r="D773" s="15"/>
      <c r="E773" s="22"/>
      <c r="F773" s="15"/>
      <c r="G773" s="2"/>
      <c r="H773" s="23"/>
      <c r="I773" s="23"/>
      <c r="J773" s="23"/>
      <c r="K773" s="50"/>
      <c r="L773" s="15"/>
      <c r="M773" s="28"/>
      <c r="N773" s="15"/>
      <c r="O773" s="15"/>
      <c r="P773" s="15"/>
      <c r="Q773" s="15"/>
      <c r="R773" s="15"/>
      <c r="S773" s="15"/>
      <c r="T773" s="15"/>
      <c r="U773" s="15"/>
      <c r="V773" s="15"/>
      <c r="W773" s="15"/>
      <c r="X773" s="15"/>
      <c r="Y773" s="15"/>
      <c r="Z773" s="15"/>
      <c r="AA773" s="15"/>
      <c r="AB773" s="18"/>
      <c r="AC773" s="15"/>
      <c r="AD773" s="18"/>
      <c r="AE773" s="15"/>
      <c r="AF773" s="15"/>
      <c r="AG773" s="15"/>
      <c r="AH773" s="15"/>
      <c r="AI773" s="15"/>
      <c r="AJ773" s="15"/>
      <c r="AK773" s="15"/>
      <c r="AL773" s="15"/>
      <c r="AM773" s="15"/>
      <c r="AN773" s="15"/>
      <c r="AO773" s="201"/>
      <c r="AP773" s="15"/>
      <c r="AQ773" s="15"/>
      <c r="AR773" s="15"/>
      <c r="AS773" s="15"/>
      <c r="AT773" s="15"/>
      <c r="AU773" s="15"/>
      <c r="AV773" s="15"/>
      <c r="AW773" s="15"/>
      <c r="AX773" s="28"/>
      <c r="AY773" s="15"/>
      <c r="AZ773" s="15"/>
      <c r="BA773" s="15"/>
      <c r="BB773" s="15"/>
    </row>
    <row r="774" spans="2:54" ht="12.75" customHeight="1" x14ac:dyDescent="0.2">
      <c r="B774" s="17"/>
      <c r="C774" s="15"/>
      <c r="D774" s="15"/>
      <c r="E774" s="22"/>
      <c r="F774" s="15"/>
      <c r="G774" s="2"/>
      <c r="H774" s="23"/>
      <c r="I774" s="23"/>
      <c r="J774" s="23"/>
      <c r="K774" s="50"/>
      <c r="L774" s="15"/>
      <c r="M774" s="28"/>
      <c r="N774" s="15"/>
      <c r="O774" s="15"/>
      <c r="P774" s="15"/>
      <c r="Q774" s="15"/>
      <c r="R774" s="15"/>
      <c r="S774" s="15"/>
      <c r="T774" s="15"/>
      <c r="U774" s="15"/>
      <c r="V774" s="15"/>
      <c r="W774" s="15"/>
      <c r="X774" s="15"/>
      <c r="Y774" s="15"/>
      <c r="Z774" s="15"/>
      <c r="AA774" s="15"/>
      <c r="AB774" s="18"/>
      <c r="AC774" s="15"/>
      <c r="AD774" s="18"/>
      <c r="AE774" s="15"/>
      <c r="AF774" s="15"/>
      <c r="AG774" s="15"/>
      <c r="AH774" s="15"/>
      <c r="AI774" s="15"/>
      <c r="AJ774" s="15"/>
      <c r="AK774" s="15"/>
      <c r="AL774" s="15"/>
      <c r="AM774" s="15"/>
      <c r="AN774" s="15"/>
      <c r="AO774" s="201"/>
      <c r="AP774" s="15"/>
      <c r="AQ774" s="15"/>
      <c r="AR774" s="15"/>
      <c r="AS774" s="15"/>
      <c r="AT774" s="15"/>
      <c r="AU774" s="15"/>
      <c r="AV774" s="15"/>
      <c r="AW774" s="15"/>
      <c r="AX774" s="28"/>
      <c r="AY774" s="15"/>
      <c r="AZ774" s="15"/>
      <c r="BA774" s="15"/>
      <c r="BB774" s="15"/>
    </row>
    <row r="775" spans="2:54" ht="12.75" customHeight="1" x14ac:dyDescent="0.2">
      <c r="B775" s="17"/>
      <c r="C775" s="15"/>
      <c r="D775" s="15"/>
      <c r="E775" s="22"/>
      <c r="F775" s="15"/>
      <c r="G775" s="2"/>
      <c r="H775" s="23"/>
      <c r="I775" s="23"/>
      <c r="J775" s="23"/>
      <c r="K775" s="50"/>
      <c r="L775" s="15"/>
      <c r="M775" s="28"/>
      <c r="N775" s="15"/>
      <c r="O775" s="15"/>
      <c r="P775" s="15"/>
      <c r="Q775" s="15"/>
      <c r="R775" s="15"/>
      <c r="S775" s="15"/>
      <c r="T775" s="15"/>
      <c r="U775" s="15"/>
      <c r="V775" s="15"/>
      <c r="W775" s="15"/>
      <c r="X775" s="15"/>
      <c r="Y775" s="15"/>
      <c r="Z775" s="15"/>
      <c r="AA775" s="15"/>
      <c r="AB775" s="18"/>
      <c r="AC775" s="15"/>
      <c r="AD775" s="18"/>
      <c r="AE775" s="15"/>
      <c r="AF775" s="15"/>
      <c r="AG775" s="15"/>
      <c r="AH775" s="15"/>
      <c r="AI775" s="15"/>
      <c r="AJ775" s="15"/>
      <c r="AK775" s="15"/>
      <c r="AL775" s="15"/>
      <c r="AM775" s="15"/>
      <c r="AN775" s="15"/>
      <c r="AO775" s="201"/>
      <c r="AP775" s="15"/>
      <c r="AQ775" s="15"/>
      <c r="AR775" s="15"/>
      <c r="AS775" s="15"/>
      <c r="AT775" s="15"/>
      <c r="AU775" s="15"/>
      <c r="AV775" s="15"/>
      <c r="AW775" s="15"/>
      <c r="AX775" s="28"/>
      <c r="AY775" s="15"/>
      <c r="AZ775" s="15"/>
      <c r="BA775" s="15"/>
      <c r="BB775" s="15"/>
    </row>
    <row r="776" spans="2:54" ht="12.75" customHeight="1" x14ac:dyDescent="0.2">
      <c r="B776" s="17"/>
      <c r="C776" s="15"/>
      <c r="D776" s="15"/>
      <c r="E776" s="22"/>
      <c r="F776" s="15"/>
      <c r="G776" s="2"/>
      <c r="H776" s="23"/>
      <c r="I776" s="23"/>
      <c r="J776" s="23"/>
      <c r="K776" s="50"/>
      <c r="L776" s="15"/>
      <c r="M776" s="28"/>
      <c r="N776" s="15"/>
      <c r="O776" s="15"/>
      <c r="P776" s="15"/>
      <c r="Q776" s="15"/>
      <c r="R776" s="15"/>
      <c r="S776" s="15"/>
      <c r="T776" s="15"/>
      <c r="U776" s="15"/>
      <c r="V776" s="15"/>
      <c r="W776" s="15"/>
      <c r="X776" s="15"/>
      <c r="Y776" s="15"/>
      <c r="Z776" s="15"/>
      <c r="AA776" s="15"/>
      <c r="AB776" s="18"/>
      <c r="AC776" s="15"/>
      <c r="AD776" s="18"/>
      <c r="AE776" s="15"/>
      <c r="AF776" s="15"/>
      <c r="AG776" s="15"/>
      <c r="AH776" s="15"/>
      <c r="AI776" s="15"/>
      <c r="AJ776" s="15"/>
      <c r="AK776" s="15"/>
      <c r="AL776" s="15"/>
      <c r="AM776" s="15"/>
      <c r="AN776" s="15"/>
      <c r="AO776" s="201"/>
      <c r="AP776" s="15"/>
      <c r="AQ776" s="15"/>
      <c r="AR776" s="15"/>
      <c r="AS776" s="15"/>
      <c r="AT776" s="15"/>
      <c r="AU776" s="15"/>
      <c r="AV776" s="15"/>
      <c r="AW776" s="15"/>
      <c r="AX776" s="28"/>
      <c r="AY776" s="15"/>
      <c r="AZ776" s="15"/>
      <c r="BA776" s="15"/>
      <c r="BB776" s="15"/>
    </row>
    <row r="777" spans="2:54" ht="12.75" customHeight="1" x14ac:dyDescent="0.2">
      <c r="B777" s="17"/>
      <c r="C777" s="15"/>
      <c r="D777" s="15"/>
      <c r="E777" s="22"/>
      <c r="F777" s="15"/>
      <c r="G777" s="2"/>
      <c r="H777" s="23"/>
      <c r="I777" s="23"/>
      <c r="J777" s="23"/>
      <c r="K777" s="50"/>
      <c r="L777" s="15"/>
      <c r="M777" s="28"/>
      <c r="N777" s="15"/>
      <c r="O777" s="15"/>
      <c r="P777" s="15"/>
      <c r="Q777" s="15"/>
      <c r="R777" s="15"/>
      <c r="S777" s="15"/>
      <c r="T777" s="15"/>
      <c r="U777" s="15"/>
      <c r="V777" s="15"/>
      <c r="W777" s="15"/>
      <c r="X777" s="15"/>
      <c r="Y777" s="15"/>
      <c r="Z777" s="15"/>
      <c r="AA777" s="15"/>
      <c r="AB777" s="18"/>
      <c r="AC777" s="15"/>
      <c r="AD777" s="18"/>
      <c r="AE777" s="15"/>
      <c r="AF777" s="15"/>
      <c r="AG777" s="15"/>
      <c r="AH777" s="15"/>
      <c r="AI777" s="15"/>
      <c r="AJ777" s="15"/>
      <c r="AK777" s="15"/>
      <c r="AL777" s="15"/>
      <c r="AM777" s="15"/>
      <c r="AN777" s="15"/>
      <c r="AO777" s="201"/>
      <c r="AP777" s="15"/>
      <c r="AQ777" s="15"/>
      <c r="AR777" s="15"/>
      <c r="AS777" s="15"/>
      <c r="AT777" s="15"/>
      <c r="AU777" s="15"/>
      <c r="AV777" s="15"/>
      <c r="AW777" s="15"/>
      <c r="AX777" s="28"/>
      <c r="AY777" s="15"/>
      <c r="AZ777" s="15"/>
      <c r="BA777" s="15"/>
      <c r="BB777" s="15"/>
    </row>
    <row r="778" spans="2:54" ht="12.75" customHeight="1" x14ac:dyDescent="0.2">
      <c r="B778" s="17"/>
      <c r="C778" s="15"/>
      <c r="D778" s="15"/>
      <c r="E778" s="22"/>
      <c r="F778" s="15"/>
      <c r="G778" s="2"/>
      <c r="H778" s="23"/>
      <c r="I778" s="23"/>
      <c r="J778" s="23"/>
      <c r="K778" s="50"/>
      <c r="L778" s="15"/>
      <c r="M778" s="28"/>
      <c r="N778" s="15"/>
      <c r="O778" s="15"/>
      <c r="P778" s="15"/>
      <c r="Q778" s="15"/>
      <c r="R778" s="15"/>
      <c r="S778" s="15"/>
      <c r="T778" s="15"/>
      <c r="U778" s="15"/>
      <c r="V778" s="15"/>
      <c r="W778" s="15"/>
      <c r="X778" s="15"/>
      <c r="Y778" s="15"/>
      <c r="Z778" s="15"/>
      <c r="AA778" s="15"/>
      <c r="AB778" s="18"/>
      <c r="AC778" s="15"/>
      <c r="AD778" s="18"/>
      <c r="AE778" s="15"/>
      <c r="AF778" s="15"/>
      <c r="AG778" s="15"/>
      <c r="AH778" s="15"/>
      <c r="AI778" s="15"/>
      <c r="AJ778" s="15"/>
      <c r="AK778" s="15"/>
      <c r="AL778" s="15"/>
      <c r="AM778" s="15"/>
      <c r="AN778" s="15"/>
      <c r="AO778" s="201"/>
      <c r="AP778" s="15"/>
      <c r="AQ778" s="15"/>
      <c r="AR778" s="15"/>
      <c r="AS778" s="15"/>
      <c r="AT778" s="15"/>
      <c r="AU778" s="15"/>
      <c r="AV778" s="15"/>
      <c r="AW778" s="15"/>
      <c r="AX778" s="28"/>
      <c r="AY778" s="15"/>
      <c r="AZ778" s="15"/>
      <c r="BA778" s="15"/>
      <c r="BB778" s="15"/>
    </row>
    <row r="779" spans="2:54" ht="12.75" customHeight="1" x14ac:dyDescent="0.2">
      <c r="B779" s="17"/>
      <c r="C779" s="15"/>
      <c r="D779" s="15"/>
      <c r="E779" s="22"/>
      <c r="F779" s="15"/>
      <c r="G779" s="2"/>
      <c r="H779" s="23"/>
      <c r="I779" s="23"/>
      <c r="J779" s="23"/>
      <c r="K779" s="50"/>
      <c r="L779" s="15"/>
      <c r="M779" s="28"/>
      <c r="N779" s="15"/>
      <c r="O779" s="15"/>
      <c r="P779" s="15"/>
      <c r="Q779" s="15"/>
      <c r="R779" s="15"/>
      <c r="S779" s="15"/>
      <c r="T779" s="15"/>
      <c r="U779" s="15"/>
      <c r="V779" s="15"/>
      <c r="W779" s="15"/>
      <c r="X779" s="15"/>
      <c r="Y779" s="15"/>
      <c r="Z779" s="15"/>
      <c r="AA779" s="15"/>
      <c r="AB779" s="18"/>
      <c r="AC779" s="15"/>
      <c r="AD779" s="18"/>
      <c r="AE779" s="15"/>
      <c r="AF779" s="15"/>
      <c r="AG779" s="15"/>
      <c r="AH779" s="15"/>
      <c r="AI779" s="15"/>
      <c r="AJ779" s="15"/>
      <c r="AK779" s="15"/>
      <c r="AL779" s="15"/>
      <c r="AM779" s="15"/>
      <c r="AN779" s="15"/>
      <c r="AO779" s="201"/>
      <c r="AP779" s="15"/>
      <c r="AQ779" s="15"/>
      <c r="AR779" s="15"/>
      <c r="AS779" s="15"/>
      <c r="AT779" s="15"/>
      <c r="AU779" s="15"/>
      <c r="AV779" s="15"/>
      <c r="AW779" s="15"/>
      <c r="AX779" s="28"/>
      <c r="AY779" s="15"/>
      <c r="AZ779" s="15"/>
      <c r="BA779" s="15"/>
      <c r="BB779" s="15"/>
    </row>
    <row r="780" spans="2:54" ht="12.75" customHeight="1" x14ac:dyDescent="0.2">
      <c r="B780" s="17"/>
      <c r="C780" s="15"/>
      <c r="D780" s="15"/>
      <c r="E780" s="22"/>
      <c r="F780" s="15"/>
      <c r="G780" s="2"/>
      <c r="H780" s="23"/>
      <c r="I780" s="23"/>
      <c r="J780" s="23"/>
      <c r="K780" s="50"/>
      <c r="L780" s="15"/>
      <c r="M780" s="28"/>
      <c r="N780" s="15"/>
      <c r="O780" s="15"/>
      <c r="P780" s="15"/>
      <c r="Q780" s="15"/>
      <c r="R780" s="15"/>
      <c r="S780" s="15"/>
      <c r="T780" s="15"/>
      <c r="U780" s="15"/>
      <c r="V780" s="15"/>
      <c r="W780" s="15"/>
      <c r="X780" s="15"/>
      <c r="Y780" s="15"/>
      <c r="Z780" s="15"/>
      <c r="AA780" s="15"/>
      <c r="AB780" s="18"/>
      <c r="AC780" s="15"/>
      <c r="AD780" s="18"/>
      <c r="AE780" s="15"/>
      <c r="AF780" s="15"/>
      <c r="AG780" s="15"/>
      <c r="AH780" s="15"/>
      <c r="AI780" s="15"/>
      <c r="AJ780" s="15"/>
      <c r="AK780" s="15"/>
      <c r="AL780" s="15"/>
      <c r="AM780" s="15"/>
      <c r="AN780" s="15"/>
      <c r="AO780" s="201"/>
      <c r="AP780" s="15"/>
      <c r="AQ780" s="15"/>
      <c r="AR780" s="15"/>
      <c r="AS780" s="15"/>
      <c r="AT780" s="15"/>
      <c r="AU780" s="15"/>
      <c r="AV780" s="15"/>
      <c r="AW780" s="15"/>
      <c r="AX780" s="28"/>
      <c r="AY780" s="15"/>
      <c r="AZ780" s="15"/>
      <c r="BA780" s="15"/>
      <c r="BB780" s="15"/>
    </row>
    <row r="781" spans="2:54" ht="12.75" customHeight="1" x14ac:dyDescent="0.2">
      <c r="B781" s="17"/>
      <c r="C781" s="15"/>
      <c r="D781" s="15"/>
      <c r="E781" s="22"/>
      <c r="F781" s="15"/>
      <c r="G781" s="2"/>
      <c r="H781" s="23"/>
      <c r="I781" s="23"/>
      <c r="J781" s="23"/>
      <c r="K781" s="50"/>
      <c r="L781" s="15"/>
      <c r="M781" s="28"/>
      <c r="N781" s="15"/>
      <c r="O781" s="15"/>
      <c r="P781" s="15"/>
      <c r="Q781" s="15"/>
      <c r="R781" s="15"/>
      <c r="S781" s="15"/>
      <c r="T781" s="15"/>
      <c r="U781" s="15"/>
      <c r="V781" s="15"/>
      <c r="W781" s="15"/>
      <c r="X781" s="15"/>
      <c r="Y781" s="15"/>
      <c r="Z781" s="15"/>
      <c r="AA781" s="15"/>
      <c r="AB781" s="18"/>
      <c r="AC781" s="15"/>
      <c r="AD781" s="18"/>
      <c r="AE781" s="15"/>
      <c r="AF781" s="15"/>
      <c r="AG781" s="15"/>
      <c r="AH781" s="15"/>
      <c r="AI781" s="15"/>
      <c r="AJ781" s="15"/>
      <c r="AK781" s="15"/>
      <c r="AL781" s="15"/>
      <c r="AM781" s="15"/>
      <c r="AN781" s="15"/>
      <c r="AO781" s="201"/>
      <c r="AP781" s="15"/>
      <c r="AQ781" s="15"/>
      <c r="AR781" s="15"/>
      <c r="AS781" s="15"/>
      <c r="AT781" s="15"/>
      <c r="AU781" s="15"/>
      <c r="AV781" s="15"/>
      <c r="AW781" s="15"/>
      <c r="AX781" s="28"/>
      <c r="AY781" s="15"/>
      <c r="AZ781" s="15"/>
      <c r="BA781" s="15"/>
      <c r="BB781" s="15"/>
    </row>
    <row r="782" spans="2:54" ht="12.75" customHeight="1" x14ac:dyDescent="0.2">
      <c r="B782" s="17"/>
      <c r="C782" s="15"/>
      <c r="D782" s="15"/>
      <c r="E782" s="22"/>
      <c r="F782" s="15"/>
      <c r="G782" s="2"/>
      <c r="H782" s="23"/>
      <c r="I782" s="23"/>
      <c r="J782" s="23"/>
      <c r="K782" s="50"/>
      <c r="L782" s="15"/>
      <c r="M782" s="28"/>
      <c r="N782" s="15"/>
      <c r="O782" s="15"/>
      <c r="P782" s="15"/>
      <c r="Q782" s="15"/>
      <c r="R782" s="15"/>
      <c r="S782" s="15"/>
      <c r="T782" s="15"/>
      <c r="U782" s="15"/>
      <c r="V782" s="15"/>
      <c r="W782" s="15"/>
      <c r="X782" s="15"/>
      <c r="Y782" s="15"/>
      <c r="Z782" s="15"/>
      <c r="AA782" s="15"/>
      <c r="AB782" s="18"/>
      <c r="AC782" s="15"/>
      <c r="AD782" s="18"/>
      <c r="AE782" s="15"/>
      <c r="AF782" s="15"/>
      <c r="AG782" s="15"/>
      <c r="AH782" s="15"/>
      <c r="AI782" s="15"/>
      <c r="AJ782" s="15"/>
      <c r="AK782" s="15"/>
      <c r="AL782" s="15"/>
      <c r="AM782" s="15"/>
      <c r="AN782" s="15"/>
      <c r="AO782" s="201"/>
      <c r="AP782" s="15"/>
      <c r="AQ782" s="15"/>
      <c r="AR782" s="15"/>
      <c r="AS782" s="15"/>
      <c r="AT782" s="15"/>
      <c r="AU782" s="15"/>
      <c r="AV782" s="15"/>
      <c r="AW782" s="15"/>
      <c r="AX782" s="28"/>
      <c r="AY782" s="15"/>
      <c r="AZ782" s="15"/>
      <c r="BA782" s="15"/>
      <c r="BB782" s="15"/>
    </row>
    <row r="783" spans="2:54" ht="12.75" customHeight="1" x14ac:dyDescent="0.2">
      <c r="B783" s="17"/>
      <c r="C783" s="15"/>
      <c r="D783" s="15"/>
      <c r="E783" s="22"/>
      <c r="F783" s="15"/>
      <c r="G783" s="2"/>
      <c r="H783" s="23"/>
      <c r="I783" s="23"/>
      <c r="J783" s="23"/>
      <c r="K783" s="50"/>
      <c r="L783" s="15"/>
      <c r="M783" s="28"/>
      <c r="N783" s="15"/>
      <c r="O783" s="15"/>
      <c r="P783" s="15"/>
      <c r="Q783" s="15"/>
      <c r="R783" s="15"/>
      <c r="S783" s="15"/>
      <c r="T783" s="15"/>
      <c r="U783" s="15"/>
      <c r="V783" s="15"/>
      <c r="W783" s="15"/>
      <c r="X783" s="15"/>
      <c r="Y783" s="15"/>
      <c r="Z783" s="15"/>
      <c r="AA783" s="15"/>
      <c r="AB783" s="18"/>
      <c r="AC783" s="15"/>
      <c r="AD783" s="18"/>
      <c r="AE783" s="15"/>
      <c r="AF783" s="15"/>
      <c r="AG783" s="15"/>
      <c r="AH783" s="15"/>
      <c r="AI783" s="15"/>
      <c r="AJ783" s="15"/>
      <c r="AK783" s="15"/>
      <c r="AL783" s="15"/>
      <c r="AM783" s="15"/>
      <c r="AN783" s="15"/>
      <c r="AO783" s="201"/>
      <c r="AP783" s="15"/>
      <c r="AQ783" s="15"/>
      <c r="AR783" s="15"/>
      <c r="AS783" s="15"/>
      <c r="AT783" s="15"/>
      <c r="AU783" s="15"/>
      <c r="AV783" s="15"/>
      <c r="AW783" s="15"/>
      <c r="AX783" s="28"/>
      <c r="AY783" s="15"/>
      <c r="AZ783" s="15"/>
      <c r="BA783" s="15"/>
      <c r="BB783" s="15"/>
    </row>
    <row r="784" spans="2:54" ht="12.75" customHeight="1" x14ac:dyDescent="0.2">
      <c r="B784" s="17"/>
      <c r="C784" s="15"/>
      <c r="D784" s="15"/>
      <c r="E784" s="22"/>
      <c r="F784" s="15"/>
      <c r="G784" s="2"/>
      <c r="H784" s="23"/>
      <c r="I784" s="23"/>
      <c r="J784" s="23"/>
      <c r="K784" s="50"/>
      <c r="L784" s="15"/>
      <c r="M784" s="28"/>
      <c r="N784" s="15"/>
      <c r="O784" s="15"/>
      <c r="P784" s="15"/>
      <c r="Q784" s="15"/>
      <c r="R784" s="15"/>
      <c r="S784" s="15"/>
      <c r="T784" s="15"/>
      <c r="U784" s="15"/>
      <c r="V784" s="15"/>
      <c r="W784" s="15"/>
      <c r="X784" s="15"/>
      <c r="Y784" s="15"/>
      <c r="Z784" s="15"/>
      <c r="AA784" s="15"/>
      <c r="AB784" s="18"/>
      <c r="AC784" s="15"/>
      <c r="AD784" s="18"/>
      <c r="AE784" s="15"/>
      <c r="AF784" s="15"/>
      <c r="AG784" s="15"/>
      <c r="AH784" s="15"/>
      <c r="AI784" s="15"/>
      <c r="AJ784" s="15"/>
      <c r="AK784" s="15"/>
      <c r="AL784" s="15"/>
      <c r="AM784" s="15"/>
      <c r="AN784" s="15"/>
      <c r="AO784" s="201"/>
      <c r="AP784" s="15"/>
      <c r="AQ784" s="15"/>
      <c r="AR784" s="15"/>
      <c r="AS784" s="15"/>
      <c r="AT784" s="15"/>
      <c r="AU784" s="15"/>
      <c r="AV784" s="15"/>
      <c r="AW784" s="15"/>
      <c r="AX784" s="28"/>
      <c r="AY784" s="15"/>
      <c r="AZ784" s="15"/>
      <c r="BA784" s="15"/>
      <c r="BB784" s="15"/>
    </row>
    <row r="785" spans="2:54" ht="12.75" customHeight="1" x14ac:dyDescent="0.2">
      <c r="B785" s="17"/>
      <c r="C785" s="15"/>
      <c r="D785" s="15"/>
      <c r="E785" s="22"/>
      <c r="F785" s="15"/>
      <c r="G785" s="2"/>
      <c r="H785" s="23"/>
      <c r="I785" s="23"/>
      <c r="J785" s="23"/>
      <c r="K785" s="50"/>
      <c r="L785" s="15"/>
      <c r="M785" s="28"/>
      <c r="N785" s="15"/>
      <c r="O785" s="15"/>
      <c r="P785" s="15"/>
      <c r="Q785" s="15"/>
      <c r="R785" s="15"/>
      <c r="S785" s="15"/>
      <c r="T785" s="15"/>
      <c r="U785" s="15"/>
      <c r="V785" s="15"/>
      <c r="W785" s="15"/>
      <c r="X785" s="15"/>
      <c r="Y785" s="15"/>
      <c r="Z785" s="15"/>
      <c r="AA785" s="15"/>
      <c r="AB785" s="18"/>
      <c r="AC785" s="15"/>
      <c r="AD785" s="18"/>
      <c r="AE785" s="15"/>
      <c r="AF785" s="15"/>
      <c r="AG785" s="15"/>
      <c r="AH785" s="15"/>
      <c r="AI785" s="15"/>
      <c r="AJ785" s="15"/>
      <c r="AK785" s="15"/>
      <c r="AL785" s="15"/>
      <c r="AM785" s="15"/>
      <c r="AN785" s="15"/>
      <c r="AO785" s="201"/>
      <c r="AP785" s="15"/>
      <c r="AQ785" s="15"/>
      <c r="AR785" s="15"/>
      <c r="AS785" s="15"/>
      <c r="AT785" s="15"/>
      <c r="AU785" s="15"/>
      <c r="AV785" s="15"/>
      <c r="AW785" s="15"/>
      <c r="AX785" s="28"/>
      <c r="AY785" s="15"/>
      <c r="AZ785" s="15"/>
      <c r="BA785" s="15"/>
      <c r="BB785" s="15"/>
    </row>
    <row r="786" spans="2:54" ht="12.75" customHeight="1" x14ac:dyDescent="0.2">
      <c r="B786" s="17"/>
      <c r="C786" s="15"/>
      <c r="D786" s="15"/>
      <c r="E786" s="22"/>
      <c r="F786" s="15"/>
      <c r="G786" s="2"/>
      <c r="H786" s="23"/>
      <c r="I786" s="23"/>
      <c r="J786" s="23"/>
      <c r="K786" s="50"/>
      <c r="L786" s="15"/>
      <c r="M786" s="28"/>
      <c r="N786" s="15"/>
      <c r="O786" s="15"/>
      <c r="P786" s="15"/>
      <c r="Q786" s="15"/>
      <c r="R786" s="15"/>
      <c r="S786" s="15"/>
      <c r="T786" s="15"/>
      <c r="U786" s="15"/>
      <c r="V786" s="15"/>
      <c r="W786" s="15"/>
      <c r="X786" s="15"/>
      <c r="Y786" s="15"/>
      <c r="Z786" s="15"/>
      <c r="AA786" s="15"/>
      <c r="AB786" s="18"/>
      <c r="AC786" s="15"/>
      <c r="AD786" s="18"/>
      <c r="AE786" s="15"/>
      <c r="AF786" s="15"/>
      <c r="AG786" s="15"/>
      <c r="AH786" s="15"/>
      <c r="AI786" s="15"/>
      <c r="AJ786" s="15"/>
      <c r="AK786" s="15"/>
      <c r="AL786" s="15"/>
      <c r="AM786" s="15"/>
      <c r="AN786" s="15"/>
      <c r="AO786" s="201"/>
      <c r="AP786" s="15"/>
      <c r="AQ786" s="15"/>
      <c r="AR786" s="15"/>
      <c r="AS786" s="15"/>
      <c r="AT786" s="15"/>
      <c r="AU786" s="15"/>
      <c r="AV786" s="15"/>
      <c r="AW786" s="15"/>
      <c r="AX786" s="28"/>
      <c r="AY786" s="15"/>
      <c r="AZ786" s="15"/>
      <c r="BA786" s="15"/>
      <c r="BB786" s="15"/>
    </row>
    <row r="787" spans="2:54" ht="12.75" customHeight="1" x14ac:dyDescent="0.2">
      <c r="B787" s="17"/>
      <c r="C787" s="15"/>
      <c r="D787" s="15"/>
      <c r="E787" s="22"/>
      <c r="F787" s="15"/>
      <c r="G787" s="2"/>
      <c r="H787" s="23"/>
      <c r="I787" s="23"/>
      <c r="J787" s="23"/>
      <c r="K787" s="50"/>
      <c r="L787" s="15"/>
      <c r="M787" s="28"/>
      <c r="N787" s="15"/>
      <c r="O787" s="15"/>
      <c r="P787" s="15"/>
      <c r="Q787" s="15"/>
      <c r="R787" s="15"/>
      <c r="S787" s="15"/>
      <c r="T787" s="15"/>
      <c r="U787" s="15"/>
      <c r="V787" s="15"/>
      <c r="W787" s="15"/>
      <c r="X787" s="15"/>
      <c r="Y787" s="15"/>
      <c r="Z787" s="15"/>
      <c r="AA787" s="15"/>
      <c r="AB787" s="18"/>
      <c r="AC787" s="15"/>
      <c r="AD787" s="18"/>
      <c r="AE787" s="15"/>
      <c r="AF787" s="15"/>
      <c r="AG787" s="15"/>
      <c r="AH787" s="15"/>
      <c r="AI787" s="15"/>
      <c r="AJ787" s="15"/>
      <c r="AK787" s="15"/>
      <c r="AL787" s="15"/>
      <c r="AM787" s="15"/>
      <c r="AN787" s="15"/>
      <c r="AO787" s="201"/>
      <c r="AP787" s="15"/>
      <c r="AQ787" s="15"/>
      <c r="AR787" s="15"/>
      <c r="AS787" s="15"/>
      <c r="AT787" s="15"/>
      <c r="AU787" s="15"/>
      <c r="AV787" s="15"/>
      <c r="AW787" s="15"/>
      <c r="AX787" s="28"/>
      <c r="AY787" s="15"/>
      <c r="AZ787" s="15"/>
      <c r="BA787" s="15"/>
      <c r="BB787" s="15"/>
    </row>
    <row r="788" spans="2:54" ht="12.75" customHeight="1" x14ac:dyDescent="0.2">
      <c r="B788" s="17"/>
      <c r="C788" s="15"/>
      <c r="D788" s="15"/>
      <c r="E788" s="22"/>
      <c r="F788" s="15"/>
      <c r="G788" s="2"/>
      <c r="H788" s="23"/>
      <c r="I788" s="23"/>
      <c r="J788" s="23"/>
      <c r="K788" s="50"/>
      <c r="L788" s="15"/>
      <c r="M788" s="28"/>
      <c r="N788" s="15"/>
      <c r="O788" s="15"/>
      <c r="P788" s="15"/>
      <c r="Q788" s="15"/>
      <c r="R788" s="15"/>
      <c r="S788" s="15"/>
      <c r="T788" s="15"/>
      <c r="U788" s="15"/>
      <c r="V788" s="15"/>
      <c r="W788" s="15"/>
      <c r="X788" s="15"/>
      <c r="Y788" s="15"/>
      <c r="Z788" s="15"/>
      <c r="AA788" s="15"/>
      <c r="AB788" s="18"/>
      <c r="AC788" s="15"/>
      <c r="AD788" s="18"/>
      <c r="AE788" s="15"/>
      <c r="AF788" s="15"/>
      <c r="AG788" s="15"/>
      <c r="AH788" s="15"/>
      <c r="AI788" s="15"/>
      <c r="AJ788" s="15"/>
      <c r="AK788" s="15"/>
      <c r="AL788" s="15"/>
      <c r="AM788" s="15"/>
      <c r="AN788" s="15"/>
      <c r="AO788" s="201"/>
      <c r="AP788" s="15"/>
      <c r="AQ788" s="15"/>
      <c r="AR788" s="15"/>
      <c r="AS788" s="15"/>
      <c r="AT788" s="15"/>
      <c r="AU788" s="15"/>
      <c r="AV788" s="15"/>
      <c r="AW788" s="15"/>
      <c r="AX788" s="28"/>
      <c r="AY788" s="15"/>
      <c r="AZ788" s="15"/>
      <c r="BA788" s="15"/>
      <c r="BB788" s="15"/>
    </row>
    <row r="789" spans="2:54" ht="12.75" customHeight="1" x14ac:dyDescent="0.2">
      <c r="B789" s="17"/>
      <c r="C789" s="15"/>
      <c r="D789" s="15"/>
      <c r="E789" s="22"/>
      <c r="F789" s="15"/>
      <c r="G789" s="2"/>
      <c r="H789" s="23"/>
      <c r="I789" s="23"/>
      <c r="J789" s="23"/>
      <c r="K789" s="50"/>
      <c r="L789" s="15"/>
      <c r="M789" s="28"/>
      <c r="N789" s="15"/>
      <c r="O789" s="15"/>
      <c r="P789" s="15"/>
      <c r="Q789" s="15"/>
      <c r="R789" s="15"/>
      <c r="S789" s="15"/>
      <c r="T789" s="15"/>
      <c r="U789" s="15"/>
      <c r="V789" s="15"/>
      <c r="W789" s="15"/>
      <c r="X789" s="15"/>
      <c r="Y789" s="15"/>
      <c r="Z789" s="15"/>
      <c r="AA789" s="15"/>
      <c r="AB789" s="18"/>
      <c r="AC789" s="15"/>
      <c r="AD789" s="18"/>
      <c r="AE789" s="15"/>
      <c r="AF789" s="15"/>
      <c r="AG789" s="15"/>
      <c r="AH789" s="15"/>
      <c r="AI789" s="15"/>
      <c r="AJ789" s="15"/>
      <c r="AK789" s="15"/>
      <c r="AL789" s="15"/>
      <c r="AM789" s="15"/>
      <c r="AN789" s="15"/>
      <c r="AO789" s="201"/>
      <c r="AP789" s="15"/>
      <c r="AQ789" s="15"/>
      <c r="AR789" s="15"/>
      <c r="AS789" s="15"/>
      <c r="AT789" s="15"/>
      <c r="AU789" s="15"/>
      <c r="AV789" s="15"/>
      <c r="AW789" s="15"/>
      <c r="AX789" s="28"/>
      <c r="AY789" s="15"/>
      <c r="AZ789" s="15"/>
      <c r="BA789" s="15"/>
      <c r="BB789" s="15"/>
    </row>
    <row r="790" spans="2:54" ht="12.75" customHeight="1" x14ac:dyDescent="0.2">
      <c r="B790" s="17"/>
      <c r="C790" s="15"/>
      <c r="D790" s="15"/>
      <c r="E790" s="22"/>
      <c r="F790" s="15"/>
      <c r="G790" s="2"/>
      <c r="H790" s="23"/>
      <c r="I790" s="23"/>
      <c r="J790" s="23"/>
      <c r="K790" s="50"/>
      <c r="L790" s="15"/>
      <c r="M790" s="28"/>
      <c r="N790" s="15"/>
      <c r="O790" s="15"/>
      <c r="P790" s="15"/>
      <c r="Q790" s="15"/>
      <c r="R790" s="15"/>
      <c r="S790" s="15"/>
      <c r="T790" s="15"/>
      <c r="U790" s="15"/>
      <c r="V790" s="15"/>
      <c r="W790" s="15"/>
      <c r="X790" s="15"/>
      <c r="Y790" s="15"/>
      <c r="Z790" s="15"/>
      <c r="AA790" s="15"/>
      <c r="AB790" s="18"/>
      <c r="AC790" s="15"/>
      <c r="AD790" s="18"/>
      <c r="AE790" s="15"/>
      <c r="AF790" s="15"/>
      <c r="AG790" s="15"/>
      <c r="AH790" s="15"/>
      <c r="AI790" s="15"/>
      <c r="AJ790" s="15"/>
      <c r="AK790" s="15"/>
      <c r="AL790" s="15"/>
      <c r="AM790" s="15"/>
      <c r="AN790" s="15"/>
      <c r="AO790" s="201"/>
      <c r="AP790" s="15"/>
      <c r="AQ790" s="15"/>
      <c r="AR790" s="15"/>
      <c r="AS790" s="15"/>
      <c r="AT790" s="15"/>
      <c r="AU790" s="15"/>
      <c r="AV790" s="15"/>
      <c r="AW790" s="15"/>
      <c r="AX790" s="28"/>
      <c r="AY790" s="15"/>
      <c r="AZ790" s="15"/>
      <c r="BA790" s="15"/>
      <c r="BB790" s="15"/>
    </row>
    <row r="791" spans="2:54" ht="12.75" customHeight="1" x14ac:dyDescent="0.2">
      <c r="B791" s="17"/>
      <c r="C791" s="15"/>
      <c r="D791" s="15"/>
      <c r="E791" s="22"/>
      <c r="F791" s="15"/>
      <c r="G791" s="2"/>
      <c r="H791" s="23"/>
      <c r="I791" s="23"/>
      <c r="J791" s="23"/>
      <c r="K791" s="50"/>
      <c r="L791" s="15"/>
      <c r="M791" s="28"/>
      <c r="N791" s="15"/>
      <c r="O791" s="15"/>
      <c r="P791" s="15"/>
      <c r="Q791" s="15"/>
      <c r="R791" s="15"/>
      <c r="S791" s="15"/>
      <c r="T791" s="15"/>
      <c r="U791" s="15"/>
      <c r="V791" s="15"/>
      <c r="W791" s="15"/>
      <c r="X791" s="15"/>
      <c r="Y791" s="15"/>
      <c r="Z791" s="15"/>
      <c r="AA791" s="15"/>
      <c r="AB791" s="18"/>
      <c r="AC791" s="15"/>
      <c r="AD791" s="18"/>
      <c r="AE791" s="15"/>
      <c r="AF791" s="15"/>
      <c r="AG791" s="15"/>
      <c r="AH791" s="15"/>
      <c r="AI791" s="15"/>
      <c r="AJ791" s="15"/>
      <c r="AK791" s="15"/>
      <c r="AL791" s="15"/>
      <c r="AM791" s="15"/>
      <c r="AN791" s="15"/>
      <c r="AO791" s="201"/>
      <c r="AP791" s="15"/>
      <c r="AQ791" s="15"/>
      <c r="AR791" s="15"/>
      <c r="AS791" s="15"/>
      <c r="AT791" s="15"/>
      <c r="AU791" s="15"/>
      <c r="AV791" s="15"/>
      <c r="AW791" s="15"/>
      <c r="AX791" s="28"/>
      <c r="AY791" s="15"/>
      <c r="AZ791" s="15"/>
      <c r="BA791" s="15"/>
      <c r="BB791" s="15"/>
    </row>
    <row r="792" spans="2:54" ht="12.75" customHeight="1" x14ac:dyDescent="0.2">
      <c r="B792" s="17"/>
      <c r="C792" s="15"/>
      <c r="D792" s="15"/>
      <c r="E792" s="22"/>
      <c r="F792" s="15"/>
      <c r="G792" s="2"/>
      <c r="H792" s="23"/>
      <c r="I792" s="23"/>
      <c r="J792" s="23"/>
      <c r="K792" s="50"/>
      <c r="L792" s="15"/>
      <c r="M792" s="28"/>
      <c r="N792" s="15"/>
      <c r="O792" s="15"/>
      <c r="P792" s="15"/>
      <c r="Q792" s="15"/>
      <c r="R792" s="15"/>
      <c r="S792" s="15"/>
      <c r="T792" s="15"/>
      <c r="U792" s="15"/>
      <c r="V792" s="15"/>
      <c r="W792" s="15"/>
      <c r="X792" s="15"/>
      <c r="Y792" s="15"/>
      <c r="Z792" s="15"/>
      <c r="AA792" s="15"/>
      <c r="AB792" s="18"/>
      <c r="AC792" s="15"/>
      <c r="AD792" s="18"/>
      <c r="AE792" s="15"/>
      <c r="AF792" s="15"/>
      <c r="AG792" s="15"/>
      <c r="AH792" s="15"/>
      <c r="AI792" s="15"/>
      <c r="AJ792" s="15"/>
      <c r="AK792" s="15"/>
      <c r="AL792" s="15"/>
      <c r="AM792" s="15"/>
      <c r="AN792" s="15"/>
      <c r="AO792" s="201"/>
      <c r="AP792" s="15"/>
      <c r="AQ792" s="15"/>
      <c r="AR792" s="15"/>
      <c r="AS792" s="15"/>
      <c r="AT792" s="15"/>
      <c r="AU792" s="15"/>
      <c r="AV792" s="15"/>
      <c r="AW792" s="15"/>
      <c r="AX792" s="28"/>
      <c r="AY792" s="15"/>
      <c r="AZ792" s="15"/>
      <c r="BA792" s="15"/>
      <c r="BB792" s="15"/>
    </row>
    <row r="793" spans="2:54" ht="12.75" customHeight="1" x14ac:dyDescent="0.2">
      <c r="B793" s="17"/>
      <c r="C793" s="15"/>
      <c r="D793" s="15"/>
      <c r="E793" s="22"/>
      <c r="F793" s="15"/>
      <c r="G793" s="2"/>
      <c r="H793" s="23"/>
      <c r="I793" s="23"/>
      <c r="J793" s="23"/>
      <c r="K793" s="50"/>
      <c r="L793" s="15"/>
      <c r="M793" s="28"/>
      <c r="N793" s="15"/>
      <c r="O793" s="15"/>
      <c r="P793" s="15"/>
      <c r="Q793" s="15"/>
      <c r="R793" s="15"/>
      <c r="S793" s="15"/>
      <c r="T793" s="15"/>
      <c r="U793" s="15"/>
      <c r="V793" s="15"/>
      <c r="W793" s="15"/>
      <c r="X793" s="15"/>
      <c r="Y793" s="15"/>
      <c r="Z793" s="15"/>
      <c r="AA793" s="15"/>
      <c r="AB793" s="18"/>
      <c r="AC793" s="15"/>
      <c r="AD793" s="18"/>
      <c r="AE793" s="15"/>
      <c r="AF793" s="15"/>
      <c r="AG793" s="15"/>
      <c r="AH793" s="15"/>
      <c r="AI793" s="15"/>
      <c r="AJ793" s="15"/>
      <c r="AK793" s="15"/>
      <c r="AL793" s="15"/>
      <c r="AM793" s="15"/>
      <c r="AN793" s="15"/>
      <c r="AO793" s="201"/>
      <c r="AP793" s="15"/>
      <c r="AQ793" s="15"/>
      <c r="AR793" s="15"/>
      <c r="AS793" s="15"/>
      <c r="AT793" s="15"/>
      <c r="AU793" s="15"/>
      <c r="AV793" s="15"/>
      <c r="AW793" s="15"/>
      <c r="AX793" s="28"/>
      <c r="AY793" s="15"/>
      <c r="AZ793" s="15"/>
      <c r="BA793" s="15"/>
      <c r="BB793" s="15"/>
    </row>
    <row r="794" spans="2:54" ht="12.75" customHeight="1" x14ac:dyDescent="0.2">
      <c r="B794" s="17"/>
      <c r="C794" s="15"/>
      <c r="D794" s="15"/>
      <c r="E794" s="22"/>
      <c r="F794" s="15"/>
      <c r="G794" s="2"/>
      <c r="H794" s="23"/>
      <c r="I794" s="23"/>
      <c r="J794" s="23"/>
      <c r="K794" s="50"/>
      <c r="L794" s="15"/>
      <c r="M794" s="28"/>
      <c r="N794" s="15"/>
      <c r="O794" s="15"/>
      <c r="P794" s="15"/>
      <c r="Q794" s="15"/>
      <c r="R794" s="15"/>
      <c r="S794" s="15"/>
      <c r="T794" s="15"/>
      <c r="U794" s="15"/>
      <c r="V794" s="15"/>
      <c r="W794" s="15"/>
      <c r="X794" s="15"/>
      <c r="Y794" s="15"/>
      <c r="Z794" s="15"/>
      <c r="AA794" s="15"/>
      <c r="AB794" s="18"/>
      <c r="AC794" s="15"/>
      <c r="AD794" s="18"/>
      <c r="AE794" s="15"/>
      <c r="AF794" s="15"/>
      <c r="AG794" s="15"/>
      <c r="AH794" s="15"/>
      <c r="AI794" s="15"/>
      <c r="AJ794" s="15"/>
      <c r="AK794" s="15"/>
      <c r="AL794" s="15"/>
      <c r="AM794" s="15"/>
      <c r="AN794" s="15"/>
      <c r="AO794" s="201"/>
      <c r="AP794" s="15"/>
      <c r="AQ794" s="15"/>
      <c r="AR794" s="15"/>
      <c r="AS794" s="15"/>
      <c r="AT794" s="15"/>
      <c r="AU794" s="15"/>
      <c r="AV794" s="15"/>
      <c r="AW794" s="15"/>
      <c r="AX794" s="28"/>
      <c r="AY794" s="15"/>
      <c r="AZ794" s="15"/>
      <c r="BA794" s="15"/>
      <c r="BB794" s="15"/>
    </row>
    <row r="795" spans="2:54" ht="12.75" customHeight="1" x14ac:dyDescent="0.2">
      <c r="B795" s="17"/>
      <c r="C795" s="15"/>
      <c r="D795" s="15"/>
      <c r="E795" s="22"/>
      <c r="F795" s="15"/>
      <c r="G795" s="2"/>
      <c r="H795" s="23"/>
      <c r="I795" s="23"/>
      <c r="J795" s="23"/>
      <c r="K795" s="50"/>
      <c r="L795" s="15"/>
      <c r="M795" s="28"/>
      <c r="N795" s="15"/>
      <c r="O795" s="15"/>
      <c r="P795" s="15"/>
      <c r="Q795" s="15"/>
      <c r="R795" s="15"/>
      <c r="S795" s="15"/>
      <c r="T795" s="15"/>
      <c r="U795" s="15"/>
      <c r="V795" s="15"/>
      <c r="W795" s="15"/>
      <c r="X795" s="15"/>
      <c r="Y795" s="15"/>
      <c r="Z795" s="15"/>
      <c r="AA795" s="15"/>
      <c r="AB795" s="18"/>
      <c r="AC795" s="15"/>
      <c r="AD795" s="18"/>
      <c r="AE795" s="15"/>
      <c r="AF795" s="15"/>
      <c r="AG795" s="15"/>
      <c r="AH795" s="15"/>
      <c r="AI795" s="15"/>
      <c r="AJ795" s="15"/>
      <c r="AK795" s="15"/>
      <c r="AL795" s="15"/>
      <c r="AM795" s="15"/>
      <c r="AN795" s="15"/>
      <c r="AO795" s="201"/>
      <c r="AP795" s="15"/>
      <c r="AQ795" s="15"/>
      <c r="AR795" s="15"/>
      <c r="AS795" s="15"/>
      <c r="AT795" s="15"/>
      <c r="AU795" s="15"/>
      <c r="AV795" s="15"/>
      <c r="AW795" s="15"/>
      <c r="AX795" s="28"/>
      <c r="AY795" s="15"/>
      <c r="AZ795" s="15"/>
      <c r="BA795" s="15"/>
      <c r="BB795" s="15"/>
    </row>
    <row r="796" spans="2:54" ht="12.75" customHeight="1" x14ac:dyDescent="0.2">
      <c r="B796" s="17"/>
      <c r="C796" s="15"/>
      <c r="D796" s="15"/>
      <c r="E796" s="22"/>
      <c r="F796" s="15"/>
      <c r="G796" s="2"/>
      <c r="H796" s="23"/>
      <c r="I796" s="23"/>
      <c r="J796" s="23"/>
      <c r="K796" s="50"/>
      <c r="L796" s="15"/>
      <c r="M796" s="28"/>
      <c r="N796" s="15"/>
      <c r="O796" s="15"/>
      <c r="P796" s="15"/>
      <c r="Q796" s="15"/>
      <c r="R796" s="15"/>
      <c r="S796" s="15"/>
      <c r="T796" s="15"/>
      <c r="U796" s="15"/>
      <c r="V796" s="15"/>
      <c r="W796" s="15"/>
      <c r="X796" s="15"/>
      <c r="Y796" s="15"/>
      <c r="Z796" s="15"/>
      <c r="AA796" s="15"/>
      <c r="AB796" s="18"/>
      <c r="AC796" s="15"/>
      <c r="AD796" s="18"/>
      <c r="AE796" s="15"/>
      <c r="AF796" s="15"/>
      <c r="AG796" s="15"/>
      <c r="AH796" s="15"/>
      <c r="AI796" s="15"/>
      <c r="AJ796" s="15"/>
      <c r="AK796" s="15"/>
      <c r="AL796" s="15"/>
      <c r="AM796" s="15"/>
      <c r="AN796" s="15"/>
      <c r="AO796" s="201"/>
      <c r="AP796" s="15"/>
      <c r="AQ796" s="15"/>
      <c r="AR796" s="15"/>
      <c r="AS796" s="15"/>
      <c r="AT796" s="15"/>
      <c r="AU796" s="15"/>
      <c r="AV796" s="15"/>
      <c r="AW796" s="15"/>
      <c r="AX796" s="28"/>
      <c r="AY796" s="15"/>
      <c r="AZ796" s="15"/>
      <c r="BA796" s="15"/>
      <c r="BB796" s="15"/>
    </row>
    <row r="797" spans="2:54" ht="12.75" customHeight="1" x14ac:dyDescent="0.2">
      <c r="B797" s="17"/>
      <c r="C797" s="15"/>
      <c r="D797" s="15"/>
      <c r="E797" s="22"/>
      <c r="F797" s="15"/>
      <c r="G797" s="2"/>
      <c r="H797" s="23"/>
      <c r="I797" s="23"/>
      <c r="J797" s="23"/>
      <c r="K797" s="50"/>
      <c r="L797" s="15"/>
      <c r="M797" s="28"/>
      <c r="N797" s="15"/>
      <c r="O797" s="15"/>
      <c r="P797" s="15"/>
      <c r="Q797" s="15"/>
      <c r="R797" s="15"/>
      <c r="S797" s="15"/>
      <c r="T797" s="15"/>
      <c r="U797" s="15"/>
      <c r="V797" s="15"/>
      <c r="W797" s="15"/>
      <c r="X797" s="15"/>
      <c r="Y797" s="15"/>
      <c r="Z797" s="15"/>
      <c r="AA797" s="15"/>
      <c r="AB797" s="18"/>
      <c r="AC797" s="15"/>
      <c r="AD797" s="18"/>
      <c r="AE797" s="15"/>
      <c r="AF797" s="15"/>
      <c r="AG797" s="15"/>
      <c r="AH797" s="15"/>
      <c r="AI797" s="15"/>
      <c r="AJ797" s="15"/>
      <c r="AK797" s="15"/>
      <c r="AL797" s="15"/>
      <c r="AM797" s="15"/>
      <c r="AN797" s="15"/>
      <c r="AO797" s="201"/>
      <c r="AP797" s="15"/>
      <c r="AQ797" s="15"/>
      <c r="AR797" s="15"/>
      <c r="AS797" s="15"/>
      <c r="AT797" s="15"/>
      <c r="AU797" s="15"/>
      <c r="AV797" s="15"/>
      <c r="AW797" s="15"/>
      <c r="AX797" s="28"/>
      <c r="AY797" s="15"/>
      <c r="AZ797" s="15"/>
      <c r="BA797" s="15"/>
      <c r="BB797" s="15"/>
    </row>
    <row r="798" spans="2:54" ht="12.75" customHeight="1" x14ac:dyDescent="0.2">
      <c r="B798" s="17"/>
      <c r="C798" s="15"/>
      <c r="D798" s="15"/>
      <c r="E798" s="22"/>
      <c r="F798" s="15"/>
      <c r="G798" s="2"/>
      <c r="H798" s="23"/>
      <c r="I798" s="23"/>
      <c r="J798" s="23"/>
      <c r="K798" s="50"/>
      <c r="L798" s="15"/>
      <c r="M798" s="28"/>
      <c r="N798" s="15"/>
      <c r="O798" s="15"/>
      <c r="P798" s="15"/>
      <c r="Q798" s="15"/>
      <c r="R798" s="15"/>
      <c r="S798" s="15"/>
      <c r="T798" s="15"/>
      <c r="U798" s="15"/>
      <c r="V798" s="15"/>
      <c r="W798" s="15"/>
      <c r="X798" s="15"/>
      <c r="Y798" s="15"/>
      <c r="Z798" s="15"/>
      <c r="AA798" s="15"/>
      <c r="AB798" s="18"/>
      <c r="AC798" s="15"/>
      <c r="AD798" s="18"/>
      <c r="AE798" s="15"/>
      <c r="AF798" s="15"/>
      <c r="AG798" s="15"/>
      <c r="AH798" s="15"/>
      <c r="AI798" s="15"/>
      <c r="AJ798" s="15"/>
      <c r="AK798" s="15"/>
      <c r="AL798" s="15"/>
      <c r="AM798" s="15"/>
      <c r="AN798" s="15"/>
      <c r="AO798" s="201"/>
      <c r="AP798" s="15"/>
      <c r="AQ798" s="15"/>
      <c r="AR798" s="15"/>
      <c r="AS798" s="15"/>
      <c r="AT798" s="15"/>
      <c r="AU798" s="15"/>
      <c r="AV798" s="15"/>
      <c r="AW798" s="15"/>
      <c r="AX798" s="28"/>
      <c r="AY798" s="15"/>
      <c r="AZ798" s="15"/>
      <c r="BA798" s="15"/>
      <c r="BB798" s="15"/>
    </row>
    <row r="799" spans="2:54" ht="12.75" customHeight="1" x14ac:dyDescent="0.2">
      <c r="B799" s="17"/>
      <c r="C799" s="15"/>
      <c r="D799" s="15"/>
      <c r="E799" s="22"/>
      <c r="F799" s="15"/>
      <c r="G799" s="2"/>
      <c r="H799" s="23"/>
      <c r="I799" s="23"/>
      <c r="J799" s="23"/>
      <c r="K799" s="50"/>
      <c r="L799" s="15"/>
      <c r="M799" s="28"/>
      <c r="N799" s="15"/>
      <c r="O799" s="15"/>
      <c r="P799" s="15"/>
      <c r="Q799" s="15"/>
      <c r="R799" s="15"/>
      <c r="S799" s="15"/>
      <c r="T799" s="15"/>
      <c r="U799" s="15"/>
      <c r="V799" s="15"/>
      <c r="W799" s="15"/>
      <c r="X799" s="15"/>
      <c r="Y799" s="15"/>
      <c r="Z799" s="15"/>
      <c r="AA799" s="15"/>
      <c r="AB799" s="18"/>
      <c r="AC799" s="15"/>
      <c r="AD799" s="18"/>
      <c r="AE799" s="15"/>
      <c r="AF799" s="15"/>
      <c r="AG799" s="15"/>
      <c r="AH799" s="15"/>
      <c r="AI799" s="15"/>
      <c r="AJ799" s="15"/>
      <c r="AK799" s="15"/>
      <c r="AL799" s="15"/>
      <c r="AM799" s="15"/>
      <c r="AN799" s="15"/>
      <c r="AO799" s="201"/>
      <c r="AP799" s="15"/>
      <c r="AQ799" s="15"/>
      <c r="AR799" s="15"/>
      <c r="AS799" s="15"/>
      <c r="AT799" s="15"/>
      <c r="AU799" s="15"/>
      <c r="AV799" s="15"/>
      <c r="AW799" s="15"/>
      <c r="AX799" s="28"/>
      <c r="AY799" s="15"/>
      <c r="AZ799" s="15"/>
      <c r="BA799" s="15"/>
      <c r="BB799" s="15"/>
    </row>
    <row r="800" spans="2:54" ht="12.75" customHeight="1" x14ac:dyDescent="0.2">
      <c r="B800" s="17"/>
      <c r="C800" s="15"/>
      <c r="D800" s="15"/>
      <c r="E800" s="22"/>
      <c r="F800" s="15"/>
      <c r="G800" s="2"/>
      <c r="H800" s="23"/>
      <c r="I800" s="23"/>
      <c r="J800" s="23"/>
      <c r="K800" s="50"/>
      <c r="L800" s="15"/>
      <c r="M800" s="28"/>
      <c r="N800" s="15"/>
      <c r="O800" s="15"/>
      <c r="P800" s="15"/>
      <c r="Q800" s="15"/>
      <c r="R800" s="15"/>
      <c r="S800" s="15"/>
      <c r="T800" s="15"/>
      <c r="U800" s="15"/>
      <c r="V800" s="15"/>
      <c r="W800" s="15"/>
      <c r="X800" s="15"/>
      <c r="Y800" s="15"/>
      <c r="Z800" s="15"/>
      <c r="AA800" s="15"/>
      <c r="AB800" s="18"/>
      <c r="AC800" s="15"/>
      <c r="AD800" s="18"/>
      <c r="AE800" s="15"/>
      <c r="AF800" s="15"/>
      <c r="AG800" s="15"/>
      <c r="AH800" s="15"/>
      <c r="AI800" s="15"/>
      <c r="AJ800" s="15"/>
      <c r="AK800" s="15"/>
      <c r="AL800" s="15"/>
      <c r="AM800" s="15"/>
      <c r="AN800" s="15"/>
      <c r="AO800" s="201"/>
      <c r="AP800" s="15"/>
      <c r="AQ800" s="15"/>
      <c r="AR800" s="15"/>
      <c r="AS800" s="15"/>
      <c r="AT800" s="15"/>
      <c r="AU800" s="15"/>
      <c r="AV800" s="15"/>
      <c r="AW800" s="15"/>
      <c r="AX800" s="28"/>
      <c r="AY800" s="15"/>
      <c r="AZ800" s="15"/>
      <c r="BA800" s="15"/>
      <c r="BB800" s="15"/>
    </row>
    <row r="801" spans="2:54" ht="12.75" customHeight="1" x14ac:dyDescent="0.2">
      <c r="B801" s="17"/>
      <c r="C801" s="15"/>
      <c r="D801" s="15"/>
      <c r="E801" s="22"/>
      <c r="F801" s="15"/>
      <c r="G801" s="2"/>
      <c r="H801" s="23"/>
      <c r="I801" s="23"/>
      <c r="J801" s="23"/>
      <c r="K801" s="50"/>
      <c r="L801" s="15"/>
      <c r="M801" s="28"/>
      <c r="N801" s="15"/>
      <c r="O801" s="15"/>
      <c r="P801" s="15"/>
      <c r="Q801" s="15"/>
      <c r="R801" s="15"/>
      <c r="S801" s="15"/>
      <c r="T801" s="15"/>
      <c r="U801" s="15"/>
      <c r="V801" s="15"/>
      <c r="W801" s="15"/>
      <c r="X801" s="15"/>
      <c r="Y801" s="15"/>
      <c r="Z801" s="15"/>
      <c r="AA801" s="15"/>
      <c r="AB801" s="18"/>
      <c r="AC801" s="15"/>
      <c r="AD801" s="18"/>
      <c r="AE801" s="15"/>
      <c r="AF801" s="15"/>
      <c r="AG801" s="15"/>
      <c r="AH801" s="15"/>
      <c r="AI801" s="15"/>
      <c r="AJ801" s="15"/>
      <c r="AK801" s="15"/>
      <c r="AL801" s="15"/>
      <c r="AM801" s="15"/>
      <c r="AN801" s="15"/>
      <c r="AO801" s="201"/>
      <c r="AP801" s="15"/>
      <c r="AQ801" s="15"/>
      <c r="AR801" s="15"/>
      <c r="AS801" s="15"/>
      <c r="AT801" s="15"/>
      <c r="AU801" s="15"/>
      <c r="AV801" s="15"/>
      <c r="AW801" s="15"/>
      <c r="AX801" s="28"/>
      <c r="AY801" s="15"/>
      <c r="AZ801" s="15"/>
      <c r="BA801" s="15"/>
      <c r="BB801" s="15"/>
    </row>
    <row r="802" spans="2:54" ht="12.75" customHeight="1" x14ac:dyDescent="0.2">
      <c r="B802" s="17"/>
      <c r="C802" s="15"/>
      <c r="D802" s="15"/>
      <c r="E802" s="22"/>
      <c r="F802" s="15"/>
      <c r="G802" s="2"/>
      <c r="H802" s="23"/>
      <c r="I802" s="23"/>
      <c r="J802" s="23"/>
      <c r="K802" s="50"/>
      <c r="L802" s="15"/>
      <c r="M802" s="28"/>
      <c r="N802" s="15"/>
      <c r="O802" s="15"/>
      <c r="P802" s="15"/>
      <c r="Q802" s="15"/>
      <c r="R802" s="15"/>
      <c r="S802" s="15"/>
      <c r="T802" s="15"/>
      <c r="U802" s="15"/>
      <c r="V802" s="15"/>
      <c r="W802" s="15"/>
      <c r="X802" s="15"/>
      <c r="Y802" s="15"/>
      <c r="Z802" s="15"/>
      <c r="AA802" s="15"/>
      <c r="AB802" s="18"/>
      <c r="AC802" s="15"/>
      <c r="AD802" s="18"/>
      <c r="AE802" s="15"/>
      <c r="AF802" s="15"/>
      <c r="AG802" s="15"/>
      <c r="AH802" s="15"/>
      <c r="AI802" s="15"/>
      <c r="AJ802" s="15"/>
      <c r="AK802" s="15"/>
      <c r="AL802" s="15"/>
      <c r="AM802" s="15"/>
      <c r="AN802" s="15"/>
      <c r="AO802" s="201"/>
      <c r="AP802" s="15"/>
      <c r="AQ802" s="15"/>
      <c r="AR802" s="15"/>
      <c r="AS802" s="15"/>
      <c r="AT802" s="15"/>
      <c r="AU802" s="15"/>
      <c r="AV802" s="15"/>
      <c r="AW802" s="15"/>
      <c r="AX802" s="28"/>
      <c r="AY802" s="15"/>
      <c r="AZ802" s="15"/>
      <c r="BA802" s="15"/>
      <c r="BB802" s="15"/>
    </row>
    <row r="803" spans="2:54" ht="12.75" customHeight="1" x14ac:dyDescent="0.2">
      <c r="B803" s="17"/>
      <c r="C803" s="15"/>
      <c r="D803" s="15"/>
      <c r="E803" s="22"/>
      <c r="F803" s="15"/>
      <c r="G803" s="2"/>
      <c r="H803" s="23"/>
      <c r="I803" s="23"/>
      <c r="J803" s="23"/>
      <c r="K803" s="50"/>
      <c r="L803" s="15"/>
      <c r="M803" s="28"/>
      <c r="N803" s="15"/>
      <c r="O803" s="15"/>
      <c r="P803" s="15"/>
      <c r="Q803" s="15"/>
      <c r="R803" s="15"/>
      <c r="S803" s="15"/>
      <c r="T803" s="15"/>
      <c r="U803" s="15"/>
      <c r="V803" s="15"/>
      <c r="W803" s="15"/>
      <c r="X803" s="15"/>
      <c r="Y803" s="15"/>
      <c r="Z803" s="15"/>
      <c r="AA803" s="15"/>
      <c r="AB803" s="18"/>
      <c r="AC803" s="15"/>
      <c r="AD803" s="18"/>
      <c r="AE803" s="15"/>
      <c r="AF803" s="15"/>
      <c r="AG803" s="15"/>
      <c r="AH803" s="15"/>
      <c r="AI803" s="15"/>
      <c r="AJ803" s="15"/>
      <c r="AK803" s="15"/>
      <c r="AL803" s="15"/>
      <c r="AM803" s="15"/>
      <c r="AN803" s="15"/>
      <c r="AO803" s="201"/>
      <c r="AP803" s="15"/>
      <c r="AQ803" s="15"/>
      <c r="AR803" s="15"/>
      <c r="AS803" s="15"/>
      <c r="AT803" s="15"/>
      <c r="AU803" s="15"/>
      <c r="AV803" s="15"/>
      <c r="AW803" s="15"/>
      <c r="AX803" s="28"/>
      <c r="AY803" s="15"/>
      <c r="AZ803" s="15"/>
      <c r="BA803" s="15"/>
      <c r="BB803" s="15"/>
    </row>
    <row r="804" spans="2:54" ht="12.75" customHeight="1" x14ac:dyDescent="0.2">
      <c r="B804" s="17"/>
      <c r="C804" s="15"/>
      <c r="D804" s="15"/>
      <c r="E804" s="22"/>
      <c r="F804" s="15"/>
      <c r="G804" s="2"/>
      <c r="H804" s="23"/>
      <c r="I804" s="23"/>
      <c r="J804" s="23"/>
      <c r="K804" s="50"/>
      <c r="L804" s="15"/>
      <c r="M804" s="28"/>
      <c r="N804" s="15"/>
      <c r="O804" s="15"/>
      <c r="P804" s="15"/>
      <c r="Q804" s="15"/>
      <c r="R804" s="15"/>
      <c r="S804" s="15"/>
      <c r="T804" s="15"/>
      <c r="U804" s="15"/>
      <c r="V804" s="15"/>
      <c r="W804" s="15"/>
      <c r="X804" s="15"/>
      <c r="Y804" s="15"/>
      <c r="Z804" s="15"/>
      <c r="AA804" s="15"/>
      <c r="AB804" s="18"/>
      <c r="AC804" s="15"/>
      <c r="AD804" s="18"/>
      <c r="AE804" s="15"/>
      <c r="AF804" s="15"/>
      <c r="AG804" s="15"/>
      <c r="AH804" s="15"/>
      <c r="AI804" s="15"/>
      <c r="AJ804" s="15"/>
      <c r="AK804" s="15"/>
      <c r="AL804" s="15"/>
      <c r="AM804" s="15"/>
      <c r="AN804" s="15"/>
      <c r="AO804" s="201"/>
      <c r="AP804" s="15"/>
      <c r="AQ804" s="15"/>
      <c r="AR804" s="15"/>
      <c r="AS804" s="15"/>
      <c r="AT804" s="15"/>
      <c r="AU804" s="15"/>
      <c r="AV804" s="15"/>
      <c r="AW804" s="15"/>
      <c r="AX804" s="28"/>
      <c r="AY804" s="15"/>
      <c r="AZ804" s="15"/>
      <c r="BA804" s="15"/>
      <c r="BB804" s="15"/>
    </row>
    <row r="805" spans="2:54" ht="12.75" customHeight="1" x14ac:dyDescent="0.2">
      <c r="B805" s="17"/>
      <c r="C805" s="15"/>
      <c r="D805" s="15"/>
      <c r="E805" s="22"/>
      <c r="F805" s="15"/>
      <c r="G805" s="2"/>
      <c r="H805" s="23"/>
      <c r="I805" s="23"/>
      <c r="J805" s="23"/>
      <c r="K805" s="50"/>
      <c r="L805" s="15"/>
      <c r="M805" s="28"/>
      <c r="N805" s="15"/>
      <c r="O805" s="15"/>
      <c r="P805" s="15"/>
      <c r="Q805" s="15"/>
      <c r="R805" s="15"/>
      <c r="S805" s="15"/>
      <c r="T805" s="15"/>
      <c r="U805" s="15"/>
      <c r="V805" s="15"/>
      <c r="W805" s="15"/>
      <c r="X805" s="15"/>
      <c r="Y805" s="15"/>
      <c r="Z805" s="15"/>
      <c r="AA805" s="15"/>
      <c r="AB805" s="18"/>
      <c r="AC805" s="15"/>
      <c r="AD805" s="18"/>
      <c r="AE805" s="15"/>
      <c r="AF805" s="15"/>
      <c r="AG805" s="15"/>
      <c r="AH805" s="15"/>
      <c r="AI805" s="15"/>
      <c r="AJ805" s="15"/>
      <c r="AK805" s="15"/>
      <c r="AL805" s="15"/>
      <c r="AM805" s="15"/>
      <c r="AN805" s="15"/>
      <c r="AO805" s="201"/>
      <c r="AP805" s="15"/>
      <c r="AQ805" s="15"/>
      <c r="AR805" s="15"/>
      <c r="AS805" s="15"/>
      <c r="AT805" s="15"/>
      <c r="AU805" s="15"/>
      <c r="AV805" s="15"/>
      <c r="AW805" s="15"/>
      <c r="AX805" s="28"/>
      <c r="AY805" s="15"/>
      <c r="AZ805" s="15"/>
      <c r="BA805" s="15"/>
      <c r="BB805" s="15"/>
    </row>
    <row r="806" spans="2:54" ht="12.75" customHeight="1" x14ac:dyDescent="0.2">
      <c r="B806" s="17"/>
      <c r="C806" s="15"/>
      <c r="D806" s="15"/>
      <c r="E806" s="22"/>
      <c r="F806" s="15"/>
      <c r="G806" s="2"/>
      <c r="H806" s="23"/>
      <c r="I806" s="23"/>
      <c r="J806" s="23"/>
      <c r="K806" s="50"/>
      <c r="L806" s="15"/>
      <c r="M806" s="28"/>
      <c r="N806" s="15"/>
      <c r="O806" s="15"/>
      <c r="P806" s="15"/>
      <c r="Q806" s="15"/>
      <c r="R806" s="15"/>
      <c r="S806" s="15"/>
      <c r="T806" s="15"/>
      <c r="U806" s="15"/>
      <c r="V806" s="15"/>
      <c r="W806" s="15"/>
      <c r="X806" s="15"/>
      <c r="Y806" s="15"/>
      <c r="Z806" s="15"/>
      <c r="AA806" s="15"/>
      <c r="AB806" s="18"/>
      <c r="AC806" s="15"/>
      <c r="AD806" s="18"/>
      <c r="AE806" s="15"/>
      <c r="AF806" s="15"/>
      <c r="AG806" s="15"/>
      <c r="AH806" s="15"/>
      <c r="AI806" s="15"/>
      <c r="AJ806" s="15"/>
      <c r="AK806" s="15"/>
      <c r="AL806" s="15"/>
      <c r="AM806" s="15"/>
      <c r="AN806" s="15"/>
      <c r="AO806" s="201"/>
      <c r="AP806" s="15"/>
      <c r="AQ806" s="15"/>
      <c r="AR806" s="15"/>
      <c r="AS806" s="15"/>
      <c r="AT806" s="15"/>
      <c r="AU806" s="15"/>
      <c r="AV806" s="15"/>
      <c r="AW806" s="15"/>
      <c r="AX806" s="28"/>
      <c r="AY806" s="15"/>
      <c r="AZ806" s="15"/>
      <c r="BA806" s="15"/>
      <c r="BB806" s="15"/>
    </row>
    <row r="807" spans="2:54" ht="12.75" customHeight="1" x14ac:dyDescent="0.2">
      <c r="B807" s="17"/>
      <c r="C807" s="15"/>
      <c r="D807" s="15"/>
      <c r="E807" s="22"/>
      <c r="F807" s="15"/>
      <c r="G807" s="2"/>
      <c r="H807" s="23"/>
      <c r="I807" s="23"/>
      <c r="J807" s="23"/>
      <c r="K807" s="50"/>
      <c r="L807" s="15"/>
      <c r="M807" s="28"/>
      <c r="N807" s="15"/>
      <c r="O807" s="15"/>
      <c r="P807" s="15"/>
      <c r="Q807" s="15"/>
      <c r="R807" s="15"/>
      <c r="S807" s="15"/>
      <c r="T807" s="15"/>
      <c r="U807" s="15"/>
      <c r="V807" s="15"/>
      <c r="W807" s="15"/>
      <c r="X807" s="15"/>
      <c r="Y807" s="15"/>
      <c r="Z807" s="15"/>
      <c r="AA807" s="15"/>
      <c r="AB807" s="18"/>
      <c r="AC807" s="15"/>
      <c r="AD807" s="18"/>
      <c r="AE807" s="15"/>
      <c r="AF807" s="15"/>
      <c r="AG807" s="15"/>
      <c r="AH807" s="15"/>
      <c r="AI807" s="15"/>
      <c r="AJ807" s="15"/>
      <c r="AK807" s="15"/>
      <c r="AL807" s="15"/>
      <c r="AM807" s="15"/>
      <c r="AN807" s="15"/>
      <c r="AO807" s="201"/>
      <c r="AP807" s="15"/>
      <c r="AQ807" s="15"/>
      <c r="AR807" s="15"/>
      <c r="AS807" s="15"/>
      <c r="AT807" s="15"/>
      <c r="AU807" s="15"/>
      <c r="AV807" s="15"/>
      <c r="AW807" s="15"/>
      <c r="AX807" s="28"/>
      <c r="AY807" s="15"/>
      <c r="AZ807" s="15"/>
      <c r="BA807" s="15"/>
      <c r="BB807" s="15"/>
    </row>
    <row r="808" spans="2:54" ht="12.75" customHeight="1" x14ac:dyDescent="0.2">
      <c r="B808" s="17"/>
      <c r="C808" s="15"/>
      <c r="D808" s="15"/>
      <c r="E808" s="22"/>
      <c r="F808" s="15"/>
      <c r="G808" s="2"/>
      <c r="H808" s="23"/>
      <c r="I808" s="23"/>
      <c r="J808" s="23"/>
      <c r="K808" s="50"/>
      <c r="L808" s="15"/>
      <c r="M808" s="28"/>
      <c r="N808" s="15"/>
      <c r="O808" s="15"/>
      <c r="P808" s="15"/>
      <c r="Q808" s="15"/>
      <c r="R808" s="15"/>
      <c r="S808" s="15"/>
      <c r="T808" s="15"/>
      <c r="U808" s="15"/>
      <c r="V808" s="15"/>
      <c r="W808" s="15"/>
      <c r="X808" s="15"/>
      <c r="Y808" s="15"/>
      <c r="Z808" s="15"/>
      <c r="AA808" s="15"/>
      <c r="AB808" s="18"/>
      <c r="AC808" s="15"/>
      <c r="AD808" s="18"/>
      <c r="AE808" s="15"/>
      <c r="AF808" s="15"/>
      <c r="AG808" s="15"/>
      <c r="AH808" s="15"/>
      <c r="AI808" s="15"/>
      <c r="AJ808" s="15"/>
      <c r="AK808" s="15"/>
      <c r="AL808" s="15"/>
      <c r="AM808" s="15"/>
      <c r="AN808" s="15"/>
      <c r="AO808" s="201"/>
      <c r="AP808" s="15"/>
      <c r="AQ808" s="15"/>
      <c r="AR808" s="15"/>
      <c r="AS808" s="15"/>
      <c r="AT808" s="15"/>
      <c r="AU808" s="15"/>
      <c r="AV808" s="15"/>
      <c r="AW808" s="15"/>
      <c r="AX808" s="28"/>
      <c r="AY808" s="15"/>
      <c r="AZ808" s="15"/>
      <c r="BA808" s="15"/>
      <c r="BB808" s="15"/>
    </row>
    <row r="809" spans="2:54" ht="12.75" customHeight="1" x14ac:dyDescent="0.2">
      <c r="B809" s="17"/>
      <c r="C809" s="15"/>
      <c r="D809" s="15"/>
      <c r="E809" s="22"/>
      <c r="F809" s="15"/>
      <c r="G809" s="2"/>
      <c r="H809" s="23"/>
      <c r="I809" s="23"/>
      <c r="J809" s="23"/>
      <c r="K809" s="50"/>
      <c r="L809" s="15"/>
      <c r="M809" s="28"/>
      <c r="N809" s="15"/>
      <c r="O809" s="15"/>
      <c r="P809" s="15"/>
      <c r="Q809" s="15"/>
      <c r="R809" s="15"/>
      <c r="S809" s="15"/>
      <c r="T809" s="15"/>
      <c r="U809" s="15"/>
      <c r="V809" s="15"/>
      <c r="W809" s="15"/>
      <c r="X809" s="15"/>
      <c r="Y809" s="15"/>
      <c r="Z809" s="15"/>
      <c r="AA809" s="15"/>
      <c r="AB809" s="18"/>
      <c r="AC809" s="15"/>
      <c r="AD809" s="18"/>
      <c r="AE809" s="15"/>
      <c r="AF809" s="15"/>
      <c r="AG809" s="15"/>
      <c r="AH809" s="15"/>
      <c r="AI809" s="15"/>
      <c r="AJ809" s="15"/>
      <c r="AK809" s="15"/>
      <c r="AL809" s="15"/>
      <c r="AM809" s="15"/>
      <c r="AN809" s="15"/>
      <c r="AO809" s="201"/>
      <c r="AP809" s="15"/>
      <c r="AQ809" s="15"/>
      <c r="AR809" s="15"/>
      <c r="AS809" s="15"/>
      <c r="AT809" s="15"/>
      <c r="AU809" s="15"/>
      <c r="AV809" s="15"/>
      <c r="AW809" s="15"/>
      <c r="AX809" s="28"/>
      <c r="AY809" s="15"/>
      <c r="AZ809" s="15"/>
      <c r="BA809" s="15"/>
      <c r="BB809" s="15"/>
    </row>
    <row r="810" spans="2:54" ht="12.75" customHeight="1" x14ac:dyDescent="0.2">
      <c r="B810" s="17"/>
      <c r="C810" s="15"/>
      <c r="D810" s="15"/>
      <c r="E810" s="22"/>
      <c r="F810" s="15"/>
      <c r="G810" s="2"/>
      <c r="H810" s="23"/>
      <c r="I810" s="23"/>
      <c r="J810" s="23"/>
      <c r="K810" s="50"/>
      <c r="L810" s="15"/>
      <c r="M810" s="28"/>
      <c r="N810" s="15"/>
      <c r="O810" s="15"/>
      <c r="P810" s="15"/>
      <c r="Q810" s="15"/>
      <c r="R810" s="15"/>
      <c r="S810" s="15"/>
      <c r="T810" s="15"/>
      <c r="U810" s="15"/>
      <c r="V810" s="15"/>
      <c r="W810" s="15"/>
      <c r="X810" s="15"/>
      <c r="Y810" s="15"/>
      <c r="Z810" s="15"/>
      <c r="AA810" s="15"/>
      <c r="AB810" s="18"/>
      <c r="AC810" s="15"/>
      <c r="AD810" s="18"/>
      <c r="AE810" s="15"/>
      <c r="AF810" s="15"/>
      <c r="AG810" s="15"/>
      <c r="AH810" s="15"/>
      <c r="AI810" s="15"/>
      <c r="AJ810" s="15"/>
      <c r="AK810" s="15"/>
      <c r="AL810" s="15"/>
      <c r="AM810" s="15"/>
      <c r="AN810" s="15"/>
      <c r="AO810" s="201"/>
      <c r="AP810" s="15"/>
      <c r="AQ810" s="15"/>
      <c r="AR810" s="15"/>
      <c r="AS810" s="15"/>
      <c r="AT810" s="15"/>
      <c r="AU810" s="15"/>
      <c r="AV810" s="15"/>
      <c r="AW810" s="15"/>
      <c r="AX810" s="28"/>
      <c r="AY810" s="15"/>
      <c r="AZ810" s="15"/>
      <c r="BA810" s="15"/>
      <c r="BB810" s="15"/>
    </row>
    <row r="811" spans="2:54" ht="12.75" customHeight="1" x14ac:dyDescent="0.2">
      <c r="B811" s="17"/>
      <c r="C811" s="15"/>
      <c r="D811" s="15"/>
      <c r="E811" s="22"/>
      <c r="F811" s="15"/>
      <c r="G811" s="2"/>
      <c r="H811" s="23"/>
      <c r="I811" s="23"/>
      <c r="J811" s="23"/>
      <c r="K811" s="50"/>
      <c r="L811" s="15"/>
      <c r="M811" s="28"/>
      <c r="N811" s="15"/>
      <c r="O811" s="15"/>
      <c r="P811" s="15"/>
      <c r="Q811" s="15"/>
      <c r="R811" s="15"/>
      <c r="S811" s="15"/>
      <c r="T811" s="15"/>
      <c r="U811" s="15"/>
      <c r="V811" s="15"/>
      <c r="W811" s="15"/>
      <c r="X811" s="15"/>
      <c r="Y811" s="15"/>
      <c r="Z811" s="15"/>
      <c r="AA811" s="15"/>
      <c r="AB811" s="18"/>
      <c r="AC811" s="15"/>
      <c r="AD811" s="18"/>
      <c r="AE811" s="15"/>
      <c r="AF811" s="15"/>
      <c r="AG811" s="15"/>
      <c r="AH811" s="15"/>
      <c r="AI811" s="15"/>
      <c r="AJ811" s="15"/>
      <c r="AK811" s="15"/>
      <c r="AL811" s="15"/>
      <c r="AM811" s="15"/>
      <c r="AN811" s="15"/>
      <c r="AO811" s="201"/>
      <c r="AP811" s="15"/>
      <c r="AQ811" s="15"/>
      <c r="AR811" s="15"/>
      <c r="AS811" s="15"/>
      <c r="AT811" s="15"/>
      <c r="AU811" s="15"/>
      <c r="AV811" s="15"/>
      <c r="AW811" s="15"/>
      <c r="AX811" s="28"/>
      <c r="AY811" s="15"/>
      <c r="AZ811" s="15"/>
      <c r="BA811" s="15"/>
      <c r="BB811" s="15"/>
    </row>
    <row r="812" spans="2:54" ht="12.75" customHeight="1" x14ac:dyDescent="0.2">
      <c r="B812" s="17"/>
      <c r="C812" s="15"/>
      <c r="D812" s="15"/>
      <c r="E812" s="22"/>
      <c r="F812" s="15"/>
      <c r="G812" s="2"/>
      <c r="H812" s="23"/>
      <c r="I812" s="23"/>
      <c r="J812" s="23"/>
      <c r="K812" s="50"/>
      <c r="L812" s="15"/>
      <c r="M812" s="28"/>
      <c r="N812" s="15"/>
      <c r="O812" s="15"/>
      <c r="P812" s="15"/>
      <c r="Q812" s="15"/>
      <c r="R812" s="15"/>
      <c r="S812" s="15"/>
      <c r="T812" s="15"/>
      <c r="U812" s="15"/>
      <c r="V812" s="15"/>
      <c r="W812" s="15"/>
      <c r="X812" s="15"/>
      <c r="Y812" s="15"/>
      <c r="Z812" s="15"/>
      <c r="AA812" s="15"/>
      <c r="AB812" s="18"/>
      <c r="AC812" s="15"/>
      <c r="AD812" s="18"/>
      <c r="AE812" s="15"/>
      <c r="AF812" s="15"/>
      <c r="AG812" s="15"/>
      <c r="AH812" s="15"/>
      <c r="AI812" s="15"/>
      <c r="AJ812" s="15"/>
      <c r="AK812" s="15"/>
      <c r="AL812" s="15"/>
      <c r="AM812" s="15"/>
      <c r="AN812" s="15"/>
      <c r="AO812" s="201"/>
      <c r="AP812" s="15"/>
      <c r="AQ812" s="15"/>
      <c r="AR812" s="15"/>
      <c r="AS812" s="15"/>
      <c r="AT812" s="15"/>
      <c r="AU812" s="15"/>
      <c r="AV812" s="15"/>
      <c r="AW812" s="15"/>
      <c r="AX812" s="28"/>
      <c r="AY812" s="15"/>
      <c r="AZ812" s="15"/>
      <c r="BA812" s="15"/>
      <c r="BB812" s="15"/>
    </row>
    <row r="813" spans="2:54" ht="12.75" customHeight="1" x14ac:dyDescent="0.2">
      <c r="B813" s="17"/>
      <c r="C813" s="15"/>
      <c r="D813" s="15"/>
      <c r="E813" s="22"/>
      <c r="F813" s="15"/>
      <c r="G813" s="2"/>
      <c r="H813" s="23"/>
      <c r="I813" s="23"/>
      <c r="J813" s="23"/>
      <c r="K813" s="50"/>
      <c r="L813" s="15"/>
      <c r="M813" s="28"/>
      <c r="N813" s="15"/>
      <c r="O813" s="15"/>
      <c r="P813" s="15"/>
      <c r="Q813" s="15"/>
      <c r="R813" s="15"/>
      <c r="S813" s="15"/>
      <c r="T813" s="15"/>
      <c r="U813" s="15"/>
      <c r="V813" s="15"/>
      <c r="W813" s="15"/>
      <c r="X813" s="15"/>
      <c r="Y813" s="15"/>
      <c r="Z813" s="15"/>
      <c r="AA813" s="15"/>
      <c r="AB813" s="18"/>
      <c r="AC813" s="15"/>
      <c r="AD813" s="18"/>
      <c r="AE813" s="15"/>
      <c r="AF813" s="15"/>
      <c r="AG813" s="15"/>
      <c r="AH813" s="15"/>
      <c r="AI813" s="15"/>
      <c r="AJ813" s="15"/>
      <c r="AK813" s="15"/>
      <c r="AL813" s="15"/>
      <c r="AM813" s="15"/>
      <c r="AN813" s="15"/>
      <c r="AO813" s="201"/>
      <c r="AP813" s="15"/>
      <c r="AQ813" s="15"/>
      <c r="AR813" s="15"/>
      <c r="AS813" s="15"/>
      <c r="AT813" s="15"/>
      <c r="AU813" s="15"/>
      <c r="AV813" s="15"/>
      <c r="AW813" s="15"/>
      <c r="AX813" s="28"/>
      <c r="AY813" s="15"/>
      <c r="AZ813" s="15"/>
      <c r="BA813" s="15"/>
      <c r="BB813" s="15"/>
    </row>
    <row r="814" spans="2:54" ht="12.75" customHeight="1" x14ac:dyDescent="0.2">
      <c r="B814" s="17"/>
      <c r="C814" s="15"/>
      <c r="D814" s="15"/>
      <c r="E814" s="22"/>
      <c r="F814" s="15"/>
      <c r="G814" s="2"/>
      <c r="H814" s="23"/>
      <c r="I814" s="23"/>
      <c r="J814" s="23"/>
      <c r="K814" s="50"/>
      <c r="L814" s="15"/>
      <c r="M814" s="28"/>
      <c r="N814" s="15"/>
      <c r="O814" s="15"/>
      <c r="P814" s="15"/>
      <c r="Q814" s="15"/>
      <c r="R814" s="15"/>
      <c r="S814" s="15"/>
      <c r="T814" s="15"/>
      <c r="U814" s="15"/>
      <c r="V814" s="15"/>
      <c r="W814" s="15"/>
      <c r="X814" s="15"/>
      <c r="Y814" s="15"/>
      <c r="Z814" s="15"/>
      <c r="AA814" s="15"/>
      <c r="AB814" s="18"/>
      <c r="AC814" s="15"/>
      <c r="AD814" s="18"/>
      <c r="AE814" s="15"/>
      <c r="AF814" s="15"/>
      <c r="AG814" s="15"/>
      <c r="AH814" s="15"/>
      <c r="AI814" s="15"/>
      <c r="AJ814" s="15"/>
      <c r="AK814" s="15"/>
      <c r="AL814" s="15"/>
      <c r="AM814" s="15"/>
      <c r="AN814" s="15"/>
      <c r="AO814" s="201"/>
      <c r="AP814" s="15"/>
      <c r="AQ814" s="15"/>
      <c r="AR814" s="15"/>
      <c r="AS814" s="15"/>
      <c r="AT814" s="15"/>
      <c r="AU814" s="15"/>
      <c r="AV814" s="15"/>
      <c r="AW814" s="15"/>
      <c r="AX814" s="28"/>
      <c r="AY814" s="15"/>
      <c r="AZ814" s="15"/>
      <c r="BA814" s="15"/>
      <c r="BB814" s="15"/>
    </row>
    <row r="815" spans="2:54" ht="12.75" customHeight="1" x14ac:dyDescent="0.2">
      <c r="B815" s="17"/>
      <c r="C815" s="15"/>
      <c r="D815" s="15"/>
      <c r="E815" s="22"/>
      <c r="F815" s="15"/>
      <c r="G815" s="2"/>
      <c r="H815" s="23"/>
      <c r="I815" s="23"/>
      <c r="J815" s="23"/>
      <c r="K815" s="50"/>
      <c r="L815" s="15"/>
      <c r="M815" s="28"/>
      <c r="N815" s="15"/>
      <c r="O815" s="15"/>
      <c r="P815" s="15"/>
      <c r="Q815" s="15"/>
      <c r="R815" s="15"/>
      <c r="S815" s="15"/>
      <c r="T815" s="15"/>
      <c r="U815" s="15"/>
      <c r="V815" s="15"/>
      <c r="W815" s="15"/>
      <c r="X815" s="15"/>
      <c r="Y815" s="15"/>
      <c r="Z815" s="15"/>
      <c r="AA815" s="15"/>
      <c r="AB815" s="18"/>
      <c r="AC815" s="15"/>
      <c r="AD815" s="18"/>
      <c r="AE815" s="15"/>
      <c r="AF815" s="15"/>
      <c r="AG815" s="15"/>
      <c r="AH815" s="15"/>
      <c r="AI815" s="15"/>
      <c r="AJ815" s="15"/>
      <c r="AK815" s="15"/>
      <c r="AL815" s="15"/>
      <c r="AM815" s="15"/>
      <c r="AN815" s="15"/>
      <c r="AO815" s="201"/>
      <c r="AP815" s="15"/>
      <c r="AQ815" s="15"/>
      <c r="AR815" s="15"/>
      <c r="AS815" s="15"/>
      <c r="AT815" s="15"/>
      <c r="AU815" s="15"/>
      <c r="AV815" s="15"/>
      <c r="AW815" s="15"/>
      <c r="AX815" s="28"/>
      <c r="AY815" s="15"/>
      <c r="AZ815" s="15"/>
      <c r="BA815" s="15"/>
      <c r="BB815" s="15"/>
    </row>
    <row r="816" spans="2:54" ht="12.75" customHeight="1" x14ac:dyDescent="0.2">
      <c r="B816" s="17"/>
      <c r="C816" s="15"/>
      <c r="D816" s="15"/>
      <c r="E816" s="22"/>
      <c r="F816" s="15"/>
      <c r="G816" s="2"/>
      <c r="H816" s="23"/>
      <c r="I816" s="23"/>
      <c r="J816" s="23"/>
      <c r="K816" s="50"/>
      <c r="L816" s="15"/>
      <c r="M816" s="28"/>
      <c r="N816" s="15"/>
      <c r="O816" s="15"/>
      <c r="P816" s="15"/>
      <c r="Q816" s="15"/>
      <c r="R816" s="15"/>
      <c r="S816" s="15"/>
      <c r="T816" s="15"/>
      <c r="U816" s="15"/>
      <c r="V816" s="15"/>
      <c r="W816" s="15"/>
      <c r="X816" s="15"/>
      <c r="Y816" s="15"/>
      <c r="Z816" s="15"/>
      <c r="AA816" s="15"/>
      <c r="AB816" s="18"/>
      <c r="AC816" s="15"/>
      <c r="AD816" s="18"/>
      <c r="AE816" s="15"/>
      <c r="AF816" s="15"/>
      <c r="AG816" s="15"/>
      <c r="AH816" s="15"/>
      <c r="AI816" s="15"/>
      <c r="AJ816" s="15"/>
      <c r="AK816" s="15"/>
      <c r="AL816" s="15"/>
      <c r="AM816" s="15"/>
      <c r="AN816" s="15"/>
      <c r="AO816" s="201"/>
      <c r="AP816" s="15"/>
      <c r="AQ816" s="15"/>
      <c r="AR816" s="15"/>
      <c r="AS816" s="15"/>
      <c r="AT816" s="15"/>
      <c r="AU816" s="15"/>
      <c r="AV816" s="15"/>
      <c r="AW816" s="15"/>
      <c r="AX816" s="28"/>
      <c r="AY816" s="15"/>
      <c r="AZ816" s="15"/>
      <c r="BA816" s="15"/>
      <c r="BB816" s="15"/>
    </row>
    <row r="817" spans="2:54" ht="12.75" customHeight="1" x14ac:dyDescent="0.2">
      <c r="B817" s="17"/>
      <c r="C817" s="15"/>
      <c r="D817" s="15"/>
      <c r="E817" s="22"/>
      <c r="F817" s="15"/>
      <c r="G817" s="2"/>
      <c r="H817" s="23"/>
      <c r="I817" s="23"/>
      <c r="J817" s="23"/>
      <c r="K817" s="50"/>
      <c r="L817" s="15"/>
      <c r="M817" s="28"/>
      <c r="N817" s="15"/>
      <c r="O817" s="15"/>
      <c r="P817" s="15"/>
      <c r="Q817" s="15"/>
      <c r="R817" s="15"/>
      <c r="S817" s="15"/>
      <c r="T817" s="15"/>
      <c r="U817" s="15"/>
      <c r="V817" s="15"/>
      <c r="W817" s="15"/>
      <c r="X817" s="15"/>
      <c r="Y817" s="15"/>
      <c r="Z817" s="15"/>
      <c r="AA817" s="15"/>
      <c r="AB817" s="18"/>
      <c r="AC817" s="15"/>
      <c r="AD817" s="18"/>
      <c r="AE817" s="15"/>
      <c r="AF817" s="15"/>
      <c r="AG817" s="15"/>
      <c r="AH817" s="15"/>
      <c r="AI817" s="15"/>
      <c r="AJ817" s="15"/>
      <c r="AK817" s="15"/>
      <c r="AL817" s="15"/>
      <c r="AM817" s="15"/>
      <c r="AN817" s="15"/>
      <c r="AO817" s="201"/>
      <c r="AP817" s="15"/>
      <c r="AQ817" s="15"/>
      <c r="AR817" s="15"/>
      <c r="AS817" s="15"/>
      <c r="AT817" s="15"/>
      <c r="AU817" s="15"/>
      <c r="AV817" s="15"/>
      <c r="AW817" s="15"/>
      <c r="AX817" s="28"/>
      <c r="AY817" s="15"/>
      <c r="AZ817" s="15"/>
      <c r="BA817" s="15"/>
      <c r="BB817" s="15"/>
    </row>
    <row r="818" spans="2:54" ht="12.75" customHeight="1" x14ac:dyDescent="0.2">
      <c r="B818" s="17"/>
      <c r="C818" s="15"/>
      <c r="D818" s="15"/>
      <c r="E818" s="22"/>
      <c r="F818" s="15"/>
      <c r="G818" s="2"/>
      <c r="H818" s="23"/>
      <c r="I818" s="23"/>
      <c r="J818" s="23"/>
      <c r="K818" s="50"/>
      <c r="L818" s="15"/>
      <c r="M818" s="28"/>
      <c r="N818" s="15"/>
      <c r="O818" s="15"/>
      <c r="P818" s="15"/>
      <c r="Q818" s="15"/>
      <c r="R818" s="15"/>
      <c r="S818" s="15"/>
      <c r="T818" s="15"/>
      <c r="U818" s="15"/>
      <c r="V818" s="15"/>
      <c r="W818" s="15"/>
      <c r="X818" s="15"/>
      <c r="Y818" s="15"/>
      <c r="Z818" s="15"/>
      <c r="AA818" s="15"/>
      <c r="AB818" s="18"/>
      <c r="AC818" s="15"/>
      <c r="AD818" s="18"/>
      <c r="AE818" s="15"/>
      <c r="AF818" s="15"/>
      <c r="AG818" s="15"/>
      <c r="AH818" s="15"/>
      <c r="AI818" s="15"/>
      <c r="AJ818" s="15"/>
      <c r="AK818" s="15"/>
      <c r="AL818" s="15"/>
      <c r="AM818" s="15"/>
      <c r="AN818" s="15"/>
      <c r="AO818" s="201"/>
      <c r="AP818" s="15"/>
      <c r="AQ818" s="15"/>
      <c r="AR818" s="15"/>
      <c r="AS818" s="15"/>
      <c r="AT818" s="15"/>
      <c r="AU818" s="15"/>
      <c r="AV818" s="15"/>
      <c r="AW818" s="15"/>
      <c r="AX818" s="28"/>
      <c r="AY818" s="15"/>
      <c r="AZ818" s="15"/>
      <c r="BA818" s="15"/>
      <c r="BB818" s="15"/>
    </row>
    <row r="819" spans="2:54" ht="12.75" customHeight="1" x14ac:dyDescent="0.2">
      <c r="B819" s="17"/>
      <c r="C819" s="15"/>
      <c r="D819" s="15"/>
      <c r="E819" s="22"/>
      <c r="F819" s="15"/>
      <c r="G819" s="2"/>
      <c r="H819" s="23"/>
      <c r="I819" s="23"/>
      <c r="J819" s="23"/>
      <c r="K819" s="50"/>
      <c r="L819" s="15"/>
      <c r="M819" s="28"/>
      <c r="N819" s="15"/>
      <c r="O819" s="15"/>
      <c r="P819" s="15"/>
      <c r="Q819" s="15"/>
      <c r="R819" s="15"/>
      <c r="S819" s="15"/>
      <c r="T819" s="15"/>
      <c r="U819" s="15"/>
      <c r="V819" s="15"/>
      <c r="W819" s="15"/>
      <c r="X819" s="15"/>
      <c r="Y819" s="15"/>
      <c r="Z819" s="15"/>
      <c r="AA819" s="15"/>
      <c r="AB819" s="18"/>
      <c r="AC819" s="15"/>
      <c r="AD819" s="18"/>
      <c r="AE819" s="15"/>
      <c r="AF819" s="15"/>
      <c r="AG819" s="15"/>
      <c r="AH819" s="15"/>
      <c r="AI819" s="15"/>
      <c r="AJ819" s="15"/>
      <c r="AK819" s="15"/>
      <c r="AL819" s="15"/>
      <c r="AM819" s="15"/>
      <c r="AN819" s="15"/>
      <c r="AO819" s="201"/>
      <c r="AP819" s="15"/>
      <c r="AQ819" s="15"/>
      <c r="AR819" s="15"/>
      <c r="AS819" s="15"/>
      <c r="AT819" s="15"/>
      <c r="AU819" s="15"/>
      <c r="AV819" s="15"/>
      <c r="AW819" s="15"/>
      <c r="AX819" s="28"/>
      <c r="AY819" s="15"/>
      <c r="AZ819" s="15"/>
      <c r="BA819" s="15"/>
      <c r="BB819" s="15"/>
    </row>
    <row r="820" spans="2:54" ht="12.75" customHeight="1" x14ac:dyDescent="0.2">
      <c r="B820" s="17"/>
      <c r="C820" s="15"/>
      <c r="D820" s="15"/>
      <c r="E820" s="22"/>
      <c r="F820" s="15"/>
      <c r="G820" s="2"/>
      <c r="H820" s="23"/>
      <c r="I820" s="23"/>
      <c r="J820" s="23"/>
      <c r="K820" s="50"/>
      <c r="L820" s="15"/>
      <c r="M820" s="28"/>
      <c r="N820" s="15"/>
      <c r="O820" s="15"/>
      <c r="P820" s="15"/>
      <c r="Q820" s="15"/>
      <c r="R820" s="15"/>
      <c r="S820" s="15"/>
      <c r="T820" s="15"/>
      <c r="U820" s="15"/>
      <c r="V820" s="15"/>
      <c r="W820" s="15"/>
      <c r="X820" s="15"/>
      <c r="Y820" s="15"/>
      <c r="Z820" s="15"/>
      <c r="AA820" s="15"/>
      <c r="AB820" s="18"/>
      <c r="AC820" s="15"/>
      <c r="AD820" s="18"/>
      <c r="AE820" s="15"/>
      <c r="AF820" s="15"/>
      <c r="AG820" s="15"/>
      <c r="AH820" s="15"/>
      <c r="AI820" s="15"/>
      <c r="AJ820" s="15"/>
      <c r="AK820" s="15"/>
      <c r="AL820" s="15"/>
      <c r="AM820" s="15"/>
      <c r="AN820" s="15"/>
      <c r="AO820" s="201"/>
      <c r="AP820" s="15"/>
      <c r="AQ820" s="15"/>
      <c r="AR820" s="15"/>
      <c r="AS820" s="15"/>
      <c r="AT820" s="15"/>
      <c r="AU820" s="15"/>
      <c r="AV820" s="15"/>
      <c r="AW820" s="15"/>
      <c r="AX820" s="28"/>
      <c r="AY820" s="15"/>
      <c r="AZ820" s="15"/>
      <c r="BA820" s="15"/>
      <c r="BB820" s="15"/>
    </row>
    <row r="821" spans="2:54" ht="12.75" customHeight="1" x14ac:dyDescent="0.2">
      <c r="B821" s="17"/>
      <c r="C821" s="15"/>
      <c r="D821" s="15"/>
      <c r="E821" s="22"/>
      <c r="F821" s="15"/>
      <c r="G821" s="2"/>
      <c r="H821" s="23"/>
      <c r="I821" s="23"/>
      <c r="J821" s="23"/>
      <c r="K821" s="50"/>
      <c r="L821" s="15"/>
      <c r="M821" s="28"/>
      <c r="N821" s="15"/>
      <c r="O821" s="15"/>
      <c r="P821" s="15"/>
      <c r="Q821" s="15"/>
      <c r="R821" s="15"/>
      <c r="S821" s="15"/>
      <c r="T821" s="15"/>
      <c r="U821" s="15"/>
      <c r="V821" s="15"/>
      <c r="W821" s="15"/>
      <c r="X821" s="15"/>
      <c r="Y821" s="15"/>
      <c r="Z821" s="15"/>
      <c r="AA821" s="15"/>
      <c r="AB821" s="18"/>
      <c r="AC821" s="15"/>
      <c r="AD821" s="18"/>
      <c r="AE821" s="15"/>
      <c r="AF821" s="15"/>
      <c r="AG821" s="15"/>
      <c r="AH821" s="15"/>
      <c r="AI821" s="15"/>
      <c r="AJ821" s="15"/>
      <c r="AK821" s="15"/>
      <c r="AL821" s="15"/>
      <c r="AM821" s="15"/>
      <c r="AN821" s="15"/>
      <c r="AO821" s="201"/>
      <c r="AP821" s="15"/>
      <c r="AQ821" s="15"/>
      <c r="AR821" s="15"/>
      <c r="AS821" s="15"/>
      <c r="AT821" s="15"/>
      <c r="AU821" s="15"/>
      <c r="AV821" s="15"/>
      <c r="AW821" s="15"/>
      <c r="AX821" s="28"/>
      <c r="AY821" s="15"/>
      <c r="AZ821" s="15"/>
      <c r="BA821" s="15"/>
      <c r="BB821" s="15"/>
    </row>
    <row r="822" spans="2:54" ht="12.75" customHeight="1" x14ac:dyDescent="0.2">
      <c r="B822" s="17"/>
      <c r="C822" s="15"/>
      <c r="D822" s="15"/>
      <c r="E822" s="22"/>
      <c r="F822" s="15"/>
      <c r="G822" s="2"/>
      <c r="H822" s="23"/>
      <c r="I822" s="23"/>
      <c r="J822" s="23"/>
      <c r="K822" s="50"/>
      <c r="L822" s="15"/>
      <c r="M822" s="28"/>
      <c r="N822" s="15"/>
      <c r="O822" s="15"/>
      <c r="P822" s="15"/>
      <c r="Q822" s="15"/>
      <c r="R822" s="15"/>
      <c r="S822" s="15"/>
      <c r="T822" s="15"/>
      <c r="U822" s="15"/>
      <c r="V822" s="15"/>
      <c r="W822" s="15"/>
      <c r="X822" s="15"/>
      <c r="Y822" s="15"/>
      <c r="Z822" s="15"/>
      <c r="AA822" s="15"/>
      <c r="AB822" s="18"/>
      <c r="AC822" s="15"/>
      <c r="AD822" s="18"/>
      <c r="AE822" s="15"/>
      <c r="AF822" s="15"/>
      <c r="AG822" s="15"/>
      <c r="AH822" s="15"/>
      <c r="AI822" s="15"/>
      <c r="AJ822" s="15"/>
      <c r="AK822" s="15"/>
      <c r="AL822" s="15"/>
      <c r="AM822" s="15"/>
      <c r="AN822" s="15"/>
      <c r="AO822" s="201"/>
      <c r="AP822" s="15"/>
      <c r="AQ822" s="15"/>
      <c r="AR822" s="15"/>
      <c r="AS822" s="15"/>
      <c r="AT822" s="15"/>
      <c r="AU822" s="15"/>
      <c r="AV822" s="15"/>
      <c r="AW822" s="15"/>
      <c r="AX822" s="28"/>
      <c r="AY822" s="15"/>
      <c r="AZ822" s="15"/>
      <c r="BA822" s="15"/>
      <c r="BB822" s="15"/>
    </row>
    <row r="823" spans="2:54" ht="12.75" customHeight="1" x14ac:dyDescent="0.2">
      <c r="B823" s="17"/>
      <c r="C823" s="15"/>
      <c r="D823" s="15"/>
      <c r="E823" s="22"/>
      <c r="F823" s="15"/>
      <c r="G823" s="2"/>
      <c r="H823" s="23"/>
      <c r="I823" s="23"/>
      <c r="J823" s="23"/>
      <c r="K823" s="50"/>
      <c r="L823" s="15"/>
      <c r="M823" s="28"/>
      <c r="N823" s="15"/>
      <c r="O823" s="15"/>
      <c r="P823" s="15"/>
      <c r="Q823" s="15"/>
      <c r="R823" s="15"/>
      <c r="S823" s="15"/>
      <c r="T823" s="15"/>
      <c r="U823" s="15"/>
      <c r="V823" s="15"/>
      <c r="W823" s="15"/>
      <c r="X823" s="15"/>
      <c r="Y823" s="15"/>
      <c r="Z823" s="15"/>
      <c r="AA823" s="15"/>
      <c r="AB823" s="18"/>
      <c r="AC823" s="15"/>
      <c r="AD823" s="18"/>
      <c r="AE823" s="15"/>
      <c r="AF823" s="15"/>
      <c r="AG823" s="15"/>
      <c r="AH823" s="15"/>
      <c r="AI823" s="15"/>
      <c r="AJ823" s="15"/>
      <c r="AK823" s="15"/>
      <c r="AL823" s="15"/>
      <c r="AM823" s="15"/>
      <c r="AN823" s="15"/>
      <c r="AO823" s="201"/>
      <c r="AP823" s="15"/>
      <c r="AQ823" s="15"/>
      <c r="AR823" s="15"/>
      <c r="AS823" s="15"/>
      <c r="AT823" s="15"/>
      <c r="AU823" s="15"/>
      <c r="AV823" s="15"/>
      <c r="AW823" s="15"/>
      <c r="AX823" s="28"/>
      <c r="AY823" s="15"/>
      <c r="AZ823" s="15"/>
      <c r="BA823" s="15"/>
      <c r="BB823" s="15"/>
    </row>
    <row r="824" spans="2:54" ht="12.75" customHeight="1" x14ac:dyDescent="0.2">
      <c r="B824" s="17"/>
      <c r="C824" s="15"/>
      <c r="D824" s="15"/>
      <c r="E824" s="22"/>
      <c r="F824" s="15"/>
      <c r="G824" s="2"/>
      <c r="H824" s="23"/>
      <c r="I824" s="23"/>
      <c r="J824" s="23"/>
      <c r="K824" s="50"/>
      <c r="L824" s="15"/>
      <c r="M824" s="28"/>
      <c r="N824" s="15"/>
      <c r="O824" s="15"/>
      <c r="P824" s="15"/>
      <c r="Q824" s="15"/>
      <c r="R824" s="15"/>
      <c r="S824" s="15"/>
      <c r="T824" s="15"/>
      <c r="U824" s="15"/>
      <c r="V824" s="15"/>
      <c r="W824" s="15"/>
      <c r="X824" s="15"/>
      <c r="Y824" s="15"/>
      <c r="Z824" s="15"/>
      <c r="AA824" s="15"/>
      <c r="AB824" s="18"/>
      <c r="AC824" s="15"/>
      <c r="AD824" s="18"/>
      <c r="AE824" s="15"/>
      <c r="AF824" s="15"/>
      <c r="AG824" s="15"/>
      <c r="AH824" s="15"/>
      <c r="AI824" s="15"/>
      <c r="AJ824" s="15"/>
      <c r="AK824" s="15"/>
      <c r="AL824" s="15"/>
      <c r="AM824" s="15"/>
      <c r="AN824" s="15"/>
      <c r="AO824" s="201"/>
      <c r="AP824" s="15"/>
      <c r="AQ824" s="15"/>
      <c r="AR824" s="15"/>
      <c r="AS824" s="15"/>
      <c r="AT824" s="15"/>
      <c r="AU824" s="15"/>
      <c r="AV824" s="15"/>
      <c r="AW824" s="15"/>
      <c r="AX824" s="28"/>
      <c r="AY824" s="15"/>
      <c r="AZ824" s="15"/>
      <c r="BA824" s="15"/>
      <c r="BB824" s="15"/>
    </row>
    <row r="825" spans="2:54" ht="12.75" customHeight="1" x14ac:dyDescent="0.2">
      <c r="B825" s="17"/>
      <c r="C825" s="15"/>
      <c r="D825" s="15"/>
      <c r="E825" s="22"/>
      <c r="F825" s="15"/>
      <c r="G825" s="2"/>
      <c r="H825" s="23"/>
      <c r="I825" s="23"/>
      <c r="J825" s="23"/>
      <c r="K825" s="50"/>
      <c r="L825" s="15"/>
      <c r="M825" s="28"/>
      <c r="N825" s="15"/>
      <c r="O825" s="15"/>
      <c r="P825" s="15"/>
      <c r="Q825" s="15"/>
      <c r="R825" s="15"/>
      <c r="S825" s="15"/>
      <c r="T825" s="15"/>
      <c r="U825" s="15"/>
      <c r="V825" s="15"/>
      <c r="W825" s="15"/>
      <c r="X825" s="15"/>
      <c r="Y825" s="15"/>
      <c r="Z825" s="15"/>
      <c r="AA825" s="15"/>
      <c r="AB825" s="18"/>
      <c r="AC825" s="15"/>
      <c r="AD825" s="18"/>
      <c r="AE825" s="15"/>
      <c r="AF825" s="15"/>
      <c r="AG825" s="15"/>
      <c r="AH825" s="15"/>
      <c r="AI825" s="15"/>
      <c r="AJ825" s="15"/>
      <c r="AK825" s="15"/>
      <c r="AL825" s="15"/>
      <c r="AM825" s="15"/>
      <c r="AN825" s="15"/>
      <c r="AO825" s="201"/>
      <c r="AP825" s="15"/>
      <c r="AQ825" s="15"/>
      <c r="AR825" s="15"/>
      <c r="AS825" s="15"/>
      <c r="AT825" s="15"/>
      <c r="AU825" s="15"/>
      <c r="AV825" s="15"/>
      <c r="AW825" s="15"/>
      <c r="AX825" s="28"/>
      <c r="AY825" s="15"/>
      <c r="AZ825" s="15"/>
      <c r="BA825" s="15"/>
      <c r="BB825" s="15"/>
    </row>
    <row r="826" spans="2:54" ht="12.75" customHeight="1" x14ac:dyDescent="0.2">
      <c r="B826" s="17"/>
      <c r="C826" s="15"/>
      <c r="D826" s="15"/>
      <c r="E826" s="22"/>
      <c r="F826" s="15"/>
      <c r="G826" s="2"/>
      <c r="H826" s="23"/>
      <c r="I826" s="23"/>
      <c r="J826" s="23"/>
      <c r="K826" s="50"/>
      <c r="L826" s="15"/>
      <c r="M826" s="28"/>
      <c r="N826" s="15"/>
      <c r="O826" s="15"/>
      <c r="P826" s="15"/>
      <c r="Q826" s="15"/>
      <c r="R826" s="15"/>
      <c r="S826" s="15"/>
      <c r="T826" s="15"/>
      <c r="U826" s="15"/>
      <c r="V826" s="15"/>
      <c r="W826" s="15"/>
      <c r="X826" s="15"/>
      <c r="Y826" s="15"/>
      <c r="Z826" s="15"/>
      <c r="AA826" s="15"/>
      <c r="AB826" s="18"/>
      <c r="AC826" s="15"/>
      <c r="AD826" s="18"/>
      <c r="AE826" s="15"/>
      <c r="AF826" s="15"/>
      <c r="AG826" s="15"/>
      <c r="AH826" s="15"/>
      <c r="AI826" s="15"/>
      <c r="AJ826" s="15"/>
      <c r="AK826" s="15"/>
      <c r="AL826" s="15"/>
      <c r="AM826" s="15"/>
      <c r="AN826" s="15"/>
      <c r="AO826" s="201"/>
      <c r="AP826" s="15"/>
      <c r="AQ826" s="15"/>
      <c r="AR826" s="15"/>
      <c r="AS826" s="15"/>
      <c r="AT826" s="15"/>
      <c r="AU826" s="15"/>
      <c r="AV826" s="15"/>
      <c r="AW826" s="15"/>
      <c r="AX826" s="28"/>
      <c r="AY826" s="15"/>
      <c r="AZ826" s="15"/>
      <c r="BA826" s="15"/>
      <c r="BB826" s="15"/>
    </row>
    <row r="827" spans="2:54" ht="12.75" customHeight="1" x14ac:dyDescent="0.2">
      <c r="B827" s="17"/>
      <c r="C827" s="15"/>
      <c r="D827" s="15"/>
      <c r="E827" s="22"/>
      <c r="F827" s="15"/>
      <c r="G827" s="2"/>
      <c r="H827" s="23"/>
      <c r="I827" s="23"/>
      <c r="J827" s="23"/>
      <c r="K827" s="50"/>
      <c r="L827" s="15"/>
      <c r="M827" s="28"/>
      <c r="N827" s="15"/>
      <c r="O827" s="15"/>
      <c r="P827" s="15"/>
      <c r="Q827" s="15"/>
      <c r="R827" s="15"/>
      <c r="S827" s="15"/>
      <c r="T827" s="15"/>
      <c r="U827" s="15"/>
      <c r="V827" s="15"/>
      <c r="W827" s="15"/>
      <c r="X827" s="15"/>
      <c r="Y827" s="15"/>
      <c r="Z827" s="15"/>
      <c r="AA827" s="15"/>
      <c r="AB827" s="18"/>
      <c r="AC827" s="15"/>
      <c r="AD827" s="18"/>
      <c r="AE827" s="15"/>
      <c r="AF827" s="15"/>
      <c r="AG827" s="15"/>
      <c r="AH827" s="15"/>
      <c r="AI827" s="15"/>
      <c r="AJ827" s="15"/>
      <c r="AK827" s="15"/>
      <c r="AL827" s="15"/>
      <c r="AM827" s="15"/>
      <c r="AN827" s="15"/>
      <c r="AO827" s="201"/>
      <c r="AP827" s="15"/>
      <c r="AQ827" s="15"/>
      <c r="AR827" s="15"/>
      <c r="AS827" s="15"/>
      <c r="AT827" s="15"/>
      <c r="AU827" s="15"/>
      <c r="AV827" s="15"/>
      <c r="AW827" s="15"/>
      <c r="AX827" s="28"/>
      <c r="AY827" s="15"/>
      <c r="AZ827" s="15"/>
      <c r="BA827" s="15"/>
      <c r="BB827" s="15"/>
    </row>
    <row r="828" spans="2:54" ht="12.75" customHeight="1" x14ac:dyDescent="0.2">
      <c r="B828" s="17"/>
      <c r="C828" s="15"/>
      <c r="D828" s="15"/>
      <c r="E828" s="22"/>
      <c r="F828" s="15"/>
      <c r="G828" s="2"/>
      <c r="H828" s="23"/>
      <c r="I828" s="23"/>
      <c r="J828" s="23"/>
      <c r="K828" s="50"/>
      <c r="L828" s="15"/>
      <c r="M828" s="28"/>
      <c r="N828" s="15"/>
      <c r="O828" s="15"/>
      <c r="P828" s="15"/>
      <c r="Q828" s="15"/>
      <c r="R828" s="15"/>
      <c r="S828" s="15"/>
      <c r="T828" s="15"/>
      <c r="U828" s="15"/>
      <c r="V828" s="15"/>
      <c r="W828" s="15"/>
      <c r="X828" s="15"/>
      <c r="Y828" s="15"/>
      <c r="Z828" s="15"/>
      <c r="AA828" s="15"/>
      <c r="AB828" s="18"/>
      <c r="AC828" s="15"/>
      <c r="AD828" s="18"/>
      <c r="AE828" s="15"/>
      <c r="AF828" s="15"/>
      <c r="AG828" s="15"/>
      <c r="AH828" s="15"/>
      <c r="AI828" s="15"/>
      <c r="AJ828" s="15"/>
      <c r="AK828" s="15"/>
      <c r="AL828" s="15"/>
      <c r="AM828" s="15"/>
      <c r="AN828" s="15"/>
      <c r="AO828" s="201"/>
      <c r="AP828" s="15"/>
      <c r="AQ828" s="15"/>
      <c r="AR828" s="15"/>
      <c r="AS828" s="15"/>
      <c r="AT828" s="15"/>
      <c r="AU828" s="15"/>
      <c r="AV828" s="15"/>
      <c r="AW828" s="15"/>
      <c r="AX828" s="28"/>
      <c r="AY828" s="15"/>
      <c r="AZ828" s="15"/>
      <c r="BA828" s="15"/>
      <c r="BB828" s="15"/>
    </row>
    <row r="829" spans="2:54" ht="12.75" customHeight="1" x14ac:dyDescent="0.2">
      <c r="B829" s="17"/>
      <c r="C829" s="15"/>
      <c r="D829" s="15"/>
      <c r="E829" s="22"/>
      <c r="F829" s="15"/>
      <c r="G829" s="2"/>
      <c r="H829" s="23"/>
      <c r="I829" s="23"/>
      <c r="J829" s="23"/>
      <c r="K829" s="50"/>
      <c r="L829" s="15"/>
      <c r="M829" s="28"/>
      <c r="N829" s="15"/>
      <c r="O829" s="15"/>
      <c r="P829" s="15"/>
      <c r="Q829" s="15"/>
      <c r="R829" s="15"/>
      <c r="S829" s="15"/>
      <c r="T829" s="15"/>
      <c r="U829" s="15"/>
      <c r="V829" s="15"/>
      <c r="W829" s="15"/>
      <c r="X829" s="15"/>
      <c r="Y829" s="15"/>
      <c r="Z829" s="15"/>
      <c r="AA829" s="15"/>
      <c r="AB829" s="18"/>
      <c r="AC829" s="15"/>
      <c r="AD829" s="18"/>
      <c r="AE829" s="15"/>
      <c r="AF829" s="15"/>
      <c r="AG829" s="15"/>
      <c r="AH829" s="15"/>
      <c r="AI829" s="15"/>
      <c r="AJ829" s="15"/>
      <c r="AK829" s="15"/>
      <c r="AL829" s="15"/>
      <c r="AM829" s="15"/>
      <c r="AN829" s="15"/>
      <c r="AO829" s="201"/>
      <c r="AP829" s="15"/>
      <c r="AQ829" s="15"/>
      <c r="AR829" s="15"/>
      <c r="AS829" s="15"/>
      <c r="AT829" s="15"/>
      <c r="AU829" s="15"/>
      <c r="AV829" s="15"/>
      <c r="AW829" s="15"/>
      <c r="AX829" s="28"/>
      <c r="AY829" s="15"/>
      <c r="AZ829" s="15"/>
      <c r="BA829" s="15"/>
      <c r="BB829" s="15"/>
    </row>
    <row r="830" spans="2:54" ht="12.75" customHeight="1" x14ac:dyDescent="0.2">
      <c r="B830" s="17"/>
      <c r="C830" s="15"/>
      <c r="D830" s="15"/>
      <c r="E830" s="22"/>
      <c r="F830" s="15"/>
      <c r="G830" s="2"/>
      <c r="H830" s="23"/>
      <c r="I830" s="23"/>
      <c r="J830" s="23"/>
      <c r="K830" s="50"/>
      <c r="L830" s="15"/>
      <c r="M830" s="28"/>
      <c r="N830" s="15"/>
      <c r="O830" s="15"/>
      <c r="P830" s="15"/>
      <c r="Q830" s="15"/>
      <c r="R830" s="15"/>
      <c r="S830" s="15"/>
      <c r="T830" s="15"/>
      <c r="U830" s="15"/>
      <c r="V830" s="15"/>
      <c r="W830" s="15"/>
      <c r="X830" s="15"/>
      <c r="Y830" s="15"/>
      <c r="Z830" s="15"/>
      <c r="AA830" s="15"/>
      <c r="AB830" s="18"/>
      <c r="AC830" s="15"/>
      <c r="AD830" s="18"/>
      <c r="AE830" s="15"/>
      <c r="AF830" s="15"/>
      <c r="AG830" s="15"/>
      <c r="AH830" s="15"/>
      <c r="AI830" s="15"/>
      <c r="AJ830" s="15"/>
      <c r="AK830" s="15"/>
      <c r="AL830" s="15"/>
      <c r="AM830" s="15"/>
      <c r="AN830" s="15"/>
      <c r="AO830" s="201"/>
      <c r="AP830" s="15"/>
      <c r="AQ830" s="15"/>
      <c r="AR830" s="15"/>
      <c r="AS830" s="15"/>
      <c r="AT830" s="15"/>
      <c r="AU830" s="15"/>
      <c r="AV830" s="15"/>
      <c r="AW830" s="15"/>
      <c r="AX830" s="28"/>
      <c r="AY830" s="15"/>
      <c r="AZ830" s="15"/>
      <c r="BA830" s="15"/>
      <c r="BB830" s="15"/>
    </row>
    <row r="831" spans="2:54" ht="12.75" customHeight="1" x14ac:dyDescent="0.2">
      <c r="B831" s="17"/>
      <c r="C831" s="15"/>
      <c r="D831" s="15"/>
      <c r="E831" s="22"/>
      <c r="F831" s="15"/>
      <c r="G831" s="2"/>
      <c r="H831" s="23"/>
      <c r="I831" s="23"/>
      <c r="J831" s="23"/>
      <c r="K831" s="50"/>
      <c r="L831" s="15"/>
      <c r="M831" s="28"/>
      <c r="N831" s="15"/>
      <c r="O831" s="15"/>
      <c r="P831" s="15"/>
      <c r="Q831" s="15"/>
      <c r="R831" s="15"/>
      <c r="S831" s="15"/>
      <c r="T831" s="15"/>
      <c r="U831" s="15"/>
      <c r="V831" s="15"/>
      <c r="W831" s="15"/>
      <c r="X831" s="15"/>
      <c r="Y831" s="15"/>
      <c r="Z831" s="15"/>
      <c r="AA831" s="15"/>
      <c r="AB831" s="18"/>
      <c r="AC831" s="15"/>
      <c r="AD831" s="18"/>
      <c r="AE831" s="15"/>
      <c r="AF831" s="15"/>
      <c r="AG831" s="15"/>
      <c r="AH831" s="15"/>
      <c r="AI831" s="15"/>
      <c r="AJ831" s="15"/>
      <c r="AK831" s="15"/>
      <c r="AL831" s="15"/>
      <c r="AM831" s="15"/>
      <c r="AN831" s="15"/>
      <c r="AO831" s="201"/>
      <c r="AP831" s="15"/>
      <c r="AQ831" s="15"/>
      <c r="AR831" s="15"/>
      <c r="AS831" s="15"/>
      <c r="AT831" s="15"/>
      <c r="AU831" s="15"/>
      <c r="AV831" s="15"/>
      <c r="AW831" s="15"/>
      <c r="AX831" s="28"/>
      <c r="AY831" s="15"/>
      <c r="AZ831" s="15"/>
      <c r="BA831" s="15"/>
      <c r="BB831" s="15"/>
    </row>
    <row r="832" spans="2:54" ht="12.75" customHeight="1" x14ac:dyDescent="0.2">
      <c r="B832" s="17"/>
      <c r="C832" s="15"/>
      <c r="D832" s="15"/>
      <c r="E832" s="22"/>
      <c r="F832" s="15"/>
      <c r="G832" s="2"/>
      <c r="H832" s="23"/>
      <c r="I832" s="23"/>
      <c r="J832" s="23"/>
      <c r="K832" s="50"/>
      <c r="L832" s="15"/>
      <c r="M832" s="28"/>
      <c r="N832" s="15"/>
      <c r="O832" s="15"/>
      <c r="P832" s="15"/>
      <c r="Q832" s="15"/>
      <c r="R832" s="15"/>
      <c r="S832" s="15"/>
      <c r="T832" s="15"/>
      <c r="U832" s="15"/>
      <c r="V832" s="15"/>
      <c r="W832" s="15"/>
      <c r="X832" s="15"/>
      <c r="Y832" s="15"/>
      <c r="Z832" s="15"/>
      <c r="AA832" s="15"/>
      <c r="AB832" s="18"/>
      <c r="AC832" s="15"/>
      <c r="AD832" s="18"/>
      <c r="AE832" s="15"/>
      <c r="AF832" s="15"/>
      <c r="AG832" s="15"/>
      <c r="AH832" s="15"/>
      <c r="AI832" s="15"/>
      <c r="AJ832" s="15"/>
      <c r="AK832" s="15"/>
      <c r="AL832" s="15"/>
      <c r="AM832" s="15"/>
      <c r="AN832" s="15"/>
      <c r="AO832" s="201"/>
      <c r="AP832" s="15"/>
      <c r="AQ832" s="15"/>
      <c r="AR832" s="15"/>
      <c r="AS832" s="15"/>
      <c r="AT832" s="15"/>
      <c r="AU832" s="15"/>
      <c r="AV832" s="15"/>
      <c r="AW832" s="15"/>
      <c r="AX832" s="28"/>
      <c r="AY832" s="15"/>
      <c r="AZ832" s="15"/>
      <c r="BA832" s="15"/>
      <c r="BB832" s="15"/>
    </row>
    <row r="833" spans="2:54" ht="12.75" customHeight="1" x14ac:dyDescent="0.2">
      <c r="B833" s="17"/>
      <c r="C833" s="15"/>
      <c r="D833" s="15"/>
      <c r="E833" s="22"/>
      <c r="F833" s="15"/>
      <c r="G833" s="2"/>
      <c r="H833" s="23"/>
      <c r="I833" s="23"/>
      <c r="J833" s="23"/>
      <c r="K833" s="50"/>
      <c r="L833" s="15"/>
      <c r="M833" s="28"/>
      <c r="N833" s="15"/>
      <c r="O833" s="15"/>
      <c r="P833" s="15"/>
      <c r="Q833" s="15"/>
      <c r="R833" s="15"/>
      <c r="S833" s="15"/>
      <c r="T833" s="15"/>
      <c r="U833" s="15"/>
      <c r="V833" s="15"/>
      <c r="W833" s="15"/>
      <c r="X833" s="15"/>
      <c r="Y833" s="15"/>
      <c r="Z833" s="15"/>
      <c r="AA833" s="15"/>
      <c r="AB833" s="18"/>
      <c r="AC833" s="15"/>
      <c r="AD833" s="18"/>
      <c r="AE833" s="15"/>
      <c r="AF833" s="15"/>
      <c r="AG833" s="15"/>
      <c r="AH833" s="15"/>
      <c r="AI833" s="15"/>
      <c r="AJ833" s="15"/>
      <c r="AK833" s="15"/>
      <c r="AL833" s="15"/>
      <c r="AM833" s="15"/>
      <c r="AN833" s="15"/>
      <c r="AO833" s="201"/>
      <c r="AP833" s="15"/>
      <c r="AQ833" s="15"/>
      <c r="AR833" s="15"/>
      <c r="AS833" s="15"/>
      <c r="AT833" s="15"/>
      <c r="AU833" s="15"/>
      <c r="AV833" s="15"/>
      <c r="AW833" s="15"/>
      <c r="AX833" s="28"/>
      <c r="AY833" s="15"/>
      <c r="AZ833" s="15"/>
      <c r="BA833" s="15"/>
      <c r="BB833" s="15"/>
    </row>
    <row r="834" spans="2:54" ht="12.75" customHeight="1" x14ac:dyDescent="0.2">
      <c r="B834" s="17"/>
      <c r="C834" s="15"/>
      <c r="D834" s="15"/>
      <c r="E834" s="22"/>
      <c r="F834" s="15"/>
      <c r="G834" s="2"/>
      <c r="H834" s="23"/>
      <c r="I834" s="23"/>
      <c r="J834" s="23"/>
      <c r="K834" s="50"/>
      <c r="L834" s="15"/>
      <c r="M834" s="28"/>
      <c r="N834" s="15"/>
      <c r="O834" s="15"/>
      <c r="P834" s="15"/>
      <c r="Q834" s="15"/>
      <c r="R834" s="15"/>
      <c r="S834" s="15"/>
      <c r="T834" s="15"/>
      <c r="U834" s="15"/>
      <c r="V834" s="15"/>
      <c r="W834" s="15"/>
      <c r="X834" s="15"/>
      <c r="Y834" s="15"/>
      <c r="Z834" s="15"/>
      <c r="AA834" s="15"/>
      <c r="AB834" s="18"/>
      <c r="AC834" s="15"/>
      <c r="AD834" s="18"/>
      <c r="AE834" s="15"/>
      <c r="AF834" s="15"/>
      <c r="AG834" s="15"/>
      <c r="AH834" s="15"/>
      <c r="AI834" s="15"/>
      <c r="AJ834" s="15"/>
      <c r="AK834" s="15"/>
      <c r="AL834" s="15"/>
      <c r="AM834" s="15"/>
      <c r="AN834" s="15"/>
      <c r="AO834" s="201"/>
      <c r="AP834" s="15"/>
      <c r="AQ834" s="15"/>
      <c r="AR834" s="15"/>
      <c r="AS834" s="15"/>
      <c r="AT834" s="15"/>
      <c r="AU834" s="15"/>
      <c r="AV834" s="15"/>
      <c r="AW834" s="15"/>
      <c r="AX834" s="28"/>
      <c r="AY834" s="15"/>
      <c r="AZ834" s="15"/>
      <c r="BA834" s="15"/>
      <c r="BB834" s="15"/>
    </row>
    <row r="835" spans="2:54" ht="12.75" customHeight="1" x14ac:dyDescent="0.2">
      <c r="B835" s="17"/>
      <c r="C835" s="15"/>
      <c r="D835" s="15"/>
      <c r="E835" s="22"/>
      <c r="F835" s="15"/>
      <c r="G835" s="2"/>
      <c r="H835" s="23"/>
      <c r="I835" s="23"/>
      <c r="J835" s="23"/>
      <c r="K835" s="50"/>
      <c r="L835" s="15"/>
      <c r="M835" s="28"/>
      <c r="N835" s="15"/>
      <c r="O835" s="15"/>
      <c r="P835" s="15"/>
      <c r="Q835" s="15"/>
      <c r="R835" s="15"/>
      <c r="S835" s="15"/>
      <c r="T835" s="15"/>
      <c r="U835" s="15"/>
      <c r="V835" s="15"/>
      <c r="W835" s="15"/>
      <c r="X835" s="15"/>
      <c r="Y835" s="15"/>
      <c r="Z835" s="15"/>
      <c r="AA835" s="15"/>
      <c r="AB835" s="18"/>
      <c r="AC835" s="15"/>
      <c r="AD835" s="18"/>
      <c r="AE835" s="15"/>
      <c r="AF835" s="15"/>
      <c r="AG835" s="15"/>
      <c r="AH835" s="15"/>
      <c r="AI835" s="15"/>
      <c r="AJ835" s="15"/>
      <c r="AK835" s="15"/>
      <c r="AL835" s="15"/>
      <c r="AM835" s="15"/>
      <c r="AN835" s="15"/>
      <c r="AO835" s="201"/>
      <c r="AP835" s="15"/>
      <c r="AQ835" s="15"/>
      <c r="AR835" s="15"/>
      <c r="AS835" s="15"/>
      <c r="AT835" s="15"/>
      <c r="AU835" s="15"/>
      <c r="AV835" s="15"/>
      <c r="AW835" s="15"/>
      <c r="AX835" s="28"/>
      <c r="AY835" s="15"/>
      <c r="AZ835" s="15"/>
      <c r="BA835" s="15"/>
      <c r="BB835" s="15"/>
    </row>
    <row r="836" spans="2:54" ht="12.75" customHeight="1" x14ac:dyDescent="0.2">
      <c r="B836" s="17"/>
      <c r="C836" s="15"/>
      <c r="D836" s="15"/>
      <c r="E836" s="22"/>
      <c r="F836" s="15"/>
      <c r="G836" s="2"/>
      <c r="H836" s="23"/>
      <c r="I836" s="23"/>
      <c r="J836" s="23"/>
      <c r="K836" s="50"/>
      <c r="L836" s="15"/>
      <c r="M836" s="28"/>
      <c r="N836" s="15"/>
      <c r="O836" s="15"/>
      <c r="P836" s="15"/>
      <c r="Q836" s="15"/>
      <c r="R836" s="15"/>
      <c r="S836" s="15"/>
      <c r="T836" s="15"/>
      <c r="U836" s="15"/>
      <c r="V836" s="15"/>
      <c r="W836" s="15"/>
      <c r="X836" s="15"/>
      <c r="Y836" s="15"/>
      <c r="Z836" s="15"/>
      <c r="AA836" s="15"/>
      <c r="AB836" s="18"/>
      <c r="AC836" s="15"/>
      <c r="AD836" s="18"/>
      <c r="AE836" s="15"/>
      <c r="AF836" s="15"/>
      <c r="AG836" s="15"/>
      <c r="AH836" s="15"/>
      <c r="AI836" s="15"/>
      <c r="AJ836" s="15"/>
      <c r="AK836" s="15"/>
      <c r="AL836" s="15"/>
      <c r="AM836" s="15"/>
      <c r="AN836" s="15"/>
      <c r="AO836" s="201"/>
      <c r="AP836" s="15"/>
      <c r="AQ836" s="15"/>
      <c r="AR836" s="15"/>
      <c r="AS836" s="15"/>
      <c r="AT836" s="15"/>
      <c r="AU836" s="15"/>
      <c r="AV836" s="15"/>
      <c r="AW836" s="15"/>
      <c r="AX836" s="28"/>
      <c r="AY836" s="15"/>
      <c r="AZ836" s="15"/>
      <c r="BA836" s="15"/>
      <c r="BB836" s="15"/>
    </row>
    <row r="837" spans="2:54" ht="12.75" customHeight="1" x14ac:dyDescent="0.2">
      <c r="B837" s="17"/>
      <c r="C837" s="15"/>
      <c r="D837" s="15"/>
      <c r="E837" s="22"/>
      <c r="F837" s="15"/>
      <c r="G837" s="2"/>
      <c r="H837" s="23"/>
      <c r="I837" s="23"/>
      <c r="J837" s="23"/>
      <c r="K837" s="50"/>
      <c r="L837" s="15"/>
      <c r="M837" s="28"/>
      <c r="N837" s="15"/>
      <c r="O837" s="15"/>
      <c r="P837" s="15"/>
      <c r="Q837" s="15"/>
      <c r="R837" s="15"/>
      <c r="S837" s="15"/>
      <c r="T837" s="15"/>
      <c r="U837" s="15"/>
      <c r="V837" s="15"/>
      <c r="W837" s="15"/>
      <c r="X837" s="15"/>
      <c r="Y837" s="15"/>
      <c r="Z837" s="15"/>
      <c r="AA837" s="15"/>
      <c r="AB837" s="18"/>
      <c r="AC837" s="15"/>
      <c r="AD837" s="18"/>
      <c r="AE837" s="15"/>
      <c r="AF837" s="15"/>
      <c r="AG837" s="15"/>
      <c r="AH837" s="15"/>
      <c r="AI837" s="15"/>
      <c r="AJ837" s="15"/>
      <c r="AK837" s="15"/>
      <c r="AL837" s="15"/>
      <c r="AM837" s="15"/>
      <c r="AN837" s="15"/>
      <c r="AO837" s="201"/>
      <c r="AP837" s="15"/>
      <c r="AQ837" s="15"/>
      <c r="AR837" s="15"/>
      <c r="AS837" s="15"/>
      <c r="AT837" s="15"/>
      <c r="AU837" s="15"/>
      <c r="AV837" s="15"/>
      <c r="AW837" s="15"/>
      <c r="AX837" s="28"/>
      <c r="AY837" s="15"/>
      <c r="AZ837" s="15"/>
      <c r="BA837" s="15"/>
      <c r="BB837" s="15"/>
    </row>
    <row r="838" spans="2:54" ht="12.75" customHeight="1" x14ac:dyDescent="0.2">
      <c r="B838" s="17"/>
      <c r="C838" s="15"/>
      <c r="D838" s="15"/>
      <c r="E838" s="22"/>
      <c r="F838" s="15"/>
      <c r="G838" s="2"/>
      <c r="H838" s="23"/>
      <c r="I838" s="23"/>
      <c r="J838" s="23"/>
      <c r="K838" s="50"/>
      <c r="L838" s="15"/>
      <c r="M838" s="28"/>
      <c r="N838" s="15"/>
      <c r="O838" s="15"/>
      <c r="P838" s="15"/>
      <c r="Q838" s="15"/>
      <c r="R838" s="15"/>
      <c r="S838" s="15"/>
      <c r="T838" s="15"/>
      <c r="U838" s="15"/>
      <c r="V838" s="15"/>
      <c r="W838" s="15"/>
      <c r="X838" s="15"/>
      <c r="Y838" s="15"/>
      <c r="Z838" s="15"/>
      <c r="AA838" s="15"/>
      <c r="AB838" s="18"/>
      <c r="AC838" s="15"/>
      <c r="AD838" s="18"/>
      <c r="AE838" s="15"/>
      <c r="AF838" s="15"/>
      <c r="AG838" s="15"/>
      <c r="AH838" s="15"/>
      <c r="AI838" s="15"/>
      <c r="AJ838" s="15"/>
      <c r="AK838" s="15"/>
      <c r="AL838" s="15"/>
      <c r="AM838" s="15"/>
      <c r="AN838" s="15"/>
      <c r="AO838" s="201"/>
      <c r="AP838" s="15"/>
      <c r="AQ838" s="15"/>
      <c r="AR838" s="15"/>
      <c r="AS838" s="15"/>
      <c r="AT838" s="15"/>
      <c r="AU838" s="15"/>
      <c r="AV838" s="15"/>
      <c r="AW838" s="15"/>
      <c r="AX838" s="28"/>
      <c r="AY838" s="15"/>
      <c r="AZ838" s="15"/>
      <c r="BA838" s="15"/>
      <c r="BB838" s="15"/>
    </row>
    <row r="839" spans="2:54" ht="12.75" customHeight="1" x14ac:dyDescent="0.2">
      <c r="B839" s="17"/>
      <c r="C839" s="15"/>
      <c r="D839" s="15"/>
      <c r="E839" s="22"/>
      <c r="F839" s="15"/>
      <c r="G839" s="2"/>
      <c r="H839" s="23"/>
      <c r="I839" s="23"/>
      <c r="J839" s="23"/>
      <c r="K839" s="50"/>
      <c r="L839" s="15"/>
      <c r="M839" s="28"/>
      <c r="N839" s="15"/>
      <c r="O839" s="15"/>
      <c r="P839" s="15"/>
      <c r="Q839" s="15"/>
      <c r="R839" s="15"/>
      <c r="S839" s="15"/>
      <c r="T839" s="15"/>
      <c r="U839" s="15"/>
      <c r="V839" s="15"/>
      <c r="W839" s="15"/>
      <c r="X839" s="15"/>
      <c r="Y839" s="15"/>
      <c r="Z839" s="15"/>
      <c r="AA839" s="15"/>
      <c r="AB839" s="18"/>
      <c r="AC839" s="15"/>
      <c r="AD839" s="18"/>
      <c r="AE839" s="15"/>
      <c r="AF839" s="15"/>
      <c r="AG839" s="15"/>
      <c r="AH839" s="15"/>
      <c r="AI839" s="15"/>
      <c r="AJ839" s="15"/>
      <c r="AK839" s="15"/>
      <c r="AL839" s="15"/>
      <c r="AM839" s="15"/>
      <c r="AN839" s="15"/>
      <c r="AO839" s="201"/>
      <c r="AP839" s="15"/>
      <c r="AQ839" s="15"/>
      <c r="AR839" s="15"/>
      <c r="AS839" s="15"/>
      <c r="AT839" s="15"/>
      <c r="AU839" s="15"/>
      <c r="AV839" s="15"/>
      <c r="AW839" s="15"/>
      <c r="AX839" s="28"/>
      <c r="AY839" s="15"/>
      <c r="AZ839" s="15"/>
      <c r="BA839" s="15"/>
      <c r="BB839" s="15"/>
    </row>
    <row r="840" spans="2:54" ht="12.75" customHeight="1" x14ac:dyDescent="0.2">
      <c r="B840" s="17"/>
      <c r="C840" s="15"/>
      <c r="D840" s="15"/>
      <c r="E840" s="22"/>
      <c r="F840" s="15"/>
      <c r="G840" s="2"/>
      <c r="H840" s="23"/>
      <c r="I840" s="23"/>
      <c r="J840" s="23"/>
      <c r="K840" s="50"/>
      <c r="L840" s="15"/>
      <c r="M840" s="28"/>
      <c r="N840" s="15"/>
      <c r="O840" s="15"/>
      <c r="P840" s="15"/>
      <c r="Q840" s="15"/>
      <c r="R840" s="15"/>
      <c r="S840" s="15"/>
      <c r="T840" s="15"/>
      <c r="U840" s="15"/>
      <c r="V840" s="15"/>
      <c r="W840" s="15"/>
      <c r="X840" s="15"/>
      <c r="Y840" s="15"/>
      <c r="Z840" s="15"/>
      <c r="AA840" s="15"/>
      <c r="AB840" s="18"/>
      <c r="AC840" s="15"/>
      <c r="AD840" s="18"/>
      <c r="AE840" s="15"/>
      <c r="AF840" s="15"/>
      <c r="AG840" s="15"/>
      <c r="AH840" s="15"/>
      <c r="AI840" s="15"/>
      <c r="AJ840" s="15"/>
      <c r="AK840" s="15"/>
      <c r="AL840" s="15"/>
      <c r="AM840" s="15"/>
      <c r="AN840" s="15"/>
      <c r="AO840" s="201"/>
      <c r="AP840" s="15"/>
      <c r="AQ840" s="15"/>
      <c r="AR840" s="15"/>
      <c r="AS840" s="15"/>
      <c r="AT840" s="15"/>
      <c r="AU840" s="15"/>
      <c r="AV840" s="15"/>
      <c r="AW840" s="15"/>
      <c r="AX840" s="28"/>
      <c r="AY840" s="15"/>
      <c r="AZ840" s="15"/>
      <c r="BA840" s="15"/>
      <c r="BB840" s="15"/>
    </row>
    <row r="841" spans="2:54" ht="12.75" customHeight="1" x14ac:dyDescent="0.2">
      <c r="B841" s="17"/>
      <c r="C841" s="15"/>
      <c r="D841" s="15"/>
      <c r="E841" s="22"/>
      <c r="F841" s="15"/>
      <c r="G841" s="2"/>
      <c r="H841" s="23"/>
      <c r="I841" s="23"/>
      <c r="J841" s="23"/>
      <c r="K841" s="50"/>
      <c r="L841" s="15"/>
      <c r="M841" s="28"/>
      <c r="N841" s="15"/>
      <c r="O841" s="15"/>
      <c r="P841" s="15"/>
      <c r="Q841" s="15"/>
      <c r="R841" s="15"/>
      <c r="S841" s="15"/>
      <c r="T841" s="15"/>
      <c r="U841" s="15"/>
      <c r="V841" s="15"/>
      <c r="W841" s="15"/>
      <c r="X841" s="15"/>
      <c r="Y841" s="15"/>
      <c r="Z841" s="15"/>
      <c r="AA841" s="15"/>
      <c r="AB841" s="18"/>
      <c r="AC841" s="15"/>
      <c r="AD841" s="18"/>
      <c r="AE841" s="15"/>
      <c r="AF841" s="15"/>
      <c r="AG841" s="15"/>
      <c r="AH841" s="15"/>
      <c r="AI841" s="15"/>
      <c r="AJ841" s="15"/>
      <c r="AK841" s="15"/>
      <c r="AL841" s="15"/>
      <c r="AM841" s="15"/>
      <c r="AN841" s="15"/>
      <c r="AO841" s="201"/>
      <c r="AP841" s="15"/>
      <c r="AQ841" s="15"/>
      <c r="AR841" s="15"/>
      <c r="AS841" s="15"/>
      <c r="AT841" s="15"/>
      <c r="AU841" s="15"/>
      <c r="AV841" s="15"/>
      <c r="AW841" s="15"/>
      <c r="AX841" s="28"/>
      <c r="AY841" s="15"/>
      <c r="AZ841" s="15"/>
      <c r="BA841" s="15"/>
      <c r="BB841" s="15"/>
    </row>
    <row r="842" spans="2:54" ht="12.75" customHeight="1" x14ac:dyDescent="0.2">
      <c r="B842" s="17"/>
      <c r="C842" s="15"/>
      <c r="D842" s="15"/>
      <c r="E842" s="22"/>
      <c r="F842" s="15"/>
      <c r="G842" s="2"/>
      <c r="H842" s="23"/>
      <c r="I842" s="23"/>
      <c r="J842" s="23"/>
      <c r="K842" s="50"/>
      <c r="L842" s="15"/>
      <c r="M842" s="28"/>
      <c r="N842" s="15"/>
      <c r="O842" s="15"/>
      <c r="P842" s="15"/>
      <c r="Q842" s="15"/>
      <c r="R842" s="15"/>
      <c r="S842" s="15"/>
      <c r="T842" s="15"/>
      <c r="U842" s="15"/>
      <c r="V842" s="15"/>
      <c r="W842" s="15"/>
      <c r="X842" s="15"/>
      <c r="Y842" s="15"/>
      <c r="Z842" s="15"/>
      <c r="AA842" s="15"/>
      <c r="AB842" s="18"/>
      <c r="AC842" s="15"/>
      <c r="AD842" s="18"/>
      <c r="AE842" s="15"/>
      <c r="AF842" s="15"/>
      <c r="AG842" s="15"/>
      <c r="AH842" s="15"/>
      <c r="AI842" s="15"/>
      <c r="AJ842" s="15"/>
      <c r="AK842" s="15"/>
      <c r="AL842" s="15"/>
      <c r="AM842" s="15"/>
      <c r="AN842" s="15"/>
      <c r="AO842" s="201"/>
      <c r="AP842" s="15"/>
      <c r="AQ842" s="15"/>
      <c r="AR842" s="15"/>
      <c r="AS842" s="15"/>
      <c r="AT842" s="15"/>
      <c r="AU842" s="15"/>
      <c r="AV842" s="15"/>
      <c r="AW842" s="15"/>
      <c r="AX842" s="28"/>
      <c r="AY842" s="15"/>
      <c r="AZ842" s="15"/>
      <c r="BA842" s="15"/>
      <c r="BB842" s="15"/>
    </row>
    <row r="843" spans="2:54" ht="12.75" customHeight="1" x14ac:dyDescent="0.2">
      <c r="B843" s="17"/>
      <c r="C843" s="15"/>
      <c r="D843" s="15"/>
      <c r="E843" s="22"/>
      <c r="F843" s="15"/>
      <c r="G843" s="2"/>
      <c r="H843" s="23"/>
      <c r="I843" s="23"/>
      <c r="J843" s="23"/>
      <c r="K843" s="50"/>
      <c r="L843" s="15"/>
      <c r="M843" s="28"/>
      <c r="N843" s="15"/>
      <c r="O843" s="15"/>
      <c r="P843" s="15"/>
      <c r="Q843" s="15"/>
      <c r="R843" s="15"/>
      <c r="S843" s="15"/>
      <c r="T843" s="15"/>
      <c r="U843" s="15"/>
      <c r="V843" s="15"/>
      <c r="W843" s="15"/>
      <c r="X843" s="15"/>
      <c r="Y843" s="15"/>
      <c r="Z843" s="15"/>
      <c r="AA843" s="15"/>
      <c r="AB843" s="18"/>
      <c r="AC843" s="15"/>
      <c r="AD843" s="18"/>
      <c r="AE843" s="15"/>
      <c r="AF843" s="15"/>
      <c r="AG843" s="15"/>
      <c r="AH843" s="15"/>
      <c r="AI843" s="15"/>
      <c r="AJ843" s="15"/>
      <c r="AK843" s="15"/>
      <c r="AL843" s="15"/>
      <c r="AM843" s="15"/>
      <c r="AN843" s="15"/>
      <c r="AO843" s="201"/>
      <c r="AP843" s="15"/>
      <c r="AQ843" s="15"/>
      <c r="AR843" s="15"/>
      <c r="AS843" s="15"/>
      <c r="AT843" s="15"/>
      <c r="AU843" s="15"/>
      <c r="AV843" s="15"/>
      <c r="AW843" s="15"/>
      <c r="AX843" s="28"/>
      <c r="AY843" s="15"/>
      <c r="AZ843" s="15"/>
      <c r="BA843" s="15"/>
      <c r="BB843" s="15"/>
    </row>
    <row r="844" spans="2:54" ht="12.75" customHeight="1" x14ac:dyDescent="0.2">
      <c r="B844" s="17"/>
      <c r="C844" s="15"/>
      <c r="D844" s="15"/>
      <c r="E844" s="22"/>
      <c r="F844" s="15"/>
      <c r="G844" s="2"/>
      <c r="H844" s="23"/>
      <c r="I844" s="23"/>
      <c r="J844" s="23"/>
      <c r="K844" s="50"/>
      <c r="L844" s="15"/>
      <c r="M844" s="28"/>
      <c r="N844" s="15"/>
      <c r="O844" s="15"/>
      <c r="P844" s="15"/>
      <c r="Q844" s="15"/>
      <c r="R844" s="15"/>
      <c r="S844" s="15"/>
      <c r="T844" s="15"/>
      <c r="U844" s="15"/>
      <c r="V844" s="15"/>
      <c r="W844" s="15"/>
      <c r="X844" s="15"/>
      <c r="Y844" s="15"/>
      <c r="Z844" s="15"/>
      <c r="AA844" s="15"/>
      <c r="AB844" s="18"/>
      <c r="AC844" s="15"/>
      <c r="AD844" s="18"/>
      <c r="AE844" s="15"/>
      <c r="AF844" s="15"/>
      <c r="AG844" s="15"/>
      <c r="AH844" s="15"/>
      <c r="AI844" s="15"/>
      <c r="AJ844" s="15"/>
      <c r="AK844" s="15"/>
      <c r="AL844" s="15"/>
      <c r="AM844" s="15"/>
      <c r="AN844" s="15"/>
      <c r="AO844" s="201"/>
      <c r="AP844" s="15"/>
      <c r="AQ844" s="15"/>
      <c r="AR844" s="15"/>
      <c r="AS844" s="15"/>
      <c r="AT844" s="15"/>
      <c r="AU844" s="15"/>
      <c r="AV844" s="15"/>
      <c r="AW844" s="15"/>
      <c r="AX844" s="28"/>
      <c r="AY844" s="15"/>
      <c r="AZ844" s="15"/>
      <c r="BA844" s="15"/>
      <c r="BB844" s="15"/>
    </row>
    <row r="845" spans="2:54" ht="12.75" customHeight="1" x14ac:dyDescent="0.2">
      <c r="B845" s="17"/>
      <c r="C845" s="15"/>
      <c r="D845" s="15"/>
      <c r="E845" s="22"/>
      <c r="F845" s="15"/>
      <c r="G845" s="2"/>
      <c r="H845" s="23"/>
      <c r="I845" s="23"/>
      <c r="J845" s="23"/>
      <c r="K845" s="50"/>
      <c r="L845" s="15"/>
      <c r="M845" s="28"/>
      <c r="N845" s="15"/>
      <c r="O845" s="15"/>
      <c r="P845" s="15"/>
      <c r="Q845" s="15"/>
      <c r="R845" s="15"/>
      <c r="S845" s="15"/>
      <c r="T845" s="15"/>
      <c r="U845" s="15"/>
      <c r="V845" s="15"/>
      <c r="W845" s="15"/>
      <c r="X845" s="15"/>
      <c r="Y845" s="15"/>
      <c r="Z845" s="15"/>
      <c r="AA845" s="15"/>
      <c r="AB845" s="18"/>
      <c r="AC845" s="15"/>
      <c r="AD845" s="18"/>
      <c r="AE845" s="15"/>
      <c r="AF845" s="15"/>
      <c r="AG845" s="15"/>
      <c r="AH845" s="15"/>
      <c r="AI845" s="15"/>
      <c r="AJ845" s="15"/>
      <c r="AK845" s="15"/>
      <c r="AL845" s="15"/>
      <c r="AM845" s="15"/>
      <c r="AN845" s="15"/>
      <c r="AO845" s="201"/>
      <c r="AP845" s="15"/>
      <c r="AQ845" s="15"/>
      <c r="AR845" s="15"/>
      <c r="AS845" s="15"/>
      <c r="AT845" s="15"/>
      <c r="AU845" s="15"/>
      <c r="AV845" s="15"/>
      <c r="AW845" s="15"/>
      <c r="AX845" s="28"/>
      <c r="AY845" s="15"/>
      <c r="AZ845" s="15"/>
      <c r="BA845" s="15"/>
      <c r="BB845" s="15"/>
    </row>
    <row r="846" spans="2:54" ht="12.75" customHeight="1" x14ac:dyDescent="0.2">
      <c r="B846" s="17"/>
      <c r="C846" s="15"/>
      <c r="D846" s="15"/>
      <c r="E846" s="22"/>
      <c r="F846" s="15"/>
      <c r="G846" s="2"/>
      <c r="H846" s="23"/>
      <c r="I846" s="23"/>
      <c r="J846" s="23"/>
      <c r="K846" s="50"/>
      <c r="L846" s="15"/>
      <c r="M846" s="28"/>
      <c r="N846" s="15"/>
      <c r="O846" s="15"/>
      <c r="P846" s="15"/>
      <c r="Q846" s="15"/>
      <c r="R846" s="15"/>
      <c r="S846" s="15"/>
      <c r="T846" s="15"/>
      <c r="U846" s="15"/>
      <c r="V846" s="15"/>
      <c r="W846" s="15"/>
      <c r="X846" s="15"/>
      <c r="Y846" s="15"/>
      <c r="Z846" s="15"/>
      <c r="AA846" s="15"/>
      <c r="AB846" s="18"/>
      <c r="AC846" s="15"/>
      <c r="AD846" s="18"/>
      <c r="AE846" s="15"/>
      <c r="AF846" s="15"/>
      <c r="AG846" s="15"/>
      <c r="AH846" s="15"/>
      <c r="AI846" s="15"/>
      <c r="AJ846" s="15"/>
      <c r="AK846" s="15"/>
      <c r="AL846" s="15"/>
      <c r="AM846" s="15"/>
      <c r="AN846" s="15"/>
      <c r="AO846" s="201"/>
      <c r="AP846" s="15"/>
      <c r="AQ846" s="15"/>
      <c r="AR846" s="15"/>
      <c r="AS846" s="15"/>
      <c r="AT846" s="15"/>
      <c r="AU846" s="15"/>
      <c r="AV846" s="15"/>
      <c r="AW846" s="15"/>
      <c r="AX846" s="28"/>
      <c r="AY846" s="15"/>
      <c r="AZ846" s="15"/>
      <c r="BA846" s="15"/>
      <c r="BB846" s="15"/>
    </row>
    <row r="847" spans="2:54" ht="12.75" customHeight="1" x14ac:dyDescent="0.2">
      <c r="B847" s="17"/>
      <c r="C847" s="15"/>
      <c r="D847" s="15"/>
      <c r="E847" s="22"/>
      <c r="F847" s="15"/>
      <c r="G847" s="2"/>
      <c r="H847" s="23"/>
      <c r="I847" s="23"/>
      <c r="J847" s="23"/>
      <c r="K847" s="50"/>
      <c r="L847" s="15"/>
      <c r="M847" s="28"/>
      <c r="N847" s="15"/>
      <c r="O847" s="15"/>
      <c r="P847" s="15"/>
      <c r="Q847" s="15"/>
      <c r="R847" s="15"/>
      <c r="S847" s="15"/>
      <c r="T847" s="15"/>
      <c r="U847" s="15"/>
      <c r="V847" s="15"/>
      <c r="W847" s="15"/>
      <c r="X847" s="15"/>
      <c r="Y847" s="15"/>
      <c r="Z847" s="15"/>
      <c r="AA847" s="15"/>
      <c r="AB847" s="18"/>
      <c r="AC847" s="15"/>
      <c r="AD847" s="18"/>
      <c r="AE847" s="15"/>
      <c r="AF847" s="15"/>
      <c r="AG847" s="15"/>
      <c r="AH847" s="15"/>
      <c r="AI847" s="15"/>
      <c r="AJ847" s="15"/>
      <c r="AK847" s="15"/>
      <c r="AL847" s="15"/>
      <c r="AM847" s="15"/>
      <c r="AN847" s="15"/>
      <c r="AO847" s="201"/>
      <c r="AP847" s="15"/>
      <c r="AQ847" s="15"/>
      <c r="AR847" s="15"/>
      <c r="AS847" s="15"/>
      <c r="AT847" s="15"/>
      <c r="AU847" s="15"/>
      <c r="AV847" s="15"/>
      <c r="AW847" s="15"/>
      <c r="AX847" s="28"/>
      <c r="AY847" s="15"/>
      <c r="AZ847" s="15"/>
      <c r="BA847" s="15"/>
      <c r="BB847" s="15"/>
    </row>
    <row r="848" spans="2:54" ht="12.75" customHeight="1" x14ac:dyDescent="0.2">
      <c r="B848" s="17"/>
      <c r="C848" s="15"/>
      <c r="D848" s="15"/>
      <c r="E848" s="22"/>
      <c r="F848" s="15"/>
      <c r="G848" s="2"/>
      <c r="H848" s="23"/>
      <c r="I848" s="23"/>
      <c r="J848" s="23"/>
      <c r="K848" s="50"/>
      <c r="L848" s="15"/>
      <c r="M848" s="28"/>
      <c r="N848" s="15"/>
      <c r="O848" s="15"/>
      <c r="P848" s="15"/>
      <c r="Q848" s="15"/>
      <c r="R848" s="15"/>
      <c r="S848" s="15"/>
      <c r="T848" s="15"/>
      <c r="U848" s="15"/>
      <c r="V848" s="15"/>
      <c r="W848" s="15"/>
      <c r="X848" s="15"/>
      <c r="Y848" s="15"/>
      <c r="Z848" s="15"/>
      <c r="AA848" s="15"/>
      <c r="AB848" s="18"/>
      <c r="AC848" s="15"/>
      <c r="AD848" s="18"/>
      <c r="AE848" s="15"/>
      <c r="AF848" s="15"/>
      <c r="AG848" s="15"/>
      <c r="AH848" s="15"/>
      <c r="AI848" s="15"/>
      <c r="AJ848" s="15"/>
      <c r="AK848" s="15"/>
      <c r="AL848" s="15"/>
      <c r="AM848" s="15"/>
      <c r="AN848" s="15"/>
      <c r="AO848" s="201"/>
      <c r="AP848" s="15"/>
      <c r="AQ848" s="15"/>
      <c r="AR848" s="15"/>
      <c r="AS848" s="15"/>
      <c r="AT848" s="15"/>
      <c r="AU848" s="15"/>
      <c r="AV848" s="15"/>
      <c r="AW848" s="15"/>
      <c r="AX848" s="28"/>
      <c r="AY848" s="15"/>
      <c r="AZ848" s="15"/>
      <c r="BA848" s="15"/>
      <c r="BB848" s="15"/>
    </row>
    <row r="849" spans="2:54" ht="12.75" customHeight="1" x14ac:dyDescent="0.2">
      <c r="B849" s="17"/>
      <c r="C849" s="15"/>
      <c r="D849" s="15"/>
      <c r="E849" s="22"/>
      <c r="F849" s="15"/>
      <c r="G849" s="2"/>
      <c r="H849" s="23"/>
      <c r="I849" s="23"/>
      <c r="J849" s="23"/>
      <c r="K849" s="50"/>
      <c r="L849" s="15"/>
      <c r="M849" s="28"/>
      <c r="N849" s="15"/>
      <c r="O849" s="15"/>
      <c r="P849" s="15"/>
      <c r="Q849" s="15"/>
      <c r="R849" s="15"/>
      <c r="S849" s="15"/>
      <c r="T849" s="15"/>
      <c r="U849" s="15"/>
      <c r="V849" s="15"/>
      <c r="W849" s="15"/>
      <c r="X849" s="15"/>
      <c r="Y849" s="15"/>
      <c r="Z849" s="15"/>
      <c r="AA849" s="15"/>
      <c r="AB849" s="18"/>
      <c r="AC849" s="15"/>
      <c r="AD849" s="18"/>
      <c r="AE849" s="15"/>
      <c r="AF849" s="15"/>
      <c r="AG849" s="15"/>
      <c r="AH849" s="15"/>
      <c r="AI849" s="15"/>
      <c r="AJ849" s="15"/>
      <c r="AK849" s="15"/>
      <c r="AL849" s="15"/>
      <c r="AM849" s="15"/>
      <c r="AN849" s="15"/>
      <c r="AO849" s="201"/>
      <c r="AP849" s="15"/>
      <c r="AQ849" s="15"/>
      <c r="AR849" s="15"/>
      <c r="AS849" s="15"/>
      <c r="AT849" s="15"/>
      <c r="AU849" s="15"/>
      <c r="AV849" s="15"/>
      <c r="AW849" s="15"/>
      <c r="AX849" s="28"/>
      <c r="AY849" s="15"/>
      <c r="AZ849" s="15"/>
      <c r="BA849" s="15"/>
      <c r="BB849" s="15"/>
    </row>
    <row r="850" spans="2:54" ht="12.75" customHeight="1" x14ac:dyDescent="0.2">
      <c r="B850" s="17"/>
      <c r="C850" s="15"/>
      <c r="D850" s="15"/>
      <c r="E850" s="22"/>
      <c r="F850" s="15"/>
      <c r="G850" s="2"/>
      <c r="H850" s="23"/>
      <c r="I850" s="23"/>
      <c r="J850" s="23"/>
      <c r="K850" s="50"/>
      <c r="L850" s="15"/>
      <c r="M850" s="28"/>
      <c r="N850" s="15"/>
      <c r="O850" s="15"/>
      <c r="P850" s="15"/>
      <c r="Q850" s="15"/>
      <c r="R850" s="15"/>
      <c r="S850" s="15"/>
      <c r="T850" s="15"/>
      <c r="U850" s="15"/>
      <c r="V850" s="15"/>
      <c r="W850" s="15"/>
      <c r="X850" s="15"/>
      <c r="Y850" s="15"/>
      <c r="Z850" s="15"/>
      <c r="AA850" s="15"/>
      <c r="AB850" s="18"/>
      <c r="AC850" s="15"/>
      <c r="AD850" s="18"/>
      <c r="AE850" s="15"/>
      <c r="AF850" s="15"/>
      <c r="AG850" s="15"/>
      <c r="AH850" s="15"/>
      <c r="AI850" s="15"/>
      <c r="AJ850" s="15"/>
      <c r="AK850" s="15"/>
      <c r="AL850" s="15"/>
      <c r="AM850" s="15"/>
      <c r="AN850" s="15"/>
      <c r="AO850" s="201"/>
      <c r="AP850" s="15"/>
      <c r="AQ850" s="15"/>
      <c r="AR850" s="15"/>
      <c r="AS850" s="15"/>
      <c r="AT850" s="15"/>
      <c r="AU850" s="15"/>
      <c r="AV850" s="15"/>
      <c r="AW850" s="15"/>
      <c r="AX850" s="28"/>
      <c r="AY850" s="15"/>
      <c r="AZ850" s="15"/>
      <c r="BA850" s="15"/>
      <c r="BB850" s="15"/>
    </row>
    <row r="851" spans="2:54" ht="12.75" customHeight="1" x14ac:dyDescent="0.2">
      <c r="B851" s="17"/>
      <c r="C851" s="15"/>
      <c r="D851" s="15"/>
      <c r="E851" s="22"/>
      <c r="F851" s="15"/>
      <c r="G851" s="2"/>
      <c r="H851" s="23"/>
      <c r="I851" s="23"/>
      <c r="J851" s="23"/>
      <c r="K851" s="50"/>
      <c r="L851" s="15"/>
      <c r="M851" s="28"/>
      <c r="N851" s="15"/>
      <c r="O851" s="15"/>
      <c r="P851" s="15"/>
      <c r="Q851" s="15"/>
      <c r="R851" s="15"/>
      <c r="S851" s="15"/>
      <c r="T851" s="15"/>
      <c r="U851" s="15"/>
      <c r="V851" s="15"/>
      <c r="W851" s="15"/>
      <c r="X851" s="15"/>
      <c r="Y851" s="15"/>
      <c r="Z851" s="15"/>
      <c r="AA851" s="15"/>
      <c r="AB851" s="18"/>
      <c r="AC851" s="15"/>
      <c r="AD851" s="18"/>
      <c r="AE851" s="15"/>
      <c r="AF851" s="15"/>
      <c r="AG851" s="15"/>
      <c r="AH851" s="15"/>
      <c r="AI851" s="15"/>
      <c r="AJ851" s="15"/>
      <c r="AK851" s="15"/>
      <c r="AL851" s="15"/>
      <c r="AM851" s="15"/>
      <c r="AN851" s="15"/>
      <c r="AO851" s="201"/>
      <c r="AP851" s="15"/>
      <c r="AQ851" s="15"/>
      <c r="AR851" s="15"/>
      <c r="AS851" s="15"/>
      <c r="AT851" s="15"/>
      <c r="AU851" s="15"/>
      <c r="AV851" s="15"/>
      <c r="AW851" s="15"/>
      <c r="AX851" s="28"/>
      <c r="AY851" s="15"/>
      <c r="AZ851" s="15"/>
      <c r="BA851" s="15"/>
      <c r="BB851" s="15"/>
    </row>
    <row r="852" spans="2:54" ht="12.75" customHeight="1" x14ac:dyDescent="0.2">
      <c r="B852" s="17"/>
      <c r="C852" s="15"/>
      <c r="D852" s="15"/>
      <c r="E852" s="22"/>
      <c r="F852" s="15"/>
      <c r="G852" s="2"/>
      <c r="H852" s="23"/>
      <c r="I852" s="23"/>
      <c r="J852" s="23"/>
      <c r="K852" s="50"/>
      <c r="L852" s="15"/>
      <c r="M852" s="28"/>
      <c r="N852" s="15"/>
      <c r="O852" s="15"/>
      <c r="P852" s="15"/>
      <c r="Q852" s="15"/>
      <c r="R852" s="15"/>
      <c r="S852" s="15"/>
      <c r="T852" s="15"/>
      <c r="U852" s="15"/>
      <c r="V852" s="15"/>
      <c r="W852" s="15"/>
      <c r="X852" s="15"/>
      <c r="Y852" s="15"/>
      <c r="Z852" s="15"/>
      <c r="AA852" s="15"/>
      <c r="AB852" s="18"/>
      <c r="AC852" s="15"/>
      <c r="AD852" s="18"/>
      <c r="AE852" s="15"/>
      <c r="AF852" s="15"/>
      <c r="AG852" s="15"/>
      <c r="AH852" s="15"/>
      <c r="AI852" s="15"/>
      <c r="AJ852" s="15"/>
      <c r="AK852" s="15"/>
      <c r="AL852" s="15"/>
      <c r="AM852" s="15"/>
      <c r="AN852" s="15"/>
      <c r="AO852" s="201"/>
      <c r="AP852" s="15"/>
      <c r="AQ852" s="15"/>
      <c r="AR852" s="15"/>
      <c r="AS852" s="15"/>
      <c r="AT852" s="15"/>
      <c r="AU852" s="15"/>
      <c r="AV852" s="15"/>
      <c r="AW852" s="15"/>
      <c r="AX852" s="28"/>
      <c r="AY852" s="15"/>
      <c r="AZ852" s="15"/>
      <c r="BA852" s="15"/>
      <c r="BB852" s="15"/>
    </row>
    <row r="853" spans="2:54" ht="12.75" customHeight="1" x14ac:dyDescent="0.2">
      <c r="B853" s="17"/>
      <c r="C853" s="15"/>
      <c r="D853" s="15"/>
      <c r="E853" s="22"/>
      <c r="F853" s="15"/>
      <c r="G853" s="2"/>
      <c r="H853" s="23"/>
      <c r="I853" s="23"/>
      <c r="J853" s="23"/>
      <c r="K853" s="50"/>
      <c r="L853" s="15"/>
      <c r="M853" s="28"/>
      <c r="N853" s="15"/>
      <c r="O853" s="15"/>
      <c r="P853" s="15"/>
      <c r="Q853" s="15"/>
      <c r="R853" s="15"/>
      <c r="S853" s="15"/>
      <c r="T853" s="15"/>
      <c r="U853" s="15"/>
      <c r="V853" s="15"/>
      <c r="W853" s="15"/>
      <c r="X853" s="15"/>
      <c r="Y853" s="15"/>
      <c r="Z853" s="15"/>
      <c r="AA853" s="15"/>
      <c r="AB853" s="18"/>
      <c r="AC853" s="15"/>
      <c r="AD853" s="18"/>
      <c r="AE853" s="15"/>
      <c r="AF853" s="15"/>
      <c r="AG853" s="15"/>
      <c r="AH853" s="15"/>
      <c r="AI853" s="15"/>
      <c r="AJ853" s="15"/>
      <c r="AK853" s="15"/>
      <c r="AL853" s="15"/>
      <c r="AM853" s="15"/>
      <c r="AN853" s="15"/>
      <c r="AO853" s="201"/>
      <c r="AP853" s="15"/>
      <c r="AQ853" s="15"/>
      <c r="AR853" s="15"/>
      <c r="AS853" s="15"/>
      <c r="AT853" s="15"/>
      <c r="AU853" s="15"/>
      <c r="AV853" s="15"/>
      <c r="AW853" s="15"/>
      <c r="AX853" s="28"/>
      <c r="AY853" s="15"/>
      <c r="AZ853" s="15"/>
      <c r="BA853" s="15"/>
      <c r="BB853" s="15"/>
    </row>
    <row r="854" spans="2:54" ht="12.75" customHeight="1" x14ac:dyDescent="0.2">
      <c r="B854" s="17"/>
      <c r="C854" s="15"/>
      <c r="D854" s="15"/>
      <c r="E854" s="22"/>
      <c r="F854" s="15"/>
      <c r="G854" s="2"/>
      <c r="H854" s="23"/>
      <c r="I854" s="23"/>
      <c r="J854" s="23"/>
      <c r="K854" s="50"/>
      <c r="L854" s="15"/>
      <c r="M854" s="28"/>
      <c r="N854" s="15"/>
      <c r="O854" s="15"/>
      <c r="P854" s="15"/>
      <c r="Q854" s="15"/>
      <c r="R854" s="15"/>
      <c r="S854" s="15"/>
      <c r="T854" s="15"/>
      <c r="U854" s="15"/>
      <c r="V854" s="15"/>
      <c r="W854" s="15"/>
      <c r="X854" s="15"/>
      <c r="Y854" s="15"/>
      <c r="Z854" s="15"/>
      <c r="AA854" s="15"/>
      <c r="AB854" s="18"/>
      <c r="AC854" s="15"/>
      <c r="AD854" s="18"/>
      <c r="AE854" s="15"/>
      <c r="AF854" s="15"/>
      <c r="AG854" s="15"/>
      <c r="AH854" s="15"/>
      <c r="AI854" s="15"/>
      <c r="AJ854" s="15"/>
      <c r="AK854" s="15"/>
      <c r="AL854" s="15"/>
      <c r="AM854" s="15"/>
      <c r="AN854" s="15"/>
      <c r="AO854" s="201"/>
      <c r="AP854" s="15"/>
      <c r="AQ854" s="15"/>
      <c r="AR854" s="15"/>
      <c r="AS854" s="15"/>
      <c r="AT854" s="15"/>
      <c r="AU854" s="15"/>
      <c r="AV854" s="15"/>
      <c r="AW854" s="15"/>
      <c r="AX854" s="28"/>
      <c r="AY854" s="15"/>
      <c r="AZ854" s="15"/>
      <c r="BA854" s="15"/>
      <c r="BB854" s="15"/>
    </row>
    <row r="855" spans="2:54" ht="12.75" customHeight="1" x14ac:dyDescent="0.2">
      <c r="B855" s="17"/>
      <c r="C855" s="15"/>
      <c r="D855" s="15"/>
      <c r="E855" s="22"/>
      <c r="F855" s="15"/>
      <c r="G855" s="2"/>
      <c r="H855" s="23"/>
      <c r="I855" s="23"/>
      <c r="J855" s="23"/>
      <c r="K855" s="50"/>
      <c r="L855" s="15"/>
      <c r="M855" s="28"/>
      <c r="N855" s="15"/>
      <c r="O855" s="15"/>
      <c r="P855" s="15"/>
      <c r="Q855" s="15"/>
      <c r="R855" s="15"/>
      <c r="S855" s="15"/>
      <c r="T855" s="15"/>
      <c r="U855" s="15"/>
      <c r="V855" s="15"/>
      <c r="W855" s="15"/>
      <c r="X855" s="15"/>
      <c r="Y855" s="15"/>
      <c r="Z855" s="15"/>
      <c r="AA855" s="15"/>
      <c r="AB855" s="18"/>
      <c r="AC855" s="15"/>
      <c r="AD855" s="18"/>
      <c r="AE855" s="15"/>
      <c r="AF855" s="15"/>
      <c r="AG855" s="15"/>
      <c r="AH855" s="15"/>
      <c r="AI855" s="15"/>
      <c r="AJ855" s="15"/>
      <c r="AK855" s="15"/>
      <c r="AL855" s="15"/>
      <c r="AM855" s="15"/>
      <c r="AN855" s="15"/>
      <c r="AO855" s="201"/>
      <c r="AP855" s="15"/>
      <c r="AQ855" s="15"/>
      <c r="AR855" s="15"/>
      <c r="AS855" s="15"/>
      <c r="AT855" s="15"/>
      <c r="AU855" s="15"/>
      <c r="AV855" s="15"/>
      <c r="AW855" s="15"/>
      <c r="AX855" s="28"/>
      <c r="AY855" s="15"/>
      <c r="AZ855" s="15"/>
      <c r="BA855" s="15"/>
      <c r="BB855" s="15"/>
    </row>
    <row r="856" spans="2:54" ht="12.75" customHeight="1" x14ac:dyDescent="0.2">
      <c r="B856" s="17"/>
      <c r="C856" s="15"/>
      <c r="D856" s="15"/>
      <c r="E856" s="22"/>
      <c r="F856" s="15"/>
      <c r="G856" s="2"/>
      <c r="H856" s="23"/>
      <c r="I856" s="23"/>
      <c r="J856" s="23"/>
      <c r="K856" s="50"/>
      <c r="L856" s="15"/>
      <c r="M856" s="28"/>
      <c r="N856" s="15"/>
      <c r="O856" s="15"/>
      <c r="P856" s="15"/>
      <c r="Q856" s="15"/>
      <c r="R856" s="15"/>
      <c r="S856" s="15"/>
      <c r="T856" s="15"/>
      <c r="U856" s="15"/>
      <c r="V856" s="15"/>
      <c r="W856" s="15"/>
      <c r="X856" s="15"/>
      <c r="Y856" s="15"/>
      <c r="Z856" s="15"/>
      <c r="AA856" s="15"/>
      <c r="AB856" s="18"/>
      <c r="AC856" s="15"/>
      <c r="AD856" s="18"/>
      <c r="AE856" s="15"/>
      <c r="AF856" s="15"/>
      <c r="AG856" s="15"/>
      <c r="AH856" s="15"/>
      <c r="AI856" s="15"/>
      <c r="AJ856" s="15"/>
      <c r="AK856" s="15"/>
      <c r="AL856" s="15"/>
      <c r="AM856" s="15"/>
      <c r="AN856" s="15"/>
      <c r="AO856" s="201"/>
      <c r="AP856" s="15"/>
      <c r="AQ856" s="15"/>
      <c r="AR856" s="15"/>
      <c r="AS856" s="15"/>
      <c r="AT856" s="15"/>
      <c r="AU856" s="15"/>
      <c r="AV856" s="15"/>
      <c r="AW856" s="15"/>
      <c r="AX856" s="28"/>
      <c r="AY856" s="15"/>
      <c r="AZ856" s="15"/>
      <c r="BA856" s="15"/>
      <c r="BB856" s="15"/>
    </row>
    <row r="857" spans="2:54" ht="12.75" customHeight="1" x14ac:dyDescent="0.2">
      <c r="B857" s="17"/>
      <c r="C857" s="15"/>
      <c r="D857" s="15"/>
      <c r="E857" s="22"/>
      <c r="F857" s="15"/>
      <c r="G857" s="2"/>
      <c r="H857" s="23"/>
      <c r="I857" s="23"/>
      <c r="J857" s="23"/>
      <c r="K857" s="50"/>
      <c r="L857" s="15"/>
      <c r="M857" s="28"/>
      <c r="N857" s="15"/>
      <c r="O857" s="15"/>
      <c r="P857" s="15"/>
      <c r="Q857" s="15"/>
      <c r="R857" s="15"/>
      <c r="S857" s="15"/>
      <c r="T857" s="15"/>
      <c r="U857" s="15"/>
      <c r="V857" s="15"/>
      <c r="W857" s="15"/>
      <c r="X857" s="15"/>
      <c r="Y857" s="15"/>
      <c r="Z857" s="15"/>
      <c r="AA857" s="15"/>
      <c r="AB857" s="18"/>
      <c r="AC857" s="15"/>
      <c r="AD857" s="18"/>
      <c r="AE857" s="15"/>
      <c r="AF857" s="15"/>
      <c r="AG857" s="15"/>
      <c r="AH857" s="15"/>
      <c r="AI857" s="15"/>
      <c r="AJ857" s="15"/>
      <c r="AK857" s="15"/>
      <c r="AL857" s="15"/>
      <c r="AM857" s="15"/>
      <c r="AN857" s="15"/>
      <c r="AO857" s="201"/>
      <c r="AP857" s="15"/>
      <c r="AQ857" s="15"/>
      <c r="AR857" s="15"/>
      <c r="AS857" s="15"/>
      <c r="AT857" s="15"/>
      <c r="AU857" s="15"/>
      <c r="AV857" s="15"/>
      <c r="AW857" s="15"/>
      <c r="AX857" s="28"/>
      <c r="AY857" s="15"/>
      <c r="AZ857" s="15"/>
      <c r="BA857" s="15"/>
      <c r="BB857" s="15"/>
    </row>
    <row r="858" spans="2:54" ht="12.75" customHeight="1" x14ac:dyDescent="0.2">
      <c r="B858" s="17"/>
      <c r="C858" s="15"/>
      <c r="D858" s="15"/>
      <c r="E858" s="22"/>
      <c r="F858" s="15"/>
      <c r="G858" s="2"/>
      <c r="H858" s="23"/>
      <c r="I858" s="23"/>
      <c r="J858" s="23"/>
      <c r="K858" s="50"/>
      <c r="L858" s="15"/>
      <c r="M858" s="28"/>
      <c r="N858" s="15"/>
      <c r="O858" s="15"/>
      <c r="P858" s="15"/>
      <c r="Q858" s="15"/>
      <c r="R858" s="15"/>
      <c r="S858" s="15"/>
      <c r="T858" s="15"/>
      <c r="U858" s="15"/>
      <c r="V858" s="15"/>
      <c r="W858" s="15"/>
      <c r="X858" s="15"/>
      <c r="Y858" s="15"/>
      <c r="Z858" s="15"/>
      <c r="AA858" s="15"/>
      <c r="AB858" s="18"/>
      <c r="AC858" s="15"/>
      <c r="AD858" s="18"/>
      <c r="AE858" s="15"/>
      <c r="AF858" s="15"/>
      <c r="AG858" s="15"/>
      <c r="AH858" s="15"/>
      <c r="AI858" s="15"/>
      <c r="AJ858" s="15"/>
      <c r="AK858" s="15"/>
      <c r="AL858" s="15"/>
      <c r="AM858" s="15"/>
      <c r="AN858" s="15"/>
      <c r="AO858" s="201"/>
      <c r="AP858" s="15"/>
      <c r="AQ858" s="15"/>
      <c r="AR858" s="15"/>
      <c r="AS858" s="15"/>
      <c r="AT858" s="15"/>
      <c r="AU858" s="15"/>
      <c r="AV858" s="15"/>
      <c r="AW858" s="15"/>
      <c r="AX858" s="28"/>
      <c r="AY858" s="15"/>
      <c r="AZ858" s="15"/>
      <c r="BA858" s="15"/>
      <c r="BB858" s="15"/>
    </row>
    <row r="859" spans="2:54" ht="12.75" customHeight="1" x14ac:dyDescent="0.2">
      <c r="B859" s="17"/>
      <c r="C859" s="15"/>
      <c r="D859" s="15"/>
      <c r="E859" s="22"/>
      <c r="F859" s="15"/>
      <c r="G859" s="2"/>
      <c r="H859" s="23"/>
      <c r="I859" s="23"/>
      <c r="J859" s="23"/>
      <c r="K859" s="50"/>
      <c r="L859" s="15"/>
      <c r="M859" s="28"/>
      <c r="N859" s="15"/>
      <c r="O859" s="15"/>
      <c r="P859" s="15"/>
      <c r="Q859" s="15"/>
      <c r="R859" s="15"/>
      <c r="S859" s="15"/>
      <c r="T859" s="15"/>
      <c r="U859" s="15"/>
      <c r="V859" s="15"/>
      <c r="W859" s="15"/>
      <c r="X859" s="15"/>
      <c r="Y859" s="15"/>
      <c r="Z859" s="15"/>
      <c r="AA859" s="15"/>
      <c r="AB859" s="18"/>
      <c r="AC859" s="15"/>
      <c r="AD859" s="18"/>
      <c r="AE859" s="15"/>
      <c r="AF859" s="15"/>
      <c r="AG859" s="15"/>
      <c r="AH859" s="15"/>
      <c r="AI859" s="15"/>
      <c r="AJ859" s="15"/>
      <c r="AK859" s="15"/>
      <c r="AL859" s="15"/>
      <c r="AM859" s="15"/>
      <c r="AN859" s="15"/>
      <c r="AO859" s="201"/>
      <c r="AP859" s="15"/>
      <c r="AQ859" s="15"/>
      <c r="AR859" s="15"/>
      <c r="AS859" s="15"/>
      <c r="AT859" s="15"/>
      <c r="AU859" s="15"/>
      <c r="AV859" s="15"/>
      <c r="AW859" s="15"/>
      <c r="AX859" s="28"/>
      <c r="AY859" s="15"/>
      <c r="AZ859" s="15"/>
      <c r="BA859" s="15"/>
      <c r="BB859" s="15"/>
    </row>
    <row r="860" spans="2:54" ht="12.75" customHeight="1" x14ac:dyDescent="0.2">
      <c r="B860" s="17"/>
      <c r="C860" s="15"/>
      <c r="D860" s="15"/>
      <c r="E860" s="22"/>
      <c r="F860" s="15"/>
      <c r="G860" s="2"/>
      <c r="H860" s="23"/>
      <c r="I860" s="23"/>
      <c r="J860" s="23"/>
      <c r="K860" s="50"/>
      <c r="L860" s="15"/>
      <c r="M860" s="28"/>
      <c r="N860" s="15"/>
      <c r="O860" s="15"/>
      <c r="P860" s="15"/>
      <c r="Q860" s="15"/>
      <c r="R860" s="15"/>
      <c r="S860" s="15"/>
      <c r="T860" s="15"/>
      <c r="U860" s="15"/>
      <c r="V860" s="15"/>
      <c r="W860" s="15"/>
      <c r="X860" s="15"/>
      <c r="Y860" s="15"/>
      <c r="Z860" s="15"/>
      <c r="AA860" s="15"/>
      <c r="AB860" s="18"/>
      <c r="AC860" s="15"/>
      <c r="AD860" s="18"/>
      <c r="AE860" s="15"/>
      <c r="AF860" s="15"/>
      <c r="AG860" s="15"/>
      <c r="AH860" s="15"/>
      <c r="AI860" s="15"/>
      <c r="AJ860" s="15"/>
      <c r="AK860" s="15"/>
      <c r="AL860" s="15"/>
      <c r="AM860" s="15"/>
      <c r="AN860" s="15"/>
      <c r="AO860" s="201"/>
      <c r="AP860" s="15"/>
      <c r="AQ860" s="15"/>
      <c r="AR860" s="15"/>
      <c r="AS860" s="15"/>
      <c r="AT860" s="15"/>
      <c r="AU860" s="15"/>
      <c r="AV860" s="15"/>
      <c r="AW860" s="15"/>
      <c r="AX860" s="28"/>
      <c r="AY860" s="15"/>
      <c r="AZ860" s="15"/>
      <c r="BA860" s="15"/>
      <c r="BB860" s="15"/>
    </row>
    <row r="861" spans="2:54" ht="12.75" customHeight="1" x14ac:dyDescent="0.2">
      <c r="B861" s="17"/>
      <c r="C861" s="15"/>
      <c r="D861" s="15"/>
      <c r="E861" s="22"/>
      <c r="F861" s="15"/>
      <c r="G861" s="2"/>
      <c r="H861" s="23"/>
      <c r="I861" s="23"/>
      <c r="J861" s="23"/>
      <c r="K861" s="50"/>
      <c r="L861" s="15"/>
      <c r="M861" s="28"/>
      <c r="N861" s="15"/>
      <c r="O861" s="15"/>
      <c r="P861" s="15"/>
      <c r="Q861" s="15"/>
      <c r="R861" s="15"/>
      <c r="S861" s="15"/>
      <c r="T861" s="15"/>
      <c r="U861" s="15"/>
      <c r="V861" s="15"/>
      <c r="W861" s="15"/>
      <c r="X861" s="15"/>
      <c r="Y861" s="15"/>
      <c r="Z861" s="15"/>
      <c r="AA861" s="15"/>
      <c r="AB861" s="18"/>
      <c r="AC861" s="15"/>
      <c r="AD861" s="18"/>
      <c r="AE861" s="15"/>
      <c r="AF861" s="15"/>
      <c r="AG861" s="15"/>
      <c r="AH861" s="15"/>
      <c r="AI861" s="15"/>
      <c r="AJ861" s="15"/>
      <c r="AK861" s="15"/>
      <c r="AL861" s="15"/>
      <c r="AM861" s="15"/>
      <c r="AN861" s="15"/>
      <c r="AO861" s="201"/>
      <c r="AP861" s="15"/>
      <c r="AQ861" s="15"/>
      <c r="AR861" s="15"/>
      <c r="AS861" s="15"/>
      <c r="AT861" s="15"/>
      <c r="AU861" s="15"/>
      <c r="AV861" s="15"/>
      <c r="AW861" s="15"/>
      <c r="AX861" s="28"/>
      <c r="AY861" s="15"/>
      <c r="AZ861" s="15"/>
      <c r="BA861" s="15"/>
      <c r="BB861" s="15"/>
    </row>
    <row r="862" spans="2:54" ht="12.75" customHeight="1" x14ac:dyDescent="0.2">
      <c r="B862" s="17"/>
      <c r="C862" s="15"/>
      <c r="D862" s="15"/>
      <c r="E862" s="22"/>
      <c r="F862" s="15"/>
      <c r="G862" s="2"/>
      <c r="H862" s="23"/>
      <c r="I862" s="23"/>
      <c r="J862" s="23"/>
      <c r="K862" s="50"/>
      <c r="L862" s="15"/>
      <c r="M862" s="28"/>
      <c r="N862" s="15"/>
      <c r="O862" s="15"/>
      <c r="P862" s="15"/>
      <c r="Q862" s="15"/>
      <c r="R862" s="15"/>
      <c r="S862" s="15"/>
      <c r="T862" s="15"/>
      <c r="U862" s="15"/>
      <c r="V862" s="15"/>
      <c r="W862" s="15"/>
      <c r="X862" s="15"/>
      <c r="Y862" s="15"/>
      <c r="Z862" s="15"/>
      <c r="AA862" s="15"/>
      <c r="AB862" s="18"/>
      <c r="AC862" s="15"/>
      <c r="AD862" s="18"/>
      <c r="AE862" s="15"/>
      <c r="AF862" s="15"/>
      <c r="AG862" s="15"/>
      <c r="AH862" s="15"/>
      <c r="AI862" s="15"/>
      <c r="AJ862" s="15"/>
      <c r="AK862" s="15"/>
      <c r="AL862" s="15"/>
      <c r="AM862" s="15"/>
      <c r="AN862" s="15"/>
      <c r="AO862" s="201"/>
      <c r="AP862" s="15"/>
      <c r="AQ862" s="15"/>
      <c r="AR862" s="15"/>
      <c r="AS862" s="15"/>
      <c r="AT862" s="15"/>
      <c r="AU862" s="15"/>
      <c r="AV862" s="15"/>
      <c r="AW862" s="15"/>
      <c r="AX862" s="28"/>
      <c r="AY862" s="15"/>
      <c r="AZ862" s="15"/>
      <c r="BA862" s="15"/>
      <c r="BB862" s="15"/>
    </row>
    <row r="863" spans="2:54" ht="12.75" customHeight="1" x14ac:dyDescent="0.2">
      <c r="B863" s="17"/>
      <c r="C863" s="15"/>
      <c r="D863" s="15"/>
      <c r="E863" s="22"/>
      <c r="F863" s="15"/>
      <c r="G863" s="2"/>
      <c r="H863" s="23"/>
      <c r="I863" s="23"/>
      <c r="J863" s="23"/>
      <c r="K863" s="50"/>
      <c r="L863" s="15"/>
      <c r="M863" s="28"/>
      <c r="N863" s="15"/>
      <c r="O863" s="15"/>
      <c r="P863" s="15"/>
      <c r="Q863" s="15"/>
      <c r="R863" s="15"/>
      <c r="S863" s="15"/>
      <c r="T863" s="15"/>
      <c r="U863" s="15"/>
      <c r="V863" s="15"/>
      <c r="W863" s="15"/>
      <c r="X863" s="15"/>
      <c r="Y863" s="15"/>
      <c r="Z863" s="15"/>
      <c r="AA863" s="15"/>
      <c r="AB863" s="18"/>
      <c r="AC863" s="15"/>
      <c r="AD863" s="18"/>
      <c r="AE863" s="15"/>
      <c r="AF863" s="15"/>
      <c r="AG863" s="15"/>
      <c r="AH863" s="15"/>
      <c r="AI863" s="15"/>
      <c r="AJ863" s="15"/>
      <c r="AK863" s="15"/>
      <c r="AL863" s="15"/>
      <c r="AM863" s="15"/>
      <c r="AN863" s="15"/>
      <c r="AO863" s="201"/>
      <c r="AP863" s="15"/>
      <c r="AQ863" s="15"/>
      <c r="AR863" s="15"/>
      <c r="AS863" s="15"/>
      <c r="AT863" s="15"/>
      <c r="AU863" s="15"/>
      <c r="AV863" s="15"/>
      <c r="AW863" s="15"/>
      <c r="AX863" s="28"/>
      <c r="AY863" s="15"/>
      <c r="AZ863" s="15"/>
      <c r="BA863" s="15"/>
      <c r="BB863" s="15"/>
    </row>
    <row r="864" spans="2:54" ht="12.75" customHeight="1" x14ac:dyDescent="0.2">
      <c r="B864" s="17"/>
      <c r="C864" s="15"/>
      <c r="D864" s="15"/>
      <c r="E864" s="22"/>
      <c r="F864" s="15"/>
      <c r="G864" s="2"/>
      <c r="H864" s="23"/>
      <c r="I864" s="23"/>
      <c r="J864" s="23"/>
      <c r="K864" s="50"/>
      <c r="L864" s="15"/>
      <c r="M864" s="28"/>
      <c r="N864" s="15"/>
      <c r="O864" s="15"/>
      <c r="P864" s="15"/>
      <c r="Q864" s="15"/>
      <c r="R864" s="15"/>
      <c r="S864" s="15"/>
      <c r="T864" s="15"/>
      <c r="U864" s="15"/>
      <c r="V864" s="15"/>
      <c r="W864" s="15"/>
      <c r="X864" s="15"/>
      <c r="Y864" s="15"/>
      <c r="Z864" s="15"/>
      <c r="AA864" s="15"/>
      <c r="AB864" s="18"/>
      <c r="AC864" s="15"/>
      <c r="AD864" s="18"/>
      <c r="AE864" s="15"/>
      <c r="AF864" s="15"/>
      <c r="AG864" s="15"/>
      <c r="AH864" s="15"/>
      <c r="AI864" s="15"/>
      <c r="AJ864" s="15"/>
      <c r="AK864" s="15"/>
      <c r="AL864" s="15"/>
      <c r="AM864" s="15"/>
      <c r="AN864" s="15"/>
      <c r="AO864" s="201"/>
      <c r="AP864" s="15"/>
      <c r="AQ864" s="15"/>
      <c r="AR864" s="15"/>
      <c r="AS864" s="15"/>
      <c r="AT864" s="15"/>
      <c r="AU864" s="15"/>
      <c r="AV864" s="15"/>
      <c r="AW864" s="15"/>
      <c r="AX864" s="28"/>
      <c r="AY864" s="15"/>
      <c r="AZ864" s="15"/>
      <c r="BA864" s="15"/>
      <c r="BB864" s="15"/>
    </row>
    <row r="865" spans="2:54" ht="12.75" customHeight="1" x14ac:dyDescent="0.2">
      <c r="B865" s="17"/>
      <c r="C865" s="15"/>
      <c r="D865" s="15"/>
      <c r="E865" s="22"/>
      <c r="F865" s="15"/>
      <c r="G865" s="2"/>
      <c r="H865" s="23"/>
      <c r="I865" s="23"/>
      <c r="J865" s="23"/>
      <c r="K865" s="50"/>
      <c r="L865" s="15"/>
      <c r="M865" s="28"/>
      <c r="N865" s="15"/>
      <c r="O865" s="15"/>
      <c r="P865" s="15"/>
      <c r="Q865" s="15"/>
      <c r="R865" s="15"/>
      <c r="S865" s="15"/>
      <c r="T865" s="15"/>
      <c r="U865" s="15"/>
      <c r="V865" s="15"/>
      <c r="W865" s="15"/>
      <c r="X865" s="15"/>
      <c r="Y865" s="15"/>
      <c r="Z865" s="15"/>
      <c r="AA865" s="15"/>
      <c r="AB865" s="18"/>
      <c r="AC865" s="15"/>
      <c r="AD865" s="18"/>
      <c r="AE865" s="15"/>
      <c r="AF865" s="15"/>
      <c r="AG865" s="15"/>
      <c r="AH865" s="15"/>
      <c r="AI865" s="15"/>
      <c r="AJ865" s="15"/>
      <c r="AK865" s="15"/>
      <c r="AL865" s="15"/>
      <c r="AM865" s="15"/>
      <c r="AN865" s="15"/>
      <c r="AO865" s="201"/>
      <c r="AP865" s="15"/>
      <c r="AQ865" s="15"/>
      <c r="AR865" s="15"/>
      <c r="AS865" s="15"/>
      <c r="AT865" s="15"/>
      <c r="AU865" s="15"/>
      <c r="AV865" s="15"/>
      <c r="AW865" s="15"/>
      <c r="AX865" s="28"/>
      <c r="AY865" s="15"/>
      <c r="AZ865" s="15"/>
      <c r="BA865" s="15"/>
      <c r="BB865" s="15"/>
    </row>
    <row r="866" spans="2:54" ht="12.75" customHeight="1" x14ac:dyDescent="0.2">
      <c r="B866" s="17"/>
      <c r="C866" s="15"/>
      <c r="D866" s="15"/>
      <c r="E866" s="22"/>
      <c r="F866" s="15"/>
      <c r="G866" s="2"/>
      <c r="H866" s="23"/>
      <c r="I866" s="23"/>
      <c r="J866" s="23"/>
      <c r="K866" s="50"/>
      <c r="L866" s="15"/>
      <c r="M866" s="28"/>
      <c r="N866" s="15"/>
      <c r="O866" s="15"/>
      <c r="P866" s="15"/>
      <c r="Q866" s="15"/>
      <c r="R866" s="15"/>
      <c r="S866" s="15"/>
      <c r="T866" s="15"/>
      <c r="U866" s="15"/>
      <c r="V866" s="15"/>
      <c r="W866" s="15"/>
      <c r="X866" s="15"/>
      <c r="Y866" s="15"/>
      <c r="Z866" s="15"/>
      <c r="AA866" s="15"/>
      <c r="AB866" s="18"/>
      <c r="AC866" s="15"/>
      <c r="AD866" s="18"/>
      <c r="AE866" s="15"/>
      <c r="AF866" s="15"/>
      <c r="AG866" s="15"/>
      <c r="AH866" s="15"/>
      <c r="AI866" s="15"/>
      <c r="AJ866" s="15"/>
      <c r="AK866" s="15"/>
      <c r="AL866" s="15"/>
      <c r="AM866" s="15"/>
      <c r="AN866" s="15"/>
      <c r="AO866" s="201"/>
      <c r="AP866" s="15"/>
      <c r="AQ866" s="15"/>
      <c r="AR866" s="15"/>
      <c r="AS866" s="15"/>
      <c r="AT866" s="15"/>
      <c r="AU866" s="15"/>
      <c r="AV866" s="15"/>
      <c r="AW866" s="15"/>
      <c r="AX866" s="28"/>
      <c r="AY866" s="15"/>
      <c r="AZ866" s="15"/>
      <c r="BA866" s="15"/>
      <c r="BB866" s="15"/>
    </row>
    <row r="867" spans="2:54" ht="12.75" customHeight="1" x14ac:dyDescent="0.2">
      <c r="B867" s="17"/>
      <c r="C867" s="15"/>
      <c r="D867" s="15"/>
      <c r="E867" s="22"/>
      <c r="F867" s="15"/>
      <c r="G867" s="2"/>
      <c r="H867" s="23"/>
      <c r="I867" s="23"/>
      <c r="J867" s="23"/>
      <c r="K867" s="50"/>
      <c r="L867" s="15"/>
      <c r="M867" s="28"/>
      <c r="N867" s="15"/>
      <c r="O867" s="15"/>
      <c r="P867" s="15"/>
      <c r="Q867" s="15"/>
      <c r="R867" s="15"/>
      <c r="S867" s="15"/>
      <c r="T867" s="15"/>
      <c r="U867" s="15"/>
      <c r="V867" s="15"/>
      <c r="W867" s="15"/>
      <c r="X867" s="15"/>
      <c r="Y867" s="15"/>
      <c r="Z867" s="15"/>
      <c r="AA867" s="15"/>
      <c r="AB867" s="18"/>
      <c r="AC867" s="15"/>
      <c r="AD867" s="18"/>
      <c r="AE867" s="15"/>
      <c r="AF867" s="15"/>
      <c r="AG867" s="15"/>
      <c r="AH867" s="15"/>
      <c r="AI867" s="15"/>
      <c r="AJ867" s="15"/>
      <c r="AK867" s="15"/>
      <c r="AL867" s="15"/>
      <c r="AM867" s="15"/>
      <c r="AN867" s="15"/>
      <c r="AO867" s="201"/>
      <c r="AP867" s="15"/>
      <c r="AQ867" s="15"/>
      <c r="AR867" s="15"/>
      <c r="AS867" s="15"/>
      <c r="AT867" s="15"/>
      <c r="AU867" s="15"/>
      <c r="AV867" s="15"/>
      <c r="AW867" s="15"/>
      <c r="AX867" s="28"/>
      <c r="AY867" s="15"/>
      <c r="AZ867" s="15"/>
      <c r="BA867" s="15"/>
      <c r="BB867" s="15"/>
    </row>
    <row r="868" spans="2:54" ht="12.75" customHeight="1" x14ac:dyDescent="0.2">
      <c r="B868" s="17"/>
      <c r="C868" s="15"/>
      <c r="D868" s="15"/>
      <c r="E868" s="22"/>
      <c r="F868" s="15"/>
      <c r="G868" s="2"/>
      <c r="H868" s="23"/>
      <c r="I868" s="23"/>
      <c r="J868" s="23"/>
      <c r="K868" s="50"/>
      <c r="L868" s="15"/>
      <c r="M868" s="28"/>
      <c r="N868" s="15"/>
      <c r="O868" s="15"/>
      <c r="P868" s="15"/>
      <c r="Q868" s="15"/>
      <c r="R868" s="15"/>
      <c r="S868" s="15"/>
      <c r="T868" s="15"/>
      <c r="U868" s="15"/>
      <c r="V868" s="15"/>
      <c r="W868" s="15"/>
      <c r="X868" s="15"/>
      <c r="Y868" s="15"/>
      <c r="Z868" s="15"/>
      <c r="AA868" s="15"/>
      <c r="AB868" s="18"/>
      <c r="AC868" s="15"/>
      <c r="AD868" s="18"/>
      <c r="AE868" s="15"/>
      <c r="AF868" s="15"/>
      <c r="AG868" s="15"/>
      <c r="AH868" s="15"/>
      <c r="AI868" s="15"/>
      <c r="AJ868" s="15"/>
      <c r="AK868" s="15"/>
      <c r="AL868" s="15"/>
      <c r="AM868" s="15"/>
      <c r="AN868" s="15"/>
      <c r="AO868" s="201"/>
      <c r="AP868" s="15"/>
      <c r="AQ868" s="15"/>
      <c r="AR868" s="15"/>
      <c r="AS868" s="15"/>
      <c r="AT868" s="15"/>
      <c r="AU868" s="15"/>
      <c r="AV868" s="15"/>
      <c r="AW868" s="15"/>
      <c r="AX868" s="28"/>
      <c r="AY868" s="15"/>
      <c r="AZ868" s="15"/>
      <c r="BA868" s="15"/>
      <c r="BB868" s="15"/>
    </row>
    <row r="869" spans="2:54" ht="12.75" customHeight="1" x14ac:dyDescent="0.2">
      <c r="B869" s="17"/>
      <c r="C869" s="15"/>
      <c r="D869" s="15"/>
      <c r="E869" s="22"/>
      <c r="F869" s="15"/>
      <c r="G869" s="2"/>
      <c r="H869" s="23"/>
      <c r="I869" s="23"/>
      <c r="J869" s="23"/>
      <c r="K869" s="50"/>
      <c r="L869" s="15"/>
      <c r="M869" s="28"/>
      <c r="N869" s="15"/>
      <c r="O869" s="15"/>
      <c r="P869" s="15"/>
      <c r="Q869" s="15"/>
      <c r="R869" s="15"/>
      <c r="S869" s="15"/>
      <c r="T869" s="15"/>
      <c r="U869" s="15"/>
      <c r="V869" s="15"/>
      <c r="W869" s="15"/>
      <c r="X869" s="15"/>
      <c r="Y869" s="15"/>
      <c r="Z869" s="15"/>
      <c r="AA869" s="15"/>
      <c r="AB869" s="18"/>
      <c r="AC869" s="15"/>
      <c r="AD869" s="18"/>
      <c r="AE869" s="15"/>
      <c r="AF869" s="15"/>
      <c r="AG869" s="15"/>
      <c r="AH869" s="15"/>
      <c r="AI869" s="15"/>
      <c r="AJ869" s="15"/>
      <c r="AK869" s="15"/>
      <c r="AL869" s="15"/>
      <c r="AM869" s="15"/>
      <c r="AN869" s="15"/>
      <c r="AO869" s="201"/>
      <c r="AP869" s="15"/>
      <c r="AQ869" s="15"/>
      <c r="AR869" s="15"/>
      <c r="AS869" s="15"/>
      <c r="AT869" s="15"/>
      <c r="AU869" s="15"/>
      <c r="AV869" s="15"/>
      <c r="AW869" s="15"/>
      <c r="AX869" s="28"/>
      <c r="AY869" s="15"/>
      <c r="AZ869" s="15"/>
      <c r="BA869" s="15"/>
      <c r="BB869" s="15"/>
    </row>
    <row r="870" spans="2:54" ht="12.75" customHeight="1" x14ac:dyDescent="0.2">
      <c r="B870" s="17"/>
      <c r="C870" s="15"/>
      <c r="D870" s="15"/>
      <c r="E870" s="22"/>
      <c r="F870" s="15"/>
      <c r="G870" s="2"/>
      <c r="H870" s="23"/>
      <c r="I870" s="23"/>
      <c r="J870" s="23"/>
      <c r="K870" s="50"/>
      <c r="L870" s="15"/>
      <c r="M870" s="28"/>
      <c r="N870" s="15"/>
      <c r="O870" s="15"/>
      <c r="P870" s="15"/>
      <c r="Q870" s="15"/>
      <c r="R870" s="15"/>
      <c r="S870" s="15"/>
      <c r="T870" s="15"/>
      <c r="U870" s="15"/>
      <c r="V870" s="15"/>
      <c r="W870" s="15"/>
      <c r="X870" s="15"/>
      <c r="Y870" s="15"/>
      <c r="Z870" s="15"/>
      <c r="AA870" s="15"/>
      <c r="AB870" s="18"/>
      <c r="AC870" s="15"/>
      <c r="AD870" s="18"/>
      <c r="AE870" s="15"/>
      <c r="AF870" s="15"/>
      <c r="AG870" s="15"/>
      <c r="AH870" s="15"/>
      <c r="AI870" s="15"/>
      <c r="AJ870" s="15"/>
      <c r="AK870" s="15"/>
      <c r="AL870" s="15"/>
      <c r="AM870" s="15"/>
      <c r="AN870" s="15"/>
      <c r="AO870" s="201"/>
      <c r="AP870" s="15"/>
      <c r="AQ870" s="15"/>
      <c r="AR870" s="15"/>
      <c r="AS870" s="15"/>
      <c r="AT870" s="15"/>
      <c r="AU870" s="15"/>
      <c r="AV870" s="15"/>
      <c r="AW870" s="15"/>
      <c r="AX870" s="28"/>
      <c r="AY870" s="15"/>
      <c r="AZ870" s="15"/>
      <c r="BA870" s="15"/>
      <c r="BB870" s="15"/>
    </row>
    <row r="871" spans="2:54" ht="12.75" customHeight="1" x14ac:dyDescent="0.2">
      <c r="B871" s="17"/>
      <c r="C871" s="15"/>
      <c r="D871" s="15"/>
      <c r="E871" s="22"/>
      <c r="F871" s="15"/>
      <c r="G871" s="2"/>
      <c r="H871" s="23"/>
      <c r="I871" s="23"/>
      <c r="J871" s="23"/>
      <c r="K871" s="50"/>
      <c r="L871" s="15"/>
      <c r="M871" s="28"/>
      <c r="N871" s="15"/>
      <c r="O871" s="15"/>
      <c r="P871" s="15"/>
      <c r="Q871" s="15"/>
      <c r="R871" s="15"/>
      <c r="S871" s="15"/>
      <c r="T871" s="15"/>
      <c r="U871" s="15"/>
      <c r="V871" s="15"/>
      <c r="W871" s="15"/>
      <c r="X871" s="15"/>
      <c r="Y871" s="15"/>
      <c r="Z871" s="15"/>
      <c r="AA871" s="15"/>
      <c r="AB871" s="18"/>
      <c r="AC871" s="15"/>
      <c r="AD871" s="18"/>
      <c r="AE871" s="15"/>
      <c r="AF871" s="15"/>
      <c r="AG871" s="15"/>
      <c r="AH871" s="15"/>
      <c r="AI871" s="15"/>
      <c r="AJ871" s="15"/>
      <c r="AK871" s="15"/>
      <c r="AL871" s="15"/>
      <c r="AM871" s="15"/>
      <c r="AN871" s="15"/>
      <c r="AO871" s="201"/>
      <c r="AP871" s="15"/>
      <c r="AQ871" s="15"/>
      <c r="AR871" s="15"/>
      <c r="AS871" s="15"/>
      <c r="AT871" s="15"/>
      <c r="AU871" s="15"/>
      <c r="AV871" s="15"/>
      <c r="AW871" s="15"/>
      <c r="AX871" s="28"/>
      <c r="AY871" s="15"/>
      <c r="AZ871" s="15"/>
      <c r="BA871" s="15"/>
      <c r="BB871" s="15"/>
    </row>
    <row r="872" spans="2:54" ht="12.75" customHeight="1" x14ac:dyDescent="0.2">
      <c r="B872" s="17"/>
      <c r="C872" s="15"/>
      <c r="D872" s="15"/>
      <c r="E872" s="22"/>
      <c r="F872" s="15"/>
      <c r="G872" s="2"/>
      <c r="H872" s="23"/>
      <c r="I872" s="23"/>
      <c r="J872" s="23"/>
      <c r="K872" s="50"/>
      <c r="L872" s="15"/>
      <c r="M872" s="28"/>
      <c r="N872" s="15"/>
      <c r="O872" s="15"/>
      <c r="P872" s="15"/>
      <c r="Q872" s="15"/>
      <c r="R872" s="15"/>
      <c r="S872" s="15"/>
      <c r="T872" s="15"/>
      <c r="U872" s="15"/>
      <c r="V872" s="15"/>
      <c r="W872" s="15"/>
      <c r="X872" s="15"/>
      <c r="Y872" s="15"/>
      <c r="Z872" s="15"/>
      <c r="AA872" s="15"/>
      <c r="AB872" s="18"/>
      <c r="AC872" s="15"/>
      <c r="AD872" s="18"/>
      <c r="AE872" s="15"/>
      <c r="AF872" s="15"/>
      <c r="AG872" s="15"/>
      <c r="AH872" s="15"/>
      <c r="AI872" s="15"/>
      <c r="AJ872" s="15"/>
      <c r="AK872" s="15"/>
      <c r="AL872" s="15"/>
      <c r="AM872" s="15"/>
      <c r="AN872" s="15"/>
      <c r="AO872" s="201"/>
      <c r="AP872" s="15"/>
      <c r="AQ872" s="15"/>
      <c r="AR872" s="15"/>
      <c r="AS872" s="15"/>
      <c r="AT872" s="15"/>
      <c r="AU872" s="15"/>
      <c r="AV872" s="15"/>
      <c r="AW872" s="15"/>
      <c r="AX872" s="28"/>
      <c r="AY872" s="15"/>
      <c r="AZ872" s="15"/>
      <c r="BA872" s="15"/>
      <c r="BB872" s="15"/>
    </row>
    <row r="873" spans="2:54" ht="12.75" customHeight="1" x14ac:dyDescent="0.2">
      <c r="B873" s="17"/>
      <c r="C873" s="15"/>
      <c r="D873" s="15"/>
      <c r="E873" s="22"/>
      <c r="F873" s="15"/>
      <c r="G873" s="2"/>
      <c r="H873" s="23"/>
      <c r="I873" s="23"/>
      <c r="J873" s="23"/>
      <c r="K873" s="50"/>
      <c r="L873" s="15"/>
      <c r="M873" s="28"/>
      <c r="N873" s="15"/>
      <c r="O873" s="15"/>
      <c r="P873" s="15"/>
      <c r="Q873" s="15"/>
      <c r="R873" s="15"/>
      <c r="S873" s="15"/>
      <c r="T873" s="15"/>
      <c r="U873" s="15"/>
      <c r="V873" s="15"/>
      <c r="W873" s="15"/>
      <c r="X873" s="15"/>
      <c r="Y873" s="15"/>
      <c r="Z873" s="15"/>
      <c r="AA873" s="15"/>
      <c r="AB873" s="18"/>
      <c r="AC873" s="15"/>
      <c r="AD873" s="18"/>
      <c r="AE873" s="15"/>
      <c r="AF873" s="15"/>
      <c r="AG873" s="15"/>
      <c r="AH873" s="15"/>
      <c r="AI873" s="15"/>
      <c r="AJ873" s="15"/>
      <c r="AK873" s="15"/>
      <c r="AL873" s="15"/>
      <c r="AM873" s="15"/>
      <c r="AN873" s="15"/>
      <c r="AO873" s="201"/>
      <c r="AP873" s="15"/>
      <c r="AQ873" s="15"/>
      <c r="AR873" s="15"/>
      <c r="AS873" s="15"/>
      <c r="AT873" s="15"/>
      <c r="AU873" s="15"/>
      <c r="AV873" s="15"/>
      <c r="AW873" s="15"/>
      <c r="AX873" s="28"/>
      <c r="AY873" s="15"/>
      <c r="AZ873" s="15"/>
      <c r="BA873" s="15"/>
      <c r="BB873" s="15"/>
    </row>
    <row r="874" spans="2:54" ht="12.75" customHeight="1" x14ac:dyDescent="0.2">
      <c r="B874" s="17"/>
      <c r="C874" s="15"/>
      <c r="D874" s="15"/>
      <c r="E874" s="22"/>
      <c r="F874" s="15"/>
      <c r="G874" s="2"/>
      <c r="H874" s="23"/>
      <c r="I874" s="23"/>
      <c r="J874" s="23"/>
      <c r="K874" s="50"/>
      <c r="L874" s="15"/>
      <c r="M874" s="28"/>
      <c r="N874" s="15"/>
      <c r="O874" s="15"/>
      <c r="P874" s="15"/>
      <c r="Q874" s="15"/>
      <c r="R874" s="15"/>
      <c r="S874" s="15"/>
      <c r="T874" s="15"/>
      <c r="U874" s="15"/>
      <c r="V874" s="15"/>
      <c r="W874" s="15"/>
      <c r="X874" s="15"/>
      <c r="Y874" s="15"/>
      <c r="Z874" s="15"/>
      <c r="AA874" s="15"/>
      <c r="AB874" s="18"/>
      <c r="AC874" s="15"/>
      <c r="AD874" s="18"/>
      <c r="AE874" s="15"/>
      <c r="AF874" s="15"/>
      <c r="AG874" s="15"/>
      <c r="AH874" s="15"/>
      <c r="AI874" s="15"/>
      <c r="AJ874" s="15"/>
      <c r="AK874" s="15"/>
      <c r="AL874" s="15"/>
      <c r="AM874" s="15"/>
      <c r="AN874" s="15"/>
      <c r="AO874" s="201"/>
      <c r="AP874" s="15"/>
      <c r="AQ874" s="15"/>
      <c r="AR874" s="15"/>
      <c r="AS874" s="15"/>
      <c r="AT874" s="15"/>
      <c r="AU874" s="15"/>
      <c r="AV874" s="15"/>
      <c r="AW874" s="15"/>
      <c r="AX874" s="28"/>
      <c r="AY874" s="15"/>
      <c r="AZ874" s="15"/>
      <c r="BA874" s="15"/>
      <c r="BB874" s="15"/>
    </row>
    <row r="875" spans="2:54" ht="12.75" customHeight="1" x14ac:dyDescent="0.2">
      <c r="B875" s="17"/>
      <c r="C875" s="15"/>
      <c r="D875" s="15"/>
      <c r="E875" s="22"/>
      <c r="F875" s="15"/>
      <c r="G875" s="2"/>
      <c r="H875" s="23"/>
      <c r="I875" s="23"/>
      <c r="J875" s="23"/>
      <c r="K875" s="50"/>
      <c r="L875" s="15"/>
      <c r="M875" s="28"/>
      <c r="N875" s="15"/>
      <c r="O875" s="15"/>
      <c r="P875" s="15"/>
      <c r="Q875" s="15"/>
      <c r="R875" s="15"/>
      <c r="S875" s="15"/>
      <c r="T875" s="15"/>
      <c r="U875" s="15"/>
      <c r="V875" s="15"/>
      <c r="W875" s="15"/>
      <c r="X875" s="15"/>
      <c r="Y875" s="15"/>
      <c r="Z875" s="15"/>
      <c r="AA875" s="15"/>
      <c r="AB875" s="18"/>
      <c r="AC875" s="15"/>
      <c r="AD875" s="18"/>
      <c r="AE875" s="15"/>
      <c r="AF875" s="15"/>
      <c r="AG875" s="15"/>
      <c r="AH875" s="15"/>
      <c r="AI875" s="15"/>
      <c r="AJ875" s="15"/>
      <c r="AK875" s="15"/>
      <c r="AL875" s="15"/>
      <c r="AM875" s="15"/>
      <c r="AN875" s="15"/>
      <c r="AO875" s="201"/>
      <c r="AP875" s="15"/>
      <c r="AQ875" s="15"/>
      <c r="AR875" s="15"/>
      <c r="AS875" s="15"/>
      <c r="AT875" s="15"/>
      <c r="AU875" s="15"/>
      <c r="AV875" s="15"/>
      <c r="AW875" s="15"/>
      <c r="AX875" s="28"/>
      <c r="AY875" s="15"/>
      <c r="AZ875" s="15"/>
      <c r="BA875" s="15"/>
      <c r="BB875" s="15"/>
    </row>
    <row r="876" spans="2:54" ht="12.75" customHeight="1" x14ac:dyDescent="0.2">
      <c r="B876" s="17"/>
      <c r="C876" s="15"/>
      <c r="D876" s="15"/>
      <c r="E876" s="22"/>
      <c r="F876" s="15"/>
      <c r="G876" s="2"/>
      <c r="H876" s="23"/>
      <c r="I876" s="23"/>
      <c r="J876" s="23"/>
      <c r="K876" s="50"/>
      <c r="L876" s="15"/>
      <c r="M876" s="28"/>
      <c r="N876" s="15"/>
      <c r="O876" s="15"/>
      <c r="P876" s="15"/>
      <c r="Q876" s="15"/>
      <c r="R876" s="15"/>
      <c r="S876" s="15"/>
      <c r="T876" s="15"/>
      <c r="U876" s="15"/>
      <c r="V876" s="15"/>
      <c r="W876" s="15"/>
      <c r="X876" s="15"/>
      <c r="Y876" s="15"/>
      <c r="Z876" s="15"/>
      <c r="AA876" s="15"/>
      <c r="AB876" s="18"/>
      <c r="AC876" s="15"/>
      <c r="AD876" s="18"/>
      <c r="AE876" s="15"/>
      <c r="AF876" s="15"/>
      <c r="AG876" s="15"/>
      <c r="AH876" s="15"/>
      <c r="AI876" s="15"/>
      <c r="AJ876" s="15"/>
      <c r="AK876" s="15"/>
      <c r="AL876" s="15"/>
      <c r="AM876" s="15"/>
      <c r="AN876" s="15"/>
      <c r="AO876" s="201"/>
      <c r="AP876" s="15"/>
      <c r="AQ876" s="15"/>
      <c r="AR876" s="15"/>
      <c r="AS876" s="15"/>
      <c r="AT876" s="15"/>
      <c r="AU876" s="15"/>
      <c r="AV876" s="15"/>
      <c r="AW876" s="15"/>
      <c r="AX876" s="28"/>
      <c r="AY876" s="15"/>
      <c r="AZ876" s="15"/>
      <c r="BA876" s="15"/>
      <c r="BB876" s="15"/>
    </row>
    <row r="877" spans="2:54" ht="12.75" customHeight="1" x14ac:dyDescent="0.2">
      <c r="B877" s="17"/>
      <c r="C877" s="15"/>
      <c r="D877" s="15"/>
      <c r="E877" s="22"/>
      <c r="F877" s="15"/>
      <c r="G877" s="2"/>
      <c r="H877" s="23"/>
      <c r="I877" s="23"/>
      <c r="J877" s="23"/>
      <c r="K877" s="50"/>
      <c r="L877" s="15"/>
      <c r="M877" s="28"/>
      <c r="N877" s="15"/>
      <c r="O877" s="15"/>
      <c r="P877" s="15"/>
      <c r="Q877" s="15"/>
      <c r="R877" s="15"/>
      <c r="S877" s="15"/>
      <c r="T877" s="15"/>
      <c r="U877" s="15"/>
      <c r="V877" s="15"/>
      <c r="W877" s="15"/>
      <c r="X877" s="15"/>
      <c r="Y877" s="15"/>
      <c r="Z877" s="15"/>
      <c r="AA877" s="15"/>
      <c r="AB877" s="18"/>
      <c r="AC877" s="15"/>
      <c r="AD877" s="18"/>
      <c r="AE877" s="15"/>
      <c r="AF877" s="15"/>
      <c r="AG877" s="15"/>
      <c r="AH877" s="15"/>
      <c r="AI877" s="15"/>
      <c r="AJ877" s="15"/>
      <c r="AK877" s="15"/>
      <c r="AL877" s="15"/>
      <c r="AM877" s="15"/>
      <c r="AN877" s="15"/>
      <c r="AO877" s="201"/>
      <c r="AP877" s="15"/>
      <c r="AQ877" s="15"/>
      <c r="AR877" s="15"/>
      <c r="AS877" s="15"/>
      <c r="AT877" s="15"/>
      <c r="AU877" s="15"/>
      <c r="AV877" s="15"/>
      <c r="AW877" s="15"/>
      <c r="AX877" s="28"/>
      <c r="AY877" s="15"/>
      <c r="AZ877" s="15"/>
      <c r="BA877" s="15"/>
      <c r="BB877" s="15"/>
    </row>
    <row r="878" spans="2:54" ht="12.75" customHeight="1" x14ac:dyDescent="0.2">
      <c r="B878" s="17"/>
      <c r="C878" s="15"/>
      <c r="D878" s="15"/>
      <c r="E878" s="22"/>
      <c r="F878" s="15"/>
      <c r="G878" s="2"/>
      <c r="H878" s="23"/>
      <c r="I878" s="23"/>
      <c r="J878" s="23"/>
      <c r="K878" s="50"/>
      <c r="L878" s="15"/>
      <c r="M878" s="28"/>
      <c r="N878" s="15"/>
      <c r="O878" s="15"/>
      <c r="P878" s="15"/>
      <c r="Q878" s="15"/>
      <c r="R878" s="15"/>
      <c r="S878" s="15"/>
      <c r="T878" s="15"/>
      <c r="U878" s="15"/>
      <c r="V878" s="15"/>
      <c r="W878" s="15"/>
      <c r="X878" s="15"/>
      <c r="Y878" s="15"/>
      <c r="Z878" s="15"/>
      <c r="AA878" s="15"/>
      <c r="AB878" s="18"/>
      <c r="AC878" s="15"/>
      <c r="AD878" s="18"/>
      <c r="AE878" s="15"/>
      <c r="AF878" s="15"/>
      <c r="AG878" s="15"/>
      <c r="AH878" s="15"/>
      <c r="AI878" s="15"/>
      <c r="AJ878" s="15"/>
      <c r="AK878" s="15"/>
      <c r="AL878" s="15"/>
      <c r="AM878" s="15"/>
      <c r="AN878" s="15"/>
      <c r="AO878" s="201"/>
      <c r="AP878" s="15"/>
      <c r="AQ878" s="15"/>
      <c r="AR878" s="15"/>
      <c r="AS878" s="15"/>
      <c r="AT878" s="15"/>
      <c r="AU878" s="15"/>
      <c r="AV878" s="15"/>
      <c r="AW878" s="15"/>
      <c r="AX878" s="28"/>
      <c r="AY878" s="15"/>
      <c r="AZ878" s="15"/>
      <c r="BA878" s="15"/>
      <c r="BB878" s="15"/>
    </row>
    <row r="879" spans="2:54" ht="12.75" customHeight="1" x14ac:dyDescent="0.2">
      <c r="B879" s="17"/>
      <c r="C879" s="15"/>
      <c r="D879" s="15"/>
      <c r="E879" s="22"/>
      <c r="F879" s="15"/>
      <c r="G879" s="2"/>
      <c r="H879" s="23"/>
      <c r="I879" s="23"/>
      <c r="J879" s="23"/>
      <c r="K879" s="50"/>
      <c r="L879" s="15"/>
      <c r="M879" s="28"/>
      <c r="N879" s="15"/>
      <c r="O879" s="15"/>
      <c r="P879" s="15"/>
      <c r="Q879" s="15"/>
      <c r="R879" s="15"/>
      <c r="S879" s="15"/>
      <c r="T879" s="15"/>
      <c r="U879" s="15"/>
      <c r="V879" s="15"/>
      <c r="W879" s="15"/>
      <c r="X879" s="15"/>
      <c r="Y879" s="15"/>
      <c r="Z879" s="15"/>
      <c r="AA879" s="15"/>
      <c r="AB879" s="18"/>
      <c r="AC879" s="15"/>
      <c r="AD879" s="18"/>
      <c r="AE879" s="15"/>
      <c r="AF879" s="15"/>
      <c r="AG879" s="15"/>
      <c r="AH879" s="15"/>
      <c r="AI879" s="15"/>
      <c r="AJ879" s="15"/>
      <c r="AK879" s="15"/>
      <c r="AL879" s="15"/>
      <c r="AM879" s="15"/>
      <c r="AN879" s="15"/>
      <c r="AO879" s="201"/>
      <c r="AP879" s="15"/>
      <c r="AQ879" s="15"/>
      <c r="AR879" s="15"/>
      <c r="AS879" s="15"/>
      <c r="AT879" s="15"/>
      <c r="AU879" s="15"/>
      <c r="AV879" s="15"/>
      <c r="AW879" s="15"/>
      <c r="AX879" s="28"/>
      <c r="AY879" s="15"/>
      <c r="AZ879" s="15"/>
      <c r="BA879" s="15"/>
      <c r="BB879" s="15"/>
    </row>
    <row r="880" spans="2:54" ht="12.75" customHeight="1" x14ac:dyDescent="0.2">
      <c r="B880" s="17"/>
      <c r="C880" s="15"/>
      <c r="D880" s="15"/>
      <c r="E880" s="22"/>
      <c r="F880" s="15"/>
      <c r="G880" s="2"/>
      <c r="H880" s="23"/>
      <c r="I880" s="23"/>
      <c r="J880" s="23"/>
      <c r="K880" s="50"/>
      <c r="L880" s="15"/>
      <c r="M880" s="28"/>
      <c r="N880" s="15"/>
      <c r="O880" s="15"/>
      <c r="P880" s="15"/>
      <c r="Q880" s="15"/>
      <c r="R880" s="15"/>
      <c r="S880" s="15"/>
      <c r="T880" s="15"/>
      <c r="U880" s="15"/>
      <c r="V880" s="15"/>
      <c r="W880" s="15"/>
      <c r="X880" s="15"/>
      <c r="Y880" s="15"/>
      <c r="Z880" s="15"/>
      <c r="AA880" s="15"/>
      <c r="AB880" s="18"/>
      <c r="AC880" s="15"/>
      <c r="AD880" s="18"/>
      <c r="AE880" s="15"/>
      <c r="AF880" s="15"/>
      <c r="AG880" s="15"/>
      <c r="AH880" s="15"/>
      <c r="AI880" s="15"/>
      <c r="AJ880" s="15"/>
      <c r="AK880" s="15"/>
      <c r="AL880" s="15"/>
      <c r="AM880" s="15"/>
      <c r="AN880" s="15"/>
      <c r="AO880" s="201"/>
      <c r="AP880" s="15"/>
      <c r="AQ880" s="15"/>
      <c r="AR880" s="15"/>
      <c r="AS880" s="15"/>
      <c r="AT880" s="15"/>
      <c r="AU880" s="15"/>
      <c r="AV880" s="15"/>
      <c r="AW880" s="15"/>
      <c r="AX880" s="28"/>
      <c r="AY880" s="15"/>
      <c r="AZ880" s="15"/>
      <c r="BA880" s="15"/>
      <c r="BB880" s="15"/>
    </row>
    <row r="881" spans="2:54" ht="12.75" customHeight="1" x14ac:dyDescent="0.2">
      <c r="B881" s="17"/>
      <c r="C881" s="15"/>
      <c r="D881" s="15"/>
      <c r="E881" s="22"/>
      <c r="F881" s="15"/>
      <c r="G881" s="2"/>
      <c r="H881" s="23"/>
      <c r="I881" s="23"/>
      <c r="J881" s="23"/>
      <c r="K881" s="50"/>
      <c r="L881" s="15"/>
      <c r="M881" s="28"/>
      <c r="N881" s="15"/>
      <c r="O881" s="15"/>
      <c r="P881" s="15"/>
      <c r="Q881" s="15"/>
      <c r="R881" s="15"/>
      <c r="S881" s="15"/>
      <c r="T881" s="15"/>
      <c r="U881" s="15"/>
      <c r="V881" s="15"/>
      <c r="W881" s="15"/>
      <c r="X881" s="15"/>
      <c r="Y881" s="15"/>
      <c r="Z881" s="15"/>
      <c r="AA881" s="15"/>
      <c r="AB881" s="18"/>
      <c r="AC881" s="15"/>
      <c r="AD881" s="18"/>
      <c r="AE881" s="15"/>
      <c r="AF881" s="15"/>
      <c r="AG881" s="15"/>
      <c r="AH881" s="15"/>
      <c r="AI881" s="15"/>
      <c r="AJ881" s="15"/>
      <c r="AK881" s="15"/>
      <c r="AL881" s="15"/>
      <c r="AM881" s="15"/>
      <c r="AN881" s="15"/>
      <c r="AO881" s="201"/>
      <c r="AP881" s="15"/>
      <c r="AQ881" s="15"/>
      <c r="AR881" s="15"/>
      <c r="AS881" s="15"/>
      <c r="AT881" s="15"/>
      <c r="AU881" s="15"/>
      <c r="AV881" s="15"/>
      <c r="AW881" s="15"/>
      <c r="AX881" s="28"/>
      <c r="AY881" s="15"/>
      <c r="AZ881" s="15"/>
      <c r="BA881" s="15"/>
      <c r="BB881" s="15"/>
    </row>
    <row r="882" spans="2:54" ht="12.75" customHeight="1" x14ac:dyDescent="0.2">
      <c r="B882" s="17"/>
      <c r="C882" s="15"/>
      <c r="D882" s="15"/>
      <c r="E882" s="22"/>
      <c r="F882" s="15"/>
      <c r="G882" s="2"/>
      <c r="H882" s="23"/>
      <c r="I882" s="23"/>
      <c r="J882" s="23"/>
      <c r="K882" s="50"/>
      <c r="L882" s="15"/>
      <c r="M882" s="28"/>
      <c r="N882" s="15"/>
      <c r="O882" s="15"/>
      <c r="P882" s="15"/>
      <c r="Q882" s="15"/>
      <c r="R882" s="15"/>
      <c r="S882" s="15"/>
      <c r="T882" s="15"/>
      <c r="U882" s="15"/>
      <c r="V882" s="15"/>
      <c r="W882" s="15"/>
      <c r="X882" s="15"/>
      <c r="Y882" s="15"/>
      <c r="Z882" s="15"/>
      <c r="AA882" s="15"/>
      <c r="AB882" s="18"/>
      <c r="AC882" s="15"/>
      <c r="AD882" s="18"/>
      <c r="AE882" s="15"/>
      <c r="AF882" s="15"/>
      <c r="AG882" s="15"/>
      <c r="AH882" s="15"/>
      <c r="AI882" s="15"/>
      <c r="AJ882" s="15"/>
      <c r="AK882" s="15"/>
      <c r="AL882" s="15"/>
      <c r="AM882" s="15"/>
      <c r="AN882" s="15"/>
      <c r="AO882" s="201"/>
      <c r="AP882" s="15"/>
      <c r="AQ882" s="15"/>
      <c r="AR882" s="15"/>
      <c r="AS882" s="15"/>
      <c r="AT882" s="15"/>
      <c r="AU882" s="15"/>
      <c r="AV882" s="15"/>
      <c r="AW882" s="15"/>
      <c r="AX882" s="28"/>
      <c r="AY882" s="15"/>
      <c r="AZ882" s="15"/>
      <c r="BA882" s="15"/>
      <c r="BB882" s="15"/>
    </row>
    <row r="883" spans="2:54" ht="12.75" customHeight="1" x14ac:dyDescent="0.2">
      <c r="B883" s="17"/>
      <c r="C883" s="15"/>
      <c r="D883" s="15"/>
      <c r="E883" s="22"/>
      <c r="F883" s="15"/>
      <c r="G883" s="2"/>
      <c r="H883" s="23"/>
      <c r="I883" s="23"/>
      <c r="J883" s="23"/>
      <c r="K883" s="50"/>
      <c r="L883" s="15"/>
      <c r="M883" s="28"/>
      <c r="N883" s="15"/>
      <c r="O883" s="15"/>
      <c r="P883" s="15"/>
      <c r="Q883" s="15"/>
      <c r="R883" s="15"/>
      <c r="S883" s="15"/>
      <c r="T883" s="15"/>
      <c r="U883" s="15"/>
      <c r="V883" s="15"/>
      <c r="W883" s="15"/>
      <c r="X883" s="15"/>
      <c r="Y883" s="15"/>
      <c r="Z883" s="15"/>
      <c r="AA883" s="15"/>
      <c r="AB883" s="18"/>
      <c r="AC883" s="15"/>
      <c r="AD883" s="18"/>
      <c r="AE883" s="15"/>
      <c r="AF883" s="15"/>
      <c r="AG883" s="15"/>
      <c r="AH883" s="15"/>
      <c r="AI883" s="15"/>
      <c r="AJ883" s="15"/>
      <c r="AK883" s="15"/>
      <c r="AL883" s="15"/>
      <c r="AM883" s="15"/>
      <c r="AN883" s="15"/>
      <c r="AO883" s="201"/>
      <c r="AP883" s="15"/>
      <c r="AQ883" s="15"/>
      <c r="AR883" s="15"/>
      <c r="AS883" s="15"/>
      <c r="AT883" s="15"/>
      <c r="AU883" s="15"/>
      <c r="AV883" s="15"/>
      <c r="AW883" s="15"/>
      <c r="AX883" s="28"/>
      <c r="AY883" s="15"/>
      <c r="AZ883" s="15"/>
      <c r="BA883" s="15"/>
      <c r="BB883" s="15"/>
    </row>
    <row r="884" spans="2:54" ht="12.75" customHeight="1" x14ac:dyDescent="0.2">
      <c r="B884" s="17"/>
      <c r="C884" s="15"/>
      <c r="D884" s="15"/>
      <c r="E884" s="22"/>
      <c r="F884" s="15"/>
      <c r="G884" s="2"/>
      <c r="H884" s="23"/>
      <c r="I884" s="23"/>
      <c r="J884" s="23"/>
      <c r="K884" s="50"/>
      <c r="L884" s="15"/>
      <c r="M884" s="28"/>
      <c r="N884" s="15"/>
      <c r="O884" s="15"/>
      <c r="P884" s="15"/>
      <c r="Q884" s="15"/>
      <c r="R884" s="15"/>
      <c r="S884" s="15"/>
      <c r="T884" s="15"/>
      <c r="U884" s="15"/>
      <c r="V884" s="15"/>
      <c r="W884" s="15"/>
      <c r="X884" s="15"/>
      <c r="Y884" s="15"/>
      <c r="Z884" s="15"/>
      <c r="AA884" s="15"/>
      <c r="AB884" s="18"/>
      <c r="AC884" s="15"/>
      <c r="AD884" s="18"/>
      <c r="AE884" s="15"/>
      <c r="AF884" s="15"/>
      <c r="AG884" s="15"/>
      <c r="AH884" s="15"/>
      <c r="AI884" s="15"/>
      <c r="AJ884" s="15"/>
      <c r="AK884" s="15"/>
      <c r="AL884" s="15"/>
      <c r="AM884" s="15"/>
      <c r="AN884" s="15"/>
      <c r="AO884" s="201"/>
      <c r="AP884" s="15"/>
      <c r="AQ884" s="15"/>
      <c r="AR884" s="15"/>
      <c r="AS884" s="15"/>
      <c r="AT884" s="15"/>
      <c r="AU884" s="15"/>
      <c r="AV884" s="15"/>
      <c r="AW884" s="15"/>
      <c r="AX884" s="28"/>
      <c r="AY884" s="15"/>
      <c r="AZ884" s="15"/>
      <c r="BA884" s="15"/>
      <c r="BB884" s="15"/>
    </row>
    <row r="885" spans="2:54" ht="12.75" customHeight="1" x14ac:dyDescent="0.2">
      <c r="B885" s="17"/>
      <c r="C885" s="15"/>
      <c r="D885" s="15"/>
      <c r="E885" s="22"/>
      <c r="F885" s="15"/>
      <c r="G885" s="2"/>
      <c r="H885" s="23"/>
      <c r="I885" s="23"/>
      <c r="J885" s="23"/>
      <c r="K885" s="50"/>
      <c r="L885" s="15"/>
      <c r="M885" s="28"/>
      <c r="N885" s="15"/>
      <c r="O885" s="15"/>
      <c r="P885" s="15"/>
      <c r="Q885" s="15"/>
      <c r="R885" s="15"/>
      <c r="S885" s="15"/>
      <c r="T885" s="15"/>
      <c r="U885" s="15"/>
      <c r="V885" s="15"/>
      <c r="W885" s="15"/>
      <c r="X885" s="15"/>
      <c r="Y885" s="15"/>
      <c r="Z885" s="15"/>
      <c r="AA885" s="15"/>
      <c r="AB885" s="18"/>
      <c r="AC885" s="15"/>
      <c r="AD885" s="18"/>
      <c r="AE885" s="15"/>
      <c r="AF885" s="15"/>
      <c r="AG885" s="15"/>
      <c r="AH885" s="15"/>
      <c r="AI885" s="15"/>
      <c r="AJ885" s="15"/>
      <c r="AK885" s="15"/>
      <c r="AL885" s="15"/>
      <c r="AM885" s="15"/>
      <c r="AN885" s="15"/>
      <c r="AO885" s="201"/>
      <c r="AP885" s="15"/>
      <c r="AQ885" s="15"/>
      <c r="AR885" s="15"/>
      <c r="AS885" s="15"/>
      <c r="AT885" s="15"/>
      <c r="AU885" s="15"/>
      <c r="AV885" s="15"/>
      <c r="AW885" s="15"/>
      <c r="AX885" s="28"/>
      <c r="AY885" s="15"/>
      <c r="AZ885" s="15"/>
      <c r="BA885" s="15"/>
      <c r="BB885" s="15"/>
    </row>
    <row r="886" spans="2:54" ht="12.75" customHeight="1" x14ac:dyDescent="0.2">
      <c r="B886" s="17"/>
      <c r="C886" s="15"/>
      <c r="D886" s="15"/>
      <c r="E886" s="22"/>
      <c r="F886" s="15"/>
      <c r="G886" s="2"/>
      <c r="H886" s="23"/>
      <c r="I886" s="23"/>
      <c r="J886" s="23"/>
      <c r="K886" s="50"/>
      <c r="L886" s="15"/>
      <c r="M886" s="28"/>
      <c r="N886" s="15"/>
      <c r="O886" s="15"/>
      <c r="P886" s="15"/>
      <c r="Q886" s="15"/>
      <c r="R886" s="15"/>
      <c r="S886" s="15"/>
      <c r="T886" s="15"/>
      <c r="U886" s="15"/>
      <c r="V886" s="15"/>
      <c r="W886" s="15"/>
      <c r="X886" s="15"/>
      <c r="Y886" s="15"/>
      <c r="Z886" s="15"/>
      <c r="AA886" s="15"/>
      <c r="AB886" s="18"/>
      <c r="AC886" s="15"/>
      <c r="AD886" s="18"/>
      <c r="AE886" s="15"/>
      <c r="AF886" s="15"/>
      <c r="AG886" s="15"/>
      <c r="AH886" s="15"/>
      <c r="AI886" s="15"/>
      <c r="AJ886" s="15"/>
      <c r="AK886" s="15"/>
      <c r="AL886" s="15"/>
      <c r="AM886" s="15"/>
      <c r="AN886" s="15"/>
      <c r="AO886" s="201"/>
      <c r="AP886" s="15"/>
      <c r="AQ886" s="15"/>
      <c r="AR886" s="15"/>
      <c r="AS886" s="15"/>
      <c r="AT886" s="15"/>
      <c r="AU886" s="15"/>
      <c r="AV886" s="15"/>
      <c r="AW886" s="15"/>
      <c r="AX886" s="28"/>
      <c r="AY886" s="15"/>
      <c r="AZ886" s="15"/>
      <c r="BA886" s="15"/>
      <c r="BB886" s="15"/>
    </row>
    <row r="887" spans="2:54" ht="12.75" customHeight="1" x14ac:dyDescent="0.2">
      <c r="B887" s="17"/>
      <c r="C887" s="15"/>
      <c r="D887" s="15"/>
      <c r="E887" s="22"/>
      <c r="F887" s="15"/>
      <c r="G887" s="2"/>
      <c r="H887" s="23"/>
      <c r="I887" s="23"/>
      <c r="J887" s="23"/>
      <c r="K887" s="50"/>
      <c r="L887" s="15"/>
      <c r="M887" s="28"/>
      <c r="N887" s="15"/>
      <c r="O887" s="15"/>
      <c r="P887" s="15"/>
      <c r="Q887" s="15"/>
      <c r="R887" s="15"/>
      <c r="S887" s="15"/>
      <c r="T887" s="15"/>
      <c r="U887" s="15"/>
      <c r="V887" s="15"/>
      <c r="W887" s="15"/>
      <c r="X887" s="15"/>
      <c r="Y887" s="15"/>
      <c r="Z887" s="15"/>
      <c r="AA887" s="15"/>
      <c r="AB887" s="18"/>
      <c r="AC887" s="15"/>
      <c r="AD887" s="18"/>
      <c r="AE887" s="15"/>
      <c r="AF887" s="15"/>
      <c r="AG887" s="15"/>
      <c r="AH887" s="15"/>
      <c r="AI887" s="15"/>
      <c r="AJ887" s="15"/>
      <c r="AK887" s="15"/>
      <c r="AL887" s="15"/>
      <c r="AM887" s="15"/>
      <c r="AN887" s="15"/>
      <c r="AO887" s="201"/>
      <c r="AP887" s="15"/>
      <c r="AQ887" s="15"/>
      <c r="AR887" s="15"/>
      <c r="AS887" s="15"/>
      <c r="AT887" s="15"/>
      <c r="AU887" s="15"/>
      <c r="AV887" s="15"/>
      <c r="AW887" s="15"/>
      <c r="AX887" s="28"/>
      <c r="AY887" s="15"/>
      <c r="AZ887" s="15"/>
      <c r="BA887" s="15"/>
      <c r="BB887" s="15"/>
    </row>
    <row r="888" spans="2:54" ht="12.75" customHeight="1" x14ac:dyDescent="0.2">
      <c r="B888" s="17"/>
      <c r="C888" s="15"/>
      <c r="D888" s="15"/>
      <c r="E888" s="22"/>
      <c r="F888" s="15"/>
      <c r="G888" s="2"/>
      <c r="H888" s="23"/>
      <c r="I888" s="23"/>
      <c r="J888" s="23"/>
      <c r="K888" s="50"/>
      <c r="L888" s="15"/>
      <c r="M888" s="28"/>
      <c r="N888" s="15"/>
      <c r="O888" s="15"/>
      <c r="P888" s="15"/>
      <c r="Q888" s="15"/>
      <c r="R888" s="15"/>
      <c r="S888" s="15"/>
      <c r="T888" s="15"/>
      <c r="U888" s="15"/>
      <c r="V888" s="15"/>
      <c r="W888" s="15"/>
      <c r="X888" s="15"/>
      <c r="Y888" s="15"/>
      <c r="Z888" s="15"/>
      <c r="AA888" s="15"/>
      <c r="AB888" s="18"/>
      <c r="AC888" s="15"/>
      <c r="AD888" s="18"/>
      <c r="AE888" s="15"/>
      <c r="AF888" s="15"/>
      <c r="AG888" s="15"/>
      <c r="AH888" s="15"/>
      <c r="AI888" s="15"/>
      <c r="AJ888" s="15"/>
      <c r="AK888" s="15"/>
      <c r="AL888" s="15"/>
      <c r="AM888" s="15"/>
      <c r="AN888" s="15"/>
      <c r="AO888" s="201"/>
      <c r="AP888" s="15"/>
      <c r="AQ888" s="15"/>
      <c r="AR888" s="15"/>
      <c r="AS888" s="15"/>
      <c r="AT888" s="15"/>
      <c r="AU888" s="15"/>
      <c r="AV888" s="15"/>
      <c r="AW888" s="15"/>
      <c r="AX888" s="28"/>
      <c r="AY888" s="15"/>
      <c r="AZ888" s="15"/>
      <c r="BA888" s="15"/>
      <c r="BB888" s="15"/>
    </row>
    <row r="889" spans="2:54" ht="12.75" customHeight="1" x14ac:dyDescent="0.2">
      <c r="B889" s="17"/>
      <c r="C889" s="15"/>
      <c r="D889" s="15"/>
      <c r="E889" s="22"/>
      <c r="F889" s="15"/>
      <c r="G889" s="2"/>
      <c r="H889" s="23"/>
      <c r="I889" s="23"/>
      <c r="J889" s="23"/>
      <c r="K889" s="50"/>
      <c r="L889" s="15"/>
      <c r="M889" s="28"/>
      <c r="N889" s="15"/>
      <c r="O889" s="15"/>
      <c r="P889" s="15"/>
      <c r="Q889" s="15"/>
      <c r="R889" s="15"/>
      <c r="S889" s="15"/>
      <c r="T889" s="15"/>
      <c r="U889" s="15"/>
      <c r="V889" s="15"/>
      <c r="W889" s="15"/>
      <c r="X889" s="15"/>
      <c r="Y889" s="15"/>
      <c r="Z889" s="15"/>
      <c r="AA889" s="15"/>
      <c r="AB889" s="18"/>
      <c r="AC889" s="15"/>
      <c r="AD889" s="18"/>
      <c r="AE889" s="15"/>
      <c r="AF889" s="15"/>
      <c r="AG889" s="15"/>
      <c r="AH889" s="15"/>
      <c r="AI889" s="15"/>
      <c r="AJ889" s="15"/>
      <c r="AK889" s="15"/>
      <c r="AL889" s="15"/>
      <c r="AM889" s="15"/>
      <c r="AN889" s="15"/>
      <c r="AO889" s="201"/>
      <c r="AP889" s="15"/>
      <c r="AQ889" s="15"/>
      <c r="AR889" s="15"/>
      <c r="AS889" s="15"/>
      <c r="AT889" s="15"/>
      <c r="AU889" s="15"/>
      <c r="AV889" s="15"/>
      <c r="AW889" s="15"/>
      <c r="AX889" s="28"/>
      <c r="AY889" s="15"/>
      <c r="AZ889" s="15"/>
      <c r="BA889" s="15"/>
      <c r="BB889" s="15"/>
    </row>
    <row r="890" spans="2:54" ht="12.75" customHeight="1" x14ac:dyDescent="0.2">
      <c r="B890" s="17"/>
      <c r="C890" s="15"/>
      <c r="D890" s="15"/>
      <c r="E890" s="22"/>
      <c r="F890" s="15"/>
      <c r="G890" s="2"/>
      <c r="H890" s="23"/>
      <c r="I890" s="23"/>
      <c r="J890" s="23"/>
      <c r="K890" s="50"/>
      <c r="L890" s="15"/>
      <c r="M890" s="28"/>
      <c r="N890" s="15"/>
      <c r="O890" s="15"/>
      <c r="P890" s="15"/>
      <c r="Q890" s="15"/>
      <c r="R890" s="15"/>
      <c r="S890" s="15"/>
      <c r="T890" s="15"/>
      <c r="U890" s="15"/>
      <c r="V890" s="15"/>
      <c r="W890" s="15"/>
      <c r="X890" s="15"/>
      <c r="Y890" s="15"/>
      <c r="Z890" s="15"/>
      <c r="AA890" s="15"/>
      <c r="AB890" s="18"/>
      <c r="AC890" s="15"/>
      <c r="AD890" s="18"/>
      <c r="AE890" s="15"/>
      <c r="AF890" s="15"/>
      <c r="AG890" s="15"/>
      <c r="AH890" s="15"/>
      <c r="AI890" s="15"/>
      <c r="AJ890" s="15"/>
      <c r="AK890" s="15"/>
      <c r="AL890" s="15"/>
      <c r="AM890" s="15"/>
      <c r="AN890" s="15"/>
      <c r="AO890" s="201"/>
      <c r="AP890" s="15"/>
      <c r="AQ890" s="15"/>
      <c r="AR890" s="15"/>
      <c r="AS890" s="15"/>
      <c r="AT890" s="15"/>
      <c r="AU890" s="15"/>
      <c r="AV890" s="15"/>
      <c r="AW890" s="15"/>
      <c r="AX890" s="28"/>
      <c r="AY890" s="15"/>
      <c r="AZ890" s="15"/>
      <c r="BA890" s="15"/>
      <c r="BB890" s="15"/>
    </row>
    <row r="891" spans="2:54" ht="12.75" customHeight="1" x14ac:dyDescent="0.2">
      <c r="B891" s="17"/>
      <c r="C891" s="15"/>
      <c r="D891" s="15"/>
      <c r="E891" s="22"/>
      <c r="F891" s="15"/>
      <c r="G891" s="2"/>
      <c r="H891" s="23"/>
      <c r="I891" s="23"/>
      <c r="J891" s="23"/>
      <c r="K891" s="50"/>
      <c r="L891" s="15"/>
      <c r="M891" s="28"/>
      <c r="N891" s="15"/>
      <c r="O891" s="15"/>
      <c r="P891" s="15"/>
      <c r="Q891" s="15"/>
      <c r="R891" s="15"/>
      <c r="S891" s="15"/>
      <c r="T891" s="15"/>
      <c r="U891" s="15"/>
      <c r="V891" s="15"/>
      <c r="W891" s="15"/>
      <c r="X891" s="15"/>
      <c r="Y891" s="15"/>
      <c r="Z891" s="15"/>
      <c r="AA891" s="15"/>
      <c r="AB891" s="18"/>
      <c r="AC891" s="15"/>
      <c r="AD891" s="18"/>
      <c r="AE891" s="15"/>
      <c r="AF891" s="15"/>
      <c r="AG891" s="15"/>
      <c r="AH891" s="15"/>
      <c r="AI891" s="15"/>
      <c r="AJ891" s="15"/>
      <c r="AK891" s="15"/>
      <c r="AL891" s="15"/>
      <c r="AM891" s="15"/>
      <c r="AN891" s="15"/>
      <c r="AO891" s="201"/>
      <c r="AP891" s="15"/>
      <c r="AQ891" s="15"/>
      <c r="AR891" s="15"/>
      <c r="AS891" s="15"/>
      <c r="AT891" s="15"/>
      <c r="AU891" s="15"/>
      <c r="AV891" s="15"/>
      <c r="AW891" s="15"/>
      <c r="AX891" s="28"/>
      <c r="AY891" s="15"/>
      <c r="AZ891" s="15"/>
      <c r="BA891" s="15"/>
      <c r="BB891" s="15"/>
    </row>
    <row r="892" spans="2:54" ht="12.75" customHeight="1" x14ac:dyDescent="0.2">
      <c r="B892" s="17"/>
      <c r="C892" s="15"/>
      <c r="D892" s="15"/>
      <c r="E892" s="22"/>
      <c r="F892" s="15"/>
      <c r="G892" s="2"/>
      <c r="H892" s="23"/>
      <c r="I892" s="23"/>
      <c r="J892" s="23"/>
      <c r="K892" s="50"/>
      <c r="L892" s="15"/>
      <c r="M892" s="28"/>
      <c r="N892" s="15"/>
      <c r="O892" s="15"/>
      <c r="P892" s="15"/>
      <c r="Q892" s="15"/>
      <c r="R892" s="15"/>
      <c r="S892" s="15"/>
      <c r="T892" s="15"/>
      <c r="U892" s="15"/>
      <c r="V892" s="15"/>
      <c r="W892" s="15"/>
      <c r="X892" s="15"/>
      <c r="Y892" s="15"/>
      <c r="Z892" s="15"/>
      <c r="AA892" s="15"/>
      <c r="AB892" s="18"/>
      <c r="AC892" s="15"/>
      <c r="AD892" s="18"/>
      <c r="AE892" s="15"/>
      <c r="AF892" s="15"/>
      <c r="AG892" s="15"/>
      <c r="AH892" s="15"/>
      <c r="AI892" s="15"/>
      <c r="AJ892" s="15"/>
      <c r="AK892" s="15"/>
      <c r="AL892" s="15"/>
      <c r="AM892" s="15"/>
      <c r="AN892" s="15"/>
      <c r="AO892" s="201"/>
      <c r="AP892" s="15"/>
      <c r="AQ892" s="15"/>
      <c r="AR892" s="15"/>
      <c r="AS892" s="15"/>
      <c r="AT892" s="15"/>
      <c r="AU892" s="15"/>
      <c r="AV892" s="15"/>
      <c r="AW892" s="15"/>
      <c r="AX892" s="28"/>
      <c r="AY892" s="15"/>
      <c r="AZ892" s="15"/>
      <c r="BA892" s="15"/>
      <c r="BB892" s="15"/>
    </row>
    <row r="893" spans="2:54" ht="12.75" customHeight="1" x14ac:dyDescent="0.2">
      <c r="B893" s="17"/>
      <c r="C893" s="15"/>
      <c r="D893" s="15"/>
      <c r="E893" s="22"/>
      <c r="F893" s="15"/>
      <c r="G893" s="2"/>
      <c r="H893" s="23"/>
      <c r="I893" s="23"/>
      <c r="J893" s="23"/>
      <c r="K893" s="50"/>
      <c r="L893" s="15"/>
      <c r="M893" s="28"/>
      <c r="N893" s="15"/>
      <c r="O893" s="15"/>
      <c r="P893" s="15"/>
      <c r="Q893" s="15"/>
      <c r="R893" s="15"/>
      <c r="S893" s="15"/>
      <c r="T893" s="15"/>
      <c r="U893" s="15"/>
      <c r="V893" s="15"/>
      <c r="W893" s="15"/>
      <c r="X893" s="15"/>
      <c r="Y893" s="15"/>
      <c r="Z893" s="15"/>
      <c r="AA893" s="15"/>
      <c r="AB893" s="18"/>
      <c r="AC893" s="15"/>
      <c r="AD893" s="18"/>
      <c r="AE893" s="15"/>
      <c r="AF893" s="15"/>
      <c r="AG893" s="15"/>
      <c r="AH893" s="15"/>
      <c r="AI893" s="15"/>
      <c r="AJ893" s="15"/>
      <c r="AK893" s="15"/>
      <c r="AL893" s="15"/>
      <c r="AM893" s="15"/>
      <c r="AN893" s="15"/>
      <c r="AO893" s="201"/>
      <c r="AP893" s="15"/>
      <c r="AQ893" s="15"/>
      <c r="AR893" s="15"/>
      <c r="AS893" s="15"/>
      <c r="AT893" s="15"/>
      <c r="AU893" s="15"/>
      <c r="AV893" s="15"/>
      <c r="AW893" s="15"/>
      <c r="AX893" s="28"/>
      <c r="AY893" s="15"/>
      <c r="AZ893" s="15"/>
      <c r="BA893" s="15"/>
      <c r="BB893" s="15"/>
    </row>
    <row r="894" spans="2:54" ht="12.75" customHeight="1" x14ac:dyDescent="0.2">
      <c r="B894" s="17"/>
      <c r="C894" s="15"/>
      <c r="D894" s="15"/>
      <c r="E894" s="22"/>
      <c r="F894" s="15"/>
      <c r="G894" s="2"/>
      <c r="H894" s="23"/>
      <c r="I894" s="23"/>
      <c r="J894" s="23"/>
      <c r="K894" s="50"/>
      <c r="L894" s="15"/>
      <c r="M894" s="28"/>
      <c r="N894" s="15"/>
      <c r="O894" s="15"/>
      <c r="P894" s="15"/>
      <c r="Q894" s="15"/>
      <c r="R894" s="15"/>
      <c r="S894" s="15"/>
      <c r="T894" s="15"/>
      <c r="U894" s="15"/>
      <c r="V894" s="15"/>
      <c r="W894" s="15"/>
      <c r="X894" s="15"/>
      <c r="Y894" s="15"/>
      <c r="Z894" s="15"/>
      <c r="AA894" s="15"/>
      <c r="AB894" s="18"/>
      <c r="AC894" s="15"/>
      <c r="AD894" s="18"/>
      <c r="AE894" s="15"/>
      <c r="AF894" s="15"/>
      <c r="AG894" s="15"/>
      <c r="AH894" s="15"/>
      <c r="AI894" s="15"/>
      <c r="AJ894" s="15"/>
      <c r="AK894" s="15"/>
      <c r="AL894" s="15"/>
      <c r="AM894" s="15"/>
      <c r="AN894" s="15"/>
      <c r="AO894" s="201"/>
      <c r="AP894" s="15"/>
      <c r="AQ894" s="15"/>
      <c r="AR894" s="15"/>
      <c r="AS894" s="15"/>
      <c r="AT894" s="15"/>
      <c r="AU894" s="15"/>
      <c r="AV894" s="15"/>
      <c r="AW894" s="15"/>
      <c r="AX894" s="28"/>
      <c r="AY894" s="15"/>
      <c r="AZ894" s="15"/>
      <c r="BA894" s="15"/>
      <c r="BB894" s="15"/>
    </row>
    <row r="895" spans="2:54" ht="12.75" customHeight="1" x14ac:dyDescent="0.2">
      <c r="B895" s="17"/>
      <c r="C895" s="15"/>
      <c r="D895" s="15"/>
      <c r="E895" s="22"/>
      <c r="F895" s="15"/>
      <c r="G895" s="2"/>
      <c r="H895" s="23"/>
      <c r="I895" s="23"/>
      <c r="J895" s="23"/>
      <c r="K895" s="50"/>
      <c r="L895" s="15"/>
      <c r="M895" s="28"/>
      <c r="N895" s="15"/>
      <c r="O895" s="15"/>
      <c r="P895" s="15"/>
      <c r="Q895" s="15"/>
      <c r="R895" s="15"/>
      <c r="S895" s="15"/>
      <c r="T895" s="15"/>
      <c r="U895" s="15"/>
      <c r="V895" s="15"/>
      <c r="W895" s="15"/>
      <c r="X895" s="15"/>
      <c r="Y895" s="15"/>
      <c r="Z895" s="15"/>
      <c r="AA895" s="15"/>
      <c r="AB895" s="18"/>
      <c r="AC895" s="15"/>
      <c r="AD895" s="18"/>
      <c r="AE895" s="15"/>
      <c r="AF895" s="15"/>
      <c r="AG895" s="15"/>
      <c r="AH895" s="15"/>
      <c r="AI895" s="15"/>
      <c r="AJ895" s="15"/>
      <c r="AK895" s="15"/>
      <c r="AL895" s="15"/>
      <c r="AM895" s="15"/>
      <c r="AN895" s="15"/>
      <c r="AO895" s="201"/>
      <c r="AP895" s="15"/>
      <c r="AQ895" s="15"/>
      <c r="AR895" s="15"/>
      <c r="AS895" s="15"/>
      <c r="AT895" s="15"/>
      <c r="AU895" s="15"/>
      <c r="AV895" s="15"/>
      <c r="AW895" s="15"/>
      <c r="AX895" s="28"/>
      <c r="AY895" s="15"/>
      <c r="AZ895" s="15"/>
      <c r="BA895" s="15"/>
      <c r="BB895" s="15"/>
    </row>
    <row r="896" spans="2:54" ht="12.75" customHeight="1" x14ac:dyDescent="0.2">
      <c r="B896" s="17"/>
      <c r="C896" s="15"/>
      <c r="D896" s="15"/>
      <c r="E896" s="22"/>
      <c r="F896" s="15"/>
      <c r="G896" s="2"/>
      <c r="H896" s="23"/>
      <c r="I896" s="23"/>
      <c r="J896" s="23"/>
      <c r="K896" s="50"/>
      <c r="L896" s="15"/>
      <c r="M896" s="28"/>
      <c r="N896" s="15"/>
      <c r="O896" s="15"/>
      <c r="P896" s="15"/>
      <c r="Q896" s="15"/>
      <c r="R896" s="15"/>
      <c r="S896" s="15"/>
      <c r="T896" s="15"/>
      <c r="U896" s="15"/>
      <c r="V896" s="15"/>
      <c r="W896" s="15"/>
      <c r="X896" s="15"/>
      <c r="Y896" s="15"/>
      <c r="Z896" s="15"/>
      <c r="AA896" s="15"/>
      <c r="AB896" s="18"/>
      <c r="AC896" s="15"/>
      <c r="AD896" s="18"/>
      <c r="AE896" s="15"/>
      <c r="AF896" s="15"/>
      <c r="AG896" s="15"/>
      <c r="AH896" s="15"/>
      <c r="AI896" s="15"/>
      <c r="AJ896" s="15"/>
      <c r="AK896" s="15"/>
      <c r="AL896" s="15"/>
      <c r="AM896" s="15"/>
      <c r="AN896" s="15"/>
      <c r="AO896" s="201"/>
      <c r="AP896" s="15"/>
      <c r="AQ896" s="15"/>
      <c r="AR896" s="15"/>
      <c r="AS896" s="15"/>
      <c r="AT896" s="15"/>
      <c r="AU896" s="15"/>
      <c r="AV896" s="15"/>
      <c r="AW896" s="15"/>
      <c r="AX896" s="28"/>
      <c r="AY896" s="15"/>
      <c r="AZ896" s="15"/>
      <c r="BA896" s="15"/>
      <c r="BB896" s="15"/>
    </row>
    <row r="897" spans="2:54" ht="12.75" customHeight="1" x14ac:dyDescent="0.2">
      <c r="B897" s="17"/>
      <c r="C897" s="15"/>
      <c r="D897" s="15"/>
      <c r="E897" s="22"/>
      <c r="F897" s="15"/>
      <c r="G897" s="2"/>
      <c r="H897" s="23"/>
      <c r="I897" s="23"/>
      <c r="J897" s="23"/>
      <c r="K897" s="50"/>
      <c r="L897" s="15"/>
      <c r="M897" s="28"/>
      <c r="N897" s="15"/>
      <c r="O897" s="15"/>
      <c r="P897" s="15"/>
      <c r="Q897" s="15"/>
      <c r="R897" s="15"/>
      <c r="S897" s="15"/>
      <c r="T897" s="15"/>
      <c r="U897" s="15"/>
      <c r="V897" s="15"/>
      <c r="W897" s="15"/>
      <c r="X897" s="15"/>
      <c r="Y897" s="15"/>
      <c r="Z897" s="15"/>
      <c r="AA897" s="15"/>
      <c r="AB897" s="18"/>
      <c r="AC897" s="15"/>
      <c r="AD897" s="18"/>
      <c r="AE897" s="15"/>
      <c r="AF897" s="15"/>
      <c r="AG897" s="15"/>
      <c r="AH897" s="15"/>
      <c r="AI897" s="15"/>
      <c r="AJ897" s="15"/>
      <c r="AK897" s="15"/>
      <c r="AL897" s="15"/>
      <c r="AM897" s="15"/>
      <c r="AN897" s="15"/>
      <c r="AO897" s="201"/>
      <c r="AP897" s="15"/>
      <c r="AQ897" s="15"/>
      <c r="AR897" s="15"/>
      <c r="AS897" s="15"/>
      <c r="AT897" s="15"/>
      <c r="AU897" s="15"/>
      <c r="AV897" s="15"/>
      <c r="AW897" s="15"/>
      <c r="AX897" s="28"/>
      <c r="AY897" s="15"/>
      <c r="AZ897" s="15"/>
      <c r="BA897" s="15"/>
      <c r="BB897" s="15"/>
    </row>
    <row r="898" spans="2:54" ht="12.75" customHeight="1" x14ac:dyDescent="0.2">
      <c r="B898" s="17"/>
      <c r="C898" s="15"/>
      <c r="D898" s="15"/>
      <c r="E898" s="22"/>
      <c r="F898" s="15"/>
      <c r="G898" s="2"/>
      <c r="H898" s="23"/>
      <c r="I898" s="23"/>
      <c r="J898" s="23"/>
      <c r="K898" s="50"/>
      <c r="L898" s="15"/>
      <c r="M898" s="28"/>
      <c r="N898" s="15"/>
      <c r="O898" s="15"/>
      <c r="P898" s="15"/>
      <c r="Q898" s="15"/>
      <c r="R898" s="15"/>
      <c r="S898" s="15"/>
      <c r="T898" s="15"/>
      <c r="U898" s="15"/>
      <c r="V898" s="15"/>
      <c r="W898" s="15"/>
      <c r="X898" s="15"/>
      <c r="Y898" s="15"/>
      <c r="Z898" s="15"/>
      <c r="AA898" s="15"/>
      <c r="AB898" s="18"/>
      <c r="AC898" s="15"/>
      <c r="AD898" s="18"/>
      <c r="AE898" s="15"/>
      <c r="AF898" s="15"/>
      <c r="AG898" s="15"/>
      <c r="AH898" s="15"/>
      <c r="AI898" s="15"/>
      <c r="AJ898" s="15"/>
      <c r="AK898" s="15"/>
      <c r="AL898" s="15"/>
      <c r="AM898" s="15"/>
      <c r="AN898" s="15"/>
      <c r="AO898" s="201"/>
      <c r="AP898" s="15"/>
      <c r="AQ898" s="15"/>
      <c r="AR898" s="15"/>
      <c r="AS898" s="15"/>
      <c r="AT898" s="15"/>
      <c r="AU898" s="15"/>
      <c r="AV898" s="15"/>
      <c r="AW898" s="15"/>
      <c r="AX898" s="28"/>
      <c r="AY898" s="15"/>
      <c r="AZ898" s="15"/>
      <c r="BA898" s="15"/>
      <c r="BB898" s="15"/>
    </row>
    <row r="899" spans="2:54" ht="12.75" customHeight="1" x14ac:dyDescent="0.2">
      <c r="B899" s="17"/>
      <c r="C899" s="15"/>
      <c r="D899" s="15"/>
      <c r="E899" s="22"/>
      <c r="F899" s="15"/>
      <c r="G899" s="2"/>
      <c r="H899" s="23"/>
      <c r="I899" s="23"/>
      <c r="J899" s="23"/>
      <c r="K899" s="50"/>
      <c r="L899" s="15"/>
      <c r="M899" s="28"/>
      <c r="N899" s="15"/>
      <c r="O899" s="15"/>
      <c r="P899" s="15"/>
      <c r="Q899" s="15"/>
      <c r="R899" s="15"/>
      <c r="S899" s="15"/>
      <c r="T899" s="15"/>
      <c r="U899" s="15"/>
      <c r="V899" s="15"/>
      <c r="W899" s="15"/>
      <c r="X899" s="15"/>
      <c r="Y899" s="15"/>
      <c r="Z899" s="15"/>
      <c r="AA899" s="15"/>
      <c r="AB899" s="18"/>
      <c r="AC899" s="15"/>
      <c r="AD899" s="18"/>
      <c r="AE899" s="15"/>
      <c r="AF899" s="15"/>
      <c r="AG899" s="15"/>
      <c r="AH899" s="15"/>
      <c r="AI899" s="15"/>
      <c r="AJ899" s="15"/>
      <c r="AK899" s="15"/>
      <c r="AL899" s="15"/>
      <c r="AM899" s="15"/>
      <c r="AN899" s="15"/>
      <c r="AO899" s="201"/>
      <c r="AP899" s="15"/>
      <c r="AQ899" s="15"/>
      <c r="AR899" s="15"/>
      <c r="AS899" s="15"/>
      <c r="AT899" s="15"/>
      <c r="AU899" s="15"/>
      <c r="AV899" s="15"/>
      <c r="AW899" s="15"/>
      <c r="AX899" s="28"/>
      <c r="AY899" s="15"/>
      <c r="AZ899" s="15"/>
      <c r="BA899" s="15"/>
      <c r="BB899" s="15"/>
    </row>
    <row r="900" spans="2:54" ht="12.75" customHeight="1" x14ac:dyDescent="0.2">
      <c r="B900" s="17"/>
      <c r="C900" s="15"/>
      <c r="D900" s="15"/>
      <c r="E900" s="22"/>
      <c r="F900" s="15"/>
      <c r="G900" s="2"/>
      <c r="H900" s="23"/>
      <c r="I900" s="23"/>
      <c r="J900" s="23"/>
      <c r="K900" s="50"/>
      <c r="L900" s="15"/>
      <c r="M900" s="28"/>
      <c r="N900" s="15"/>
      <c r="O900" s="15"/>
      <c r="P900" s="15"/>
      <c r="Q900" s="15"/>
      <c r="R900" s="15"/>
      <c r="S900" s="15"/>
      <c r="T900" s="15"/>
      <c r="U900" s="15"/>
      <c r="V900" s="15"/>
      <c r="W900" s="15"/>
      <c r="X900" s="15"/>
      <c r="Y900" s="15"/>
      <c r="Z900" s="15"/>
      <c r="AA900" s="15"/>
      <c r="AB900" s="18"/>
      <c r="AC900" s="15"/>
      <c r="AD900" s="18"/>
      <c r="AE900" s="15"/>
      <c r="AF900" s="15"/>
      <c r="AG900" s="15"/>
      <c r="AH900" s="15"/>
      <c r="AI900" s="15"/>
      <c r="AJ900" s="15"/>
      <c r="AK900" s="15"/>
      <c r="AL900" s="15"/>
      <c r="AM900" s="15"/>
      <c r="AN900" s="15"/>
      <c r="AO900" s="201"/>
      <c r="AP900" s="15"/>
      <c r="AQ900" s="15"/>
      <c r="AR900" s="15"/>
      <c r="AS900" s="15"/>
      <c r="AT900" s="15"/>
      <c r="AU900" s="15"/>
      <c r="AV900" s="15"/>
      <c r="AW900" s="15"/>
      <c r="AX900" s="28"/>
      <c r="AY900" s="15"/>
      <c r="AZ900" s="15"/>
      <c r="BA900" s="15"/>
      <c r="BB900" s="15"/>
    </row>
    <row r="901" spans="2:54" ht="12.75" customHeight="1" x14ac:dyDescent="0.2">
      <c r="B901" s="17"/>
      <c r="C901" s="15"/>
      <c r="D901" s="15"/>
      <c r="E901" s="22"/>
      <c r="F901" s="15"/>
      <c r="G901" s="2"/>
      <c r="H901" s="23"/>
      <c r="I901" s="23"/>
      <c r="J901" s="23"/>
      <c r="K901" s="50"/>
      <c r="L901" s="15"/>
      <c r="M901" s="28"/>
      <c r="N901" s="15"/>
      <c r="O901" s="15"/>
      <c r="P901" s="15"/>
      <c r="Q901" s="15"/>
      <c r="R901" s="15"/>
      <c r="S901" s="15"/>
      <c r="T901" s="15"/>
      <c r="U901" s="15"/>
      <c r="V901" s="15"/>
      <c r="W901" s="15"/>
      <c r="X901" s="15"/>
      <c r="Y901" s="15"/>
      <c r="Z901" s="15"/>
      <c r="AA901" s="15"/>
      <c r="AB901" s="18"/>
      <c r="AC901" s="15"/>
      <c r="AD901" s="18"/>
      <c r="AE901" s="15"/>
      <c r="AF901" s="15"/>
      <c r="AG901" s="15"/>
      <c r="AH901" s="15"/>
      <c r="AI901" s="15"/>
      <c r="AJ901" s="15"/>
      <c r="AK901" s="15"/>
      <c r="AL901" s="15"/>
      <c r="AM901" s="15"/>
      <c r="AN901" s="15"/>
      <c r="AO901" s="201"/>
      <c r="AP901" s="15"/>
      <c r="AQ901" s="15"/>
      <c r="AR901" s="15"/>
      <c r="AS901" s="15"/>
      <c r="AT901" s="15"/>
      <c r="AU901" s="15"/>
      <c r="AV901" s="15"/>
      <c r="AW901" s="15"/>
      <c r="AX901" s="28"/>
      <c r="AY901" s="15"/>
      <c r="AZ901" s="15"/>
      <c r="BA901" s="15"/>
      <c r="BB901" s="15"/>
    </row>
    <row r="902" spans="2:54" ht="12.75" customHeight="1" x14ac:dyDescent="0.2">
      <c r="B902" s="17"/>
      <c r="C902" s="15"/>
      <c r="D902" s="15"/>
      <c r="E902" s="22"/>
      <c r="F902" s="15"/>
      <c r="G902" s="2"/>
      <c r="H902" s="23"/>
      <c r="I902" s="23"/>
      <c r="J902" s="23"/>
      <c r="K902" s="50"/>
      <c r="L902" s="15"/>
      <c r="M902" s="28"/>
      <c r="N902" s="15"/>
      <c r="O902" s="15"/>
      <c r="P902" s="15"/>
      <c r="Q902" s="15"/>
      <c r="R902" s="15"/>
      <c r="S902" s="15"/>
      <c r="T902" s="15"/>
      <c r="U902" s="15"/>
      <c r="V902" s="15"/>
      <c r="W902" s="15"/>
      <c r="X902" s="15"/>
      <c r="Y902" s="15"/>
      <c r="Z902" s="15"/>
      <c r="AA902" s="15"/>
      <c r="AB902" s="18"/>
      <c r="AC902" s="15"/>
      <c r="AD902" s="18"/>
      <c r="AE902" s="15"/>
      <c r="AF902" s="15"/>
      <c r="AG902" s="15"/>
      <c r="AH902" s="15"/>
      <c r="AI902" s="15"/>
      <c r="AJ902" s="15"/>
      <c r="AK902" s="15"/>
      <c r="AL902" s="15"/>
      <c r="AM902" s="15"/>
      <c r="AN902" s="15"/>
      <c r="AO902" s="201"/>
      <c r="AP902" s="15"/>
      <c r="AQ902" s="15"/>
      <c r="AR902" s="15"/>
      <c r="AS902" s="15"/>
      <c r="AT902" s="15"/>
      <c r="AU902" s="15"/>
      <c r="AV902" s="15"/>
      <c r="AW902" s="15"/>
      <c r="AX902" s="28"/>
      <c r="AY902" s="15"/>
      <c r="AZ902" s="15"/>
      <c r="BA902" s="15"/>
      <c r="BB902" s="15"/>
    </row>
    <row r="903" spans="2:54" ht="12.75" customHeight="1" x14ac:dyDescent="0.2">
      <c r="B903" s="17"/>
      <c r="C903" s="15"/>
      <c r="D903" s="15"/>
      <c r="E903" s="22"/>
      <c r="F903" s="15"/>
      <c r="G903" s="2"/>
      <c r="H903" s="23"/>
      <c r="I903" s="23"/>
      <c r="J903" s="23"/>
      <c r="K903" s="50"/>
      <c r="L903" s="15"/>
      <c r="M903" s="28"/>
      <c r="N903" s="15"/>
      <c r="O903" s="15"/>
      <c r="P903" s="15"/>
      <c r="Q903" s="15"/>
      <c r="R903" s="15"/>
      <c r="S903" s="15"/>
      <c r="T903" s="15"/>
      <c r="U903" s="15"/>
      <c r="V903" s="15"/>
      <c r="W903" s="15"/>
      <c r="X903" s="15"/>
      <c r="Y903" s="15"/>
      <c r="Z903" s="15"/>
      <c r="AA903" s="15"/>
      <c r="AB903" s="18"/>
      <c r="AC903" s="15"/>
      <c r="AD903" s="18"/>
      <c r="AE903" s="15"/>
      <c r="AF903" s="15"/>
      <c r="AG903" s="15"/>
      <c r="AH903" s="15"/>
      <c r="AI903" s="15"/>
      <c r="AJ903" s="15"/>
      <c r="AK903" s="15"/>
      <c r="AL903" s="15"/>
      <c r="AM903" s="15"/>
      <c r="AN903" s="15"/>
      <c r="AO903" s="201"/>
      <c r="AP903" s="15"/>
      <c r="AQ903" s="15"/>
      <c r="AR903" s="15"/>
      <c r="AS903" s="15"/>
      <c r="AT903" s="15"/>
      <c r="AU903" s="15"/>
      <c r="AV903" s="15"/>
      <c r="AW903" s="15"/>
      <c r="AX903" s="28"/>
      <c r="AY903" s="15"/>
      <c r="AZ903" s="15"/>
      <c r="BA903" s="15"/>
      <c r="BB903" s="15"/>
    </row>
    <row r="904" spans="2:54" ht="12.75" customHeight="1" x14ac:dyDescent="0.2">
      <c r="B904" s="17"/>
      <c r="C904" s="15"/>
      <c r="D904" s="15"/>
      <c r="E904" s="22"/>
      <c r="F904" s="15"/>
      <c r="G904" s="2"/>
      <c r="H904" s="23"/>
      <c r="I904" s="23"/>
      <c r="J904" s="23"/>
      <c r="K904" s="50"/>
      <c r="L904" s="15"/>
      <c r="M904" s="28"/>
      <c r="N904" s="15"/>
      <c r="O904" s="15"/>
      <c r="P904" s="15"/>
      <c r="Q904" s="15"/>
      <c r="R904" s="15"/>
      <c r="S904" s="15"/>
      <c r="T904" s="15"/>
      <c r="U904" s="15"/>
      <c r="V904" s="15"/>
      <c r="W904" s="15"/>
      <c r="X904" s="15"/>
      <c r="Y904" s="15"/>
      <c r="Z904" s="15"/>
      <c r="AA904" s="15"/>
      <c r="AB904" s="18"/>
      <c r="AC904" s="15"/>
      <c r="AD904" s="18"/>
      <c r="AE904" s="15"/>
      <c r="AF904" s="15"/>
      <c r="AG904" s="15"/>
      <c r="AH904" s="15"/>
      <c r="AI904" s="15"/>
      <c r="AJ904" s="15"/>
      <c r="AK904" s="15"/>
      <c r="AL904" s="15"/>
      <c r="AM904" s="15"/>
      <c r="AN904" s="15"/>
      <c r="AO904" s="201"/>
      <c r="AP904" s="15"/>
      <c r="AQ904" s="15"/>
      <c r="AR904" s="15"/>
      <c r="AS904" s="15"/>
      <c r="AT904" s="15"/>
      <c r="AU904" s="15"/>
      <c r="AV904" s="15"/>
      <c r="AW904" s="15"/>
      <c r="AX904" s="28"/>
      <c r="AY904" s="15"/>
      <c r="AZ904" s="15"/>
      <c r="BA904" s="15"/>
      <c r="BB904" s="15"/>
    </row>
    <row r="905" spans="2:54" ht="12.75" customHeight="1" x14ac:dyDescent="0.2">
      <c r="B905" s="17"/>
      <c r="C905" s="15"/>
      <c r="D905" s="15"/>
      <c r="E905" s="22"/>
      <c r="F905" s="15"/>
      <c r="G905" s="2"/>
      <c r="H905" s="23"/>
      <c r="I905" s="23"/>
      <c r="J905" s="23"/>
      <c r="K905" s="50"/>
      <c r="L905" s="15"/>
      <c r="M905" s="28"/>
      <c r="N905" s="15"/>
      <c r="O905" s="15"/>
      <c r="P905" s="15"/>
      <c r="Q905" s="15"/>
      <c r="R905" s="15"/>
      <c r="S905" s="15"/>
      <c r="T905" s="15"/>
      <c r="U905" s="15"/>
      <c r="V905" s="15"/>
      <c r="W905" s="15"/>
      <c r="X905" s="15"/>
      <c r="Y905" s="15"/>
      <c r="Z905" s="15"/>
      <c r="AA905" s="15"/>
      <c r="AB905" s="18"/>
      <c r="AC905" s="15"/>
      <c r="AD905" s="18"/>
      <c r="AE905" s="15"/>
      <c r="AF905" s="15"/>
      <c r="AG905" s="15"/>
      <c r="AH905" s="15"/>
      <c r="AI905" s="15"/>
      <c r="AJ905" s="15"/>
      <c r="AK905" s="15"/>
      <c r="AL905" s="15"/>
      <c r="AM905" s="15"/>
      <c r="AN905" s="15"/>
      <c r="AO905" s="201"/>
      <c r="AP905" s="15"/>
      <c r="AQ905" s="15"/>
      <c r="AR905" s="15"/>
      <c r="AS905" s="15"/>
      <c r="AT905" s="15"/>
      <c r="AU905" s="15"/>
      <c r="AV905" s="15"/>
      <c r="AW905" s="15"/>
      <c r="AX905" s="28"/>
      <c r="AY905" s="15"/>
      <c r="AZ905" s="15"/>
      <c r="BA905" s="15"/>
      <c r="BB905" s="15"/>
    </row>
    <row r="906" spans="2:54" ht="12.75" customHeight="1" x14ac:dyDescent="0.2">
      <c r="B906" s="17"/>
      <c r="C906" s="15"/>
      <c r="D906" s="15"/>
      <c r="E906" s="22"/>
      <c r="F906" s="15"/>
      <c r="G906" s="2"/>
      <c r="H906" s="23"/>
      <c r="I906" s="23"/>
      <c r="J906" s="23"/>
      <c r="K906" s="50"/>
      <c r="L906" s="15"/>
      <c r="M906" s="28"/>
      <c r="N906" s="15"/>
      <c r="O906" s="15"/>
      <c r="P906" s="15"/>
      <c r="Q906" s="15"/>
      <c r="R906" s="15"/>
      <c r="S906" s="15"/>
      <c r="T906" s="15"/>
      <c r="U906" s="15"/>
      <c r="V906" s="15"/>
      <c r="W906" s="15"/>
      <c r="X906" s="15"/>
      <c r="Y906" s="15"/>
      <c r="Z906" s="15"/>
      <c r="AA906" s="15"/>
      <c r="AB906" s="18"/>
      <c r="AC906" s="15"/>
      <c r="AD906" s="18"/>
      <c r="AE906" s="15"/>
      <c r="AF906" s="15"/>
      <c r="AG906" s="15"/>
      <c r="AH906" s="15"/>
      <c r="AI906" s="15"/>
      <c r="AJ906" s="15"/>
      <c r="AK906" s="15"/>
      <c r="AL906" s="15"/>
      <c r="AM906" s="15"/>
      <c r="AN906" s="15"/>
      <c r="AO906" s="201"/>
      <c r="AP906" s="15"/>
      <c r="AQ906" s="15"/>
      <c r="AR906" s="15"/>
      <c r="AS906" s="15"/>
      <c r="AT906" s="15"/>
      <c r="AU906" s="15"/>
      <c r="AV906" s="15"/>
      <c r="AW906" s="15"/>
      <c r="AX906" s="28"/>
      <c r="AY906" s="15"/>
      <c r="AZ906" s="15"/>
      <c r="BA906" s="15"/>
      <c r="BB906" s="15"/>
    </row>
    <row r="907" spans="2:54" ht="12.75" customHeight="1" x14ac:dyDescent="0.2">
      <c r="B907" s="17"/>
      <c r="C907" s="15"/>
      <c r="D907" s="15"/>
      <c r="E907" s="22"/>
      <c r="F907" s="15"/>
      <c r="G907" s="2"/>
      <c r="H907" s="23"/>
      <c r="I907" s="23"/>
      <c r="J907" s="23"/>
      <c r="K907" s="50"/>
      <c r="L907" s="15"/>
      <c r="M907" s="28"/>
      <c r="N907" s="15"/>
      <c r="O907" s="15"/>
      <c r="P907" s="15"/>
      <c r="Q907" s="15"/>
      <c r="R907" s="15"/>
      <c r="S907" s="15"/>
      <c r="T907" s="15"/>
      <c r="U907" s="15"/>
      <c r="V907" s="15"/>
      <c r="W907" s="15"/>
      <c r="X907" s="15"/>
      <c r="Y907" s="15"/>
      <c r="Z907" s="15"/>
      <c r="AA907" s="15"/>
      <c r="AB907" s="18"/>
      <c r="AC907" s="15"/>
      <c r="AD907" s="18"/>
      <c r="AE907" s="15"/>
      <c r="AF907" s="15"/>
      <c r="AG907" s="15"/>
      <c r="AH907" s="15"/>
      <c r="AI907" s="15"/>
      <c r="AJ907" s="15"/>
      <c r="AK907" s="15"/>
      <c r="AL907" s="15"/>
      <c r="AM907" s="15"/>
      <c r="AN907" s="15"/>
      <c r="AO907" s="201"/>
      <c r="AP907" s="15"/>
      <c r="AQ907" s="15"/>
      <c r="AR907" s="15"/>
      <c r="AS907" s="15"/>
      <c r="AT907" s="15"/>
      <c r="AU907" s="15"/>
      <c r="AV907" s="15"/>
      <c r="AW907" s="15"/>
      <c r="AX907" s="28"/>
      <c r="AY907" s="15"/>
      <c r="AZ907" s="15"/>
      <c r="BA907" s="15"/>
      <c r="BB907" s="15"/>
    </row>
    <row r="908" spans="2:54" ht="12.75" customHeight="1" x14ac:dyDescent="0.2">
      <c r="B908" s="17"/>
      <c r="C908" s="15"/>
      <c r="D908" s="15"/>
      <c r="E908" s="22"/>
      <c r="F908" s="15"/>
      <c r="G908" s="2"/>
      <c r="H908" s="23"/>
      <c r="I908" s="23"/>
      <c r="J908" s="23"/>
      <c r="K908" s="50"/>
      <c r="L908" s="15"/>
      <c r="M908" s="28"/>
      <c r="N908" s="15"/>
      <c r="O908" s="15"/>
      <c r="P908" s="15"/>
      <c r="Q908" s="15"/>
      <c r="R908" s="15"/>
      <c r="S908" s="15"/>
      <c r="T908" s="15"/>
      <c r="U908" s="15"/>
      <c r="V908" s="15"/>
      <c r="W908" s="15"/>
      <c r="X908" s="15"/>
      <c r="Y908" s="15"/>
      <c r="Z908" s="15"/>
      <c r="AA908" s="15"/>
      <c r="AB908" s="18"/>
      <c r="AC908" s="15"/>
      <c r="AD908" s="18"/>
      <c r="AE908" s="15"/>
      <c r="AF908" s="15"/>
      <c r="AG908" s="15"/>
      <c r="AH908" s="15"/>
      <c r="AI908" s="15"/>
      <c r="AJ908" s="15"/>
      <c r="AK908" s="15"/>
      <c r="AL908" s="15"/>
      <c r="AM908" s="15"/>
      <c r="AN908" s="15"/>
      <c r="AO908" s="201"/>
      <c r="AP908" s="15"/>
      <c r="AQ908" s="15"/>
      <c r="AR908" s="15"/>
      <c r="AS908" s="15"/>
      <c r="AT908" s="15"/>
      <c r="AU908" s="15"/>
      <c r="AV908" s="15"/>
      <c r="AW908" s="15"/>
      <c r="AX908" s="28"/>
      <c r="AY908" s="15"/>
      <c r="AZ908" s="15"/>
      <c r="BA908" s="15"/>
      <c r="BB908" s="15"/>
    </row>
    <row r="909" spans="2:54" ht="12.75" customHeight="1" x14ac:dyDescent="0.2">
      <c r="B909" s="17"/>
      <c r="C909" s="15"/>
      <c r="D909" s="15"/>
      <c r="E909" s="22"/>
      <c r="F909" s="15"/>
      <c r="G909" s="2"/>
      <c r="H909" s="23"/>
      <c r="I909" s="23"/>
      <c r="J909" s="23"/>
      <c r="K909" s="50"/>
      <c r="L909" s="15"/>
      <c r="M909" s="28"/>
      <c r="N909" s="15"/>
      <c r="O909" s="15"/>
      <c r="P909" s="15"/>
      <c r="Q909" s="15"/>
      <c r="R909" s="15"/>
      <c r="S909" s="15"/>
      <c r="T909" s="15"/>
      <c r="U909" s="15"/>
      <c r="V909" s="15"/>
      <c r="W909" s="15"/>
      <c r="X909" s="15"/>
      <c r="Y909" s="15"/>
      <c r="Z909" s="15"/>
      <c r="AA909" s="15"/>
      <c r="AB909" s="18"/>
      <c r="AC909" s="15"/>
      <c r="AD909" s="18"/>
      <c r="AE909" s="15"/>
      <c r="AF909" s="15"/>
      <c r="AG909" s="15"/>
      <c r="AH909" s="15"/>
      <c r="AI909" s="15"/>
      <c r="AJ909" s="15"/>
      <c r="AK909" s="15"/>
      <c r="AL909" s="15"/>
      <c r="AM909" s="15"/>
      <c r="AN909" s="15"/>
      <c r="AO909" s="201"/>
      <c r="AP909" s="15"/>
      <c r="AQ909" s="15"/>
      <c r="AR909" s="15"/>
      <c r="AS909" s="15"/>
      <c r="AT909" s="15"/>
      <c r="AU909" s="15"/>
      <c r="AV909" s="15"/>
      <c r="AW909" s="15"/>
      <c r="AX909" s="28"/>
      <c r="AY909" s="15"/>
      <c r="AZ909" s="15"/>
      <c r="BA909" s="15"/>
      <c r="BB909" s="15"/>
    </row>
    <row r="910" spans="2:54" ht="12.75" customHeight="1" x14ac:dyDescent="0.2">
      <c r="B910" s="17"/>
      <c r="C910" s="15"/>
      <c r="D910" s="15"/>
      <c r="E910" s="22"/>
      <c r="F910" s="15"/>
      <c r="G910" s="2"/>
      <c r="H910" s="23"/>
      <c r="I910" s="23"/>
      <c r="J910" s="23"/>
      <c r="K910" s="50"/>
      <c r="L910" s="15"/>
      <c r="M910" s="28"/>
      <c r="N910" s="15"/>
      <c r="O910" s="15"/>
      <c r="P910" s="15"/>
      <c r="Q910" s="15"/>
      <c r="R910" s="15"/>
      <c r="S910" s="15"/>
      <c r="T910" s="15"/>
      <c r="U910" s="15"/>
      <c r="V910" s="15"/>
      <c r="W910" s="15"/>
      <c r="X910" s="15"/>
      <c r="Y910" s="15"/>
      <c r="Z910" s="15"/>
      <c r="AA910" s="15"/>
      <c r="AB910" s="18"/>
      <c r="AC910" s="15"/>
      <c r="AD910" s="18"/>
      <c r="AE910" s="15"/>
      <c r="AF910" s="15"/>
      <c r="AG910" s="15"/>
      <c r="AH910" s="15"/>
      <c r="AI910" s="15"/>
      <c r="AJ910" s="15"/>
      <c r="AK910" s="15"/>
      <c r="AL910" s="15"/>
      <c r="AM910" s="15"/>
      <c r="AN910" s="15"/>
      <c r="AO910" s="201"/>
      <c r="AP910" s="15"/>
      <c r="AQ910" s="15"/>
      <c r="AR910" s="15"/>
      <c r="AS910" s="15"/>
      <c r="AT910" s="15"/>
      <c r="AU910" s="15"/>
      <c r="AV910" s="15"/>
      <c r="AW910" s="15"/>
      <c r="AX910" s="28"/>
      <c r="AY910" s="15"/>
      <c r="AZ910" s="15"/>
      <c r="BA910" s="15"/>
      <c r="BB910" s="15"/>
    </row>
    <row r="911" spans="2:54" ht="12.75" customHeight="1" x14ac:dyDescent="0.2">
      <c r="B911" s="17"/>
      <c r="C911" s="15"/>
      <c r="D911" s="15"/>
      <c r="E911" s="22"/>
      <c r="F911" s="15"/>
      <c r="G911" s="2"/>
      <c r="H911" s="23"/>
      <c r="I911" s="23"/>
      <c r="J911" s="23"/>
      <c r="K911" s="50"/>
      <c r="L911" s="15"/>
      <c r="M911" s="28"/>
      <c r="N911" s="15"/>
      <c r="O911" s="15"/>
      <c r="P911" s="15"/>
      <c r="Q911" s="15"/>
      <c r="R911" s="15"/>
      <c r="S911" s="15"/>
      <c r="T911" s="15"/>
      <c r="U911" s="15"/>
      <c r="V911" s="15"/>
      <c r="W911" s="15"/>
      <c r="X911" s="15"/>
      <c r="Y911" s="15"/>
      <c r="Z911" s="15"/>
      <c r="AA911" s="15"/>
      <c r="AB911" s="18"/>
      <c r="AC911" s="15"/>
      <c r="AD911" s="18"/>
      <c r="AE911" s="15"/>
      <c r="AF911" s="15"/>
      <c r="AG911" s="15"/>
      <c r="AH911" s="15"/>
      <c r="AI911" s="15"/>
      <c r="AJ911" s="15"/>
      <c r="AK911" s="15"/>
      <c r="AL911" s="15"/>
      <c r="AM911" s="15"/>
      <c r="AN911" s="15"/>
      <c r="AO911" s="201"/>
      <c r="AP911" s="15"/>
      <c r="AQ911" s="15"/>
      <c r="AR911" s="15"/>
      <c r="AS911" s="15"/>
      <c r="AT911" s="15"/>
      <c r="AU911" s="15"/>
      <c r="AV911" s="15"/>
      <c r="AW911" s="15"/>
      <c r="AX911" s="28"/>
      <c r="AY911" s="15"/>
      <c r="AZ911" s="15"/>
      <c r="BA911" s="15"/>
      <c r="BB911" s="15"/>
    </row>
    <row r="912" spans="2:54" ht="12.75" customHeight="1" x14ac:dyDescent="0.2">
      <c r="B912" s="17"/>
      <c r="C912" s="15"/>
      <c r="D912" s="15"/>
      <c r="E912" s="22"/>
      <c r="F912" s="15"/>
      <c r="G912" s="2"/>
      <c r="H912" s="23"/>
      <c r="I912" s="23"/>
      <c r="J912" s="23"/>
      <c r="K912" s="50"/>
      <c r="L912" s="15"/>
      <c r="M912" s="28"/>
      <c r="N912" s="15"/>
      <c r="O912" s="15"/>
      <c r="P912" s="15"/>
      <c r="Q912" s="15"/>
      <c r="R912" s="15"/>
      <c r="S912" s="15"/>
      <c r="T912" s="15"/>
      <c r="U912" s="15"/>
      <c r="V912" s="15"/>
      <c r="W912" s="15"/>
      <c r="X912" s="15"/>
      <c r="Y912" s="15"/>
      <c r="Z912" s="15"/>
      <c r="AA912" s="15"/>
      <c r="AB912" s="18"/>
      <c r="AC912" s="15"/>
      <c r="AD912" s="18"/>
      <c r="AE912" s="15"/>
      <c r="AF912" s="15"/>
      <c r="AG912" s="15"/>
      <c r="AH912" s="15"/>
      <c r="AI912" s="15"/>
      <c r="AJ912" s="15"/>
      <c r="AK912" s="15"/>
      <c r="AL912" s="15"/>
      <c r="AM912" s="15"/>
      <c r="AN912" s="15"/>
      <c r="AO912" s="201"/>
      <c r="AP912" s="15"/>
      <c r="AQ912" s="15"/>
      <c r="AR912" s="15"/>
      <c r="AS912" s="15"/>
      <c r="AT912" s="15"/>
      <c r="AU912" s="15"/>
      <c r="AV912" s="15"/>
      <c r="AW912" s="15"/>
      <c r="AX912" s="28"/>
      <c r="AY912" s="15"/>
      <c r="AZ912" s="15"/>
      <c r="BA912" s="15"/>
      <c r="BB912" s="15"/>
    </row>
    <row r="913" spans="2:54" ht="12.75" customHeight="1" x14ac:dyDescent="0.2">
      <c r="B913" s="17"/>
      <c r="C913" s="15"/>
      <c r="D913" s="15"/>
      <c r="E913" s="22"/>
      <c r="F913" s="15"/>
      <c r="G913" s="2"/>
      <c r="H913" s="23"/>
      <c r="I913" s="23"/>
      <c r="J913" s="23"/>
      <c r="K913" s="50"/>
      <c r="L913" s="15"/>
      <c r="M913" s="28"/>
      <c r="N913" s="15"/>
      <c r="O913" s="15"/>
      <c r="P913" s="15"/>
      <c r="Q913" s="15"/>
      <c r="R913" s="15"/>
      <c r="S913" s="15"/>
      <c r="T913" s="15"/>
      <c r="U913" s="15"/>
      <c r="V913" s="15"/>
      <c r="W913" s="15"/>
      <c r="X913" s="15"/>
      <c r="Y913" s="15"/>
      <c r="Z913" s="15"/>
      <c r="AA913" s="15"/>
      <c r="AB913" s="18"/>
      <c r="AC913" s="15"/>
      <c r="AD913" s="18"/>
      <c r="AE913" s="15"/>
      <c r="AF913" s="15"/>
      <c r="AG913" s="15"/>
      <c r="AH913" s="15"/>
      <c r="AI913" s="15"/>
      <c r="AJ913" s="15"/>
      <c r="AK913" s="15"/>
      <c r="AL913" s="15"/>
      <c r="AM913" s="15"/>
      <c r="AN913" s="15"/>
      <c r="AO913" s="201"/>
      <c r="AP913" s="15"/>
      <c r="AQ913" s="15"/>
      <c r="AR913" s="15"/>
      <c r="AS913" s="15"/>
      <c r="AT913" s="15"/>
      <c r="AU913" s="15"/>
      <c r="AV913" s="15"/>
      <c r="AW913" s="15"/>
      <c r="AX913" s="28"/>
      <c r="AY913" s="15"/>
      <c r="AZ913" s="15"/>
      <c r="BA913" s="15"/>
      <c r="BB913" s="15"/>
    </row>
    <row r="914" spans="2:54" ht="12.75" customHeight="1" x14ac:dyDescent="0.2">
      <c r="B914" s="17"/>
      <c r="C914" s="15"/>
      <c r="D914" s="15"/>
      <c r="E914" s="22"/>
      <c r="F914" s="15"/>
      <c r="G914" s="2"/>
      <c r="H914" s="23"/>
      <c r="I914" s="23"/>
      <c r="J914" s="23"/>
      <c r="K914" s="50"/>
      <c r="L914" s="15"/>
      <c r="M914" s="28"/>
      <c r="N914" s="15"/>
      <c r="O914" s="15"/>
      <c r="P914" s="15"/>
      <c r="Q914" s="15"/>
      <c r="R914" s="15"/>
      <c r="S914" s="15"/>
      <c r="T914" s="15"/>
      <c r="U914" s="15"/>
      <c r="V914" s="15"/>
      <c r="W914" s="15"/>
      <c r="X914" s="15"/>
      <c r="Y914" s="15"/>
      <c r="Z914" s="15"/>
      <c r="AA914" s="15"/>
      <c r="AB914" s="18"/>
      <c r="AC914" s="15"/>
      <c r="AD914" s="18"/>
      <c r="AE914" s="15"/>
      <c r="AF914" s="15"/>
      <c r="AG914" s="15"/>
      <c r="AH914" s="15"/>
      <c r="AI914" s="15"/>
      <c r="AJ914" s="15"/>
      <c r="AK914" s="15"/>
      <c r="AL914" s="15"/>
      <c r="AM914" s="15"/>
      <c r="AN914" s="15"/>
      <c r="AO914" s="201"/>
      <c r="AP914" s="15"/>
      <c r="AQ914" s="15"/>
      <c r="AR914" s="15"/>
      <c r="AS914" s="15"/>
      <c r="AT914" s="15"/>
      <c r="AU914" s="15"/>
      <c r="AV914" s="15"/>
      <c r="AW914" s="15"/>
      <c r="AX914" s="28"/>
      <c r="AY914" s="15"/>
      <c r="AZ914" s="15"/>
      <c r="BA914" s="15"/>
      <c r="BB914" s="15"/>
    </row>
    <row r="915" spans="2:54" ht="12.75" customHeight="1" x14ac:dyDescent="0.2">
      <c r="B915" s="17"/>
      <c r="C915" s="15"/>
      <c r="D915" s="15"/>
      <c r="E915" s="22"/>
      <c r="F915" s="15"/>
      <c r="G915" s="2"/>
      <c r="H915" s="23"/>
      <c r="I915" s="23"/>
      <c r="J915" s="23"/>
      <c r="K915" s="50"/>
      <c r="L915" s="15"/>
      <c r="M915" s="28"/>
      <c r="N915" s="15"/>
      <c r="O915" s="15"/>
      <c r="P915" s="15"/>
      <c r="Q915" s="15"/>
      <c r="R915" s="15"/>
      <c r="S915" s="15"/>
      <c r="T915" s="15"/>
      <c r="U915" s="15"/>
      <c r="V915" s="15"/>
      <c r="W915" s="15"/>
      <c r="X915" s="15"/>
      <c r="Y915" s="15"/>
      <c r="Z915" s="15"/>
      <c r="AA915" s="15"/>
      <c r="AB915" s="18"/>
      <c r="AC915" s="15"/>
      <c r="AD915" s="18"/>
      <c r="AE915" s="15"/>
      <c r="AF915" s="15"/>
      <c r="AG915" s="15"/>
      <c r="AH915" s="15"/>
      <c r="AI915" s="15"/>
      <c r="AJ915" s="15"/>
      <c r="AK915" s="15"/>
      <c r="AL915" s="15"/>
      <c r="AM915" s="15"/>
      <c r="AN915" s="15"/>
      <c r="AO915" s="201"/>
      <c r="AP915" s="15"/>
      <c r="AQ915" s="15"/>
      <c r="AR915" s="15"/>
      <c r="AS915" s="15"/>
      <c r="AT915" s="15"/>
      <c r="AU915" s="15"/>
      <c r="AV915" s="15"/>
      <c r="AW915" s="15"/>
      <c r="AX915" s="28"/>
      <c r="AY915" s="15"/>
      <c r="AZ915" s="15"/>
      <c r="BA915" s="15"/>
      <c r="BB915" s="15"/>
    </row>
    <row r="916" spans="2:54" ht="12.75" customHeight="1" x14ac:dyDescent="0.2">
      <c r="B916" s="17"/>
      <c r="C916" s="15"/>
      <c r="D916" s="15"/>
      <c r="E916" s="22"/>
      <c r="F916" s="15"/>
      <c r="G916" s="2"/>
      <c r="H916" s="23"/>
      <c r="I916" s="23"/>
      <c r="J916" s="23"/>
      <c r="K916" s="50"/>
      <c r="L916" s="15"/>
      <c r="M916" s="28"/>
      <c r="N916" s="15"/>
      <c r="O916" s="15"/>
      <c r="P916" s="15"/>
      <c r="Q916" s="15"/>
      <c r="R916" s="15"/>
      <c r="S916" s="15"/>
      <c r="T916" s="15"/>
      <c r="U916" s="15"/>
      <c r="V916" s="15"/>
      <c r="W916" s="15"/>
      <c r="X916" s="15"/>
      <c r="Y916" s="15"/>
      <c r="Z916" s="15"/>
      <c r="AA916" s="15"/>
      <c r="AB916" s="18"/>
      <c r="AC916" s="15"/>
      <c r="AD916" s="18"/>
      <c r="AE916" s="15"/>
      <c r="AF916" s="15"/>
      <c r="AG916" s="15"/>
      <c r="AH916" s="15"/>
      <c r="AI916" s="15"/>
      <c r="AJ916" s="15"/>
      <c r="AK916" s="15"/>
      <c r="AL916" s="15"/>
      <c r="AM916" s="15"/>
      <c r="AN916" s="15"/>
      <c r="AO916" s="201"/>
      <c r="AP916" s="15"/>
      <c r="AQ916" s="15"/>
      <c r="AR916" s="15"/>
      <c r="AS916" s="15"/>
      <c r="AT916" s="15"/>
      <c r="AU916" s="15"/>
      <c r="AV916" s="15"/>
      <c r="AW916" s="15"/>
      <c r="AX916" s="28"/>
      <c r="AY916" s="15"/>
      <c r="AZ916" s="15"/>
      <c r="BA916" s="15"/>
      <c r="BB916" s="15"/>
    </row>
    <row r="917" spans="2:54" ht="12.75" customHeight="1" x14ac:dyDescent="0.2">
      <c r="B917" s="17"/>
      <c r="C917" s="15"/>
      <c r="D917" s="15"/>
      <c r="E917" s="22"/>
      <c r="F917" s="15"/>
      <c r="G917" s="2"/>
      <c r="H917" s="23"/>
      <c r="I917" s="23"/>
      <c r="J917" s="23"/>
      <c r="K917" s="50"/>
      <c r="L917" s="15"/>
      <c r="M917" s="28"/>
      <c r="N917" s="15"/>
      <c r="O917" s="15"/>
      <c r="P917" s="15"/>
      <c r="Q917" s="15"/>
      <c r="R917" s="15"/>
      <c r="S917" s="15"/>
      <c r="T917" s="15"/>
      <c r="U917" s="15"/>
      <c r="V917" s="15"/>
      <c r="W917" s="15"/>
      <c r="X917" s="15"/>
      <c r="Y917" s="15"/>
      <c r="Z917" s="15"/>
      <c r="AA917" s="15"/>
      <c r="AB917" s="18"/>
      <c r="AC917" s="15"/>
      <c r="AD917" s="18"/>
      <c r="AE917" s="15"/>
      <c r="AF917" s="15"/>
      <c r="AG917" s="15"/>
      <c r="AH917" s="15"/>
      <c r="AI917" s="15"/>
      <c r="AJ917" s="15"/>
      <c r="AK917" s="15"/>
      <c r="AL917" s="15"/>
      <c r="AM917" s="15"/>
      <c r="AN917" s="15"/>
      <c r="AO917" s="201"/>
      <c r="AP917" s="15"/>
      <c r="AQ917" s="15"/>
      <c r="AR917" s="15"/>
      <c r="AS917" s="15"/>
      <c r="AT917" s="15"/>
      <c r="AU917" s="15"/>
      <c r="AV917" s="15"/>
      <c r="AW917" s="15"/>
      <c r="AX917" s="28"/>
      <c r="AY917" s="15"/>
      <c r="AZ917" s="15"/>
      <c r="BA917" s="15"/>
      <c r="BB917" s="15"/>
    </row>
    <row r="918" spans="2:54" ht="12.75" customHeight="1" x14ac:dyDescent="0.2">
      <c r="B918" s="17"/>
      <c r="C918" s="15"/>
      <c r="D918" s="15"/>
      <c r="E918" s="22"/>
      <c r="F918" s="15"/>
      <c r="G918" s="2"/>
      <c r="H918" s="23"/>
      <c r="I918" s="23"/>
      <c r="J918" s="23"/>
      <c r="K918" s="50"/>
      <c r="L918" s="15"/>
      <c r="M918" s="28"/>
      <c r="N918" s="15"/>
      <c r="O918" s="15"/>
      <c r="P918" s="15"/>
      <c r="Q918" s="15"/>
      <c r="R918" s="15"/>
      <c r="S918" s="15"/>
      <c r="T918" s="15"/>
      <c r="U918" s="15"/>
      <c r="V918" s="15"/>
      <c r="W918" s="15"/>
      <c r="X918" s="15"/>
      <c r="Y918" s="15"/>
      <c r="Z918" s="15"/>
      <c r="AA918" s="15"/>
      <c r="AB918" s="18"/>
      <c r="AC918" s="15"/>
      <c r="AD918" s="18"/>
      <c r="AE918" s="15"/>
      <c r="AF918" s="15"/>
      <c r="AG918" s="15"/>
      <c r="AH918" s="15"/>
      <c r="AI918" s="15"/>
      <c r="AJ918" s="15"/>
      <c r="AK918" s="15"/>
      <c r="AL918" s="15"/>
      <c r="AM918" s="15"/>
      <c r="AN918" s="15"/>
      <c r="AO918" s="201"/>
      <c r="AP918" s="15"/>
      <c r="AQ918" s="15"/>
      <c r="AR918" s="15"/>
      <c r="AS918" s="15"/>
      <c r="AT918" s="15"/>
      <c r="AU918" s="15"/>
      <c r="AV918" s="15"/>
      <c r="AW918" s="15"/>
      <c r="AX918" s="28"/>
      <c r="AY918" s="15"/>
      <c r="AZ918" s="15"/>
      <c r="BA918" s="15"/>
      <c r="BB918" s="15"/>
    </row>
    <row r="919" spans="2:54" ht="12.75" customHeight="1" x14ac:dyDescent="0.2">
      <c r="B919" s="17"/>
      <c r="C919" s="15"/>
      <c r="D919" s="15"/>
      <c r="E919" s="22"/>
      <c r="F919" s="15"/>
      <c r="G919" s="2"/>
      <c r="H919" s="23"/>
      <c r="I919" s="23"/>
      <c r="J919" s="23"/>
      <c r="K919" s="50"/>
      <c r="L919" s="15"/>
      <c r="M919" s="28"/>
      <c r="N919" s="15"/>
      <c r="O919" s="15"/>
      <c r="P919" s="15"/>
      <c r="Q919" s="15"/>
      <c r="R919" s="15"/>
      <c r="S919" s="15"/>
      <c r="T919" s="15"/>
      <c r="U919" s="15"/>
      <c r="V919" s="15"/>
      <c r="W919" s="15"/>
      <c r="X919" s="15"/>
      <c r="Y919" s="15"/>
      <c r="Z919" s="15"/>
      <c r="AA919" s="15"/>
      <c r="AB919" s="18"/>
      <c r="AC919" s="15"/>
      <c r="AD919" s="18"/>
      <c r="AE919" s="15"/>
      <c r="AF919" s="15"/>
      <c r="AG919" s="15"/>
      <c r="AH919" s="15"/>
      <c r="AI919" s="15"/>
      <c r="AJ919" s="15"/>
      <c r="AK919" s="15"/>
      <c r="AL919" s="15"/>
      <c r="AM919" s="15"/>
      <c r="AN919" s="15"/>
      <c r="AO919" s="201"/>
      <c r="AP919" s="15"/>
      <c r="AQ919" s="15"/>
      <c r="AR919" s="15"/>
      <c r="AS919" s="15"/>
      <c r="AT919" s="15"/>
      <c r="AU919" s="15"/>
      <c r="AV919" s="15"/>
      <c r="AW919" s="15"/>
      <c r="AX919" s="28"/>
      <c r="AY919" s="15"/>
      <c r="AZ919" s="15"/>
      <c r="BA919" s="15"/>
      <c r="BB919" s="15"/>
    </row>
    <row r="920" spans="2:54" ht="12.75" customHeight="1" x14ac:dyDescent="0.2">
      <c r="B920" s="17"/>
      <c r="C920" s="15"/>
      <c r="D920" s="15"/>
      <c r="E920" s="22"/>
      <c r="F920" s="15"/>
      <c r="G920" s="2"/>
      <c r="H920" s="23"/>
      <c r="I920" s="23"/>
      <c r="J920" s="23"/>
      <c r="K920" s="50"/>
      <c r="L920" s="15"/>
      <c r="M920" s="28"/>
      <c r="N920" s="15"/>
      <c r="O920" s="15"/>
      <c r="P920" s="15"/>
      <c r="Q920" s="15"/>
      <c r="R920" s="15"/>
      <c r="S920" s="15"/>
      <c r="T920" s="15"/>
      <c r="U920" s="15"/>
      <c r="V920" s="15"/>
      <c r="W920" s="15"/>
      <c r="X920" s="15"/>
      <c r="Y920" s="15"/>
      <c r="Z920" s="15"/>
      <c r="AA920" s="15"/>
      <c r="AB920" s="18"/>
      <c r="AC920" s="15"/>
      <c r="AD920" s="18"/>
      <c r="AE920" s="15"/>
      <c r="AF920" s="15"/>
      <c r="AG920" s="15"/>
      <c r="AH920" s="15"/>
      <c r="AI920" s="15"/>
      <c r="AJ920" s="15"/>
      <c r="AK920" s="15"/>
      <c r="AL920" s="15"/>
      <c r="AM920" s="15"/>
      <c r="AN920" s="15"/>
      <c r="AO920" s="201"/>
      <c r="AP920" s="15"/>
      <c r="AQ920" s="15"/>
      <c r="AR920" s="15"/>
      <c r="AS920" s="15"/>
      <c r="AT920" s="15"/>
      <c r="AU920" s="15"/>
      <c r="AV920" s="15"/>
      <c r="AW920" s="15"/>
      <c r="AX920" s="28"/>
      <c r="AY920" s="15"/>
      <c r="AZ920" s="15"/>
      <c r="BA920" s="15"/>
      <c r="BB920" s="15"/>
    </row>
    <row r="921" spans="2:54" ht="12.75" customHeight="1" x14ac:dyDescent="0.2">
      <c r="B921" s="17"/>
      <c r="C921" s="15"/>
      <c r="D921" s="15"/>
      <c r="E921" s="22"/>
      <c r="F921" s="15"/>
      <c r="G921" s="2"/>
      <c r="H921" s="23"/>
      <c r="I921" s="23"/>
      <c r="J921" s="23"/>
      <c r="K921" s="50"/>
      <c r="L921" s="15"/>
      <c r="M921" s="28"/>
      <c r="N921" s="15"/>
      <c r="O921" s="15"/>
      <c r="P921" s="15"/>
      <c r="Q921" s="15"/>
      <c r="R921" s="15"/>
      <c r="S921" s="15"/>
      <c r="T921" s="15"/>
      <c r="U921" s="15"/>
      <c r="V921" s="15"/>
      <c r="W921" s="15"/>
      <c r="X921" s="15"/>
      <c r="Y921" s="15"/>
      <c r="Z921" s="15"/>
      <c r="AA921" s="15"/>
      <c r="AB921" s="18"/>
      <c r="AC921" s="15"/>
      <c r="AD921" s="18"/>
      <c r="AE921" s="15"/>
      <c r="AF921" s="15"/>
      <c r="AG921" s="15"/>
      <c r="AH921" s="15"/>
      <c r="AI921" s="15"/>
      <c r="AJ921" s="15"/>
      <c r="AK921" s="15"/>
      <c r="AL921" s="15"/>
      <c r="AM921" s="15"/>
      <c r="AN921" s="15"/>
      <c r="AO921" s="201"/>
      <c r="AP921" s="15"/>
      <c r="AQ921" s="15"/>
      <c r="AR921" s="15"/>
      <c r="AS921" s="15"/>
      <c r="AT921" s="15"/>
      <c r="AU921" s="15"/>
      <c r="AV921" s="15"/>
      <c r="AW921" s="15"/>
      <c r="AX921" s="28"/>
      <c r="AY921" s="15"/>
      <c r="AZ921" s="15"/>
      <c r="BA921" s="15"/>
      <c r="BB921" s="15"/>
    </row>
    <row r="922" spans="2:54" ht="12.75" customHeight="1" x14ac:dyDescent="0.2">
      <c r="B922" s="17"/>
      <c r="C922" s="15"/>
      <c r="D922" s="15"/>
      <c r="E922" s="22"/>
      <c r="F922" s="15"/>
      <c r="G922" s="2"/>
      <c r="H922" s="23"/>
      <c r="I922" s="23"/>
      <c r="J922" s="23"/>
      <c r="K922" s="50"/>
      <c r="L922" s="15"/>
      <c r="M922" s="28"/>
      <c r="N922" s="15"/>
      <c r="O922" s="15"/>
      <c r="P922" s="15"/>
      <c r="Q922" s="15"/>
      <c r="R922" s="15"/>
      <c r="S922" s="15"/>
      <c r="T922" s="15"/>
      <c r="U922" s="15"/>
      <c r="V922" s="15"/>
      <c r="W922" s="15"/>
      <c r="X922" s="15"/>
      <c r="Y922" s="15"/>
      <c r="Z922" s="15"/>
      <c r="AA922" s="15"/>
      <c r="AB922" s="18"/>
      <c r="AC922" s="15"/>
      <c r="AD922" s="18"/>
      <c r="AE922" s="15"/>
      <c r="AF922" s="15"/>
      <c r="AG922" s="15"/>
      <c r="AH922" s="15"/>
      <c r="AI922" s="15"/>
      <c r="AJ922" s="15"/>
      <c r="AK922" s="15"/>
      <c r="AL922" s="15"/>
      <c r="AM922" s="15"/>
      <c r="AN922" s="15"/>
      <c r="AO922" s="201"/>
      <c r="AP922" s="15"/>
      <c r="AQ922" s="15"/>
      <c r="AR922" s="15"/>
      <c r="AS922" s="15"/>
      <c r="AT922" s="15"/>
      <c r="AU922" s="15"/>
      <c r="AV922" s="15"/>
      <c r="AW922" s="15"/>
      <c r="AX922" s="28"/>
      <c r="AY922" s="15"/>
      <c r="AZ922" s="15"/>
      <c r="BA922" s="15"/>
      <c r="BB922" s="15"/>
    </row>
    <row r="923" spans="2:54" ht="12.75" customHeight="1" x14ac:dyDescent="0.2">
      <c r="B923" s="17"/>
      <c r="C923" s="15"/>
      <c r="D923" s="15"/>
      <c r="E923" s="22"/>
      <c r="F923" s="15"/>
      <c r="G923" s="2"/>
      <c r="H923" s="23"/>
      <c r="I923" s="23"/>
      <c r="J923" s="23"/>
      <c r="K923" s="50"/>
      <c r="L923" s="15"/>
      <c r="M923" s="28"/>
      <c r="N923" s="15"/>
      <c r="O923" s="15"/>
      <c r="P923" s="15"/>
      <c r="Q923" s="15"/>
      <c r="R923" s="15"/>
      <c r="S923" s="15"/>
      <c r="T923" s="15"/>
      <c r="U923" s="15"/>
      <c r="V923" s="15"/>
      <c r="W923" s="15"/>
      <c r="X923" s="15"/>
      <c r="Y923" s="15"/>
      <c r="Z923" s="15"/>
      <c r="AA923" s="15"/>
      <c r="AB923" s="18"/>
      <c r="AC923" s="15"/>
      <c r="AD923" s="18"/>
      <c r="AE923" s="15"/>
      <c r="AF923" s="15"/>
      <c r="AG923" s="15"/>
      <c r="AH923" s="15"/>
      <c r="AI923" s="15"/>
      <c r="AJ923" s="15"/>
      <c r="AK923" s="15"/>
      <c r="AL923" s="15"/>
      <c r="AM923" s="15"/>
      <c r="AN923" s="15"/>
      <c r="AO923" s="201"/>
      <c r="AP923" s="15"/>
      <c r="AQ923" s="15"/>
      <c r="AR923" s="15"/>
      <c r="AS923" s="15"/>
      <c r="AT923" s="15"/>
      <c r="AU923" s="15"/>
      <c r="AV923" s="15"/>
      <c r="AW923" s="15"/>
      <c r="AX923" s="28"/>
      <c r="AY923" s="15"/>
      <c r="AZ923" s="15"/>
      <c r="BA923" s="15"/>
      <c r="BB923" s="15"/>
    </row>
    <row r="924" spans="2:54" ht="12.75" customHeight="1" x14ac:dyDescent="0.2">
      <c r="B924" s="17"/>
      <c r="C924" s="15"/>
      <c r="D924" s="15"/>
      <c r="E924" s="22"/>
      <c r="F924" s="15"/>
      <c r="G924" s="2"/>
      <c r="H924" s="23"/>
      <c r="I924" s="23"/>
      <c r="J924" s="23"/>
      <c r="K924" s="50"/>
      <c r="L924" s="15"/>
      <c r="M924" s="28"/>
      <c r="N924" s="15"/>
      <c r="O924" s="15"/>
      <c r="P924" s="15"/>
      <c r="Q924" s="15"/>
      <c r="R924" s="15"/>
      <c r="S924" s="15"/>
      <c r="T924" s="15"/>
      <c r="U924" s="15"/>
      <c r="V924" s="15"/>
      <c r="W924" s="15"/>
      <c r="X924" s="15"/>
      <c r="Y924" s="15"/>
      <c r="Z924" s="15"/>
      <c r="AA924" s="15"/>
      <c r="AB924" s="18"/>
      <c r="AC924" s="15"/>
      <c r="AD924" s="18"/>
      <c r="AE924" s="15"/>
      <c r="AF924" s="15"/>
      <c r="AG924" s="15"/>
      <c r="AH924" s="15"/>
      <c r="AI924" s="15"/>
      <c r="AJ924" s="15"/>
      <c r="AK924" s="15"/>
      <c r="AL924" s="15"/>
      <c r="AM924" s="15"/>
      <c r="AN924" s="15"/>
      <c r="AO924" s="201"/>
      <c r="AP924" s="15"/>
      <c r="AQ924" s="15"/>
      <c r="AR924" s="15"/>
      <c r="AS924" s="15"/>
      <c r="AT924" s="15"/>
      <c r="AU924" s="15"/>
      <c r="AV924" s="15"/>
      <c r="AW924" s="15"/>
      <c r="AX924" s="28"/>
      <c r="AY924" s="15"/>
      <c r="AZ924" s="15"/>
      <c r="BA924" s="15"/>
      <c r="BB924" s="15"/>
    </row>
    <row r="925" spans="2:54" ht="12.75" customHeight="1" x14ac:dyDescent="0.2">
      <c r="B925" s="17"/>
      <c r="C925" s="15"/>
      <c r="D925" s="15"/>
      <c r="E925" s="22"/>
      <c r="F925" s="15"/>
      <c r="G925" s="2"/>
      <c r="H925" s="23"/>
      <c r="I925" s="23"/>
      <c r="J925" s="23"/>
      <c r="K925" s="50"/>
      <c r="L925" s="15"/>
      <c r="M925" s="28"/>
      <c r="N925" s="15"/>
      <c r="O925" s="15"/>
      <c r="P925" s="15"/>
      <c r="Q925" s="15"/>
      <c r="R925" s="15"/>
      <c r="S925" s="15"/>
      <c r="T925" s="15"/>
      <c r="U925" s="15"/>
      <c r="V925" s="15"/>
      <c r="W925" s="15"/>
      <c r="X925" s="15"/>
      <c r="Y925" s="15"/>
      <c r="Z925" s="15"/>
      <c r="AA925" s="15"/>
      <c r="AB925" s="18"/>
      <c r="AC925" s="15"/>
      <c r="AD925" s="18"/>
      <c r="AE925" s="15"/>
      <c r="AF925" s="15"/>
      <c r="AG925" s="15"/>
      <c r="AH925" s="15"/>
      <c r="AI925" s="15"/>
      <c r="AJ925" s="15"/>
      <c r="AK925" s="15"/>
      <c r="AL925" s="15"/>
      <c r="AM925" s="15"/>
      <c r="AN925" s="15"/>
      <c r="AO925" s="201"/>
      <c r="AP925" s="15"/>
      <c r="AQ925" s="15"/>
      <c r="AR925" s="15"/>
      <c r="AS925" s="15"/>
      <c r="AT925" s="15"/>
      <c r="AU925" s="15"/>
      <c r="AV925" s="15"/>
      <c r="AW925" s="15"/>
      <c r="AX925" s="28"/>
      <c r="AY925" s="15"/>
      <c r="AZ925" s="15"/>
      <c r="BA925" s="15"/>
      <c r="BB925" s="15"/>
    </row>
    <row r="926" spans="2:54" ht="12.75" customHeight="1" x14ac:dyDescent="0.2">
      <c r="B926" s="17"/>
      <c r="C926" s="15"/>
      <c r="D926" s="15"/>
      <c r="E926" s="22"/>
      <c r="F926" s="15"/>
      <c r="G926" s="2"/>
      <c r="H926" s="23"/>
      <c r="I926" s="23"/>
      <c r="J926" s="23"/>
      <c r="K926" s="50"/>
      <c r="L926" s="15"/>
      <c r="M926" s="28"/>
      <c r="N926" s="15"/>
      <c r="O926" s="15"/>
      <c r="P926" s="15"/>
      <c r="Q926" s="15"/>
      <c r="R926" s="15"/>
      <c r="S926" s="15"/>
      <c r="T926" s="15"/>
      <c r="U926" s="15"/>
      <c r="V926" s="15"/>
      <c r="W926" s="15"/>
      <c r="X926" s="15"/>
      <c r="Y926" s="15"/>
      <c r="Z926" s="15"/>
      <c r="AA926" s="15"/>
      <c r="AB926" s="18"/>
      <c r="AC926" s="15"/>
      <c r="AD926" s="18"/>
      <c r="AE926" s="15"/>
      <c r="AF926" s="15"/>
      <c r="AG926" s="15"/>
      <c r="AH926" s="15"/>
      <c r="AI926" s="15"/>
      <c r="AJ926" s="15"/>
      <c r="AK926" s="15"/>
      <c r="AL926" s="15"/>
      <c r="AM926" s="15"/>
      <c r="AN926" s="15"/>
      <c r="AO926" s="201"/>
      <c r="AP926" s="15"/>
      <c r="AQ926" s="15"/>
      <c r="AR926" s="15"/>
      <c r="AS926" s="15"/>
      <c r="AT926" s="15"/>
      <c r="AU926" s="15"/>
      <c r="AV926" s="15"/>
      <c r="AW926" s="15"/>
      <c r="AX926" s="28"/>
      <c r="AY926" s="15"/>
      <c r="AZ926" s="15"/>
      <c r="BA926" s="15"/>
      <c r="BB926" s="15"/>
    </row>
    <row r="927" spans="2:54" ht="12.75" customHeight="1" x14ac:dyDescent="0.2">
      <c r="B927" s="17"/>
      <c r="C927" s="15"/>
      <c r="D927" s="15"/>
      <c r="E927" s="22"/>
      <c r="F927" s="15"/>
      <c r="G927" s="2"/>
      <c r="H927" s="23"/>
      <c r="I927" s="23"/>
      <c r="J927" s="23"/>
      <c r="K927" s="50"/>
      <c r="L927" s="15"/>
      <c r="M927" s="28"/>
      <c r="N927" s="15"/>
      <c r="O927" s="15"/>
      <c r="P927" s="15"/>
      <c r="Q927" s="15"/>
      <c r="R927" s="15"/>
      <c r="S927" s="15"/>
      <c r="T927" s="15"/>
      <c r="U927" s="15"/>
      <c r="V927" s="15"/>
      <c r="W927" s="15"/>
      <c r="X927" s="15"/>
      <c r="Y927" s="15"/>
      <c r="Z927" s="15"/>
      <c r="AA927" s="15"/>
      <c r="AB927" s="18"/>
      <c r="AC927" s="15"/>
      <c r="AD927" s="18"/>
      <c r="AE927" s="15"/>
      <c r="AF927" s="15"/>
      <c r="AG927" s="15"/>
      <c r="AH927" s="15"/>
      <c r="AI927" s="15"/>
      <c r="AJ927" s="15"/>
      <c r="AK927" s="15"/>
      <c r="AL927" s="15"/>
      <c r="AM927" s="15"/>
      <c r="AN927" s="15"/>
      <c r="AO927" s="201"/>
      <c r="AP927" s="15"/>
      <c r="AQ927" s="15"/>
      <c r="AR927" s="15"/>
      <c r="AS927" s="15"/>
      <c r="AT927" s="15"/>
      <c r="AU927" s="15"/>
      <c r="AV927" s="15"/>
      <c r="AW927" s="15"/>
      <c r="AX927" s="28"/>
      <c r="AY927" s="15"/>
      <c r="AZ927" s="15"/>
      <c r="BA927" s="15"/>
      <c r="BB927" s="15"/>
    </row>
    <row r="928" spans="2:54" ht="12.75" customHeight="1" x14ac:dyDescent="0.2">
      <c r="B928" s="17"/>
      <c r="C928" s="15"/>
      <c r="D928" s="15"/>
      <c r="E928" s="22"/>
      <c r="F928" s="15"/>
      <c r="G928" s="2"/>
      <c r="H928" s="23"/>
      <c r="I928" s="23"/>
      <c r="J928" s="23"/>
      <c r="K928" s="50"/>
      <c r="L928" s="15"/>
      <c r="M928" s="28"/>
      <c r="N928" s="15"/>
      <c r="O928" s="15"/>
      <c r="P928" s="15"/>
      <c r="Q928" s="15"/>
      <c r="R928" s="15"/>
      <c r="S928" s="15"/>
      <c r="T928" s="15"/>
      <c r="U928" s="15"/>
      <c r="V928" s="15"/>
      <c r="W928" s="15"/>
      <c r="X928" s="15"/>
      <c r="Y928" s="15"/>
      <c r="Z928" s="15"/>
      <c r="AA928" s="15"/>
      <c r="AB928" s="18"/>
      <c r="AC928" s="15"/>
      <c r="AD928" s="18"/>
      <c r="AE928" s="15"/>
      <c r="AF928" s="15"/>
      <c r="AG928" s="15"/>
      <c r="AH928" s="15"/>
      <c r="AI928" s="15"/>
      <c r="AJ928" s="15"/>
      <c r="AK928" s="15"/>
      <c r="AL928" s="15"/>
      <c r="AM928" s="15"/>
      <c r="AN928" s="15"/>
      <c r="AO928" s="201"/>
      <c r="AP928" s="15"/>
      <c r="AQ928" s="15"/>
      <c r="AR928" s="15"/>
      <c r="AS928" s="15"/>
      <c r="AT928" s="15"/>
      <c r="AU928" s="15"/>
      <c r="AV928" s="15"/>
      <c r="AW928" s="15"/>
      <c r="AX928" s="28"/>
      <c r="AY928" s="15"/>
      <c r="AZ928" s="15"/>
      <c r="BA928" s="15"/>
      <c r="BB928" s="15"/>
    </row>
    <row r="929" spans="2:54" ht="12.75" customHeight="1" x14ac:dyDescent="0.2">
      <c r="B929" s="17"/>
      <c r="C929" s="15"/>
      <c r="D929" s="15"/>
      <c r="E929" s="22"/>
      <c r="F929" s="15"/>
      <c r="G929" s="2"/>
      <c r="H929" s="23"/>
      <c r="I929" s="23"/>
      <c r="J929" s="23"/>
      <c r="K929" s="50"/>
      <c r="L929" s="15"/>
      <c r="M929" s="28"/>
      <c r="N929" s="15"/>
      <c r="O929" s="15"/>
      <c r="P929" s="15"/>
      <c r="Q929" s="15"/>
      <c r="R929" s="15"/>
      <c r="S929" s="15"/>
      <c r="T929" s="15"/>
      <c r="U929" s="15"/>
      <c r="V929" s="15"/>
      <c r="W929" s="15"/>
      <c r="X929" s="15"/>
      <c r="Y929" s="15"/>
      <c r="Z929" s="15"/>
      <c r="AA929" s="15"/>
      <c r="AB929" s="18"/>
      <c r="AC929" s="15"/>
      <c r="AD929" s="18"/>
      <c r="AE929" s="15"/>
      <c r="AF929" s="15"/>
      <c r="AG929" s="15"/>
      <c r="AH929" s="15"/>
      <c r="AI929" s="15"/>
      <c r="AJ929" s="15"/>
      <c r="AK929" s="15"/>
      <c r="AL929" s="15"/>
      <c r="AM929" s="15"/>
      <c r="AN929" s="15"/>
      <c r="AO929" s="201"/>
      <c r="AP929" s="15"/>
      <c r="AQ929" s="15"/>
      <c r="AR929" s="15"/>
      <c r="AS929" s="15"/>
      <c r="AT929" s="15"/>
      <c r="AU929" s="15"/>
      <c r="AV929" s="15"/>
      <c r="AW929" s="15"/>
      <c r="AX929" s="28"/>
      <c r="AY929" s="15"/>
      <c r="AZ929" s="15"/>
      <c r="BA929" s="15"/>
      <c r="BB929" s="15"/>
    </row>
    <row r="930" spans="2:54" ht="12.75" customHeight="1" x14ac:dyDescent="0.2">
      <c r="B930" s="17"/>
      <c r="C930" s="15"/>
      <c r="D930" s="15"/>
      <c r="E930" s="22"/>
      <c r="F930" s="15"/>
      <c r="G930" s="2"/>
      <c r="H930" s="23"/>
      <c r="I930" s="23"/>
      <c r="J930" s="23"/>
      <c r="K930" s="50"/>
      <c r="L930" s="15"/>
      <c r="M930" s="28"/>
      <c r="N930" s="15"/>
      <c r="O930" s="15"/>
      <c r="P930" s="15"/>
      <c r="Q930" s="15"/>
      <c r="R930" s="15"/>
      <c r="S930" s="15"/>
      <c r="T930" s="15"/>
      <c r="U930" s="15"/>
      <c r="V930" s="15"/>
      <c r="W930" s="15"/>
      <c r="X930" s="15"/>
      <c r="Y930" s="15"/>
      <c r="Z930" s="15"/>
      <c r="AA930" s="15"/>
      <c r="AB930" s="18"/>
      <c r="AC930" s="15"/>
      <c r="AD930" s="18"/>
      <c r="AE930" s="15"/>
      <c r="AF930" s="15"/>
      <c r="AG930" s="15"/>
      <c r="AH930" s="15"/>
      <c r="AI930" s="15"/>
      <c r="AJ930" s="15"/>
      <c r="AK930" s="15"/>
      <c r="AL930" s="15"/>
      <c r="AM930" s="15"/>
      <c r="AN930" s="15"/>
      <c r="AO930" s="201"/>
      <c r="AP930" s="15"/>
      <c r="AQ930" s="15"/>
      <c r="AR930" s="15"/>
      <c r="AS930" s="15"/>
      <c r="AT930" s="15"/>
      <c r="AU930" s="15"/>
      <c r="AV930" s="15"/>
      <c r="AW930" s="15"/>
      <c r="AX930" s="28"/>
      <c r="AY930" s="15"/>
      <c r="AZ930" s="15"/>
      <c r="BA930" s="15"/>
      <c r="BB930" s="15"/>
    </row>
    <row r="931" spans="2:54" ht="12.75" customHeight="1" x14ac:dyDescent="0.2">
      <c r="B931" s="17"/>
      <c r="C931" s="15"/>
      <c r="D931" s="15"/>
      <c r="E931" s="22"/>
      <c r="F931" s="15"/>
      <c r="G931" s="2"/>
      <c r="H931" s="23"/>
      <c r="I931" s="23"/>
      <c r="J931" s="23"/>
      <c r="K931" s="50"/>
      <c r="L931" s="15"/>
      <c r="M931" s="28"/>
      <c r="N931" s="15"/>
      <c r="O931" s="15"/>
      <c r="P931" s="15"/>
      <c r="Q931" s="15"/>
      <c r="R931" s="15"/>
      <c r="S931" s="15"/>
      <c r="T931" s="15"/>
      <c r="U931" s="15"/>
      <c r="V931" s="15"/>
      <c r="W931" s="15"/>
      <c r="X931" s="15"/>
      <c r="Y931" s="15"/>
      <c r="Z931" s="15"/>
      <c r="AA931" s="15"/>
      <c r="AB931" s="18"/>
      <c r="AC931" s="15"/>
      <c r="AD931" s="18"/>
      <c r="AE931" s="15"/>
      <c r="AF931" s="15"/>
      <c r="AG931" s="15"/>
      <c r="AH931" s="15"/>
      <c r="AI931" s="15"/>
      <c r="AJ931" s="15"/>
      <c r="AK931" s="15"/>
      <c r="AL931" s="15"/>
      <c r="AM931" s="15"/>
      <c r="AN931" s="15"/>
      <c r="AO931" s="201"/>
      <c r="AP931" s="15"/>
      <c r="AQ931" s="15"/>
      <c r="AR931" s="15"/>
      <c r="AS931" s="15"/>
      <c r="AT931" s="15"/>
      <c r="AU931" s="15"/>
      <c r="AV931" s="15"/>
      <c r="AW931" s="15"/>
      <c r="AX931" s="28"/>
      <c r="AY931" s="15"/>
      <c r="AZ931" s="15"/>
      <c r="BA931" s="15"/>
      <c r="BB931" s="15"/>
    </row>
    <row r="932" spans="2:54" ht="12.75" customHeight="1" x14ac:dyDescent="0.2">
      <c r="B932" s="17"/>
      <c r="C932" s="15"/>
      <c r="D932" s="15"/>
      <c r="E932" s="22"/>
      <c r="F932" s="15"/>
      <c r="G932" s="2"/>
      <c r="H932" s="23"/>
      <c r="I932" s="23"/>
      <c r="J932" s="23"/>
      <c r="K932" s="50"/>
      <c r="L932" s="15"/>
      <c r="M932" s="28"/>
      <c r="N932" s="15"/>
      <c r="O932" s="15"/>
      <c r="P932" s="15"/>
      <c r="Q932" s="15"/>
      <c r="R932" s="15"/>
      <c r="S932" s="15"/>
      <c r="T932" s="15"/>
      <c r="U932" s="15"/>
      <c r="V932" s="15"/>
      <c r="W932" s="15"/>
      <c r="X932" s="15"/>
      <c r="Y932" s="15"/>
      <c r="Z932" s="15"/>
      <c r="AA932" s="15"/>
      <c r="AB932" s="18"/>
      <c r="AC932" s="15"/>
      <c r="AD932" s="18"/>
      <c r="AE932" s="15"/>
      <c r="AF932" s="15"/>
      <c r="AG932" s="15"/>
      <c r="AH932" s="15"/>
      <c r="AI932" s="15"/>
      <c r="AJ932" s="15"/>
      <c r="AK932" s="15"/>
      <c r="AL932" s="15"/>
      <c r="AM932" s="15"/>
      <c r="AN932" s="15"/>
      <c r="AO932" s="201"/>
      <c r="AP932" s="15"/>
      <c r="AQ932" s="15"/>
      <c r="AR932" s="15"/>
      <c r="AS932" s="15"/>
      <c r="AT932" s="15"/>
      <c r="AU932" s="15"/>
      <c r="AV932" s="15"/>
      <c r="AW932" s="15"/>
      <c r="AX932" s="28"/>
      <c r="AY932" s="15"/>
      <c r="AZ932" s="15"/>
      <c r="BA932" s="15"/>
      <c r="BB932" s="15"/>
    </row>
    <row r="933" spans="2:54" ht="12.75" customHeight="1" x14ac:dyDescent="0.2">
      <c r="B933" s="17"/>
      <c r="C933" s="15"/>
      <c r="D933" s="15"/>
      <c r="E933" s="22"/>
      <c r="F933" s="15"/>
      <c r="G933" s="2"/>
      <c r="H933" s="23"/>
      <c r="I933" s="23"/>
      <c r="J933" s="23"/>
      <c r="K933" s="50"/>
      <c r="L933" s="15"/>
      <c r="M933" s="28"/>
      <c r="N933" s="15"/>
      <c r="O933" s="15"/>
      <c r="P933" s="15"/>
      <c r="Q933" s="15"/>
      <c r="R933" s="15"/>
      <c r="S933" s="15"/>
      <c r="T933" s="15"/>
      <c r="U933" s="15"/>
      <c r="V933" s="15"/>
      <c r="W933" s="15"/>
      <c r="X933" s="15"/>
      <c r="Y933" s="15"/>
      <c r="Z933" s="15"/>
      <c r="AA933" s="15"/>
      <c r="AB933" s="18"/>
      <c r="AC933" s="15"/>
      <c r="AD933" s="18"/>
      <c r="AE933" s="15"/>
      <c r="AF933" s="15"/>
      <c r="AG933" s="15"/>
      <c r="AH933" s="15"/>
      <c r="AI933" s="15"/>
      <c r="AJ933" s="15"/>
      <c r="AK933" s="15"/>
      <c r="AL933" s="15"/>
      <c r="AM933" s="15"/>
      <c r="AN933" s="15"/>
      <c r="AO933" s="201"/>
      <c r="AP933" s="15"/>
      <c r="AQ933" s="15"/>
      <c r="AR933" s="15"/>
      <c r="AS933" s="15"/>
      <c r="AT933" s="15"/>
      <c r="AU933" s="15"/>
      <c r="AV933" s="15"/>
      <c r="AW933" s="15"/>
      <c r="AX933" s="28"/>
      <c r="AY933" s="15"/>
      <c r="AZ933" s="15"/>
      <c r="BA933" s="15"/>
      <c r="BB933" s="15"/>
    </row>
    <row r="934" spans="2:54" ht="12.75" customHeight="1" x14ac:dyDescent="0.2">
      <c r="B934" s="17"/>
      <c r="C934" s="15"/>
      <c r="D934" s="15"/>
      <c r="E934" s="22"/>
      <c r="F934" s="15"/>
      <c r="G934" s="2"/>
      <c r="H934" s="23"/>
      <c r="I934" s="23"/>
      <c r="J934" s="23"/>
      <c r="K934" s="50"/>
      <c r="L934" s="15"/>
      <c r="M934" s="28"/>
      <c r="N934" s="15"/>
      <c r="O934" s="15"/>
      <c r="P934" s="15"/>
      <c r="Q934" s="15"/>
      <c r="R934" s="15"/>
      <c r="S934" s="15"/>
      <c r="T934" s="15"/>
      <c r="U934" s="15"/>
      <c r="V934" s="15"/>
      <c r="W934" s="15"/>
      <c r="X934" s="15"/>
      <c r="Y934" s="15"/>
      <c r="Z934" s="15"/>
      <c r="AA934" s="15"/>
      <c r="AB934" s="18"/>
      <c r="AC934" s="15"/>
      <c r="AD934" s="18"/>
      <c r="AE934" s="15"/>
      <c r="AF934" s="15"/>
      <c r="AG934" s="15"/>
      <c r="AH934" s="15"/>
      <c r="AI934" s="15"/>
      <c r="AJ934" s="15"/>
      <c r="AK934" s="15"/>
      <c r="AL934" s="15"/>
      <c r="AM934" s="15"/>
      <c r="AN934" s="15"/>
      <c r="AO934" s="201"/>
      <c r="AP934" s="15"/>
      <c r="AQ934" s="15"/>
      <c r="AR934" s="15"/>
      <c r="AS934" s="15"/>
      <c r="AT934" s="15"/>
      <c r="AU934" s="15"/>
      <c r="AV934" s="15"/>
      <c r="AW934" s="15"/>
      <c r="AX934" s="28"/>
      <c r="AY934" s="15"/>
      <c r="AZ934" s="15"/>
      <c r="BA934" s="15"/>
      <c r="BB934" s="15"/>
    </row>
    <row r="935" spans="2:54" ht="12.75" customHeight="1" x14ac:dyDescent="0.2">
      <c r="B935" s="17"/>
      <c r="C935" s="15"/>
      <c r="D935" s="15"/>
      <c r="E935" s="22"/>
      <c r="F935" s="15"/>
      <c r="G935" s="2"/>
      <c r="H935" s="23"/>
      <c r="I935" s="23"/>
      <c r="J935" s="23"/>
      <c r="K935" s="50"/>
      <c r="L935" s="15"/>
      <c r="M935" s="28"/>
      <c r="N935" s="15"/>
      <c r="O935" s="15"/>
      <c r="P935" s="15"/>
      <c r="Q935" s="15"/>
      <c r="R935" s="15"/>
      <c r="S935" s="15"/>
      <c r="T935" s="15"/>
      <c r="U935" s="15"/>
      <c r="V935" s="15"/>
      <c r="W935" s="15"/>
      <c r="X935" s="15"/>
      <c r="Y935" s="15"/>
      <c r="Z935" s="15"/>
      <c r="AA935" s="15"/>
      <c r="AB935" s="18"/>
      <c r="AC935" s="15"/>
      <c r="AD935" s="18"/>
      <c r="AE935" s="15"/>
      <c r="AF935" s="15"/>
      <c r="AG935" s="15"/>
      <c r="AH935" s="15"/>
      <c r="AI935" s="15"/>
      <c r="AJ935" s="15"/>
      <c r="AK935" s="15"/>
      <c r="AL935" s="15"/>
      <c r="AM935" s="15"/>
      <c r="AN935" s="15"/>
      <c r="AO935" s="201"/>
      <c r="AP935" s="15"/>
      <c r="AQ935" s="15"/>
      <c r="AR935" s="15"/>
      <c r="AS935" s="15"/>
      <c r="AT935" s="15"/>
      <c r="AU935" s="15"/>
      <c r="AV935" s="15"/>
      <c r="AW935" s="15"/>
      <c r="AX935" s="28"/>
      <c r="AY935" s="15"/>
      <c r="AZ935" s="15"/>
      <c r="BA935" s="15"/>
      <c r="BB935" s="15"/>
    </row>
    <row r="936" spans="2:54" ht="12.75" customHeight="1" x14ac:dyDescent="0.2">
      <c r="B936" s="17"/>
      <c r="C936" s="15"/>
      <c r="D936" s="15"/>
      <c r="E936" s="22"/>
      <c r="F936" s="15"/>
      <c r="G936" s="2"/>
      <c r="H936" s="23"/>
      <c r="I936" s="23"/>
      <c r="J936" s="23"/>
      <c r="K936" s="50"/>
      <c r="L936" s="15"/>
      <c r="M936" s="28"/>
      <c r="N936" s="15"/>
      <c r="O936" s="15"/>
      <c r="P936" s="15"/>
      <c r="Q936" s="15"/>
      <c r="R936" s="15"/>
      <c r="S936" s="15"/>
      <c r="T936" s="15"/>
      <c r="U936" s="15"/>
      <c r="V936" s="15"/>
      <c r="W936" s="15"/>
      <c r="X936" s="15"/>
      <c r="Y936" s="15"/>
      <c r="Z936" s="15"/>
      <c r="AA936" s="15"/>
      <c r="AB936" s="18"/>
      <c r="AC936" s="15"/>
      <c r="AD936" s="18"/>
      <c r="AE936" s="15"/>
      <c r="AF936" s="15"/>
      <c r="AG936" s="15"/>
      <c r="AH936" s="15"/>
      <c r="AI936" s="15"/>
      <c r="AJ936" s="15"/>
      <c r="AK936" s="15"/>
      <c r="AL936" s="15"/>
      <c r="AM936" s="15"/>
      <c r="AN936" s="15"/>
      <c r="AO936" s="201"/>
      <c r="AP936" s="15"/>
      <c r="AQ936" s="15"/>
      <c r="AR936" s="15"/>
      <c r="AS936" s="15"/>
      <c r="AT936" s="15"/>
      <c r="AU936" s="15"/>
      <c r="AV936" s="15"/>
      <c r="AW936" s="15"/>
      <c r="AX936" s="28"/>
      <c r="AY936" s="15"/>
      <c r="AZ936" s="15"/>
      <c r="BA936" s="15"/>
      <c r="BB936" s="15"/>
    </row>
    <row r="937" spans="2:54" ht="12.75" customHeight="1" x14ac:dyDescent="0.2">
      <c r="B937" s="17"/>
      <c r="C937" s="15"/>
      <c r="D937" s="15"/>
      <c r="E937" s="22"/>
      <c r="F937" s="15"/>
      <c r="G937" s="2"/>
      <c r="H937" s="23"/>
      <c r="I937" s="23"/>
      <c r="J937" s="23"/>
      <c r="K937" s="50"/>
      <c r="L937" s="15"/>
      <c r="M937" s="28"/>
      <c r="N937" s="15"/>
      <c r="O937" s="15"/>
      <c r="P937" s="15"/>
      <c r="Q937" s="15"/>
      <c r="R937" s="15"/>
      <c r="S937" s="15"/>
      <c r="T937" s="15"/>
      <c r="U937" s="15"/>
      <c r="V937" s="15"/>
      <c r="W937" s="15"/>
      <c r="X937" s="15"/>
      <c r="Y937" s="15"/>
      <c r="Z937" s="15"/>
      <c r="AA937" s="15"/>
      <c r="AB937" s="18"/>
      <c r="AC937" s="15"/>
      <c r="AD937" s="18"/>
      <c r="AE937" s="15"/>
      <c r="AF937" s="15"/>
      <c r="AG937" s="15"/>
      <c r="AH937" s="15"/>
      <c r="AI937" s="15"/>
      <c r="AJ937" s="15"/>
      <c r="AK937" s="15"/>
      <c r="AL937" s="15"/>
      <c r="AM937" s="15"/>
      <c r="AN937" s="15"/>
      <c r="AO937" s="201"/>
      <c r="AP937" s="15"/>
      <c r="AQ937" s="15"/>
      <c r="AR937" s="15"/>
      <c r="AS937" s="15"/>
      <c r="AT937" s="15"/>
      <c r="AU937" s="15"/>
      <c r="AV937" s="15"/>
      <c r="AW937" s="15"/>
      <c r="AX937" s="28"/>
      <c r="AY937" s="15"/>
      <c r="AZ937" s="15"/>
      <c r="BA937" s="15"/>
      <c r="BB937" s="15"/>
    </row>
    <row r="938" spans="2:54" ht="12.75" customHeight="1" x14ac:dyDescent="0.2">
      <c r="B938" s="17"/>
      <c r="C938" s="15"/>
      <c r="D938" s="15"/>
      <c r="E938" s="22"/>
      <c r="F938" s="15"/>
      <c r="G938" s="2"/>
      <c r="H938" s="23"/>
      <c r="I938" s="23"/>
      <c r="J938" s="23"/>
      <c r="K938" s="50"/>
      <c r="L938" s="15"/>
      <c r="M938" s="28"/>
      <c r="N938" s="15"/>
      <c r="O938" s="15"/>
      <c r="P938" s="15"/>
      <c r="Q938" s="15"/>
      <c r="R938" s="15"/>
      <c r="S938" s="15"/>
      <c r="T938" s="15"/>
      <c r="U938" s="15"/>
      <c r="V938" s="15"/>
      <c r="W938" s="15"/>
      <c r="X938" s="15"/>
      <c r="Y938" s="15"/>
      <c r="Z938" s="15"/>
      <c r="AA938" s="15"/>
      <c r="AB938" s="18"/>
      <c r="AC938" s="15"/>
      <c r="AD938" s="18"/>
      <c r="AE938" s="15"/>
      <c r="AF938" s="15"/>
      <c r="AG938" s="15"/>
      <c r="AH938" s="15"/>
      <c r="AI938" s="15"/>
      <c r="AJ938" s="15"/>
      <c r="AK938" s="15"/>
      <c r="AL938" s="15"/>
      <c r="AM938" s="15"/>
      <c r="AN938" s="15"/>
      <c r="AO938" s="201"/>
      <c r="AP938" s="15"/>
      <c r="AQ938" s="15"/>
      <c r="AR938" s="15"/>
      <c r="AS938" s="15"/>
      <c r="AT938" s="15"/>
      <c r="AU938" s="15"/>
      <c r="AV938" s="15"/>
      <c r="AW938" s="15"/>
      <c r="AX938" s="28"/>
      <c r="AY938" s="15"/>
      <c r="AZ938" s="15"/>
      <c r="BA938" s="15"/>
      <c r="BB938" s="15"/>
    </row>
    <row r="939" spans="2:54" ht="12.75" customHeight="1" x14ac:dyDescent="0.2">
      <c r="B939" s="17"/>
      <c r="C939" s="15"/>
      <c r="D939" s="15"/>
      <c r="E939" s="22"/>
      <c r="F939" s="15"/>
      <c r="G939" s="2"/>
      <c r="H939" s="23"/>
      <c r="I939" s="23"/>
      <c r="J939" s="23"/>
      <c r="K939" s="50"/>
      <c r="L939" s="15"/>
      <c r="M939" s="28"/>
      <c r="N939" s="15"/>
      <c r="O939" s="15"/>
      <c r="P939" s="15"/>
      <c r="Q939" s="15"/>
      <c r="R939" s="15"/>
      <c r="S939" s="15"/>
      <c r="T939" s="15"/>
      <c r="U939" s="15"/>
      <c r="V939" s="15"/>
      <c r="W939" s="15"/>
      <c r="X939" s="15"/>
      <c r="Y939" s="15"/>
      <c r="Z939" s="15"/>
      <c r="AA939" s="15"/>
      <c r="AB939" s="18"/>
      <c r="AC939" s="15"/>
      <c r="AD939" s="18"/>
      <c r="AE939" s="15"/>
      <c r="AF939" s="15"/>
      <c r="AG939" s="15"/>
      <c r="AH939" s="15"/>
      <c r="AI939" s="15"/>
      <c r="AJ939" s="15"/>
      <c r="AK939" s="15"/>
      <c r="AL939" s="15"/>
      <c r="AM939" s="15"/>
      <c r="AN939" s="15"/>
      <c r="AO939" s="201"/>
      <c r="AP939" s="15"/>
      <c r="AQ939" s="15"/>
      <c r="AR939" s="15"/>
      <c r="AS939" s="15"/>
      <c r="AT939" s="15"/>
      <c r="AU939" s="15"/>
      <c r="AV939" s="15"/>
      <c r="AW939" s="15"/>
      <c r="AX939" s="28"/>
      <c r="AY939" s="15"/>
      <c r="AZ939" s="15"/>
      <c r="BA939" s="15"/>
      <c r="BB939" s="15"/>
    </row>
    <row r="940" spans="2:54" ht="12.75" customHeight="1" x14ac:dyDescent="0.2">
      <c r="B940" s="17"/>
      <c r="C940" s="15"/>
      <c r="D940" s="15"/>
      <c r="E940" s="22"/>
      <c r="F940" s="15"/>
      <c r="G940" s="2"/>
      <c r="H940" s="23"/>
      <c r="I940" s="23"/>
      <c r="J940" s="23"/>
      <c r="K940" s="50"/>
      <c r="L940" s="15"/>
      <c r="M940" s="28"/>
      <c r="N940" s="15"/>
      <c r="O940" s="15"/>
      <c r="P940" s="15"/>
      <c r="Q940" s="15"/>
      <c r="R940" s="15"/>
      <c r="S940" s="15"/>
      <c r="T940" s="15"/>
      <c r="U940" s="15"/>
      <c r="V940" s="15"/>
      <c r="W940" s="15"/>
      <c r="X940" s="15"/>
      <c r="Y940" s="15"/>
      <c r="Z940" s="15"/>
      <c r="AA940" s="15"/>
      <c r="AB940" s="18"/>
      <c r="AC940" s="15"/>
      <c r="AD940" s="18"/>
      <c r="AE940" s="15"/>
      <c r="AF940" s="15"/>
      <c r="AG940" s="15"/>
      <c r="AH940" s="15"/>
      <c r="AI940" s="15"/>
      <c r="AJ940" s="15"/>
      <c r="AK940" s="15"/>
      <c r="AL940" s="15"/>
      <c r="AM940" s="15"/>
      <c r="AN940" s="15"/>
      <c r="AO940" s="201"/>
      <c r="AP940" s="15"/>
      <c r="AQ940" s="15"/>
      <c r="AR940" s="15"/>
      <c r="AS940" s="15"/>
      <c r="AT940" s="15"/>
      <c r="AU940" s="15"/>
      <c r="AV940" s="15"/>
      <c r="AW940" s="15"/>
      <c r="AX940" s="28"/>
      <c r="AY940" s="15"/>
      <c r="AZ940" s="15"/>
      <c r="BA940" s="15"/>
      <c r="BB940" s="15"/>
    </row>
    <row r="941" spans="2:54" ht="12.75" customHeight="1" x14ac:dyDescent="0.2">
      <c r="B941" s="17"/>
      <c r="C941" s="15"/>
      <c r="D941" s="15"/>
      <c r="E941" s="22"/>
      <c r="F941" s="15"/>
      <c r="G941" s="2"/>
      <c r="H941" s="23"/>
      <c r="I941" s="23"/>
      <c r="J941" s="23"/>
      <c r="K941" s="50"/>
      <c r="L941" s="15"/>
      <c r="M941" s="28"/>
      <c r="N941" s="15"/>
      <c r="O941" s="15"/>
      <c r="P941" s="15"/>
      <c r="Q941" s="15"/>
      <c r="R941" s="15"/>
      <c r="S941" s="15"/>
      <c r="T941" s="15"/>
      <c r="U941" s="15"/>
      <c r="V941" s="15"/>
      <c r="W941" s="15"/>
      <c r="X941" s="15"/>
      <c r="Y941" s="15"/>
      <c r="Z941" s="15"/>
      <c r="AA941" s="15"/>
      <c r="AB941" s="18"/>
      <c r="AC941" s="15"/>
      <c r="AD941" s="18"/>
      <c r="AE941" s="15"/>
      <c r="AF941" s="15"/>
      <c r="AG941" s="15"/>
      <c r="AH941" s="15"/>
      <c r="AI941" s="15"/>
      <c r="AJ941" s="15"/>
      <c r="AK941" s="15"/>
      <c r="AL941" s="15"/>
      <c r="AM941" s="15"/>
      <c r="AN941" s="15"/>
      <c r="AO941" s="201"/>
      <c r="AP941" s="15"/>
      <c r="AQ941" s="15"/>
      <c r="AR941" s="15"/>
      <c r="AS941" s="15"/>
      <c r="AT941" s="15"/>
      <c r="AU941" s="15"/>
      <c r="AV941" s="15"/>
      <c r="AW941" s="15"/>
      <c r="AX941" s="28"/>
      <c r="AY941" s="15"/>
      <c r="AZ941" s="15"/>
      <c r="BA941" s="15"/>
      <c r="BB941" s="15"/>
    </row>
    <row r="942" spans="2:54" ht="12.75" customHeight="1" x14ac:dyDescent="0.2">
      <c r="B942" s="17"/>
      <c r="C942" s="15"/>
      <c r="D942" s="15"/>
      <c r="E942" s="22"/>
      <c r="F942" s="15"/>
      <c r="G942" s="2"/>
      <c r="H942" s="23"/>
      <c r="I942" s="23"/>
      <c r="J942" s="23"/>
      <c r="K942" s="50"/>
      <c r="L942" s="15"/>
      <c r="M942" s="28"/>
      <c r="N942" s="15"/>
      <c r="O942" s="15"/>
      <c r="P942" s="15"/>
      <c r="Q942" s="15"/>
      <c r="R942" s="15"/>
      <c r="S942" s="15"/>
      <c r="T942" s="15"/>
      <c r="U942" s="15"/>
      <c r="V942" s="15"/>
      <c r="W942" s="15"/>
      <c r="X942" s="15"/>
      <c r="Y942" s="15"/>
      <c r="Z942" s="15"/>
      <c r="AA942" s="15"/>
      <c r="AB942" s="18"/>
      <c r="AC942" s="15"/>
      <c r="AD942" s="18"/>
      <c r="AE942" s="15"/>
      <c r="AF942" s="15"/>
      <c r="AG942" s="15"/>
      <c r="AH942" s="15"/>
      <c r="AI942" s="15"/>
      <c r="AJ942" s="15"/>
      <c r="AK942" s="15"/>
      <c r="AL942" s="15"/>
      <c r="AM942" s="15"/>
      <c r="AN942" s="15"/>
      <c r="AO942" s="201"/>
      <c r="AP942" s="15"/>
      <c r="AQ942" s="15"/>
      <c r="AR942" s="15"/>
      <c r="AS942" s="15"/>
      <c r="AT942" s="15"/>
      <c r="AU942" s="15"/>
      <c r="AV942" s="15"/>
      <c r="AW942" s="15"/>
      <c r="AX942" s="28"/>
      <c r="AY942" s="15"/>
      <c r="AZ942" s="15"/>
      <c r="BA942" s="15"/>
      <c r="BB942" s="15"/>
    </row>
    <row r="943" spans="2:54" ht="12.75" customHeight="1" x14ac:dyDescent="0.2">
      <c r="B943" s="17"/>
      <c r="C943" s="15"/>
      <c r="D943" s="15"/>
      <c r="E943" s="22"/>
      <c r="F943" s="15"/>
      <c r="G943" s="2"/>
      <c r="H943" s="23"/>
      <c r="I943" s="23"/>
      <c r="J943" s="23"/>
      <c r="K943" s="50"/>
      <c r="L943" s="15"/>
      <c r="M943" s="28"/>
      <c r="N943" s="15"/>
      <c r="O943" s="15"/>
      <c r="P943" s="15"/>
      <c r="Q943" s="15"/>
      <c r="R943" s="15"/>
      <c r="S943" s="15"/>
      <c r="T943" s="15"/>
      <c r="U943" s="15"/>
      <c r="V943" s="15"/>
      <c r="W943" s="15"/>
      <c r="X943" s="15"/>
      <c r="Y943" s="15"/>
      <c r="Z943" s="15"/>
      <c r="AA943" s="15"/>
      <c r="AB943" s="18"/>
      <c r="AC943" s="15"/>
      <c r="AD943" s="18"/>
      <c r="AE943" s="15"/>
      <c r="AF943" s="15"/>
      <c r="AG943" s="15"/>
      <c r="AH943" s="15"/>
      <c r="AI943" s="15"/>
      <c r="AJ943" s="15"/>
      <c r="AK943" s="15"/>
      <c r="AL943" s="15"/>
      <c r="AM943" s="15"/>
      <c r="AN943" s="15"/>
      <c r="AO943" s="201"/>
      <c r="AP943" s="15"/>
      <c r="AQ943" s="15"/>
      <c r="AR943" s="15"/>
      <c r="AS943" s="15"/>
      <c r="AT943" s="15"/>
      <c r="AU943" s="15"/>
      <c r="AV943" s="15"/>
      <c r="AW943" s="15"/>
      <c r="AX943" s="28"/>
      <c r="AY943" s="15"/>
      <c r="AZ943" s="15"/>
      <c r="BA943" s="15"/>
      <c r="BB943" s="15"/>
    </row>
    <row r="944" spans="2:54" ht="12.75" customHeight="1" x14ac:dyDescent="0.2">
      <c r="B944" s="17"/>
      <c r="C944" s="15"/>
      <c r="D944" s="15"/>
      <c r="E944" s="22"/>
      <c r="F944" s="15"/>
      <c r="G944" s="2"/>
      <c r="H944" s="23"/>
      <c r="I944" s="23"/>
      <c r="J944" s="23"/>
      <c r="K944" s="50"/>
      <c r="L944" s="15"/>
      <c r="M944" s="28"/>
      <c r="N944" s="15"/>
      <c r="O944" s="15"/>
      <c r="P944" s="15"/>
      <c r="Q944" s="15"/>
      <c r="R944" s="15"/>
      <c r="S944" s="15"/>
      <c r="T944" s="15"/>
      <c r="U944" s="15"/>
      <c r="V944" s="15"/>
      <c r="W944" s="15"/>
      <c r="X944" s="15"/>
      <c r="Y944" s="15"/>
      <c r="Z944" s="15"/>
      <c r="AA944" s="15"/>
      <c r="AB944" s="18"/>
      <c r="AC944" s="15"/>
      <c r="AD944" s="18"/>
      <c r="AE944" s="15"/>
      <c r="AF944" s="15"/>
      <c r="AG944" s="15"/>
      <c r="AH944" s="15"/>
      <c r="AI944" s="15"/>
      <c r="AJ944" s="15"/>
      <c r="AK944" s="15"/>
      <c r="AL944" s="15"/>
      <c r="AM944" s="15"/>
      <c r="AN944" s="15"/>
      <c r="AO944" s="201"/>
      <c r="AP944" s="15"/>
      <c r="AQ944" s="15"/>
      <c r="AR944" s="15"/>
      <c r="AS944" s="15"/>
      <c r="AT944" s="15"/>
      <c r="AU944" s="15"/>
      <c r="AV944" s="15"/>
      <c r="AW944" s="15"/>
      <c r="AX944" s="28"/>
      <c r="AY944" s="15"/>
      <c r="AZ944" s="15"/>
      <c r="BA944" s="15"/>
      <c r="BB944" s="15"/>
    </row>
    <row r="945" spans="2:54" ht="12.75" customHeight="1" x14ac:dyDescent="0.2">
      <c r="B945" s="17"/>
      <c r="C945" s="15"/>
      <c r="D945" s="15"/>
      <c r="E945" s="22"/>
      <c r="F945" s="15"/>
      <c r="G945" s="2"/>
      <c r="H945" s="23"/>
      <c r="I945" s="23"/>
      <c r="J945" s="23"/>
      <c r="K945" s="50"/>
      <c r="L945" s="15"/>
      <c r="M945" s="28"/>
      <c r="N945" s="15"/>
      <c r="O945" s="15"/>
      <c r="P945" s="15"/>
      <c r="Q945" s="15"/>
      <c r="R945" s="15"/>
      <c r="S945" s="15"/>
      <c r="T945" s="15"/>
      <c r="U945" s="15"/>
      <c r="V945" s="15"/>
      <c r="W945" s="15"/>
      <c r="X945" s="15"/>
      <c r="Y945" s="15"/>
      <c r="Z945" s="15"/>
      <c r="AA945" s="15"/>
      <c r="AB945" s="18"/>
      <c r="AC945" s="15"/>
      <c r="AD945" s="18"/>
      <c r="AE945" s="15"/>
      <c r="AF945" s="15"/>
      <c r="AG945" s="15"/>
      <c r="AH945" s="15"/>
      <c r="AI945" s="15"/>
      <c r="AJ945" s="15"/>
      <c r="AK945" s="15"/>
      <c r="AL945" s="15"/>
      <c r="AM945" s="15"/>
      <c r="AN945" s="15"/>
      <c r="AO945" s="201"/>
      <c r="AP945" s="15"/>
      <c r="AQ945" s="15"/>
      <c r="AR945" s="15"/>
      <c r="AS945" s="15"/>
      <c r="AT945" s="15"/>
      <c r="AU945" s="15"/>
      <c r="AV945" s="15"/>
      <c r="AW945" s="15"/>
      <c r="AX945" s="28"/>
      <c r="AY945" s="15"/>
      <c r="AZ945" s="15"/>
      <c r="BA945" s="15"/>
      <c r="BB945" s="15"/>
    </row>
    <row r="946" spans="2:54" ht="12.75" customHeight="1" x14ac:dyDescent="0.2">
      <c r="B946" s="17"/>
      <c r="C946" s="15"/>
      <c r="D946" s="15"/>
      <c r="E946" s="22"/>
      <c r="F946" s="15"/>
      <c r="G946" s="2"/>
      <c r="H946" s="23"/>
      <c r="I946" s="23"/>
      <c r="J946" s="23"/>
      <c r="K946" s="50"/>
      <c r="L946" s="15"/>
      <c r="M946" s="28"/>
      <c r="N946" s="15"/>
      <c r="O946" s="15"/>
      <c r="P946" s="15"/>
      <c r="Q946" s="15"/>
      <c r="R946" s="15"/>
      <c r="S946" s="15"/>
      <c r="T946" s="15"/>
      <c r="U946" s="15"/>
      <c r="V946" s="15"/>
      <c r="W946" s="15"/>
      <c r="X946" s="15"/>
      <c r="Y946" s="15"/>
      <c r="Z946" s="15"/>
      <c r="AA946" s="15"/>
      <c r="AB946" s="18"/>
      <c r="AC946" s="15"/>
      <c r="AD946" s="18"/>
      <c r="AE946" s="15"/>
      <c r="AF946" s="15"/>
      <c r="AG946" s="15"/>
      <c r="AH946" s="15"/>
      <c r="AI946" s="15"/>
      <c r="AJ946" s="15"/>
      <c r="AK946" s="15"/>
      <c r="AL946" s="15"/>
      <c r="AM946" s="15"/>
      <c r="AN946" s="15"/>
      <c r="AO946" s="201"/>
      <c r="AP946" s="15"/>
      <c r="AQ946" s="15"/>
      <c r="AR946" s="15"/>
      <c r="AS946" s="15"/>
      <c r="AT946" s="15"/>
      <c r="AU946" s="15"/>
      <c r="AV946" s="15"/>
      <c r="AW946" s="15"/>
      <c r="AX946" s="28"/>
      <c r="AY946" s="15"/>
      <c r="AZ946" s="15"/>
      <c r="BA946" s="15"/>
      <c r="BB946" s="15"/>
    </row>
    <row r="947" spans="2:54" ht="12.75" customHeight="1" x14ac:dyDescent="0.2">
      <c r="B947" s="17"/>
      <c r="C947" s="15"/>
      <c r="D947" s="15"/>
      <c r="E947" s="22"/>
      <c r="F947" s="15"/>
      <c r="G947" s="2"/>
      <c r="H947" s="23"/>
      <c r="I947" s="23"/>
      <c r="J947" s="23"/>
      <c r="K947" s="50"/>
      <c r="L947" s="15"/>
      <c r="M947" s="28"/>
      <c r="N947" s="15"/>
      <c r="O947" s="15"/>
      <c r="P947" s="15"/>
      <c r="Q947" s="15"/>
      <c r="R947" s="15"/>
      <c r="S947" s="15"/>
      <c r="T947" s="15"/>
      <c r="U947" s="15"/>
      <c r="V947" s="15"/>
      <c r="W947" s="15"/>
      <c r="X947" s="15"/>
      <c r="Y947" s="15"/>
      <c r="Z947" s="15"/>
      <c r="AA947" s="15"/>
      <c r="AB947" s="18"/>
      <c r="AC947" s="15"/>
      <c r="AD947" s="18"/>
      <c r="AE947" s="15"/>
      <c r="AF947" s="15"/>
      <c r="AG947" s="15"/>
      <c r="AH947" s="15"/>
      <c r="AI947" s="15"/>
      <c r="AJ947" s="15"/>
      <c r="AK947" s="15"/>
      <c r="AL947" s="15"/>
      <c r="AM947" s="15"/>
      <c r="AN947" s="15"/>
      <c r="AO947" s="201"/>
      <c r="AP947" s="15"/>
      <c r="AQ947" s="15"/>
      <c r="AR947" s="15"/>
      <c r="AS947" s="15"/>
      <c r="AT947" s="15"/>
      <c r="AU947" s="15"/>
      <c r="AV947" s="15"/>
      <c r="AW947" s="15"/>
      <c r="AX947" s="28"/>
      <c r="AY947" s="15"/>
      <c r="AZ947" s="15"/>
      <c r="BA947" s="15"/>
      <c r="BB947" s="15"/>
    </row>
    <row r="948" spans="2:54" ht="12.75" customHeight="1" x14ac:dyDescent="0.2">
      <c r="B948" s="17"/>
      <c r="C948" s="15"/>
      <c r="D948" s="15"/>
      <c r="E948" s="22"/>
      <c r="F948" s="15"/>
      <c r="G948" s="2"/>
      <c r="H948" s="23"/>
      <c r="I948" s="23"/>
      <c r="J948" s="23"/>
      <c r="K948" s="50"/>
      <c r="L948" s="15"/>
      <c r="M948" s="28"/>
      <c r="N948" s="15"/>
      <c r="O948" s="15"/>
      <c r="P948" s="15"/>
      <c r="Q948" s="15"/>
      <c r="R948" s="15"/>
      <c r="S948" s="15"/>
      <c r="T948" s="15"/>
      <c r="U948" s="15"/>
      <c r="V948" s="15"/>
      <c r="W948" s="15"/>
      <c r="X948" s="15"/>
      <c r="Y948" s="15"/>
      <c r="Z948" s="15"/>
      <c r="AA948" s="15"/>
      <c r="AB948" s="18"/>
      <c r="AC948" s="15"/>
      <c r="AD948" s="18"/>
      <c r="AE948" s="15"/>
      <c r="AF948" s="15"/>
      <c r="AG948" s="15"/>
      <c r="AH948" s="15"/>
      <c r="AI948" s="15"/>
      <c r="AJ948" s="15"/>
      <c r="AK948" s="15"/>
      <c r="AL948" s="15"/>
      <c r="AM948" s="15"/>
      <c r="AN948" s="15"/>
      <c r="AO948" s="201"/>
      <c r="AP948" s="15"/>
      <c r="AQ948" s="15"/>
      <c r="AR948" s="15"/>
      <c r="AS948" s="15"/>
      <c r="AT948" s="15"/>
      <c r="AU948" s="15"/>
      <c r="AV948" s="15"/>
      <c r="AW948" s="15"/>
      <c r="AX948" s="28"/>
      <c r="AY948" s="15"/>
      <c r="AZ948" s="15"/>
      <c r="BA948" s="15"/>
      <c r="BB948" s="15"/>
    </row>
    <row r="949" spans="2:54" ht="12.75" customHeight="1" x14ac:dyDescent="0.2">
      <c r="B949" s="17"/>
      <c r="C949" s="15"/>
      <c r="D949" s="15"/>
      <c r="E949" s="22"/>
      <c r="F949" s="15"/>
      <c r="G949" s="2"/>
      <c r="H949" s="23"/>
      <c r="I949" s="23"/>
      <c r="J949" s="23"/>
      <c r="K949" s="50"/>
      <c r="L949" s="15"/>
      <c r="M949" s="28"/>
      <c r="N949" s="15"/>
      <c r="O949" s="15"/>
      <c r="P949" s="15"/>
      <c r="Q949" s="15"/>
      <c r="R949" s="15"/>
      <c r="S949" s="15"/>
      <c r="T949" s="15"/>
      <c r="U949" s="15"/>
      <c r="V949" s="15"/>
      <c r="W949" s="15"/>
      <c r="X949" s="15"/>
      <c r="Y949" s="15"/>
      <c r="Z949" s="15"/>
      <c r="AA949" s="15"/>
      <c r="AB949" s="18"/>
      <c r="AC949" s="15"/>
      <c r="AD949" s="18"/>
      <c r="AE949" s="15"/>
      <c r="AF949" s="15"/>
      <c r="AG949" s="15"/>
      <c r="AH949" s="15"/>
      <c r="AI949" s="15"/>
      <c r="AJ949" s="15"/>
      <c r="AK949" s="15"/>
      <c r="AL949" s="15"/>
      <c r="AM949" s="15"/>
      <c r="AN949" s="15"/>
      <c r="AO949" s="201"/>
      <c r="AP949" s="15"/>
      <c r="AQ949" s="15"/>
      <c r="AR949" s="15"/>
      <c r="AS949" s="15"/>
      <c r="AT949" s="15"/>
      <c r="AU949" s="15"/>
      <c r="AV949" s="15"/>
      <c r="AW949" s="15"/>
      <c r="AX949" s="28"/>
      <c r="AY949" s="15"/>
      <c r="AZ949" s="15"/>
      <c r="BA949" s="15"/>
      <c r="BB949" s="15"/>
    </row>
    <row r="950" spans="2:54" ht="12.75" customHeight="1" x14ac:dyDescent="0.2">
      <c r="B950" s="17"/>
      <c r="C950" s="15"/>
      <c r="D950" s="15"/>
      <c r="E950" s="22"/>
      <c r="F950" s="15"/>
      <c r="G950" s="2"/>
      <c r="H950" s="23"/>
      <c r="I950" s="23"/>
      <c r="J950" s="23"/>
      <c r="K950" s="50"/>
      <c r="L950" s="15"/>
      <c r="M950" s="28"/>
      <c r="N950" s="15"/>
      <c r="O950" s="15"/>
      <c r="P950" s="15"/>
      <c r="Q950" s="15"/>
      <c r="R950" s="15"/>
      <c r="S950" s="15"/>
      <c r="T950" s="15"/>
      <c r="U950" s="15"/>
      <c r="V950" s="15"/>
      <c r="W950" s="15"/>
      <c r="X950" s="15"/>
      <c r="Y950" s="15"/>
      <c r="Z950" s="15"/>
      <c r="AA950" s="15"/>
      <c r="AB950" s="18"/>
      <c r="AC950" s="15"/>
      <c r="AD950" s="18"/>
      <c r="AE950" s="15"/>
      <c r="AF950" s="15"/>
      <c r="AG950" s="15"/>
      <c r="AH950" s="15"/>
      <c r="AI950" s="15"/>
      <c r="AJ950" s="15"/>
      <c r="AK950" s="15"/>
      <c r="AL950" s="15"/>
      <c r="AM950" s="15"/>
      <c r="AN950" s="15"/>
      <c r="AO950" s="201"/>
      <c r="AP950" s="15"/>
      <c r="AQ950" s="15"/>
      <c r="AR950" s="15"/>
      <c r="AS950" s="15"/>
      <c r="AT950" s="15"/>
      <c r="AU950" s="15"/>
      <c r="AV950" s="15"/>
      <c r="AW950" s="15"/>
      <c r="AX950" s="28"/>
      <c r="AY950" s="15"/>
      <c r="AZ950" s="15"/>
      <c r="BA950" s="15"/>
      <c r="BB950" s="15"/>
    </row>
    <row r="951" spans="2:54" ht="12.75" customHeight="1" x14ac:dyDescent="0.2">
      <c r="B951" s="17"/>
      <c r="C951" s="15"/>
      <c r="D951" s="15"/>
      <c r="E951" s="22"/>
      <c r="F951" s="15"/>
      <c r="G951" s="2"/>
      <c r="H951" s="23"/>
      <c r="I951" s="23"/>
      <c r="J951" s="23"/>
      <c r="K951" s="50"/>
      <c r="L951" s="15"/>
      <c r="M951" s="28"/>
      <c r="N951" s="15"/>
      <c r="O951" s="15"/>
      <c r="P951" s="15"/>
      <c r="Q951" s="15"/>
      <c r="R951" s="15"/>
      <c r="S951" s="15"/>
      <c r="T951" s="15"/>
      <c r="U951" s="15"/>
      <c r="V951" s="15"/>
      <c r="W951" s="15"/>
      <c r="X951" s="15"/>
      <c r="Y951" s="15"/>
      <c r="Z951" s="15"/>
      <c r="AA951" s="15"/>
      <c r="AB951" s="18"/>
      <c r="AC951" s="15"/>
      <c r="AD951" s="18"/>
      <c r="AE951" s="15"/>
      <c r="AF951" s="15"/>
      <c r="AG951" s="15"/>
      <c r="AH951" s="15"/>
      <c r="AI951" s="15"/>
      <c r="AJ951" s="15"/>
      <c r="AK951" s="15"/>
      <c r="AL951" s="15"/>
      <c r="AM951" s="15"/>
      <c r="AN951" s="15"/>
      <c r="AO951" s="201"/>
      <c r="AP951" s="15"/>
      <c r="AQ951" s="15"/>
      <c r="AR951" s="15"/>
      <c r="AS951" s="15"/>
      <c r="AT951" s="15"/>
      <c r="AU951" s="15"/>
      <c r="AV951" s="15"/>
      <c r="AW951" s="15"/>
      <c r="AX951" s="28"/>
      <c r="AY951" s="15"/>
      <c r="AZ951" s="15"/>
      <c r="BA951" s="15"/>
      <c r="BB951" s="15"/>
    </row>
    <row r="952" spans="2:54" ht="12.75" customHeight="1" x14ac:dyDescent="0.2">
      <c r="B952" s="17"/>
      <c r="C952" s="15"/>
      <c r="D952" s="15"/>
      <c r="E952" s="22"/>
      <c r="F952" s="15"/>
      <c r="G952" s="2"/>
      <c r="H952" s="23"/>
      <c r="I952" s="23"/>
      <c r="J952" s="23"/>
      <c r="K952" s="50"/>
      <c r="L952" s="15"/>
      <c r="M952" s="28"/>
      <c r="N952" s="15"/>
      <c r="O952" s="15"/>
      <c r="P952" s="15"/>
      <c r="Q952" s="15"/>
      <c r="R952" s="15"/>
      <c r="S952" s="15"/>
      <c r="T952" s="15"/>
      <c r="U952" s="15"/>
      <c r="V952" s="15"/>
      <c r="W952" s="15"/>
      <c r="X952" s="15"/>
      <c r="Y952" s="15"/>
      <c r="Z952" s="15"/>
      <c r="AA952" s="15"/>
      <c r="AB952" s="18"/>
      <c r="AC952" s="15"/>
      <c r="AD952" s="18"/>
      <c r="AE952" s="15"/>
      <c r="AF952" s="15"/>
      <c r="AG952" s="15"/>
      <c r="AH952" s="15"/>
      <c r="AI952" s="15"/>
      <c r="AJ952" s="15"/>
      <c r="AK952" s="15"/>
      <c r="AL952" s="15"/>
      <c r="AM952" s="15"/>
      <c r="AN952" s="15"/>
      <c r="AO952" s="201"/>
      <c r="AP952" s="15"/>
      <c r="AQ952" s="15"/>
      <c r="AR952" s="15"/>
      <c r="AS952" s="15"/>
      <c r="AT952" s="15"/>
      <c r="AU952" s="15"/>
      <c r="AV952" s="15"/>
      <c r="AW952" s="15"/>
      <c r="AX952" s="28"/>
      <c r="AY952" s="15"/>
      <c r="AZ952" s="15"/>
      <c r="BA952" s="15"/>
      <c r="BB952" s="15"/>
    </row>
    <row r="953" spans="2:54" ht="12.75" customHeight="1" x14ac:dyDescent="0.2">
      <c r="B953" s="17"/>
      <c r="C953" s="15"/>
      <c r="D953" s="15"/>
      <c r="E953" s="22"/>
      <c r="F953" s="15"/>
      <c r="G953" s="2"/>
      <c r="H953" s="23"/>
      <c r="I953" s="23"/>
      <c r="J953" s="23"/>
      <c r="K953" s="50"/>
      <c r="L953" s="15"/>
      <c r="M953" s="28"/>
      <c r="N953" s="15"/>
      <c r="O953" s="15"/>
      <c r="P953" s="15"/>
      <c r="Q953" s="15"/>
      <c r="R953" s="15"/>
      <c r="S953" s="15"/>
      <c r="T953" s="15"/>
      <c r="U953" s="15"/>
      <c r="V953" s="15"/>
      <c r="W953" s="15"/>
      <c r="X953" s="15"/>
      <c r="Y953" s="15"/>
      <c r="Z953" s="15"/>
      <c r="AA953" s="15"/>
      <c r="AB953" s="18"/>
      <c r="AC953" s="15"/>
      <c r="AD953" s="18"/>
      <c r="AE953" s="15"/>
      <c r="AF953" s="15"/>
      <c r="AG953" s="15"/>
      <c r="AH953" s="15"/>
      <c r="AI953" s="15"/>
      <c r="AJ953" s="15"/>
      <c r="AK953" s="15"/>
      <c r="AL953" s="15"/>
      <c r="AM953" s="15"/>
      <c r="AN953" s="15"/>
      <c r="AO953" s="201"/>
      <c r="AP953" s="15"/>
      <c r="AQ953" s="15"/>
      <c r="AR953" s="15"/>
      <c r="AS953" s="15"/>
      <c r="AT953" s="15"/>
      <c r="AU953" s="15"/>
      <c r="AV953" s="15"/>
      <c r="AW953" s="15"/>
      <c r="AX953" s="28"/>
      <c r="AY953" s="15"/>
      <c r="AZ953" s="15"/>
      <c r="BA953" s="15"/>
      <c r="BB953" s="15"/>
    </row>
    <row r="954" spans="2:54" ht="12.75" customHeight="1" x14ac:dyDescent="0.2">
      <c r="B954" s="17"/>
      <c r="C954" s="15"/>
      <c r="D954" s="15"/>
      <c r="E954" s="22"/>
      <c r="F954" s="15"/>
      <c r="G954" s="2"/>
      <c r="H954" s="23"/>
      <c r="I954" s="23"/>
      <c r="J954" s="23"/>
      <c r="K954" s="50"/>
      <c r="L954" s="15"/>
      <c r="M954" s="28"/>
      <c r="N954" s="15"/>
      <c r="O954" s="15"/>
      <c r="P954" s="15"/>
      <c r="Q954" s="15"/>
      <c r="R954" s="15"/>
      <c r="S954" s="15"/>
      <c r="T954" s="15"/>
      <c r="U954" s="15"/>
      <c r="V954" s="15"/>
      <c r="W954" s="15"/>
      <c r="X954" s="15"/>
      <c r="Y954" s="15"/>
      <c r="Z954" s="15"/>
      <c r="AA954" s="15"/>
      <c r="AB954" s="18"/>
      <c r="AC954" s="15"/>
      <c r="AD954" s="18"/>
      <c r="AE954" s="15"/>
      <c r="AF954" s="15"/>
      <c r="AG954" s="15"/>
      <c r="AH954" s="15"/>
      <c r="AI954" s="15"/>
      <c r="AJ954" s="15"/>
      <c r="AK954" s="15"/>
      <c r="AL954" s="15"/>
      <c r="AM954" s="15"/>
      <c r="AN954" s="15"/>
      <c r="AO954" s="201"/>
      <c r="AP954" s="15"/>
      <c r="AQ954" s="15"/>
      <c r="AR954" s="15"/>
      <c r="AS954" s="15"/>
      <c r="AT954" s="15"/>
      <c r="AU954" s="15"/>
      <c r="AV954" s="15"/>
      <c r="AW954" s="15"/>
      <c r="AX954" s="28"/>
      <c r="AY954" s="15"/>
      <c r="AZ954" s="15"/>
      <c r="BA954" s="15"/>
      <c r="BB954" s="15"/>
    </row>
    <row r="955" spans="2:54" ht="12.75" customHeight="1" x14ac:dyDescent="0.2">
      <c r="B955" s="17"/>
      <c r="C955" s="15"/>
      <c r="D955" s="15"/>
      <c r="E955" s="22"/>
      <c r="F955" s="15"/>
      <c r="G955" s="2"/>
      <c r="H955" s="23"/>
      <c r="I955" s="23"/>
      <c r="J955" s="23"/>
      <c r="K955" s="50"/>
      <c r="L955" s="15"/>
      <c r="M955" s="28"/>
      <c r="N955" s="15"/>
      <c r="O955" s="15"/>
      <c r="P955" s="15"/>
      <c r="Q955" s="15"/>
      <c r="R955" s="15"/>
      <c r="S955" s="15"/>
      <c r="T955" s="15"/>
      <c r="U955" s="15"/>
      <c r="V955" s="15"/>
      <c r="W955" s="15"/>
      <c r="X955" s="15"/>
      <c r="Y955" s="15"/>
      <c r="Z955" s="15"/>
      <c r="AA955" s="15"/>
      <c r="AB955" s="18"/>
      <c r="AC955" s="15"/>
      <c r="AD955" s="18"/>
      <c r="AE955" s="15"/>
      <c r="AF955" s="15"/>
      <c r="AG955" s="15"/>
      <c r="AH955" s="15"/>
      <c r="AI955" s="15"/>
      <c r="AJ955" s="15"/>
      <c r="AK955" s="15"/>
      <c r="AL955" s="15"/>
      <c r="AM955" s="15"/>
      <c r="AN955" s="15"/>
      <c r="AO955" s="201"/>
      <c r="AP955" s="15"/>
      <c r="AQ955" s="15"/>
      <c r="AR955" s="15"/>
      <c r="AS955" s="15"/>
      <c r="AT955" s="15"/>
      <c r="AU955" s="15"/>
      <c r="AV955" s="15"/>
      <c r="AW955" s="15"/>
      <c r="AX955" s="28"/>
      <c r="AY955" s="15"/>
      <c r="AZ955" s="15"/>
      <c r="BA955" s="15"/>
      <c r="BB955" s="15"/>
    </row>
    <row r="956" spans="2:54" ht="12.75" customHeight="1" x14ac:dyDescent="0.2">
      <c r="B956" s="17"/>
      <c r="C956" s="15"/>
      <c r="D956" s="15"/>
      <c r="E956" s="22"/>
      <c r="F956" s="15"/>
      <c r="G956" s="2"/>
      <c r="H956" s="23"/>
      <c r="I956" s="23"/>
      <c r="J956" s="23"/>
      <c r="K956" s="50"/>
      <c r="L956" s="15"/>
      <c r="M956" s="28"/>
      <c r="N956" s="15"/>
      <c r="O956" s="15"/>
      <c r="P956" s="15"/>
      <c r="Q956" s="15"/>
      <c r="R956" s="15"/>
      <c r="S956" s="15"/>
      <c r="T956" s="15"/>
      <c r="U956" s="15"/>
      <c r="V956" s="15"/>
      <c r="W956" s="15"/>
      <c r="X956" s="15"/>
      <c r="Y956" s="15"/>
      <c r="Z956" s="15"/>
      <c r="AA956" s="15"/>
      <c r="AB956" s="18"/>
      <c r="AC956" s="15"/>
      <c r="AD956" s="18"/>
      <c r="AE956" s="15"/>
      <c r="AF956" s="15"/>
      <c r="AG956" s="15"/>
      <c r="AH956" s="15"/>
      <c r="AI956" s="15"/>
      <c r="AJ956" s="15"/>
      <c r="AK956" s="15"/>
      <c r="AL956" s="15"/>
      <c r="AM956" s="15"/>
      <c r="AN956" s="15"/>
      <c r="AO956" s="201"/>
      <c r="AP956" s="15"/>
      <c r="AQ956" s="15"/>
      <c r="AR956" s="15"/>
      <c r="AS956" s="15"/>
      <c r="AT956" s="15"/>
      <c r="AU956" s="15"/>
      <c r="AV956" s="15"/>
      <c r="AW956" s="15"/>
      <c r="AX956" s="28"/>
      <c r="AY956" s="15"/>
      <c r="AZ956" s="15"/>
      <c r="BA956" s="15"/>
      <c r="BB956" s="15"/>
    </row>
    <row r="957" spans="2:54" ht="12.75" customHeight="1" x14ac:dyDescent="0.2">
      <c r="B957" s="17"/>
      <c r="C957" s="15"/>
      <c r="D957" s="15"/>
      <c r="E957" s="22"/>
      <c r="F957" s="15"/>
      <c r="G957" s="2"/>
      <c r="H957" s="23"/>
      <c r="I957" s="23"/>
      <c r="J957" s="23"/>
      <c r="K957" s="50"/>
      <c r="L957" s="15"/>
      <c r="M957" s="28"/>
      <c r="N957" s="15"/>
      <c r="O957" s="15"/>
      <c r="P957" s="15"/>
      <c r="Q957" s="15"/>
      <c r="R957" s="15"/>
      <c r="S957" s="15"/>
      <c r="T957" s="15"/>
      <c r="U957" s="15"/>
      <c r="V957" s="15"/>
      <c r="W957" s="15"/>
      <c r="X957" s="15"/>
      <c r="Y957" s="15"/>
      <c r="Z957" s="15"/>
      <c r="AA957" s="15"/>
      <c r="AB957" s="18"/>
      <c r="AC957" s="15"/>
      <c r="AD957" s="18"/>
      <c r="AE957" s="15"/>
      <c r="AF957" s="15"/>
      <c r="AG957" s="15"/>
      <c r="AH957" s="15"/>
      <c r="AI957" s="15"/>
      <c r="AJ957" s="15"/>
      <c r="AK957" s="15"/>
      <c r="AL957" s="15"/>
      <c r="AM957" s="15"/>
      <c r="AN957" s="15"/>
      <c r="AO957" s="201"/>
      <c r="AP957" s="15"/>
      <c r="AQ957" s="15"/>
      <c r="AR957" s="15"/>
      <c r="AS957" s="15"/>
      <c r="AT957" s="15"/>
      <c r="AU957" s="15"/>
      <c r="AV957" s="15"/>
      <c r="AW957" s="15"/>
      <c r="AX957" s="28"/>
      <c r="AY957" s="15"/>
      <c r="AZ957" s="15"/>
      <c r="BA957" s="15"/>
      <c r="BB957" s="15"/>
    </row>
    <row r="958" spans="2:54" ht="12.75" customHeight="1" x14ac:dyDescent="0.2">
      <c r="B958" s="17"/>
      <c r="C958" s="15"/>
      <c r="D958" s="15"/>
      <c r="E958" s="22"/>
      <c r="F958" s="15"/>
      <c r="G958" s="2"/>
      <c r="H958" s="23"/>
      <c r="I958" s="23"/>
      <c r="J958" s="23"/>
      <c r="K958" s="50"/>
      <c r="L958" s="15"/>
      <c r="M958" s="28"/>
      <c r="N958" s="15"/>
      <c r="O958" s="15"/>
      <c r="P958" s="15"/>
      <c r="Q958" s="15"/>
      <c r="R958" s="15"/>
      <c r="S958" s="15"/>
      <c r="T958" s="15"/>
      <c r="U958" s="15"/>
      <c r="V958" s="15"/>
      <c r="W958" s="15"/>
      <c r="X958" s="15"/>
      <c r="Y958" s="15"/>
      <c r="Z958" s="15"/>
      <c r="AA958" s="15"/>
      <c r="AB958" s="18"/>
      <c r="AC958" s="15"/>
      <c r="AD958" s="18"/>
      <c r="AE958" s="15"/>
      <c r="AF958" s="15"/>
      <c r="AG958" s="15"/>
      <c r="AH958" s="15"/>
      <c r="AI958" s="15"/>
      <c r="AJ958" s="15"/>
      <c r="AK958" s="15"/>
      <c r="AL958" s="15"/>
      <c r="AM958" s="15"/>
      <c r="AN958" s="15"/>
      <c r="AO958" s="201"/>
      <c r="AP958" s="15"/>
      <c r="AQ958" s="15"/>
      <c r="AR958" s="15"/>
      <c r="AS958" s="15"/>
      <c r="AT958" s="15"/>
      <c r="AU958" s="15"/>
      <c r="AV958" s="15"/>
      <c r="AW958" s="15"/>
      <c r="AX958" s="28"/>
      <c r="AY958" s="15"/>
      <c r="AZ958" s="15"/>
      <c r="BA958" s="15"/>
      <c r="BB958" s="15"/>
    </row>
    <row r="959" spans="2:54" ht="12.75" customHeight="1" x14ac:dyDescent="0.2">
      <c r="B959" s="17"/>
      <c r="C959" s="15"/>
      <c r="D959" s="15"/>
      <c r="E959" s="22"/>
      <c r="F959" s="15"/>
      <c r="G959" s="2"/>
      <c r="H959" s="23"/>
      <c r="I959" s="23"/>
      <c r="J959" s="23"/>
      <c r="K959" s="50"/>
      <c r="L959" s="15"/>
      <c r="M959" s="28"/>
      <c r="N959" s="15"/>
      <c r="O959" s="15"/>
      <c r="P959" s="15"/>
      <c r="Q959" s="15"/>
      <c r="R959" s="15"/>
      <c r="S959" s="15"/>
      <c r="T959" s="15"/>
      <c r="U959" s="15"/>
      <c r="V959" s="15"/>
      <c r="W959" s="15"/>
      <c r="X959" s="15"/>
      <c r="Y959" s="15"/>
      <c r="Z959" s="15"/>
      <c r="AA959" s="15"/>
      <c r="AB959" s="18"/>
      <c r="AC959" s="15"/>
      <c r="AD959" s="18"/>
      <c r="AE959" s="15"/>
      <c r="AF959" s="15"/>
      <c r="AG959" s="15"/>
      <c r="AH959" s="15"/>
      <c r="AI959" s="15"/>
      <c r="AJ959" s="15"/>
      <c r="AK959" s="15"/>
      <c r="AL959" s="15"/>
      <c r="AM959" s="15"/>
      <c r="AN959" s="15"/>
      <c r="AO959" s="201"/>
      <c r="AP959" s="15"/>
      <c r="AQ959" s="15"/>
      <c r="AR959" s="15"/>
      <c r="AS959" s="15"/>
      <c r="AT959" s="15"/>
      <c r="AU959" s="15"/>
      <c r="AV959" s="15"/>
      <c r="AW959" s="15"/>
      <c r="AX959" s="28"/>
      <c r="AY959" s="15"/>
      <c r="AZ959" s="15"/>
      <c r="BA959" s="15"/>
      <c r="BB959" s="15"/>
    </row>
    <row r="960" spans="2:54" ht="12.75" customHeight="1" x14ac:dyDescent="0.2">
      <c r="B960" s="17"/>
      <c r="C960" s="15"/>
      <c r="D960" s="15"/>
      <c r="E960" s="22"/>
      <c r="F960" s="15"/>
      <c r="G960" s="2"/>
      <c r="H960" s="23"/>
      <c r="I960" s="23"/>
      <c r="J960" s="23"/>
      <c r="K960" s="50"/>
      <c r="L960" s="15"/>
      <c r="M960" s="28"/>
      <c r="N960" s="15"/>
      <c r="O960" s="15"/>
      <c r="P960" s="15"/>
      <c r="Q960" s="15"/>
      <c r="R960" s="15"/>
      <c r="S960" s="15"/>
      <c r="T960" s="15"/>
      <c r="U960" s="15"/>
      <c r="V960" s="15"/>
      <c r="W960" s="15"/>
      <c r="X960" s="15"/>
      <c r="Y960" s="15"/>
      <c r="Z960" s="15"/>
      <c r="AA960" s="15"/>
      <c r="AB960" s="18"/>
      <c r="AC960" s="15"/>
      <c r="AD960" s="18"/>
      <c r="AE960" s="15"/>
      <c r="AF960" s="15"/>
      <c r="AG960" s="15"/>
      <c r="AH960" s="15"/>
      <c r="AI960" s="15"/>
      <c r="AJ960" s="15"/>
      <c r="AK960" s="15"/>
      <c r="AL960" s="15"/>
      <c r="AM960" s="15"/>
      <c r="AN960" s="15"/>
      <c r="AO960" s="201"/>
      <c r="AP960" s="15"/>
      <c r="AQ960" s="15"/>
      <c r="AR960" s="15"/>
      <c r="AS960" s="15"/>
      <c r="AT960" s="15"/>
      <c r="AU960" s="15"/>
      <c r="AV960" s="15"/>
      <c r="AW960" s="15"/>
      <c r="AX960" s="28"/>
      <c r="AY960" s="15"/>
      <c r="AZ960" s="15"/>
      <c r="BA960" s="15"/>
      <c r="BB960" s="15"/>
    </row>
    <row r="961" spans="2:54" ht="12.75" customHeight="1" x14ac:dyDescent="0.2">
      <c r="B961" s="17"/>
      <c r="C961" s="15"/>
      <c r="D961" s="15"/>
      <c r="E961" s="22"/>
      <c r="F961" s="15"/>
      <c r="G961" s="2"/>
      <c r="H961" s="23"/>
      <c r="I961" s="23"/>
      <c r="J961" s="23"/>
      <c r="K961" s="50"/>
      <c r="L961" s="15"/>
      <c r="M961" s="28"/>
      <c r="N961" s="15"/>
      <c r="O961" s="15"/>
      <c r="P961" s="15"/>
      <c r="Q961" s="15"/>
      <c r="R961" s="15"/>
      <c r="S961" s="15"/>
      <c r="T961" s="15"/>
      <c r="U961" s="15"/>
      <c r="V961" s="15"/>
      <c r="W961" s="15"/>
      <c r="X961" s="15"/>
      <c r="Y961" s="15"/>
      <c r="Z961" s="15"/>
      <c r="AA961" s="15"/>
      <c r="AB961" s="18"/>
      <c r="AC961" s="15"/>
      <c r="AD961" s="18"/>
      <c r="AE961" s="15"/>
      <c r="AF961" s="15"/>
      <c r="AG961" s="15"/>
      <c r="AH961" s="15"/>
      <c r="AI961" s="15"/>
      <c r="AJ961" s="15"/>
      <c r="AK961" s="15"/>
      <c r="AL961" s="15"/>
      <c r="AM961" s="15"/>
      <c r="AN961" s="15"/>
      <c r="AO961" s="201"/>
      <c r="AP961" s="15"/>
      <c r="AQ961" s="15"/>
      <c r="AR961" s="15"/>
      <c r="AS961" s="15"/>
      <c r="AT961" s="15"/>
      <c r="AU961" s="15"/>
      <c r="AV961" s="15"/>
      <c r="AW961" s="15"/>
      <c r="AX961" s="28"/>
      <c r="AY961" s="15"/>
      <c r="AZ961" s="15"/>
      <c r="BA961" s="15"/>
      <c r="BB961" s="15"/>
    </row>
    <row r="962" spans="2:54" ht="12.75" customHeight="1" x14ac:dyDescent="0.2">
      <c r="B962" s="17"/>
      <c r="C962" s="15"/>
      <c r="D962" s="15"/>
      <c r="E962" s="22"/>
      <c r="F962" s="15"/>
      <c r="G962" s="2"/>
      <c r="H962" s="23"/>
      <c r="I962" s="23"/>
      <c r="J962" s="23"/>
      <c r="K962" s="50"/>
      <c r="L962" s="15"/>
      <c r="M962" s="28"/>
      <c r="N962" s="15"/>
      <c r="O962" s="15"/>
      <c r="P962" s="15"/>
      <c r="Q962" s="15"/>
      <c r="R962" s="15"/>
      <c r="S962" s="15"/>
      <c r="T962" s="15"/>
      <c r="U962" s="15"/>
      <c r="V962" s="15"/>
      <c r="W962" s="15"/>
      <c r="X962" s="15"/>
      <c r="Y962" s="15"/>
      <c r="Z962" s="15"/>
      <c r="AA962" s="15"/>
      <c r="AB962" s="18"/>
      <c r="AC962" s="15"/>
      <c r="AD962" s="18"/>
      <c r="AE962" s="15"/>
      <c r="AF962" s="15"/>
      <c r="AG962" s="15"/>
      <c r="AH962" s="15"/>
      <c r="AI962" s="15"/>
      <c r="AJ962" s="15"/>
      <c r="AK962" s="15"/>
      <c r="AL962" s="15"/>
      <c r="AM962" s="15"/>
      <c r="AN962" s="15"/>
      <c r="AO962" s="201"/>
      <c r="AP962" s="15"/>
      <c r="AQ962" s="15"/>
      <c r="AR962" s="15"/>
      <c r="AS962" s="15"/>
      <c r="AT962" s="15"/>
      <c r="AU962" s="15"/>
      <c r="AV962" s="15"/>
      <c r="AW962" s="15"/>
      <c r="AX962" s="28"/>
      <c r="AY962" s="15"/>
      <c r="AZ962" s="15"/>
      <c r="BA962" s="15"/>
      <c r="BB962" s="15"/>
    </row>
    <row r="963" spans="2:54" ht="12.75" customHeight="1" x14ac:dyDescent="0.2">
      <c r="B963" s="17"/>
      <c r="C963" s="15"/>
      <c r="D963" s="15"/>
      <c r="E963" s="22"/>
      <c r="F963" s="15"/>
      <c r="G963" s="2"/>
      <c r="H963" s="23"/>
      <c r="I963" s="23"/>
      <c r="J963" s="23"/>
      <c r="K963" s="50"/>
      <c r="L963" s="15"/>
      <c r="M963" s="28"/>
      <c r="N963" s="15"/>
      <c r="O963" s="15"/>
      <c r="P963" s="15"/>
      <c r="Q963" s="15"/>
      <c r="R963" s="15"/>
      <c r="S963" s="15"/>
      <c r="T963" s="15"/>
      <c r="U963" s="15"/>
      <c r="V963" s="15"/>
      <c r="W963" s="15"/>
      <c r="X963" s="15"/>
      <c r="Y963" s="15"/>
      <c r="Z963" s="15"/>
      <c r="AA963" s="15"/>
      <c r="AB963" s="18"/>
      <c r="AC963" s="15"/>
      <c r="AD963" s="18"/>
      <c r="AE963" s="15"/>
      <c r="AF963" s="15"/>
      <c r="AG963" s="15"/>
      <c r="AH963" s="15"/>
      <c r="AI963" s="15"/>
      <c r="AJ963" s="15"/>
      <c r="AK963" s="15"/>
      <c r="AL963" s="15"/>
      <c r="AM963" s="15"/>
      <c r="AN963" s="15"/>
      <c r="AO963" s="201"/>
      <c r="AP963" s="15"/>
      <c r="AQ963" s="15"/>
      <c r="AR963" s="15"/>
      <c r="AS963" s="15"/>
      <c r="AT963" s="15"/>
      <c r="AU963" s="15"/>
      <c r="AV963" s="15"/>
      <c r="AW963" s="15"/>
      <c r="AX963" s="28"/>
      <c r="AY963" s="15"/>
      <c r="AZ963" s="15"/>
      <c r="BA963" s="15"/>
      <c r="BB963" s="15"/>
    </row>
    <row r="964" spans="2:54" ht="12.75" customHeight="1" x14ac:dyDescent="0.2">
      <c r="B964" s="17"/>
      <c r="C964" s="15"/>
      <c r="D964" s="15"/>
      <c r="E964" s="22"/>
      <c r="F964" s="15"/>
      <c r="G964" s="2"/>
      <c r="H964" s="23"/>
      <c r="I964" s="23"/>
      <c r="J964" s="23"/>
      <c r="K964" s="50"/>
      <c r="L964" s="15"/>
      <c r="M964" s="28"/>
      <c r="N964" s="15"/>
      <c r="O964" s="15"/>
      <c r="P964" s="15"/>
      <c r="Q964" s="15"/>
      <c r="R964" s="15"/>
      <c r="S964" s="15"/>
      <c r="T964" s="15"/>
      <c r="U964" s="15"/>
      <c r="V964" s="15"/>
      <c r="W964" s="15"/>
      <c r="X964" s="15"/>
      <c r="Y964" s="15"/>
      <c r="Z964" s="15"/>
      <c r="AA964" s="15"/>
      <c r="AB964" s="18"/>
      <c r="AC964" s="15"/>
      <c r="AD964" s="18"/>
      <c r="AE964" s="15"/>
      <c r="AF964" s="15"/>
      <c r="AG964" s="15"/>
      <c r="AH964" s="15"/>
      <c r="AI964" s="15"/>
      <c r="AJ964" s="15"/>
      <c r="AK964" s="15"/>
      <c r="AL964" s="15"/>
      <c r="AM964" s="15"/>
      <c r="AN964" s="15"/>
      <c r="AO964" s="201"/>
      <c r="AP964" s="15"/>
      <c r="AQ964" s="15"/>
      <c r="AR964" s="15"/>
      <c r="AS964" s="15"/>
      <c r="AT964" s="15"/>
      <c r="AU964" s="15"/>
      <c r="AV964" s="15"/>
      <c r="AW964" s="15"/>
      <c r="AX964" s="28"/>
      <c r="AY964" s="15"/>
      <c r="AZ964" s="15"/>
      <c r="BA964" s="15"/>
      <c r="BB964" s="15"/>
    </row>
    <row r="965" spans="2:54" ht="12.75" customHeight="1" x14ac:dyDescent="0.2">
      <c r="B965" s="17"/>
      <c r="C965" s="15"/>
      <c r="D965" s="15"/>
      <c r="E965" s="22"/>
      <c r="F965" s="15"/>
      <c r="G965" s="2"/>
      <c r="H965" s="23"/>
      <c r="I965" s="23"/>
      <c r="J965" s="23"/>
      <c r="K965" s="50"/>
      <c r="L965" s="15"/>
      <c r="M965" s="28"/>
      <c r="N965" s="15"/>
      <c r="O965" s="15"/>
      <c r="P965" s="15"/>
      <c r="Q965" s="15"/>
      <c r="R965" s="15"/>
      <c r="S965" s="15"/>
      <c r="T965" s="15"/>
      <c r="U965" s="15"/>
      <c r="V965" s="15"/>
      <c r="W965" s="15"/>
      <c r="X965" s="15"/>
      <c r="Y965" s="15"/>
      <c r="Z965" s="15"/>
      <c r="AA965" s="15"/>
      <c r="AB965" s="18"/>
      <c r="AC965" s="15"/>
      <c r="AD965" s="18"/>
      <c r="AE965" s="15"/>
      <c r="AF965" s="15"/>
      <c r="AG965" s="15"/>
      <c r="AH965" s="15"/>
      <c r="AI965" s="15"/>
      <c r="AJ965" s="15"/>
      <c r="AK965" s="15"/>
      <c r="AL965" s="15"/>
      <c r="AM965" s="15"/>
      <c r="AN965" s="15"/>
      <c r="AO965" s="201"/>
      <c r="AP965" s="15"/>
      <c r="AQ965" s="15"/>
      <c r="AR965" s="15"/>
      <c r="AS965" s="15"/>
      <c r="AT965" s="15"/>
      <c r="AU965" s="15"/>
      <c r="AV965" s="15"/>
      <c r="AW965" s="15"/>
      <c r="AX965" s="28"/>
      <c r="AY965" s="15"/>
      <c r="AZ965" s="15"/>
      <c r="BA965" s="15"/>
      <c r="BB965" s="15"/>
    </row>
    <row r="966" spans="2:54" ht="12.75" customHeight="1" x14ac:dyDescent="0.2">
      <c r="B966" s="17"/>
      <c r="C966" s="15"/>
      <c r="D966" s="15"/>
      <c r="E966" s="22"/>
      <c r="F966" s="15"/>
      <c r="G966" s="2"/>
      <c r="H966" s="23"/>
      <c r="I966" s="23"/>
      <c r="J966" s="23"/>
      <c r="K966" s="50"/>
      <c r="L966" s="15"/>
      <c r="M966" s="28"/>
      <c r="N966" s="15"/>
      <c r="O966" s="15"/>
      <c r="P966" s="15"/>
      <c r="Q966" s="15"/>
      <c r="R966" s="15"/>
      <c r="S966" s="15"/>
      <c r="T966" s="15"/>
      <c r="U966" s="15"/>
      <c r="V966" s="15"/>
      <c r="W966" s="15"/>
      <c r="X966" s="15"/>
      <c r="Y966" s="15"/>
      <c r="Z966" s="15"/>
      <c r="AA966" s="15"/>
      <c r="AB966" s="18"/>
      <c r="AC966" s="15"/>
      <c r="AD966" s="18"/>
      <c r="AE966" s="15"/>
      <c r="AF966" s="15"/>
      <c r="AG966" s="15"/>
      <c r="AH966" s="15"/>
      <c r="AI966" s="15"/>
      <c r="AJ966" s="15"/>
      <c r="AK966" s="15"/>
      <c r="AL966" s="15"/>
      <c r="AM966" s="15"/>
      <c r="AN966" s="15"/>
      <c r="AO966" s="201"/>
      <c r="AP966" s="15"/>
      <c r="AQ966" s="15"/>
      <c r="AR966" s="15"/>
      <c r="AS966" s="15"/>
      <c r="AT966" s="15"/>
      <c r="AU966" s="15"/>
      <c r="AV966" s="15"/>
      <c r="AW966" s="15"/>
      <c r="AX966" s="28"/>
      <c r="AY966" s="15"/>
      <c r="AZ966" s="15"/>
      <c r="BA966" s="15"/>
      <c r="BB966" s="15"/>
    </row>
    <row r="967" spans="2:54" ht="12.75" customHeight="1" x14ac:dyDescent="0.2">
      <c r="B967" s="17"/>
      <c r="C967" s="15"/>
      <c r="D967" s="15"/>
      <c r="E967" s="22"/>
      <c r="F967" s="15"/>
      <c r="G967" s="2"/>
      <c r="H967" s="23"/>
      <c r="I967" s="23"/>
      <c r="J967" s="23"/>
      <c r="K967" s="50"/>
      <c r="L967" s="15"/>
      <c r="M967" s="28"/>
      <c r="N967" s="15"/>
      <c r="O967" s="15"/>
      <c r="P967" s="15"/>
      <c r="Q967" s="15"/>
      <c r="R967" s="15"/>
      <c r="S967" s="15"/>
      <c r="T967" s="15"/>
      <c r="U967" s="15"/>
      <c r="V967" s="15"/>
      <c r="W967" s="15"/>
      <c r="X967" s="15"/>
      <c r="Y967" s="15"/>
      <c r="Z967" s="15"/>
      <c r="AA967" s="15"/>
      <c r="AB967" s="18"/>
      <c r="AC967" s="15"/>
      <c r="AD967" s="18"/>
      <c r="AE967" s="15"/>
      <c r="AF967" s="15"/>
      <c r="AG967" s="15"/>
      <c r="AH967" s="15"/>
      <c r="AI967" s="15"/>
      <c r="AJ967" s="15"/>
      <c r="AK967" s="15"/>
      <c r="AL967" s="15"/>
      <c r="AM967" s="15"/>
      <c r="AN967" s="15"/>
      <c r="AO967" s="201"/>
      <c r="AP967" s="15"/>
      <c r="AQ967" s="15"/>
      <c r="AR967" s="15"/>
      <c r="AS967" s="15"/>
      <c r="AT967" s="15"/>
      <c r="AU967" s="15"/>
      <c r="AV967" s="15"/>
      <c r="AW967" s="15"/>
      <c r="AX967" s="28"/>
      <c r="AY967" s="15"/>
      <c r="AZ967" s="15"/>
      <c r="BA967" s="15"/>
      <c r="BB967" s="15"/>
    </row>
    <row r="968" spans="2:54" ht="12.75" customHeight="1" x14ac:dyDescent="0.2">
      <c r="B968" s="17"/>
      <c r="C968" s="15"/>
      <c r="D968" s="15"/>
      <c r="E968" s="22"/>
      <c r="F968" s="15"/>
      <c r="G968" s="2"/>
      <c r="H968" s="23"/>
      <c r="I968" s="23"/>
      <c r="J968" s="23"/>
      <c r="K968" s="50"/>
      <c r="L968" s="15"/>
      <c r="M968" s="28"/>
      <c r="N968" s="15"/>
      <c r="O968" s="15"/>
      <c r="P968" s="15"/>
      <c r="Q968" s="15"/>
      <c r="R968" s="15"/>
      <c r="S968" s="15"/>
      <c r="T968" s="15"/>
      <c r="U968" s="15"/>
      <c r="V968" s="15"/>
      <c r="W968" s="15"/>
      <c r="X968" s="15"/>
      <c r="Y968" s="15"/>
      <c r="Z968" s="15"/>
      <c r="AA968" s="15"/>
      <c r="AB968" s="18"/>
      <c r="AC968" s="15"/>
      <c r="AD968" s="18"/>
      <c r="AE968" s="15"/>
      <c r="AF968" s="15"/>
      <c r="AG968" s="15"/>
      <c r="AH968" s="15"/>
      <c r="AI968" s="15"/>
      <c r="AJ968" s="15"/>
      <c r="AK968" s="15"/>
      <c r="AL968" s="15"/>
      <c r="AM968" s="15"/>
      <c r="AN968" s="15"/>
      <c r="AO968" s="201"/>
      <c r="AP968" s="15"/>
      <c r="AQ968" s="15"/>
      <c r="AR968" s="15"/>
      <c r="AS968" s="15"/>
      <c r="AT968" s="15"/>
      <c r="AU968" s="15"/>
      <c r="AV968" s="15"/>
      <c r="AW968" s="15"/>
      <c r="AX968" s="28"/>
      <c r="AY968" s="15"/>
      <c r="AZ968" s="15"/>
      <c r="BA968" s="15"/>
      <c r="BB968" s="15"/>
    </row>
    <row r="969" spans="2:54" ht="12.75" customHeight="1" x14ac:dyDescent="0.2">
      <c r="B969" s="17"/>
      <c r="C969" s="15"/>
      <c r="D969" s="15"/>
      <c r="E969" s="22"/>
      <c r="F969" s="15"/>
      <c r="G969" s="2"/>
      <c r="H969" s="23"/>
      <c r="I969" s="23"/>
      <c r="J969" s="23"/>
      <c r="K969" s="50"/>
      <c r="L969" s="15"/>
      <c r="M969" s="28"/>
      <c r="N969" s="15"/>
      <c r="O969" s="15"/>
      <c r="P969" s="15"/>
      <c r="Q969" s="15"/>
      <c r="R969" s="15"/>
      <c r="S969" s="15"/>
      <c r="T969" s="15"/>
      <c r="U969" s="15"/>
      <c r="V969" s="15"/>
      <c r="W969" s="15"/>
      <c r="X969" s="15"/>
      <c r="Y969" s="15"/>
      <c r="Z969" s="15"/>
      <c r="AA969" s="15"/>
      <c r="AB969" s="18"/>
      <c r="AC969" s="15"/>
      <c r="AD969" s="18"/>
      <c r="AE969" s="15"/>
      <c r="AF969" s="15"/>
      <c r="AG969" s="15"/>
      <c r="AH969" s="15"/>
      <c r="AI969" s="15"/>
      <c r="AJ969" s="15"/>
      <c r="AK969" s="15"/>
      <c r="AL969" s="15"/>
      <c r="AM969" s="15"/>
      <c r="AN969" s="15"/>
      <c r="AO969" s="201"/>
      <c r="AP969" s="15"/>
      <c r="AQ969" s="15"/>
      <c r="AR969" s="15"/>
      <c r="AS969" s="15"/>
      <c r="AT969" s="15"/>
      <c r="AU969" s="15"/>
      <c r="AV969" s="15"/>
      <c r="AW969" s="15"/>
      <c r="AX969" s="28"/>
      <c r="AY969" s="15"/>
      <c r="AZ969" s="15"/>
      <c r="BA969" s="15"/>
      <c r="BB969" s="15"/>
    </row>
    <row r="970" spans="2:54" ht="12.75" customHeight="1" x14ac:dyDescent="0.2">
      <c r="B970" s="17"/>
      <c r="C970" s="15"/>
      <c r="D970" s="15"/>
      <c r="E970" s="22"/>
      <c r="F970" s="15"/>
      <c r="G970" s="2"/>
      <c r="H970" s="23"/>
      <c r="I970" s="23"/>
      <c r="J970" s="23"/>
      <c r="K970" s="50"/>
      <c r="L970" s="15"/>
      <c r="M970" s="28"/>
      <c r="N970" s="15"/>
      <c r="O970" s="15"/>
      <c r="P970" s="15"/>
      <c r="Q970" s="15"/>
      <c r="R970" s="15"/>
      <c r="S970" s="15"/>
      <c r="T970" s="15"/>
      <c r="U970" s="15"/>
      <c r="V970" s="15"/>
      <c r="W970" s="15"/>
      <c r="X970" s="15"/>
      <c r="Y970" s="15"/>
      <c r="Z970" s="15"/>
      <c r="AA970" s="15"/>
      <c r="AB970" s="18"/>
      <c r="AC970" s="15"/>
      <c r="AD970" s="18"/>
      <c r="AE970" s="15"/>
      <c r="AF970" s="15"/>
      <c r="AG970" s="15"/>
      <c r="AH970" s="15"/>
      <c r="AI970" s="15"/>
      <c r="AJ970" s="15"/>
      <c r="AK970" s="15"/>
      <c r="AL970" s="15"/>
      <c r="AM970" s="15"/>
      <c r="AN970" s="15"/>
      <c r="AO970" s="201"/>
      <c r="AP970" s="15"/>
      <c r="AQ970" s="15"/>
      <c r="AR970" s="15"/>
      <c r="AS970" s="15"/>
      <c r="AT970" s="15"/>
      <c r="AU970" s="15"/>
      <c r="AV970" s="15"/>
      <c r="AW970" s="15"/>
      <c r="AX970" s="28"/>
      <c r="AY970" s="15"/>
      <c r="AZ970" s="15"/>
      <c r="BA970" s="15"/>
      <c r="BB970" s="15"/>
    </row>
    <row r="971" spans="2:54" ht="12.75" customHeight="1" x14ac:dyDescent="0.2">
      <c r="B971" s="17"/>
      <c r="C971" s="15"/>
      <c r="D971" s="15"/>
      <c r="E971" s="22"/>
      <c r="F971" s="15"/>
      <c r="G971" s="2"/>
      <c r="H971" s="23"/>
      <c r="I971" s="23"/>
      <c r="J971" s="23"/>
      <c r="K971" s="50"/>
      <c r="L971" s="15"/>
      <c r="M971" s="28"/>
      <c r="N971" s="15"/>
      <c r="O971" s="15"/>
      <c r="P971" s="15"/>
      <c r="Q971" s="15"/>
      <c r="R971" s="15"/>
      <c r="S971" s="15"/>
      <c r="T971" s="15"/>
      <c r="U971" s="15"/>
      <c r="V971" s="15"/>
      <c r="W971" s="15"/>
      <c r="X971" s="15"/>
      <c r="Y971" s="15"/>
      <c r="Z971" s="15"/>
      <c r="AA971" s="15"/>
      <c r="AB971" s="18"/>
      <c r="AC971" s="15"/>
      <c r="AD971" s="18"/>
      <c r="AE971" s="15"/>
      <c r="AF971" s="15"/>
      <c r="AG971" s="15"/>
      <c r="AH971" s="15"/>
      <c r="AI971" s="15"/>
      <c r="AJ971" s="15"/>
      <c r="AK971" s="15"/>
      <c r="AL971" s="15"/>
      <c r="AM971" s="15"/>
      <c r="AN971" s="15"/>
      <c r="AO971" s="201"/>
      <c r="AP971" s="15"/>
      <c r="AQ971" s="15"/>
      <c r="AR971" s="15"/>
      <c r="AS971" s="15"/>
      <c r="AT971" s="15"/>
      <c r="AU971" s="15"/>
      <c r="AV971" s="15"/>
      <c r="AW971" s="15"/>
      <c r="AX971" s="28"/>
      <c r="AY971" s="15"/>
      <c r="AZ971" s="15"/>
      <c r="BA971" s="15"/>
      <c r="BB971" s="15"/>
    </row>
    <row r="972" spans="2:54" ht="12.75" customHeight="1" x14ac:dyDescent="0.2">
      <c r="B972" s="17"/>
      <c r="C972" s="15"/>
      <c r="D972" s="15"/>
      <c r="E972" s="22"/>
      <c r="F972" s="15"/>
      <c r="G972" s="2"/>
      <c r="H972" s="23"/>
      <c r="I972" s="23"/>
      <c r="J972" s="23"/>
      <c r="K972" s="50"/>
      <c r="L972" s="15"/>
      <c r="M972" s="28"/>
      <c r="N972" s="15"/>
      <c r="O972" s="15"/>
      <c r="P972" s="15"/>
      <c r="Q972" s="15"/>
      <c r="R972" s="15"/>
      <c r="S972" s="15"/>
      <c r="T972" s="15"/>
      <c r="U972" s="15"/>
      <c r="V972" s="15"/>
      <c r="W972" s="15"/>
      <c r="X972" s="15"/>
      <c r="Y972" s="15"/>
      <c r="Z972" s="15"/>
      <c r="AA972" s="15"/>
      <c r="AB972" s="18"/>
      <c r="AC972" s="15"/>
      <c r="AD972" s="18"/>
      <c r="AE972" s="15"/>
      <c r="AF972" s="15"/>
      <c r="AG972" s="15"/>
      <c r="AH972" s="15"/>
      <c r="AI972" s="15"/>
      <c r="AJ972" s="15"/>
      <c r="AK972" s="15"/>
      <c r="AL972" s="15"/>
      <c r="AM972" s="15"/>
      <c r="AN972" s="15"/>
      <c r="AO972" s="201"/>
      <c r="AP972" s="15"/>
      <c r="AQ972" s="15"/>
      <c r="AR972" s="15"/>
      <c r="AS972" s="15"/>
      <c r="AT972" s="15"/>
      <c r="AU972" s="15"/>
      <c r="AV972" s="15"/>
      <c r="AW972" s="15"/>
      <c r="AX972" s="28"/>
      <c r="AY972" s="15"/>
      <c r="AZ972" s="15"/>
      <c r="BA972" s="15"/>
      <c r="BB972" s="15"/>
    </row>
    <row r="973" spans="2:54" ht="12.75" customHeight="1" x14ac:dyDescent="0.2">
      <c r="B973" s="17"/>
      <c r="C973" s="15"/>
      <c r="D973" s="15"/>
      <c r="E973" s="22"/>
      <c r="F973" s="15"/>
      <c r="G973" s="2"/>
      <c r="H973" s="23"/>
      <c r="I973" s="23"/>
      <c r="J973" s="23"/>
      <c r="K973" s="50"/>
      <c r="L973" s="15"/>
      <c r="M973" s="28"/>
      <c r="N973" s="15"/>
      <c r="O973" s="15"/>
      <c r="P973" s="15"/>
      <c r="Q973" s="15"/>
      <c r="R973" s="15"/>
      <c r="S973" s="15"/>
      <c r="T973" s="15"/>
      <c r="U973" s="15"/>
      <c r="V973" s="15"/>
      <c r="W973" s="15"/>
      <c r="X973" s="15"/>
      <c r="Y973" s="15"/>
      <c r="Z973" s="15"/>
      <c r="AA973" s="15"/>
      <c r="AB973" s="18"/>
      <c r="AC973" s="15"/>
      <c r="AD973" s="18"/>
      <c r="AE973" s="15"/>
      <c r="AF973" s="15"/>
      <c r="AG973" s="15"/>
      <c r="AH973" s="15"/>
      <c r="AI973" s="15"/>
      <c r="AJ973" s="15"/>
      <c r="AK973" s="15"/>
      <c r="AL973" s="15"/>
      <c r="AM973" s="15"/>
      <c r="AN973" s="15"/>
      <c r="AO973" s="201"/>
      <c r="AP973" s="15"/>
      <c r="AQ973" s="15"/>
      <c r="AR973" s="15"/>
      <c r="AS973" s="15"/>
      <c r="AT973" s="15"/>
      <c r="AU973" s="15"/>
      <c r="AV973" s="15"/>
      <c r="AW973" s="15"/>
      <c r="AX973" s="28"/>
      <c r="AY973" s="15"/>
      <c r="AZ973" s="15"/>
      <c r="BA973" s="15"/>
      <c r="BB973" s="15"/>
    </row>
    <row r="974" spans="2:54" ht="12.75" customHeight="1" x14ac:dyDescent="0.2">
      <c r="B974" s="17"/>
      <c r="C974" s="15"/>
      <c r="D974" s="15"/>
      <c r="E974" s="22"/>
      <c r="F974" s="15"/>
      <c r="G974" s="2"/>
      <c r="H974" s="23"/>
      <c r="I974" s="23"/>
      <c r="J974" s="23"/>
      <c r="K974" s="50"/>
      <c r="L974" s="15"/>
      <c r="M974" s="28"/>
      <c r="N974" s="15"/>
      <c r="O974" s="15"/>
      <c r="P974" s="15"/>
      <c r="Q974" s="15"/>
      <c r="R974" s="15"/>
      <c r="S974" s="15"/>
      <c r="T974" s="15"/>
      <c r="U974" s="15"/>
      <c r="V974" s="15"/>
      <c r="W974" s="15"/>
      <c r="X974" s="15"/>
      <c r="Y974" s="15"/>
      <c r="Z974" s="15"/>
      <c r="AA974" s="15"/>
      <c r="AB974" s="18"/>
      <c r="AC974" s="15"/>
      <c r="AD974" s="18"/>
      <c r="AE974" s="15"/>
      <c r="AF974" s="15"/>
      <c r="AG974" s="15"/>
      <c r="AH974" s="15"/>
      <c r="AI974" s="15"/>
      <c r="AJ974" s="15"/>
      <c r="AK974" s="15"/>
      <c r="AL974" s="15"/>
      <c r="AM974" s="15"/>
      <c r="AN974" s="15"/>
      <c r="AO974" s="201"/>
      <c r="AP974" s="15"/>
      <c r="AQ974" s="15"/>
      <c r="AR974" s="15"/>
      <c r="AS974" s="15"/>
      <c r="AT974" s="15"/>
      <c r="AU974" s="15"/>
      <c r="AV974" s="15"/>
      <c r="AW974" s="15"/>
      <c r="AX974" s="28"/>
      <c r="AY974" s="15"/>
      <c r="AZ974" s="15"/>
      <c r="BA974" s="15"/>
      <c r="BB974" s="15"/>
    </row>
    <row r="975" spans="2:54" ht="12.75" customHeight="1" x14ac:dyDescent="0.2">
      <c r="B975" s="17"/>
      <c r="C975" s="15"/>
      <c r="D975" s="15"/>
      <c r="E975" s="22"/>
      <c r="F975" s="15"/>
      <c r="G975" s="2"/>
      <c r="H975" s="23"/>
      <c r="I975" s="23"/>
      <c r="J975" s="23"/>
      <c r="K975" s="50"/>
      <c r="L975" s="15"/>
      <c r="M975" s="28"/>
      <c r="N975" s="15"/>
      <c r="O975" s="15"/>
      <c r="P975" s="15"/>
      <c r="Q975" s="15"/>
      <c r="R975" s="15"/>
      <c r="S975" s="15"/>
      <c r="T975" s="15"/>
      <c r="U975" s="15"/>
      <c r="V975" s="15"/>
      <c r="W975" s="15"/>
      <c r="X975" s="15"/>
      <c r="Y975" s="15"/>
      <c r="Z975" s="15"/>
      <c r="AA975" s="15"/>
      <c r="AB975" s="18"/>
      <c r="AC975" s="15"/>
      <c r="AD975" s="18"/>
      <c r="AE975" s="15"/>
      <c r="AF975" s="15"/>
      <c r="AG975" s="15"/>
      <c r="AH975" s="15"/>
      <c r="AI975" s="15"/>
      <c r="AJ975" s="15"/>
      <c r="AK975" s="15"/>
      <c r="AL975" s="15"/>
      <c r="AM975" s="15"/>
      <c r="AN975" s="15"/>
      <c r="AO975" s="201"/>
      <c r="AP975" s="15"/>
      <c r="AQ975" s="15"/>
      <c r="AR975" s="15"/>
      <c r="AS975" s="15"/>
      <c r="AT975" s="15"/>
      <c r="AU975" s="15"/>
      <c r="AV975" s="15"/>
      <c r="AW975" s="15"/>
      <c r="AX975" s="28"/>
      <c r="AY975" s="15"/>
      <c r="AZ975" s="15"/>
      <c r="BA975" s="15"/>
      <c r="BB975" s="15"/>
    </row>
    <row r="976" spans="2:54" ht="12.75" customHeight="1" x14ac:dyDescent="0.2">
      <c r="B976" s="17"/>
      <c r="C976" s="15"/>
      <c r="D976" s="15"/>
      <c r="E976" s="22"/>
      <c r="F976" s="15"/>
      <c r="G976" s="2"/>
      <c r="H976" s="23"/>
      <c r="I976" s="23"/>
      <c r="J976" s="23"/>
      <c r="K976" s="50"/>
      <c r="L976" s="15"/>
      <c r="M976" s="28"/>
      <c r="N976" s="15"/>
      <c r="O976" s="15"/>
      <c r="P976" s="15"/>
      <c r="Q976" s="15"/>
      <c r="R976" s="15"/>
      <c r="S976" s="15"/>
      <c r="T976" s="15"/>
      <c r="U976" s="15"/>
      <c r="V976" s="15"/>
      <c r="W976" s="15"/>
      <c r="X976" s="15"/>
      <c r="Y976" s="15"/>
      <c r="Z976" s="15"/>
      <c r="AA976" s="15"/>
      <c r="AB976" s="18"/>
      <c r="AC976" s="15"/>
      <c r="AD976" s="18"/>
      <c r="AE976" s="15"/>
      <c r="AF976" s="15"/>
      <c r="AG976" s="15"/>
      <c r="AH976" s="15"/>
      <c r="AI976" s="15"/>
      <c r="AJ976" s="15"/>
      <c r="AK976" s="15"/>
      <c r="AL976" s="15"/>
      <c r="AM976" s="15"/>
      <c r="AN976" s="15"/>
      <c r="AO976" s="201"/>
      <c r="AP976" s="15"/>
      <c r="AQ976" s="15"/>
      <c r="AR976" s="15"/>
      <c r="AS976" s="15"/>
      <c r="AT976" s="15"/>
      <c r="AU976" s="15"/>
      <c r="AV976" s="15"/>
      <c r="AW976" s="15"/>
      <c r="AX976" s="28"/>
      <c r="AY976" s="15"/>
      <c r="AZ976" s="15"/>
      <c r="BA976" s="15"/>
      <c r="BB976" s="15"/>
    </row>
    <row r="977" spans="2:54" ht="12.75" customHeight="1" x14ac:dyDescent="0.2">
      <c r="B977" s="17"/>
      <c r="C977" s="15"/>
      <c r="D977" s="15"/>
      <c r="E977" s="22"/>
      <c r="F977" s="15"/>
      <c r="G977" s="2"/>
      <c r="H977" s="23"/>
      <c r="I977" s="23"/>
      <c r="J977" s="23"/>
      <c r="K977" s="50"/>
      <c r="L977" s="15"/>
      <c r="M977" s="28"/>
      <c r="N977" s="15"/>
      <c r="O977" s="15"/>
      <c r="P977" s="15"/>
      <c r="Q977" s="15"/>
      <c r="R977" s="15"/>
      <c r="S977" s="15"/>
      <c r="T977" s="15"/>
      <c r="U977" s="15"/>
      <c r="V977" s="15"/>
      <c r="W977" s="15"/>
      <c r="X977" s="15"/>
      <c r="Y977" s="15"/>
      <c r="Z977" s="15"/>
      <c r="AA977" s="15"/>
      <c r="AB977" s="18"/>
      <c r="AC977" s="15"/>
      <c r="AD977" s="18"/>
      <c r="AE977" s="15"/>
      <c r="AF977" s="15"/>
      <c r="AG977" s="15"/>
      <c r="AH977" s="15"/>
      <c r="AI977" s="15"/>
      <c r="AJ977" s="15"/>
      <c r="AK977" s="15"/>
      <c r="AL977" s="15"/>
      <c r="AM977" s="15"/>
      <c r="AN977" s="15"/>
      <c r="AO977" s="201"/>
      <c r="AP977" s="15"/>
      <c r="AQ977" s="15"/>
      <c r="AR977" s="15"/>
      <c r="AS977" s="15"/>
      <c r="AT977" s="15"/>
      <c r="AU977" s="15"/>
      <c r="AV977" s="15"/>
      <c r="AW977" s="15"/>
      <c r="AX977" s="28"/>
      <c r="AY977" s="15"/>
      <c r="AZ977" s="15"/>
      <c r="BA977" s="15"/>
      <c r="BB977" s="15"/>
    </row>
    <row r="978" spans="2:54" ht="12.75" customHeight="1" x14ac:dyDescent="0.2">
      <c r="B978" s="17"/>
      <c r="C978" s="15"/>
      <c r="D978" s="15"/>
      <c r="E978" s="22"/>
      <c r="F978" s="15"/>
      <c r="G978" s="2"/>
      <c r="H978" s="23"/>
      <c r="I978" s="23"/>
      <c r="J978" s="23"/>
      <c r="K978" s="50"/>
      <c r="L978" s="15"/>
      <c r="M978" s="28"/>
      <c r="N978" s="15"/>
      <c r="O978" s="15"/>
      <c r="P978" s="15"/>
      <c r="Q978" s="15"/>
      <c r="R978" s="15"/>
      <c r="S978" s="15"/>
      <c r="T978" s="15"/>
      <c r="U978" s="15"/>
      <c r="V978" s="15"/>
      <c r="W978" s="15"/>
      <c r="X978" s="15"/>
      <c r="Y978" s="15"/>
      <c r="Z978" s="15"/>
      <c r="AA978" s="15"/>
      <c r="AB978" s="18"/>
      <c r="AC978" s="15"/>
      <c r="AD978" s="18"/>
      <c r="AE978" s="15"/>
      <c r="AF978" s="15"/>
      <c r="AG978" s="15"/>
      <c r="AH978" s="15"/>
      <c r="AI978" s="15"/>
      <c r="AJ978" s="15"/>
      <c r="AK978" s="15"/>
      <c r="AL978" s="15"/>
      <c r="AM978" s="15"/>
      <c r="AN978" s="15"/>
      <c r="AO978" s="201"/>
      <c r="AP978" s="15"/>
      <c r="AQ978" s="15"/>
      <c r="AR978" s="15"/>
      <c r="AS978" s="15"/>
      <c r="AT978" s="15"/>
      <c r="AU978" s="15"/>
      <c r="AV978" s="15"/>
      <c r="AW978" s="15"/>
      <c r="AX978" s="28"/>
      <c r="AY978" s="15"/>
      <c r="AZ978" s="15"/>
      <c r="BA978" s="15"/>
      <c r="BB978" s="15"/>
    </row>
    <row r="979" spans="2:54" ht="12.75" customHeight="1" x14ac:dyDescent="0.2">
      <c r="B979" s="17"/>
      <c r="C979" s="15"/>
      <c r="D979" s="15"/>
      <c r="E979" s="22"/>
      <c r="F979" s="15"/>
      <c r="G979" s="2"/>
      <c r="H979" s="23"/>
      <c r="I979" s="23"/>
      <c r="J979" s="23"/>
      <c r="K979" s="50"/>
      <c r="L979" s="15"/>
      <c r="M979" s="28"/>
      <c r="N979" s="15"/>
      <c r="O979" s="15"/>
      <c r="P979" s="15"/>
      <c r="Q979" s="15"/>
      <c r="R979" s="15"/>
      <c r="S979" s="15"/>
      <c r="T979" s="15"/>
      <c r="U979" s="15"/>
      <c r="V979" s="15"/>
      <c r="W979" s="15"/>
      <c r="X979" s="15"/>
      <c r="Y979" s="15"/>
      <c r="Z979" s="15"/>
      <c r="AA979" s="15"/>
      <c r="AB979" s="18"/>
      <c r="AC979" s="15"/>
      <c r="AD979" s="18"/>
      <c r="AE979" s="15"/>
      <c r="AF979" s="15"/>
      <c r="AG979" s="15"/>
      <c r="AH979" s="15"/>
      <c r="AI979" s="15"/>
      <c r="AJ979" s="15"/>
      <c r="AK979" s="15"/>
      <c r="AL979" s="15"/>
      <c r="AM979" s="15"/>
      <c r="AN979" s="15"/>
      <c r="AO979" s="201"/>
      <c r="AP979" s="15"/>
      <c r="AQ979" s="15"/>
      <c r="AR979" s="15"/>
      <c r="AS979" s="15"/>
      <c r="AT979" s="15"/>
      <c r="AU979" s="15"/>
      <c r="AV979" s="15"/>
      <c r="AW979" s="15"/>
      <c r="AX979" s="28"/>
      <c r="AY979" s="15"/>
      <c r="AZ979" s="15"/>
      <c r="BA979" s="15"/>
      <c r="BB979" s="15"/>
    </row>
    <row r="980" spans="2:54" ht="12.75" customHeight="1" x14ac:dyDescent="0.2">
      <c r="B980" s="17"/>
      <c r="C980" s="15"/>
      <c r="D980" s="15"/>
      <c r="E980" s="22"/>
      <c r="F980" s="15"/>
      <c r="G980" s="2"/>
      <c r="H980" s="23"/>
      <c r="I980" s="23"/>
      <c r="J980" s="23"/>
      <c r="K980" s="50"/>
      <c r="L980" s="15"/>
      <c r="M980" s="28"/>
      <c r="N980" s="15"/>
      <c r="O980" s="15"/>
      <c r="P980" s="15"/>
      <c r="Q980" s="15"/>
      <c r="R980" s="15"/>
      <c r="S980" s="15"/>
      <c r="T980" s="15"/>
      <c r="U980" s="15"/>
      <c r="V980" s="15"/>
      <c r="W980" s="15"/>
      <c r="X980" s="15"/>
      <c r="Y980" s="15"/>
      <c r="Z980" s="15"/>
      <c r="AA980" s="15"/>
      <c r="AB980" s="18"/>
      <c r="AC980" s="15"/>
      <c r="AD980" s="18"/>
      <c r="AE980" s="15"/>
      <c r="AF980" s="15"/>
      <c r="AG980" s="15"/>
      <c r="AH980" s="15"/>
      <c r="AI980" s="15"/>
      <c r="AJ980" s="15"/>
      <c r="AK980" s="15"/>
      <c r="AL980" s="15"/>
      <c r="AM980" s="15"/>
      <c r="AN980" s="15"/>
      <c r="AO980" s="201"/>
      <c r="AP980" s="15"/>
      <c r="AQ980" s="15"/>
      <c r="AR980" s="15"/>
      <c r="AS980" s="15"/>
      <c r="AT980" s="15"/>
      <c r="AU980" s="15"/>
      <c r="AV980" s="15"/>
      <c r="AW980" s="15"/>
      <c r="AX980" s="28"/>
      <c r="AY980" s="15"/>
      <c r="AZ980" s="15"/>
      <c r="BA980" s="15"/>
      <c r="BB980" s="15"/>
    </row>
    <row r="981" spans="2:54" ht="12.75" customHeight="1" x14ac:dyDescent="0.2">
      <c r="B981" s="17"/>
      <c r="C981" s="15"/>
      <c r="D981" s="15"/>
      <c r="E981" s="22"/>
      <c r="F981" s="15"/>
      <c r="G981" s="2"/>
      <c r="H981" s="23"/>
      <c r="I981" s="23"/>
      <c r="J981" s="23"/>
      <c r="K981" s="50"/>
      <c r="L981" s="15"/>
      <c r="M981" s="28"/>
      <c r="N981" s="15"/>
      <c r="O981" s="15"/>
      <c r="P981" s="15"/>
      <c r="Q981" s="15"/>
      <c r="R981" s="15"/>
      <c r="S981" s="15"/>
      <c r="T981" s="15"/>
      <c r="U981" s="15"/>
      <c r="V981" s="15"/>
      <c r="W981" s="15"/>
      <c r="X981" s="15"/>
      <c r="Y981" s="15"/>
      <c r="Z981" s="15"/>
      <c r="AA981" s="15"/>
      <c r="AB981" s="18"/>
      <c r="AC981" s="15"/>
      <c r="AD981" s="18"/>
      <c r="AE981" s="15"/>
      <c r="AF981" s="15"/>
      <c r="AG981" s="15"/>
      <c r="AH981" s="15"/>
      <c r="AI981" s="15"/>
      <c r="AJ981" s="15"/>
      <c r="AK981" s="15"/>
      <c r="AL981" s="15"/>
      <c r="AM981" s="15"/>
      <c r="AN981" s="15"/>
      <c r="AO981" s="201"/>
      <c r="AP981" s="15"/>
      <c r="AQ981" s="15"/>
      <c r="AR981" s="15"/>
      <c r="AS981" s="15"/>
      <c r="AT981" s="15"/>
      <c r="AU981" s="15"/>
      <c r="AV981" s="15"/>
      <c r="AW981" s="15"/>
      <c r="AX981" s="28"/>
      <c r="AY981" s="15"/>
      <c r="AZ981" s="15"/>
      <c r="BA981" s="15"/>
      <c r="BB981" s="15"/>
    </row>
    <row r="982" spans="2:54" ht="12.75" customHeight="1" x14ac:dyDescent="0.2">
      <c r="B982" s="17"/>
      <c r="C982" s="15"/>
      <c r="D982" s="15"/>
      <c r="E982" s="22"/>
      <c r="F982" s="15"/>
      <c r="G982" s="2"/>
      <c r="H982" s="23"/>
      <c r="I982" s="23"/>
      <c r="J982" s="23"/>
      <c r="K982" s="50"/>
      <c r="L982" s="15"/>
      <c r="M982" s="28"/>
      <c r="N982" s="15"/>
      <c r="O982" s="15"/>
      <c r="P982" s="15"/>
      <c r="Q982" s="15"/>
      <c r="R982" s="15"/>
      <c r="S982" s="15"/>
      <c r="T982" s="15"/>
      <c r="U982" s="15"/>
      <c r="V982" s="15"/>
      <c r="W982" s="15"/>
      <c r="X982" s="15"/>
      <c r="Y982" s="15"/>
      <c r="Z982" s="15"/>
      <c r="AA982" s="15"/>
      <c r="AB982" s="18"/>
      <c r="AC982" s="15"/>
      <c r="AD982" s="18"/>
      <c r="AE982" s="15"/>
      <c r="AF982" s="15"/>
      <c r="AG982" s="15"/>
      <c r="AH982" s="15"/>
      <c r="AI982" s="15"/>
      <c r="AJ982" s="15"/>
      <c r="AK982" s="15"/>
      <c r="AL982" s="15"/>
      <c r="AM982" s="15"/>
      <c r="AN982" s="15"/>
      <c r="AO982" s="201"/>
      <c r="AP982" s="15"/>
      <c r="AQ982" s="15"/>
      <c r="AR982" s="15"/>
      <c r="AS982" s="15"/>
      <c r="AT982" s="15"/>
      <c r="AU982" s="15"/>
      <c r="AV982" s="15"/>
      <c r="AW982" s="15"/>
      <c r="AX982" s="28"/>
      <c r="AY982" s="15"/>
      <c r="AZ982" s="15"/>
      <c r="BA982" s="15"/>
      <c r="BB982" s="15"/>
    </row>
    <row r="983" spans="2:54" ht="12.75" customHeight="1" x14ac:dyDescent="0.2">
      <c r="B983" s="17"/>
      <c r="C983" s="15"/>
      <c r="D983" s="15"/>
      <c r="E983" s="22"/>
      <c r="F983" s="15"/>
      <c r="G983" s="2"/>
      <c r="H983" s="23"/>
      <c r="I983" s="23"/>
      <c r="J983" s="23"/>
      <c r="K983" s="50"/>
      <c r="L983" s="15"/>
      <c r="M983" s="28"/>
      <c r="N983" s="15"/>
      <c r="O983" s="15"/>
      <c r="P983" s="15"/>
      <c r="Q983" s="15"/>
      <c r="R983" s="15"/>
      <c r="S983" s="15"/>
      <c r="T983" s="15"/>
      <c r="U983" s="15"/>
      <c r="V983" s="15"/>
      <c r="W983" s="15"/>
      <c r="X983" s="15"/>
      <c r="Y983" s="15"/>
      <c r="Z983" s="15"/>
      <c r="AA983" s="15"/>
      <c r="AB983" s="18"/>
      <c r="AC983" s="15"/>
      <c r="AD983" s="18"/>
      <c r="AE983" s="15"/>
      <c r="AF983" s="15"/>
      <c r="AG983" s="15"/>
      <c r="AH983" s="15"/>
      <c r="AI983" s="15"/>
      <c r="AJ983" s="15"/>
      <c r="AK983" s="15"/>
      <c r="AL983" s="15"/>
      <c r="AM983" s="15"/>
      <c r="AN983" s="15"/>
      <c r="AO983" s="201"/>
      <c r="AP983" s="15"/>
      <c r="AQ983" s="15"/>
      <c r="AR983" s="15"/>
      <c r="AS983" s="15"/>
      <c r="AT983" s="15"/>
      <c r="AU983" s="15"/>
      <c r="AV983" s="15"/>
      <c r="AW983" s="15"/>
      <c r="AX983" s="28"/>
      <c r="AY983" s="15"/>
      <c r="AZ983" s="15"/>
      <c r="BA983" s="15"/>
      <c r="BB983" s="15"/>
    </row>
    <row r="984" spans="2:54" ht="12.75" customHeight="1" x14ac:dyDescent="0.2">
      <c r="B984" s="17"/>
      <c r="C984" s="15"/>
      <c r="D984" s="15"/>
      <c r="E984" s="22"/>
      <c r="F984" s="15"/>
      <c r="G984" s="2"/>
      <c r="H984" s="23"/>
      <c r="I984" s="23"/>
      <c r="J984" s="23"/>
      <c r="K984" s="50"/>
      <c r="L984" s="15"/>
      <c r="M984" s="28"/>
      <c r="N984" s="15"/>
      <c r="O984" s="15"/>
      <c r="P984" s="15"/>
      <c r="Q984" s="15"/>
      <c r="R984" s="15"/>
      <c r="S984" s="15"/>
      <c r="T984" s="15"/>
      <c r="U984" s="15"/>
      <c r="V984" s="15"/>
      <c r="W984" s="15"/>
      <c r="X984" s="15"/>
      <c r="Y984" s="15"/>
      <c r="Z984" s="15"/>
      <c r="AA984" s="15"/>
      <c r="AB984" s="18"/>
      <c r="AC984" s="15"/>
      <c r="AD984" s="18"/>
      <c r="AE984" s="15"/>
      <c r="AF984" s="15"/>
      <c r="AG984" s="15"/>
      <c r="AH984" s="15"/>
      <c r="AI984" s="15"/>
      <c r="AJ984" s="15"/>
      <c r="AK984" s="15"/>
      <c r="AL984" s="15"/>
      <c r="AM984" s="15"/>
      <c r="AN984" s="15"/>
      <c r="AO984" s="201"/>
      <c r="AP984" s="15"/>
      <c r="AQ984" s="15"/>
      <c r="AR984" s="15"/>
      <c r="AS984" s="15"/>
      <c r="AT984" s="15"/>
      <c r="AU984" s="15"/>
      <c r="AV984" s="15"/>
      <c r="AW984" s="15"/>
      <c r="AX984" s="28"/>
      <c r="AY984" s="15"/>
      <c r="AZ984" s="15"/>
      <c r="BA984" s="15"/>
      <c r="BB984" s="15"/>
    </row>
    <row r="985" spans="2:54" ht="12.75" customHeight="1" x14ac:dyDescent="0.2">
      <c r="B985" s="17"/>
      <c r="C985" s="15"/>
      <c r="D985" s="15"/>
      <c r="E985" s="22"/>
      <c r="F985" s="15"/>
      <c r="G985" s="2"/>
      <c r="H985" s="23"/>
      <c r="I985" s="23"/>
      <c r="J985" s="23"/>
      <c r="K985" s="50"/>
      <c r="L985" s="15"/>
      <c r="M985" s="28"/>
      <c r="N985" s="15"/>
      <c r="O985" s="15"/>
      <c r="P985" s="15"/>
      <c r="Q985" s="15"/>
      <c r="R985" s="15"/>
      <c r="S985" s="15"/>
      <c r="T985" s="15"/>
      <c r="U985" s="15"/>
      <c r="V985" s="15"/>
      <c r="W985" s="15"/>
      <c r="X985" s="15"/>
      <c r="Y985" s="15"/>
      <c r="Z985" s="15"/>
      <c r="AA985" s="15"/>
      <c r="AB985" s="18"/>
      <c r="AC985" s="15"/>
      <c r="AD985" s="18"/>
      <c r="AE985" s="15"/>
      <c r="AF985" s="15"/>
      <c r="AG985" s="15"/>
      <c r="AH985" s="15"/>
      <c r="AI985" s="15"/>
      <c r="AJ985" s="15"/>
      <c r="AK985" s="15"/>
      <c r="AL985" s="15"/>
      <c r="AM985" s="15"/>
      <c r="AN985" s="15"/>
      <c r="AO985" s="201"/>
      <c r="AP985" s="15"/>
      <c r="AQ985" s="15"/>
      <c r="AR985" s="15"/>
      <c r="AS985" s="15"/>
      <c r="AT985" s="15"/>
      <c r="AU985" s="15"/>
      <c r="AV985" s="15"/>
      <c r="AW985" s="15"/>
      <c r="AX985" s="28"/>
      <c r="AY985" s="15"/>
      <c r="AZ985" s="15"/>
      <c r="BA985" s="15"/>
      <c r="BB985" s="15"/>
    </row>
    <row r="986" spans="2:54" ht="12.75" customHeight="1" x14ac:dyDescent="0.2">
      <c r="B986" s="17"/>
      <c r="C986" s="15"/>
      <c r="D986" s="15"/>
      <c r="E986" s="22"/>
      <c r="F986" s="15"/>
      <c r="G986" s="2"/>
      <c r="H986" s="23"/>
      <c r="I986" s="23"/>
      <c r="J986" s="23"/>
      <c r="K986" s="50"/>
      <c r="L986" s="15"/>
      <c r="M986" s="28"/>
      <c r="N986" s="15"/>
      <c r="O986" s="15"/>
      <c r="P986" s="15"/>
      <c r="Q986" s="15"/>
      <c r="R986" s="15"/>
      <c r="S986" s="15"/>
      <c r="T986" s="15"/>
      <c r="U986" s="15"/>
      <c r="V986" s="15"/>
      <c r="W986" s="15"/>
      <c r="X986" s="15"/>
      <c r="Y986" s="15"/>
      <c r="Z986" s="15"/>
      <c r="AA986" s="15"/>
      <c r="AB986" s="18"/>
      <c r="AC986" s="15"/>
      <c r="AD986" s="18"/>
      <c r="AE986" s="15"/>
      <c r="AF986" s="15"/>
      <c r="AG986" s="15"/>
      <c r="AH986" s="15"/>
      <c r="AI986" s="15"/>
      <c r="AJ986" s="15"/>
      <c r="AK986" s="15"/>
      <c r="AL986" s="15"/>
      <c r="AM986" s="15"/>
      <c r="AN986" s="15"/>
      <c r="AO986" s="201"/>
      <c r="AP986" s="15"/>
      <c r="AQ986" s="15"/>
      <c r="AR986" s="15"/>
      <c r="AS986" s="15"/>
      <c r="AT986" s="15"/>
      <c r="AU986" s="15"/>
      <c r="AV986" s="15"/>
      <c r="AW986" s="15"/>
      <c r="AX986" s="28"/>
      <c r="AY986" s="15"/>
      <c r="AZ986" s="15"/>
      <c r="BA986" s="15"/>
      <c r="BB986" s="15"/>
    </row>
    <row r="987" spans="2:54" ht="12.75" customHeight="1" x14ac:dyDescent="0.2">
      <c r="B987" s="17"/>
      <c r="C987" s="15"/>
      <c r="D987" s="15"/>
      <c r="E987" s="22"/>
      <c r="F987" s="15"/>
      <c r="G987" s="2"/>
      <c r="H987" s="23"/>
      <c r="I987" s="23"/>
      <c r="J987" s="23"/>
      <c r="K987" s="50"/>
      <c r="L987" s="15"/>
      <c r="M987" s="28"/>
      <c r="N987" s="15"/>
      <c r="O987" s="15"/>
      <c r="P987" s="15"/>
      <c r="Q987" s="15"/>
      <c r="R987" s="15"/>
      <c r="S987" s="15"/>
      <c r="T987" s="15"/>
      <c r="U987" s="15"/>
      <c r="V987" s="15"/>
      <c r="W987" s="15"/>
      <c r="X987" s="15"/>
      <c r="Y987" s="15"/>
      <c r="Z987" s="15"/>
      <c r="AA987" s="15"/>
      <c r="AB987" s="18"/>
      <c r="AC987" s="15"/>
      <c r="AD987" s="18"/>
      <c r="AE987" s="15"/>
      <c r="AF987" s="15"/>
      <c r="AG987" s="15"/>
      <c r="AH987" s="15"/>
      <c r="AI987" s="15"/>
      <c r="AJ987" s="15"/>
      <c r="AK987" s="15"/>
      <c r="AL987" s="15"/>
      <c r="AM987" s="15"/>
      <c r="AN987" s="15"/>
      <c r="AO987" s="201"/>
      <c r="AP987" s="15"/>
      <c r="AQ987" s="15"/>
      <c r="AR987" s="15"/>
      <c r="AS987" s="15"/>
      <c r="AT987" s="15"/>
      <c r="AU987" s="15"/>
      <c r="AV987" s="15"/>
      <c r="AW987" s="15"/>
      <c r="AX987" s="28"/>
      <c r="AY987" s="15"/>
      <c r="AZ987" s="15"/>
      <c r="BA987" s="15"/>
      <c r="BB987" s="15"/>
    </row>
    <row r="988" spans="2:54" ht="12.75" customHeight="1" x14ac:dyDescent="0.2">
      <c r="B988" s="17"/>
      <c r="C988" s="15"/>
      <c r="D988" s="15"/>
      <c r="E988" s="22"/>
      <c r="F988" s="15"/>
      <c r="G988" s="2"/>
      <c r="H988" s="23"/>
      <c r="I988" s="23"/>
      <c r="J988" s="23"/>
      <c r="K988" s="50"/>
      <c r="L988" s="15"/>
      <c r="M988" s="28"/>
      <c r="N988" s="15"/>
      <c r="O988" s="15"/>
      <c r="P988" s="15"/>
      <c r="Q988" s="15"/>
      <c r="R988" s="15"/>
      <c r="S988" s="15"/>
      <c r="T988" s="15"/>
      <c r="U988" s="15"/>
      <c r="V988" s="15"/>
      <c r="W988" s="15"/>
      <c r="X988" s="15"/>
      <c r="Y988" s="15"/>
      <c r="Z988" s="15"/>
      <c r="AA988" s="15"/>
      <c r="AB988" s="18"/>
      <c r="AC988" s="15"/>
      <c r="AD988" s="18"/>
      <c r="AE988" s="15"/>
      <c r="AF988" s="15"/>
      <c r="AG988" s="15"/>
      <c r="AH988" s="15"/>
      <c r="AI988" s="15"/>
      <c r="AJ988" s="15"/>
      <c r="AK988" s="15"/>
      <c r="AL988" s="15"/>
      <c r="AM988" s="15"/>
      <c r="AN988" s="15"/>
      <c r="AO988" s="201"/>
      <c r="AP988" s="15"/>
      <c r="AQ988" s="15"/>
      <c r="AR988" s="15"/>
      <c r="AS988" s="15"/>
      <c r="AT988" s="15"/>
      <c r="AU988" s="15"/>
      <c r="AV988" s="15"/>
      <c r="AW988" s="15"/>
      <c r="AX988" s="28"/>
      <c r="AY988" s="15"/>
      <c r="AZ988" s="15"/>
      <c r="BA988" s="15"/>
      <c r="BB988" s="15"/>
    </row>
    <row r="989" spans="2:54" ht="12.75" customHeight="1" x14ac:dyDescent="0.2">
      <c r="B989" s="17"/>
      <c r="C989" s="15"/>
      <c r="D989" s="15"/>
      <c r="E989" s="22"/>
      <c r="F989" s="15"/>
      <c r="G989" s="2"/>
      <c r="H989" s="23"/>
      <c r="I989" s="23"/>
      <c r="J989" s="23"/>
      <c r="K989" s="50"/>
      <c r="L989" s="15"/>
      <c r="M989" s="28"/>
      <c r="N989" s="15"/>
      <c r="O989" s="15"/>
      <c r="P989" s="15"/>
      <c r="Q989" s="15"/>
      <c r="R989" s="15"/>
      <c r="S989" s="15"/>
      <c r="T989" s="15"/>
      <c r="U989" s="15"/>
      <c r="V989" s="15"/>
      <c r="W989" s="15"/>
      <c r="X989" s="15"/>
      <c r="Y989" s="15"/>
      <c r="Z989" s="15"/>
      <c r="AA989" s="15"/>
      <c r="AB989" s="18"/>
      <c r="AC989" s="15"/>
      <c r="AD989" s="18"/>
      <c r="AE989" s="15"/>
      <c r="AF989" s="15"/>
      <c r="AG989" s="15"/>
      <c r="AH989" s="15"/>
      <c r="AI989" s="15"/>
      <c r="AJ989" s="15"/>
      <c r="AK989" s="15"/>
      <c r="AL989" s="15"/>
      <c r="AM989" s="15"/>
      <c r="AN989" s="15"/>
      <c r="AO989" s="201"/>
      <c r="AP989" s="15"/>
      <c r="AQ989" s="15"/>
      <c r="AR989" s="15"/>
      <c r="AS989" s="15"/>
      <c r="AT989" s="15"/>
      <c r="AU989" s="15"/>
      <c r="AV989" s="15"/>
      <c r="AW989" s="15"/>
      <c r="AX989" s="28"/>
      <c r="AY989" s="15"/>
      <c r="AZ989" s="15"/>
      <c r="BA989" s="15"/>
      <c r="BB989" s="15"/>
    </row>
    <row r="990" spans="2:54" ht="12.75" customHeight="1" x14ac:dyDescent="0.2">
      <c r="B990" s="17"/>
      <c r="C990" s="15"/>
      <c r="D990" s="15"/>
      <c r="E990" s="22"/>
      <c r="F990" s="15"/>
      <c r="G990" s="2"/>
      <c r="H990" s="23"/>
      <c r="I990" s="23"/>
      <c r="J990" s="23"/>
      <c r="K990" s="50"/>
      <c r="L990" s="15"/>
      <c r="M990" s="28"/>
      <c r="N990" s="15"/>
      <c r="O990" s="15"/>
      <c r="P990" s="15"/>
      <c r="Q990" s="15"/>
      <c r="R990" s="15"/>
      <c r="S990" s="15"/>
      <c r="T990" s="15"/>
      <c r="U990" s="15"/>
      <c r="V990" s="15"/>
      <c r="W990" s="15"/>
      <c r="X990" s="15"/>
      <c r="Y990" s="15"/>
      <c r="Z990" s="15"/>
      <c r="AA990" s="15"/>
      <c r="AB990" s="18"/>
      <c r="AC990" s="15"/>
      <c r="AD990" s="18"/>
      <c r="AE990" s="15"/>
      <c r="AF990" s="15"/>
      <c r="AG990" s="15"/>
      <c r="AH990" s="15"/>
      <c r="AI990" s="15"/>
      <c r="AJ990" s="15"/>
      <c r="AK990" s="15"/>
      <c r="AL990" s="15"/>
      <c r="AM990" s="15"/>
      <c r="AN990" s="15"/>
      <c r="AO990" s="201"/>
      <c r="AP990" s="15"/>
      <c r="AQ990" s="15"/>
      <c r="AR990" s="15"/>
      <c r="AS990" s="15"/>
      <c r="AT990" s="15"/>
      <c r="AU990" s="15"/>
      <c r="AV990" s="15"/>
      <c r="AW990" s="15"/>
      <c r="AX990" s="28"/>
      <c r="AY990" s="15"/>
      <c r="AZ990" s="15"/>
      <c r="BA990" s="15"/>
      <c r="BB990" s="15"/>
    </row>
    <row r="991" spans="2:54" ht="12.75" customHeight="1" x14ac:dyDescent="0.2">
      <c r="B991" s="17"/>
      <c r="C991" s="15"/>
      <c r="D991" s="15"/>
      <c r="E991" s="22"/>
      <c r="F991" s="15"/>
      <c r="G991" s="2"/>
      <c r="H991" s="23"/>
      <c r="I991" s="23"/>
      <c r="J991" s="23"/>
      <c r="K991" s="50"/>
      <c r="L991" s="15"/>
      <c r="M991" s="28"/>
      <c r="N991" s="15"/>
      <c r="O991" s="15"/>
      <c r="P991" s="15"/>
      <c r="Q991" s="15"/>
      <c r="R991" s="15"/>
      <c r="S991" s="15"/>
      <c r="T991" s="15"/>
      <c r="U991" s="15"/>
      <c r="V991" s="15"/>
      <c r="W991" s="15"/>
      <c r="X991" s="15"/>
      <c r="Y991" s="15"/>
      <c r="Z991" s="15"/>
      <c r="AA991" s="15"/>
      <c r="AB991" s="18"/>
      <c r="AC991" s="15"/>
      <c r="AD991" s="18"/>
      <c r="AE991" s="15"/>
      <c r="AF991" s="15"/>
      <c r="AG991" s="15"/>
      <c r="AH991" s="15"/>
      <c r="AI991" s="15"/>
      <c r="AJ991" s="15"/>
      <c r="AK991" s="15"/>
      <c r="AL991" s="15"/>
      <c r="AM991" s="15"/>
      <c r="AN991" s="15"/>
      <c r="AO991" s="201"/>
      <c r="AP991" s="15"/>
      <c r="AQ991" s="15"/>
      <c r="AR991" s="15"/>
      <c r="AS991" s="15"/>
      <c r="AT991" s="15"/>
      <c r="AU991" s="15"/>
      <c r="AV991" s="15"/>
      <c r="AW991" s="15"/>
      <c r="AX991" s="28"/>
      <c r="AY991" s="15"/>
      <c r="AZ991" s="15"/>
      <c r="BA991" s="15"/>
      <c r="BB991" s="15"/>
    </row>
    <row r="992" spans="2:54" ht="12.75" customHeight="1" x14ac:dyDescent="0.2">
      <c r="B992" s="17"/>
      <c r="C992" s="15"/>
      <c r="D992" s="15"/>
      <c r="E992" s="22"/>
      <c r="F992" s="15"/>
      <c r="G992" s="2"/>
      <c r="H992" s="23"/>
      <c r="I992" s="23"/>
      <c r="J992" s="23"/>
      <c r="K992" s="50"/>
      <c r="L992" s="15"/>
      <c r="M992" s="28"/>
      <c r="N992" s="15"/>
      <c r="O992" s="15"/>
      <c r="P992" s="15"/>
      <c r="Q992" s="15"/>
      <c r="R992" s="15"/>
      <c r="S992" s="15"/>
      <c r="T992" s="15"/>
      <c r="U992" s="15"/>
      <c r="V992" s="15"/>
      <c r="W992" s="15"/>
      <c r="X992" s="15"/>
      <c r="Y992" s="15"/>
      <c r="Z992" s="15"/>
      <c r="AA992" s="15"/>
      <c r="AB992" s="18"/>
      <c r="AC992" s="15"/>
      <c r="AD992" s="18"/>
      <c r="AE992" s="15"/>
      <c r="AF992" s="15"/>
      <c r="AG992" s="15"/>
      <c r="AH992" s="15"/>
      <c r="AI992" s="15"/>
      <c r="AJ992" s="15"/>
      <c r="AK992" s="15"/>
      <c r="AL992" s="15"/>
      <c r="AM992" s="15"/>
      <c r="AN992" s="15"/>
      <c r="AO992" s="201"/>
      <c r="AP992" s="15"/>
      <c r="AQ992" s="15"/>
      <c r="AR992" s="15"/>
      <c r="AS992" s="15"/>
      <c r="AT992" s="15"/>
      <c r="AU992" s="15"/>
      <c r="AV992" s="15"/>
      <c r="AW992" s="15"/>
      <c r="AX992" s="28"/>
      <c r="AY992" s="15"/>
      <c r="AZ992" s="15"/>
      <c r="BA992" s="15"/>
      <c r="BB992" s="15"/>
    </row>
    <row r="993" spans="2:54" ht="12.75" customHeight="1" x14ac:dyDescent="0.2">
      <c r="B993" s="17"/>
      <c r="C993" s="15"/>
      <c r="D993" s="15"/>
      <c r="E993" s="22"/>
      <c r="F993" s="15"/>
      <c r="G993" s="2"/>
      <c r="H993" s="23"/>
      <c r="I993" s="23"/>
      <c r="J993" s="23"/>
      <c r="K993" s="50"/>
      <c r="L993" s="15"/>
      <c r="M993" s="28"/>
      <c r="N993" s="15"/>
      <c r="O993" s="15"/>
      <c r="P993" s="15"/>
      <c r="Q993" s="15"/>
      <c r="R993" s="15"/>
      <c r="S993" s="15"/>
      <c r="T993" s="15"/>
      <c r="U993" s="15"/>
      <c r="V993" s="15"/>
      <c r="W993" s="15"/>
      <c r="X993" s="15"/>
      <c r="Y993" s="15"/>
      <c r="Z993" s="15"/>
      <c r="AA993" s="15"/>
      <c r="AB993" s="18"/>
      <c r="AC993" s="15"/>
      <c r="AD993" s="18"/>
      <c r="AE993" s="15"/>
      <c r="AF993" s="15"/>
      <c r="AG993" s="15"/>
      <c r="AH993" s="15"/>
      <c r="AI993" s="15"/>
      <c r="AJ993" s="15"/>
      <c r="AK993" s="15"/>
      <c r="AL993" s="15"/>
      <c r="AM993" s="15"/>
      <c r="AN993" s="15"/>
      <c r="AO993" s="201"/>
      <c r="AP993" s="15"/>
      <c r="AQ993" s="15"/>
      <c r="AR993" s="15"/>
      <c r="AS993" s="15"/>
      <c r="AT993" s="15"/>
      <c r="AU993" s="15"/>
      <c r="AV993" s="15"/>
      <c r="AW993" s="15"/>
      <c r="AX993" s="28"/>
      <c r="AY993" s="15"/>
      <c r="AZ993" s="15"/>
      <c r="BA993" s="15"/>
      <c r="BB993" s="15"/>
    </row>
    <row r="994" spans="2:54" ht="12.75" customHeight="1" x14ac:dyDescent="0.2">
      <c r="B994" s="17"/>
      <c r="C994" s="15"/>
      <c r="D994" s="15"/>
      <c r="E994" s="22"/>
      <c r="F994" s="15"/>
      <c r="G994" s="2"/>
      <c r="H994" s="23"/>
      <c r="I994" s="23"/>
      <c r="J994" s="23"/>
      <c r="K994" s="50"/>
      <c r="L994" s="15"/>
      <c r="M994" s="28"/>
      <c r="N994" s="15"/>
      <c r="O994" s="15"/>
      <c r="P994" s="15"/>
      <c r="Q994" s="15"/>
      <c r="R994" s="15"/>
      <c r="S994" s="15"/>
      <c r="T994" s="15"/>
      <c r="U994" s="15"/>
      <c r="V994" s="15"/>
      <c r="W994" s="15"/>
      <c r="X994" s="15"/>
      <c r="Y994" s="15"/>
      <c r="Z994" s="15"/>
      <c r="AA994" s="15"/>
      <c r="AB994" s="18"/>
      <c r="AC994" s="15"/>
      <c r="AD994" s="18"/>
      <c r="AE994" s="15"/>
      <c r="AF994" s="15"/>
      <c r="AG994" s="15"/>
      <c r="AH994" s="15"/>
      <c r="AI994" s="15"/>
      <c r="AJ994" s="15"/>
      <c r="AK994" s="15"/>
      <c r="AL994" s="15"/>
      <c r="AM994" s="15"/>
      <c r="AN994" s="15"/>
      <c r="AO994" s="201"/>
      <c r="AP994" s="15"/>
      <c r="AQ994" s="15"/>
      <c r="AR994" s="15"/>
      <c r="AS994" s="15"/>
      <c r="AT994" s="15"/>
      <c r="AU994" s="15"/>
      <c r="AV994" s="15"/>
      <c r="AW994" s="15"/>
      <c r="AX994" s="28"/>
      <c r="AY994" s="15"/>
      <c r="AZ994" s="15"/>
      <c r="BA994" s="15"/>
      <c r="BB994" s="15"/>
    </row>
    <row r="995" spans="2:54" ht="12.75" customHeight="1" x14ac:dyDescent="0.2">
      <c r="B995" s="17"/>
      <c r="C995" s="15"/>
      <c r="D995" s="15"/>
      <c r="E995" s="22"/>
      <c r="F995" s="15"/>
      <c r="G995" s="2"/>
      <c r="H995" s="23"/>
      <c r="I995" s="23"/>
      <c r="J995" s="23"/>
      <c r="K995" s="50"/>
      <c r="L995" s="15"/>
      <c r="M995" s="28"/>
      <c r="N995" s="15"/>
      <c r="O995" s="15"/>
      <c r="P995" s="15"/>
      <c r="Q995" s="15"/>
      <c r="R995" s="15"/>
      <c r="S995" s="15"/>
      <c r="T995" s="15"/>
      <c r="U995" s="15"/>
      <c r="V995" s="15"/>
      <c r="W995" s="15"/>
      <c r="X995" s="15"/>
      <c r="Y995" s="15"/>
      <c r="Z995" s="15"/>
      <c r="AA995" s="15"/>
      <c r="AB995" s="18"/>
      <c r="AC995" s="15"/>
      <c r="AD995" s="18"/>
      <c r="AE995" s="15"/>
      <c r="AF995" s="15"/>
      <c r="AG995" s="15"/>
      <c r="AH995" s="15"/>
      <c r="AI995" s="15"/>
      <c r="AJ995" s="15"/>
      <c r="AK995" s="15"/>
      <c r="AL995" s="15"/>
      <c r="AM995" s="15"/>
      <c r="AN995" s="15"/>
      <c r="AO995" s="201"/>
      <c r="AP995" s="15"/>
      <c r="AQ995" s="15"/>
      <c r="AR995" s="15"/>
      <c r="AS995" s="15"/>
      <c r="AT995" s="15"/>
      <c r="AU995" s="15"/>
      <c r="AV995" s="15"/>
      <c r="AW995" s="15"/>
      <c r="AX995" s="28"/>
      <c r="AY995" s="15"/>
      <c r="AZ995" s="15"/>
      <c r="BA995" s="15"/>
      <c r="BB995" s="15"/>
    </row>
    <row r="996" spans="2:54" ht="12.75" customHeight="1" x14ac:dyDescent="0.2">
      <c r="B996" s="17"/>
      <c r="C996" s="15"/>
      <c r="D996" s="15"/>
      <c r="E996" s="22"/>
      <c r="F996" s="15"/>
      <c r="G996" s="2"/>
      <c r="H996" s="23"/>
      <c r="I996" s="23"/>
      <c r="J996" s="23"/>
      <c r="K996" s="50"/>
      <c r="L996" s="15"/>
      <c r="M996" s="28"/>
      <c r="N996" s="15"/>
      <c r="O996" s="15"/>
      <c r="P996" s="15"/>
      <c r="Q996" s="15"/>
      <c r="R996" s="15"/>
      <c r="S996" s="15"/>
      <c r="T996" s="15"/>
      <c r="U996" s="15"/>
      <c r="V996" s="15"/>
      <c r="W996" s="15"/>
      <c r="X996" s="15"/>
      <c r="Y996" s="15"/>
      <c r="Z996" s="15"/>
      <c r="AA996" s="15"/>
      <c r="AB996" s="18"/>
      <c r="AC996" s="15"/>
      <c r="AD996" s="18"/>
      <c r="AE996" s="15"/>
      <c r="AF996" s="15"/>
      <c r="AG996" s="15"/>
      <c r="AH996" s="15"/>
      <c r="AI996" s="15"/>
      <c r="AJ996" s="15"/>
      <c r="AK996" s="15"/>
      <c r="AL996" s="15"/>
      <c r="AM996" s="15"/>
      <c r="AN996" s="15"/>
      <c r="AO996" s="201"/>
      <c r="AP996" s="15"/>
      <c r="AQ996" s="15"/>
      <c r="AR996" s="15"/>
      <c r="AS996" s="15"/>
      <c r="AT996" s="15"/>
      <c r="AU996" s="15"/>
      <c r="AV996" s="15"/>
      <c r="AW996" s="15"/>
      <c r="AX996" s="28"/>
      <c r="AY996" s="15"/>
      <c r="AZ996" s="15"/>
      <c r="BA996" s="15"/>
      <c r="BB996" s="15"/>
    </row>
    <row r="997" spans="2:54" ht="12.75" customHeight="1" x14ac:dyDescent="0.2">
      <c r="B997" s="17"/>
      <c r="C997" s="15"/>
      <c r="D997" s="15"/>
      <c r="E997" s="22"/>
      <c r="F997" s="15"/>
      <c r="G997" s="2"/>
      <c r="H997" s="23"/>
      <c r="I997" s="23"/>
      <c r="J997" s="23"/>
      <c r="K997" s="50"/>
      <c r="L997" s="15"/>
      <c r="M997" s="28"/>
      <c r="N997" s="15"/>
      <c r="O997" s="15"/>
      <c r="P997" s="15"/>
      <c r="Q997" s="15"/>
      <c r="R997" s="15"/>
      <c r="S997" s="15"/>
      <c r="T997" s="15"/>
      <c r="U997" s="15"/>
      <c r="V997" s="15"/>
      <c r="W997" s="15"/>
      <c r="X997" s="15"/>
      <c r="Y997" s="15"/>
      <c r="Z997" s="15"/>
      <c r="AA997" s="15"/>
      <c r="AB997" s="18"/>
      <c r="AC997" s="15"/>
      <c r="AD997" s="18"/>
      <c r="AE997" s="15"/>
      <c r="AF997" s="15"/>
      <c r="AG997" s="15"/>
      <c r="AH997" s="15"/>
      <c r="AI997" s="15"/>
      <c r="AJ997" s="15"/>
      <c r="AK997" s="15"/>
      <c r="AL997" s="15"/>
      <c r="AM997" s="15"/>
      <c r="AN997" s="15"/>
      <c r="AO997" s="201"/>
      <c r="AP997" s="15"/>
      <c r="AQ997" s="15"/>
      <c r="AR997" s="15"/>
      <c r="AS997" s="15"/>
      <c r="AT997" s="15"/>
      <c r="AU997" s="15"/>
      <c r="AV997" s="15"/>
      <c r="AW997" s="15"/>
      <c r="AX997" s="28"/>
      <c r="AY997" s="15"/>
      <c r="AZ997" s="15"/>
      <c r="BA997" s="15"/>
      <c r="BB997" s="15"/>
    </row>
    <row r="998" spans="2:54" ht="12.75" customHeight="1" x14ac:dyDescent="0.2">
      <c r="B998" s="17"/>
      <c r="C998" s="15"/>
      <c r="D998" s="15"/>
      <c r="E998" s="22"/>
      <c r="F998" s="15"/>
      <c r="G998" s="2"/>
      <c r="H998" s="23"/>
      <c r="I998" s="23"/>
      <c r="J998" s="23"/>
      <c r="K998" s="50"/>
      <c r="L998" s="15"/>
      <c r="M998" s="28"/>
      <c r="N998" s="15"/>
      <c r="O998" s="15"/>
      <c r="P998" s="15"/>
      <c r="Q998" s="15"/>
      <c r="R998" s="15"/>
      <c r="S998" s="15"/>
      <c r="T998" s="15"/>
      <c r="U998" s="15"/>
      <c r="V998" s="15"/>
      <c r="W998" s="15"/>
      <c r="X998" s="15"/>
      <c r="Y998" s="15"/>
      <c r="Z998" s="15"/>
      <c r="AA998" s="15"/>
      <c r="AB998" s="18"/>
      <c r="AC998" s="15"/>
      <c r="AD998" s="18"/>
      <c r="AE998" s="15"/>
      <c r="AF998" s="15"/>
      <c r="AG998" s="15"/>
      <c r="AH998" s="15"/>
      <c r="AI998" s="15"/>
      <c r="AJ998" s="15"/>
      <c r="AK998" s="15"/>
      <c r="AL998" s="15"/>
      <c r="AM998" s="15"/>
      <c r="AN998" s="15"/>
      <c r="AO998" s="201"/>
      <c r="AP998" s="15"/>
      <c r="AQ998" s="15"/>
      <c r="AR998" s="15"/>
      <c r="AS998" s="15"/>
      <c r="AT998" s="15"/>
      <c r="AU998" s="15"/>
      <c r="AV998" s="15"/>
      <c r="AW998" s="15"/>
      <c r="AX998" s="28"/>
      <c r="AY998" s="15"/>
      <c r="AZ998" s="15"/>
      <c r="BA998" s="15"/>
      <c r="BB998" s="15"/>
    </row>
    <row r="999" spans="2:54" ht="12.75" customHeight="1" x14ac:dyDescent="0.2">
      <c r="B999" s="17"/>
      <c r="C999" s="15"/>
      <c r="D999" s="15"/>
      <c r="E999" s="22"/>
      <c r="F999" s="15"/>
      <c r="G999" s="2"/>
      <c r="H999" s="23"/>
      <c r="I999" s="23"/>
      <c r="J999" s="23"/>
      <c r="K999" s="50"/>
      <c r="L999" s="15"/>
      <c r="M999" s="28"/>
      <c r="N999" s="15"/>
      <c r="O999" s="15"/>
      <c r="P999" s="15"/>
      <c r="Q999" s="15"/>
      <c r="R999" s="15"/>
      <c r="S999" s="15"/>
      <c r="T999" s="15"/>
      <c r="U999" s="15"/>
      <c r="V999" s="15"/>
      <c r="W999" s="15"/>
      <c r="X999" s="15"/>
      <c r="Y999" s="15"/>
      <c r="Z999" s="15"/>
      <c r="AA999" s="15"/>
      <c r="AB999" s="18"/>
      <c r="AC999" s="15"/>
      <c r="AD999" s="18"/>
      <c r="AE999" s="15"/>
      <c r="AF999" s="15"/>
      <c r="AG999" s="15"/>
      <c r="AH999" s="15"/>
      <c r="AI999" s="15"/>
      <c r="AJ999" s="15"/>
      <c r="AK999" s="15"/>
      <c r="AL999" s="15"/>
      <c r="AM999" s="15"/>
      <c r="AN999" s="15"/>
      <c r="AO999" s="201"/>
      <c r="AP999" s="15"/>
      <c r="AQ999" s="15"/>
      <c r="AR999" s="15"/>
      <c r="AS999" s="15"/>
      <c r="AT999" s="15"/>
      <c r="AU999" s="15"/>
      <c r="AV999" s="15"/>
      <c r="AW999" s="15"/>
      <c r="AX999" s="28"/>
      <c r="AY999" s="15"/>
      <c r="AZ999" s="15"/>
      <c r="BA999" s="15"/>
      <c r="BB999" s="15"/>
    </row>
    <row r="1000" spans="2:54" ht="12.75" customHeight="1" x14ac:dyDescent="0.2">
      <c r="B1000" s="17"/>
      <c r="C1000" s="15"/>
      <c r="D1000" s="15"/>
      <c r="E1000" s="22"/>
      <c r="F1000" s="15"/>
      <c r="G1000" s="2"/>
      <c r="H1000" s="23"/>
      <c r="I1000" s="23"/>
      <c r="J1000" s="23"/>
      <c r="K1000" s="50"/>
      <c r="L1000" s="15"/>
      <c r="M1000" s="28"/>
      <c r="N1000" s="15"/>
      <c r="O1000" s="15"/>
      <c r="P1000" s="15"/>
      <c r="Q1000" s="15"/>
      <c r="R1000" s="15"/>
      <c r="S1000" s="15"/>
      <c r="T1000" s="15"/>
      <c r="U1000" s="15"/>
      <c r="V1000" s="15"/>
      <c r="W1000" s="15"/>
      <c r="X1000" s="15"/>
      <c r="Y1000" s="15"/>
      <c r="Z1000" s="15"/>
      <c r="AA1000" s="15"/>
      <c r="AB1000" s="18"/>
      <c r="AC1000" s="15"/>
      <c r="AD1000" s="18"/>
      <c r="AE1000" s="15"/>
      <c r="AF1000" s="15"/>
      <c r="AG1000" s="15"/>
      <c r="AH1000" s="15"/>
      <c r="AI1000" s="15"/>
      <c r="AJ1000" s="15"/>
      <c r="AK1000" s="15"/>
      <c r="AL1000" s="15"/>
      <c r="AM1000" s="15"/>
      <c r="AN1000" s="15"/>
      <c r="AO1000" s="201"/>
      <c r="AP1000" s="15"/>
      <c r="AQ1000" s="15"/>
      <c r="AR1000" s="15"/>
      <c r="AS1000" s="15"/>
      <c r="AT1000" s="15"/>
      <c r="AU1000" s="15"/>
      <c r="AV1000" s="15"/>
      <c r="AW1000" s="15"/>
      <c r="AX1000" s="28"/>
      <c r="AY1000" s="15"/>
      <c r="AZ1000" s="15"/>
      <c r="BA1000" s="15"/>
      <c r="BB1000" s="15"/>
    </row>
    <row r="1001" spans="2:54" ht="12.75" customHeight="1" x14ac:dyDescent="0.2">
      <c r="B1001" s="17"/>
      <c r="C1001" s="15"/>
      <c r="D1001" s="15"/>
      <c r="E1001" s="22"/>
      <c r="F1001" s="15"/>
      <c r="G1001" s="2"/>
      <c r="H1001" s="23"/>
      <c r="I1001" s="23"/>
      <c r="J1001" s="23"/>
      <c r="K1001" s="50"/>
      <c r="L1001" s="15"/>
      <c r="M1001" s="28"/>
      <c r="N1001" s="15"/>
      <c r="O1001" s="15"/>
      <c r="P1001" s="15"/>
      <c r="Q1001" s="15"/>
      <c r="R1001" s="15"/>
      <c r="S1001" s="15"/>
      <c r="T1001" s="15"/>
      <c r="U1001" s="15"/>
      <c r="V1001" s="15"/>
      <c r="W1001" s="15"/>
      <c r="X1001" s="15"/>
      <c r="Y1001" s="15"/>
      <c r="Z1001" s="15"/>
      <c r="AA1001" s="15"/>
      <c r="AB1001" s="18"/>
      <c r="AC1001" s="15"/>
      <c r="AD1001" s="18"/>
      <c r="AE1001" s="15"/>
      <c r="AF1001" s="15"/>
      <c r="AG1001" s="15"/>
      <c r="AH1001" s="15"/>
      <c r="AI1001" s="15"/>
      <c r="AJ1001" s="15"/>
      <c r="AK1001" s="15"/>
      <c r="AL1001" s="15"/>
      <c r="AM1001" s="15"/>
      <c r="AN1001" s="15"/>
      <c r="AO1001" s="201"/>
      <c r="AP1001" s="15"/>
      <c r="AQ1001" s="15"/>
      <c r="AR1001" s="15"/>
      <c r="AS1001" s="15"/>
      <c r="AT1001" s="15"/>
      <c r="AU1001" s="15"/>
      <c r="AV1001" s="15"/>
      <c r="AW1001" s="15"/>
      <c r="AX1001" s="28"/>
      <c r="AY1001" s="15"/>
      <c r="AZ1001" s="15"/>
      <c r="BA1001" s="15"/>
      <c r="BB1001" s="15"/>
    </row>
    <row r="1002" spans="2:54" ht="12.75" customHeight="1" x14ac:dyDescent="0.2">
      <c r="B1002" s="17"/>
      <c r="C1002" s="15"/>
      <c r="D1002" s="15"/>
      <c r="E1002" s="22"/>
      <c r="F1002" s="15"/>
      <c r="G1002" s="2"/>
      <c r="H1002" s="23"/>
      <c r="I1002" s="23"/>
      <c r="J1002" s="23"/>
      <c r="K1002" s="50"/>
      <c r="L1002" s="15"/>
      <c r="M1002" s="28"/>
      <c r="N1002" s="15"/>
      <c r="O1002" s="15"/>
      <c r="P1002" s="15"/>
      <c r="Q1002" s="15"/>
      <c r="R1002" s="15"/>
      <c r="S1002" s="15"/>
      <c r="T1002" s="15"/>
      <c r="U1002" s="15"/>
      <c r="V1002" s="15"/>
      <c r="W1002" s="15"/>
      <c r="X1002" s="15"/>
      <c r="Y1002" s="15"/>
      <c r="Z1002" s="15"/>
      <c r="AA1002" s="15"/>
      <c r="AB1002" s="18"/>
      <c r="AC1002" s="15"/>
      <c r="AD1002" s="18"/>
      <c r="AE1002" s="15"/>
      <c r="AF1002" s="15"/>
      <c r="AG1002" s="15"/>
      <c r="AH1002" s="15"/>
      <c r="AI1002" s="15"/>
      <c r="AJ1002" s="15"/>
      <c r="AK1002" s="15"/>
      <c r="AL1002" s="15"/>
      <c r="AM1002" s="15"/>
      <c r="AN1002" s="15"/>
      <c r="AO1002" s="201"/>
      <c r="AP1002" s="15"/>
      <c r="AQ1002" s="15"/>
      <c r="AR1002" s="15"/>
      <c r="AS1002" s="15"/>
      <c r="AT1002" s="15"/>
      <c r="AU1002" s="15"/>
      <c r="AV1002" s="15"/>
      <c r="AW1002" s="15"/>
      <c r="AX1002" s="28"/>
      <c r="AY1002" s="15"/>
      <c r="AZ1002" s="15"/>
      <c r="BA1002" s="15"/>
      <c r="BB1002" s="15"/>
    </row>
    <row r="1003" spans="2:54" ht="12.75" customHeight="1" x14ac:dyDescent="0.2">
      <c r="B1003" s="17"/>
      <c r="C1003" s="15"/>
      <c r="D1003" s="15"/>
      <c r="E1003" s="22"/>
      <c r="F1003" s="15"/>
      <c r="G1003" s="2"/>
      <c r="H1003" s="23"/>
      <c r="I1003" s="23"/>
      <c r="J1003" s="23"/>
      <c r="K1003" s="50"/>
      <c r="L1003" s="15"/>
      <c r="M1003" s="28"/>
      <c r="N1003" s="15"/>
      <c r="O1003" s="15"/>
      <c r="P1003" s="15"/>
      <c r="Q1003" s="15"/>
      <c r="R1003" s="15"/>
      <c r="S1003" s="15"/>
      <c r="T1003" s="15"/>
      <c r="U1003" s="15"/>
      <c r="V1003" s="15"/>
      <c r="W1003" s="15"/>
      <c r="X1003" s="15"/>
      <c r="Y1003" s="15"/>
      <c r="Z1003" s="15"/>
      <c r="AA1003" s="15"/>
      <c r="AB1003" s="18"/>
      <c r="AC1003" s="15"/>
      <c r="AD1003" s="18"/>
      <c r="AE1003" s="15"/>
      <c r="AF1003" s="15"/>
      <c r="AG1003" s="15"/>
      <c r="AH1003" s="15"/>
      <c r="AI1003" s="15"/>
      <c r="AJ1003" s="15"/>
      <c r="AK1003" s="15"/>
      <c r="AL1003" s="15"/>
      <c r="AM1003" s="15"/>
      <c r="AN1003" s="15"/>
      <c r="AO1003" s="201"/>
      <c r="AP1003" s="15"/>
      <c r="AQ1003" s="15"/>
      <c r="AR1003" s="15"/>
      <c r="AS1003" s="15"/>
      <c r="AT1003" s="15"/>
      <c r="AU1003" s="15"/>
      <c r="AV1003" s="15"/>
      <c r="AW1003" s="15"/>
      <c r="AX1003" s="28"/>
      <c r="AY1003" s="15"/>
      <c r="AZ1003" s="15"/>
      <c r="BA1003" s="15"/>
      <c r="BB1003" s="15"/>
    </row>
    <row r="1004" spans="2:54" ht="12.75" customHeight="1" x14ac:dyDescent="0.2">
      <c r="B1004" s="17"/>
      <c r="C1004" s="15"/>
      <c r="D1004" s="15"/>
      <c r="E1004" s="22"/>
      <c r="F1004" s="15"/>
      <c r="G1004" s="2"/>
      <c r="H1004" s="23"/>
      <c r="I1004" s="23"/>
      <c r="J1004" s="23"/>
      <c r="K1004" s="50"/>
      <c r="L1004" s="15"/>
      <c r="M1004" s="28"/>
      <c r="N1004" s="15"/>
      <c r="O1004" s="15"/>
      <c r="P1004" s="15"/>
      <c r="Q1004" s="15"/>
      <c r="R1004" s="15"/>
      <c r="S1004" s="15"/>
      <c r="T1004" s="15"/>
      <c r="U1004" s="15"/>
      <c r="V1004" s="15"/>
      <c r="W1004" s="15"/>
      <c r="X1004" s="15"/>
      <c r="Y1004" s="15"/>
      <c r="Z1004" s="15"/>
      <c r="AA1004" s="15"/>
      <c r="AB1004" s="18"/>
      <c r="AC1004" s="15"/>
      <c r="AD1004" s="18"/>
      <c r="AE1004" s="15"/>
      <c r="AF1004" s="15"/>
      <c r="AG1004" s="15"/>
      <c r="AH1004" s="15"/>
      <c r="AI1004" s="15"/>
      <c r="AJ1004" s="15"/>
      <c r="AK1004" s="15"/>
      <c r="AL1004" s="15"/>
      <c r="AM1004" s="15"/>
      <c r="AN1004" s="15"/>
      <c r="AO1004" s="201"/>
      <c r="AP1004" s="15"/>
      <c r="AQ1004" s="15"/>
      <c r="AR1004" s="15"/>
      <c r="AS1004" s="15"/>
      <c r="AT1004" s="15"/>
      <c r="AU1004" s="15"/>
      <c r="AV1004" s="15"/>
      <c r="AW1004" s="15"/>
      <c r="AX1004" s="28"/>
      <c r="AY1004" s="15"/>
      <c r="AZ1004" s="15"/>
      <c r="BA1004" s="15"/>
      <c r="BB1004" s="15"/>
    </row>
    <row r="1005" spans="2:54" ht="12.75" customHeight="1" x14ac:dyDescent="0.2">
      <c r="B1005" s="17"/>
      <c r="C1005" s="15"/>
      <c r="D1005" s="15"/>
      <c r="E1005" s="22"/>
      <c r="F1005" s="15"/>
      <c r="G1005" s="2"/>
      <c r="H1005" s="23"/>
      <c r="I1005" s="23"/>
      <c r="J1005" s="23"/>
      <c r="K1005" s="50"/>
      <c r="L1005" s="15"/>
      <c r="M1005" s="28"/>
      <c r="N1005" s="15"/>
      <c r="O1005" s="15"/>
      <c r="P1005" s="15"/>
      <c r="Q1005" s="15"/>
      <c r="R1005" s="15"/>
      <c r="S1005" s="15"/>
      <c r="T1005" s="15"/>
      <c r="U1005" s="15"/>
      <c r="V1005" s="15"/>
      <c r="W1005" s="15"/>
      <c r="X1005" s="15"/>
      <c r="Y1005" s="15"/>
      <c r="Z1005" s="15"/>
      <c r="AA1005" s="15"/>
      <c r="AB1005" s="18"/>
      <c r="AC1005" s="15"/>
      <c r="AD1005" s="18"/>
      <c r="AE1005" s="15"/>
      <c r="AF1005" s="15"/>
      <c r="AG1005" s="15"/>
      <c r="AH1005" s="15"/>
      <c r="AI1005" s="15"/>
      <c r="AJ1005" s="15"/>
      <c r="AK1005" s="15"/>
      <c r="AL1005" s="15"/>
      <c r="AM1005" s="15"/>
      <c r="AN1005" s="15"/>
      <c r="AO1005" s="201"/>
      <c r="AP1005" s="15"/>
      <c r="AQ1005" s="15"/>
      <c r="AR1005" s="15"/>
      <c r="AS1005" s="15"/>
      <c r="AT1005" s="15"/>
      <c r="AU1005" s="15"/>
      <c r="AV1005" s="15"/>
      <c r="AW1005" s="15"/>
      <c r="AX1005" s="28"/>
      <c r="AY1005" s="15"/>
      <c r="AZ1005" s="15"/>
      <c r="BA1005" s="15"/>
      <c r="BB1005" s="15"/>
    </row>
    <row r="1006" spans="2:54" ht="12.75" customHeight="1" x14ac:dyDescent="0.2">
      <c r="B1006" s="17"/>
      <c r="C1006" s="15"/>
      <c r="D1006" s="15"/>
      <c r="E1006" s="22"/>
      <c r="F1006" s="15"/>
      <c r="G1006" s="2"/>
      <c r="H1006" s="23"/>
      <c r="I1006" s="23"/>
      <c r="J1006" s="23"/>
      <c r="K1006" s="50"/>
      <c r="L1006" s="15"/>
      <c r="M1006" s="28"/>
      <c r="N1006" s="15"/>
      <c r="O1006" s="15"/>
      <c r="P1006" s="15"/>
      <c r="Q1006" s="15"/>
      <c r="R1006" s="15"/>
      <c r="S1006" s="15"/>
      <c r="T1006" s="15"/>
      <c r="U1006" s="15"/>
      <c r="V1006" s="15"/>
      <c r="W1006" s="15"/>
      <c r="X1006" s="15"/>
      <c r="Y1006" s="15"/>
      <c r="Z1006" s="15"/>
      <c r="AA1006" s="15"/>
      <c r="AB1006" s="18"/>
      <c r="AC1006" s="15"/>
      <c r="AD1006" s="18"/>
      <c r="AE1006" s="15"/>
      <c r="AF1006" s="15"/>
      <c r="AG1006" s="15"/>
      <c r="AH1006" s="15"/>
      <c r="AI1006" s="15"/>
      <c r="AJ1006" s="15"/>
      <c r="AK1006" s="15"/>
      <c r="AL1006" s="15"/>
      <c r="AM1006" s="15"/>
      <c r="AN1006" s="15"/>
      <c r="AO1006" s="201"/>
      <c r="AP1006" s="15"/>
      <c r="AQ1006" s="15"/>
      <c r="AR1006" s="15"/>
      <c r="AS1006" s="15"/>
      <c r="AT1006" s="15"/>
      <c r="AU1006" s="15"/>
      <c r="AV1006" s="15"/>
      <c r="AW1006" s="15"/>
      <c r="AX1006" s="28"/>
      <c r="AY1006" s="15"/>
      <c r="AZ1006" s="15"/>
      <c r="BA1006" s="15"/>
      <c r="BB1006" s="15"/>
    </row>
    <row r="1007" spans="2:54" ht="12.75" customHeight="1" x14ac:dyDescent="0.2">
      <c r="B1007" s="17"/>
      <c r="C1007" s="15"/>
      <c r="D1007" s="15"/>
      <c r="E1007" s="22"/>
      <c r="F1007" s="15"/>
      <c r="G1007" s="2"/>
      <c r="H1007" s="23"/>
      <c r="I1007" s="23"/>
      <c r="J1007" s="23"/>
      <c r="K1007" s="50"/>
      <c r="L1007" s="15"/>
      <c r="M1007" s="28"/>
      <c r="N1007" s="15"/>
      <c r="O1007" s="15"/>
      <c r="P1007" s="15"/>
      <c r="Q1007" s="15"/>
      <c r="R1007" s="15"/>
      <c r="S1007" s="15"/>
      <c r="T1007" s="15"/>
      <c r="U1007" s="15"/>
      <c r="V1007" s="15"/>
      <c r="W1007" s="15"/>
      <c r="X1007" s="15"/>
      <c r="Y1007" s="15"/>
      <c r="Z1007" s="15"/>
      <c r="AA1007" s="15"/>
      <c r="AB1007" s="18"/>
      <c r="AC1007" s="15"/>
      <c r="AD1007" s="18"/>
      <c r="AE1007" s="15"/>
      <c r="AF1007" s="15"/>
      <c r="AG1007" s="15"/>
      <c r="AH1007" s="15"/>
      <c r="AI1007" s="15"/>
      <c r="AJ1007" s="15"/>
      <c r="AK1007" s="15"/>
      <c r="AL1007" s="15"/>
      <c r="AM1007" s="15"/>
      <c r="AN1007" s="15"/>
      <c r="AO1007" s="201"/>
      <c r="AP1007" s="15"/>
      <c r="AQ1007" s="15"/>
      <c r="AR1007" s="15"/>
      <c r="AS1007" s="15"/>
      <c r="AT1007" s="15"/>
      <c r="AU1007" s="15"/>
      <c r="AV1007" s="15"/>
      <c r="AW1007" s="15"/>
      <c r="AX1007" s="28"/>
      <c r="AY1007" s="15"/>
      <c r="AZ1007" s="15"/>
      <c r="BA1007" s="15"/>
      <c r="BB1007" s="15"/>
    </row>
    <row r="1008" spans="2:54" ht="12.75" customHeight="1" x14ac:dyDescent="0.2">
      <c r="B1008" s="17"/>
      <c r="C1008" s="15"/>
      <c r="D1008" s="15"/>
      <c r="E1008" s="22"/>
      <c r="F1008" s="15"/>
      <c r="G1008" s="2"/>
      <c r="H1008" s="23"/>
      <c r="I1008" s="23"/>
      <c r="J1008" s="23"/>
      <c r="K1008" s="50"/>
      <c r="L1008" s="15"/>
      <c r="M1008" s="28"/>
      <c r="N1008" s="15"/>
      <c r="O1008" s="15"/>
      <c r="P1008" s="15"/>
      <c r="Q1008" s="15"/>
      <c r="R1008" s="15"/>
      <c r="S1008" s="15"/>
      <c r="T1008" s="15"/>
      <c r="U1008" s="15"/>
      <c r="V1008" s="15"/>
      <c r="W1008" s="15"/>
      <c r="X1008" s="15"/>
      <c r="Y1008" s="15"/>
      <c r="Z1008" s="15"/>
      <c r="AA1008" s="15"/>
      <c r="AB1008" s="18"/>
      <c r="AC1008" s="15"/>
      <c r="AD1008" s="18"/>
      <c r="AE1008" s="15"/>
      <c r="AF1008" s="15"/>
      <c r="AG1008" s="15"/>
      <c r="AH1008" s="15"/>
      <c r="AI1008" s="15"/>
      <c r="AJ1008" s="15"/>
      <c r="AK1008" s="15"/>
      <c r="AL1008" s="15"/>
      <c r="AM1008" s="15"/>
      <c r="AN1008" s="15"/>
      <c r="AO1008" s="201"/>
      <c r="AP1008" s="15"/>
      <c r="AQ1008" s="15"/>
      <c r="AR1008" s="15"/>
      <c r="AS1008" s="15"/>
      <c r="AT1008" s="15"/>
      <c r="AU1008" s="15"/>
      <c r="AV1008" s="15"/>
      <c r="AW1008" s="15"/>
      <c r="AX1008" s="28"/>
      <c r="AY1008" s="15"/>
      <c r="AZ1008" s="15"/>
      <c r="BA1008" s="15"/>
      <c r="BB1008" s="15"/>
    </row>
    <row r="1009" spans="2:54" ht="12.75" customHeight="1" x14ac:dyDescent="0.2">
      <c r="B1009" s="17"/>
      <c r="C1009" s="15"/>
      <c r="D1009" s="15"/>
      <c r="E1009" s="22"/>
      <c r="F1009" s="15"/>
      <c r="G1009" s="2"/>
      <c r="H1009" s="23"/>
      <c r="I1009" s="23"/>
      <c r="J1009" s="23"/>
      <c r="K1009" s="50"/>
      <c r="L1009" s="15"/>
      <c r="M1009" s="28"/>
      <c r="N1009" s="15"/>
      <c r="O1009" s="15"/>
      <c r="P1009" s="15"/>
      <c r="Q1009" s="15"/>
      <c r="R1009" s="15"/>
      <c r="S1009" s="15"/>
      <c r="T1009" s="15"/>
      <c r="U1009" s="15"/>
      <c r="V1009" s="15"/>
      <c r="W1009" s="15"/>
      <c r="X1009" s="15"/>
      <c r="Y1009" s="15"/>
      <c r="Z1009" s="15"/>
      <c r="AA1009" s="15"/>
      <c r="AB1009" s="18"/>
      <c r="AC1009" s="15"/>
      <c r="AD1009" s="18"/>
      <c r="AE1009" s="15"/>
      <c r="AF1009" s="15"/>
      <c r="AG1009" s="15"/>
      <c r="AH1009" s="15"/>
      <c r="AI1009" s="15"/>
      <c r="AJ1009" s="15"/>
      <c r="AK1009" s="15"/>
      <c r="AL1009" s="15"/>
      <c r="AM1009" s="15"/>
      <c r="AN1009" s="15"/>
      <c r="AO1009" s="201"/>
      <c r="AP1009" s="15"/>
      <c r="AQ1009" s="15"/>
      <c r="AR1009" s="15"/>
      <c r="AS1009" s="15"/>
      <c r="AT1009" s="15"/>
      <c r="AU1009" s="15"/>
      <c r="AV1009" s="15"/>
      <c r="AW1009" s="15"/>
      <c r="AX1009" s="28"/>
      <c r="AY1009" s="15"/>
      <c r="AZ1009" s="15"/>
      <c r="BA1009" s="15"/>
      <c r="BB1009" s="15"/>
    </row>
    <row r="1010" spans="2:54" ht="12.75" customHeight="1" x14ac:dyDescent="0.2">
      <c r="B1010" s="17"/>
      <c r="C1010" s="15"/>
      <c r="D1010" s="15"/>
      <c r="E1010" s="22"/>
      <c r="F1010" s="15"/>
      <c r="G1010" s="2"/>
      <c r="H1010" s="23"/>
      <c r="I1010" s="23"/>
      <c r="J1010" s="23"/>
      <c r="K1010" s="50"/>
      <c r="L1010" s="15"/>
      <c r="M1010" s="28"/>
      <c r="N1010" s="15"/>
      <c r="O1010" s="15"/>
      <c r="P1010" s="15"/>
      <c r="Q1010" s="15"/>
      <c r="R1010" s="15"/>
      <c r="S1010" s="15"/>
      <c r="T1010" s="15"/>
      <c r="U1010" s="15"/>
      <c r="V1010" s="15"/>
      <c r="W1010" s="15"/>
      <c r="X1010" s="15"/>
      <c r="Y1010" s="15"/>
      <c r="Z1010" s="15"/>
      <c r="AA1010" s="15"/>
      <c r="AB1010" s="18"/>
      <c r="AC1010" s="15"/>
      <c r="AD1010" s="18"/>
      <c r="AE1010" s="15"/>
      <c r="AF1010" s="15"/>
      <c r="AG1010" s="15"/>
      <c r="AH1010" s="15"/>
      <c r="AI1010" s="15"/>
      <c r="AJ1010" s="15"/>
      <c r="AK1010" s="15"/>
      <c r="AL1010" s="15"/>
      <c r="AM1010" s="15"/>
      <c r="AN1010" s="15"/>
      <c r="AO1010" s="201"/>
      <c r="AP1010" s="15"/>
      <c r="AQ1010" s="15"/>
      <c r="AR1010" s="15"/>
      <c r="AS1010" s="15"/>
      <c r="AT1010" s="15"/>
      <c r="AU1010" s="15"/>
      <c r="AV1010" s="15"/>
      <c r="AW1010" s="15"/>
      <c r="AX1010" s="28"/>
      <c r="AY1010" s="15"/>
      <c r="AZ1010" s="15"/>
      <c r="BA1010" s="15"/>
      <c r="BB1010" s="15"/>
    </row>
    <row r="1011" spans="2:54" ht="12.75" customHeight="1" x14ac:dyDescent="0.2">
      <c r="B1011" s="17"/>
      <c r="C1011" s="15"/>
      <c r="D1011" s="15"/>
      <c r="E1011" s="22"/>
      <c r="F1011" s="15"/>
      <c r="G1011" s="2"/>
      <c r="H1011" s="23"/>
      <c r="I1011" s="23"/>
      <c r="J1011" s="23"/>
      <c r="K1011" s="50"/>
      <c r="L1011" s="15"/>
      <c r="M1011" s="28"/>
      <c r="N1011" s="15"/>
      <c r="O1011" s="15"/>
      <c r="P1011" s="15"/>
      <c r="Q1011" s="15"/>
      <c r="R1011" s="15"/>
      <c r="S1011" s="15"/>
      <c r="T1011" s="15"/>
      <c r="U1011" s="15"/>
      <c r="V1011" s="15"/>
      <c r="W1011" s="15"/>
      <c r="X1011" s="15"/>
      <c r="Y1011" s="15"/>
      <c r="Z1011" s="15"/>
      <c r="AA1011" s="15"/>
      <c r="AB1011" s="18"/>
      <c r="AC1011" s="15"/>
      <c r="AD1011" s="18"/>
      <c r="AE1011" s="15"/>
      <c r="AF1011" s="15"/>
      <c r="AG1011" s="15"/>
      <c r="AH1011" s="15"/>
      <c r="AI1011" s="15"/>
      <c r="AJ1011" s="15"/>
      <c r="AK1011" s="15"/>
      <c r="AL1011" s="15"/>
      <c r="AM1011" s="15"/>
      <c r="AN1011" s="15"/>
      <c r="AO1011" s="201"/>
      <c r="AP1011" s="15"/>
      <c r="AQ1011" s="15"/>
      <c r="AR1011" s="15"/>
      <c r="AS1011" s="15"/>
      <c r="AT1011" s="15"/>
      <c r="AU1011" s="15"/>
      <c r="AV1011" s="15"/>
      <c r="AW1011" s="15"/>
      <c r="AX1011" s="28"/>
      <c r="AY1011" s="15"/>
      <c r="AZ1011" s="15"/>
      <c r="BA1011" s="15"/>
      <c r="BB1011" s="15"/>
    </row>
    <row r="1012" spans="2:54" ht="12.75" customHeight="1" x14ac:dyDescent="0.2">
      <c r="B1012" s="17"/>
      <c r="C1012" s="15"/>
      <c r="D1012" s="15"/>
      <c r="E1012" s="22"/>
      <c r="F1012" s="15"/>
      <c r="G1012" s="2"/>
      <c r="H1012" s="23"/>
      <c r="I1012" s="23"/>
      <c r="J1012" s="23"/>
      <c r="K1012" s="50"/>
      <c r="L1012" s="15"/>
      <c r="M1012" s="28"/>
      <c r="N1012" s="15"/>
      <c r="O1012" s="15"/>
      <c r="P1012" s="15"/>
      <c r="Q1012" s="15"/>
      <c r="R1012" s="15"/>
      <c r="S1012" s="15"/>
      <c r="T1012" s="15"/>
      <c r="U1012" s="15"/>
      <c r="V1012" s="15"/>
      <c r="W1012" s="15"/>
      <c r="X1012" s="15"/>
      <c r="Y1012" s="15"/>
      <c r="Z1012" s="15"/>
      <c r="AA1012" s="15"/>
      <c r="AB1012" s="18"/>
      <c r="AC1012" s="15"/>
      <c r="AD1012" s="18"/>
      <c r="AE1012" s="15"/>
      <c r="AF1012" s="15"/>
      <c r="AG1012" s="15"/>
      <c r="AH1012" s="15"/>
      <c r="AI1012" s="15"/>
      <c r="AJ1012" s="15"/>
      <c r="AK1012" s="15"/>
      <c r="AL1012" s="15"/>
      <c r="AM1012" s="15"/>
      <c r="AN1012" s="15"/>
      <c r="AO1012" s="201"/>
      <c r="AP1012" s="15"/>
      <c r="AQ1012" s="15"/>
      <c r="AR1012" s="15"/>
      <c r="AS1012" s="15"/>
      <c r="AT1012" s="15"/>
      <c r="AU1012" s="15"/>
      <c r="AV1012" s="15"/>
      <c r="AW1012" s="15"/>
      <c r="AX1012" s="28"/>
      <c r="AY1012" s="15"/>
      <c r="AZ1012" s="15"/>
      <c r="BA1012" s="15"/>
      <c r="BB1012" s="15"/>
    </row>
    <row r="1013" spans="2:54" ht="12.75" customHeight="1" x14ac:dyDescent="0.2">
      <c r="B1013" s="17"/>
      <c r="C1013" s="15"/>
      <c r="D1013" s="15"/>
      <c r="E1013" s="22"/>
      <c r="F1013" s="15"/>
      <c r="G1013" s="2"/>
      <c r="H1013" s="23"/>
      <c r="I1013" s="23"/>
      <c r="J1013" s="23"/>
      <c r="K1013" s="50"/>
      <c r="L1013" s="15"/>
      <c r="M1013" s="28"/>
      <c r="N1013" s="15"/>
      <c r="O1013" s="15"/>
      <c r="P1013" s="15"/>
      <c r="Q1013" s="15"/>
      <c r="R1013" s="15"/>
      <c r="S1013" s="15"/>
      <c r="T1013" s="15"/>
      <c r="U1013" s="15"/>
      <c r="V1013" s="15"/>
      <c r="W1013" s="15"/>
      <c r="X1013" s="15"/>
      <c r="Y1013" s="15"/>
      <c r="Z1013" s="15"/>
      <c r="AA1013" s="15"/>
      <c r="AB1013" s="18"/>
      <c r="AC1013" s="15"/>
      <c r="AD1013" s="18"/>
      <c r="AE1013" s="15"/>
      <c r="AF1013" s="15"/>
      <c r="AG1013" s="15"/>
      <c r="AH1013" s="15"/>
      <c r="AI1013" s="15"/>
      <c r="AJ1013" s="15"/>
      <c r="AK1013" s="15"/>
      <c r="AL1013" s="15"/>
      <c r="AM1013" s="15"/>
      <c r="AN1013" s="15"/>
      <c r="AO1013" s="201"/>
      <c r="AP1013" s="15"/>
      <c r="AQ1013" s="15"/>
      <c r="AR1013" s="15"/>
      <c r="AS1013" s="15"/>
      <c r="AT1013" s="15"/>
      <c r="AU1013" s="15"/>
      <c r="AV1013" s="15"/>
      <c r="AW1013" s="15"/>
      <c r="AX1013" s="28"/>
      <c r="AY1013" s="15"/>
      <c r="AZ1013" s="15"/>
      <c r="BA1013" s="15"/>
      <c r="BB1013" s="15"/>
    </row>
    <row r="1014" spans="2:54" ht="12.75" customHeight="1" x14ac:dyDescent="0.2">
      <c r="B1014" s="17"/>
      <c r="C1014" s="15"/>
      <c r="D1014" s="15"/>
      <c r="E1014" s="22"/>
      <c r="F1014" s="15"/>
      <c r="G1014" s="2"/>
      <c r="H1014" s="23"/>
      <c r="I1014" s="23"/>
      <c r="J1014" s="23"/>
      <c r="K1014" s="50"/>
      <c r="L1014" s="15"/>
      <c r="M1014" s="28"/>
      <c r="N1014" s="15"/>
      <c r="O1014" s="15"/>
      <c r="P1014" s="15"/>
      <c r="Q1014" s="15"/>
      <c r="R1014" s="15"/>
      <c r="S1014" s="15"/>
      <c r="T1014" s="15"/>
      <c r="U1014" s="15"/>
      <c r="V1014" s="15"/>
      <c r="W1014" s="15"/>
      <c r="X1014" s="15"/>
      <c r="Y1014" s="15"/>
      <c r="Z1014" s="15"/>
      <c r="AA1014" s="15"/>
      <c r="AB1014" s="18"/>
      <c r="AC1014" s="15"/>
      <c r="AD1014" s="18"/>
      <c r="AE1014" s="15"/>
      <c r="AF1014" s="15"/>
      <c r="AG1014" s="15"/>
      <c r="AH1014" s="15"/>
      <c r="AI1014" s="15"/>
      <c r="AJ1014" s="15"/>
      <c r="AK1014" s="15"/>
      <c r="AL1014" s="15"/>
      <c r="AM1014" s="15"/>
      <c r="AN1014" s="15"/>
      <c r="AO1014" s="201"/>
      <c r="AP1014" s="15"/>
      <c r="AQ1014" s="15"/>
      <c r="AR1014" s="15"/>
      <c r="AS1014" s="15"/>
      <c r="AT1014" s="15"/>
      <c r="AU1014" s="15"/>
      <c r="AV1014" s="15"/>
      <c r="AW1014" s="15"/>
      <c r="AX1014" s="28"/>
      <c r="AY1014" s="15"/>
      <c r="AZ1014" s="15"/>
      <c r="BA1014" s="15"/>
      <c r="BB1014" s="15"/>
    </row>
    <row r="1015" spans="2:54" ht="12.75" customHeight="1" x14ac:dyDescent="0.2">
      <c r="B1015" s="17"/>
      <c r="C1015" s="15"/>
      <c r="D1015" s="15"/>
      <c r="E1015" s="22"/>
      <c r="F1015" s="15"/>
      <c r="G1015" s="2"/>
      <c r="H1015" s="23"/>
      <c r="I1015" s="23"/>
      <c r="J1015" s="23"/>
      <c r="K1015" s="50"/>
      <c r="L1015" s="15"/>
      <c r="M1015" s="28"/>
      <c r="N1015" s="15"/>
      <c r="O1015" s="15"/>
      <c r="P1015" s="15"/>
      <c r="Q1015" s="15"/>
      <c r="R1015" s="15"/>
      <c r="S1015" s="15"/>
      <c r="T1015" s="15"/>
      <c r="U1015" s="15"/>
      <c r="V1015" s="15"/>
      <c r="W1015" s="15"/>
      <c r="X1015" s="15"/>
      <c r="Y1015" s="15"/>
      <c r="Z1015" s="15"/>
      <c r="AA1015" s="15"/>
      <c r="AB1015" s="18"/>
      <c r="AC1015" s="15"/>
      <c r="AD1015" s="18"/>
      <c r="AE1015" s="15"/>
      <c r="AF1015" s="15"/>
      <c r="AG1015" s="15"/>
      <c r="AH1015" s="15"/>
      <c r="AI1015" s="15"/>
      <c r="AJ1015" s="15"/>
      <c r="AK1015" s="15"/>
      <c r="AL1015" s="15"/>
      <c r="AM1015" s="15"/>
      <c r="AN1015" s="15"/>
      <c r="AO1015" s="201"/>
      <c r="AP1015" s="15"/>
      <c r="AQ1015" s="15"/>
      <c r="AR1015" s="15"/>
      <c r="AS1015" s="15"/>
      <c r="AT1015" s="15"/>
      <c r="AU1015" s="15"/>
      <c r="AV1015" s="15"/>
      <c r="AW1015" s="15"/>
      <c r="AX1015" s="28"/>
      <c r="AY1015" s="15"/>
      <c r="AZ1015" s="15"/>
      <c r="BA1015" s="15"/>
      <c r="BB1015" s="15"/>
    </row>
    <row r="1016" spans="2:54" ht="12.75" customHeight="1" x14ac:dyDescent="0.2">
      <c r="B1016" s="17"/>
      <c r="C1016" s="15"/>
      <c r="D1016" s="15"/>
      <c r="E1016" s="22"/>
      <c r="F1016" s="15"/>
      <c r="G1016" s="2"/>
      <c r="H1016" s="23"/>
      <c r="I1016" s="23"/>
      <c r="J1016" s="23"/>
      <c r="K1016" s="50"/>
      <c r="L1016" s="15"/>
      <c r="M1016" s="28"/>
      <c r="N1016" s="15"/>
      <c r="O1016" s="15"/>
      <c r="P1016" s="15"/>
      <c r="Q1016" s="15"/>
      <c r="R1016" s="15"/>
      <c r="S1016" s="15"/>
      <c r="T1016" s="15"/>
      <c r="U1016" s="15"/>
      <c r="V1016" s="15"/>
      <c r="W1016" s="15"/>
      <c r="X1016" s="15"/>
      <c r="Y1016" s="15"/>
      <c r="Z1016" s="15"/>
      <c r="AA1016" s="15"/>
      <c r="AB1016" s="18"/>
      <c r="AC1016" s="15"/>
      <c r="AD1016" s="18"/>
      <c r="AE1016" s="15"/>
      <c r="AF1016" s="15"/>
      <c r="AG1016" s="15"/>
      <c r="AH1016" s="15"/>
      <c r="AI1016" s="15"/>
      <c r="AJ1016" s="15"/>
      <c r="AK1016" s="15"/>
      <c r="AL1016" s="15"/>
      <c r="AM1016" s="15"/>
      <c r="AN1016" s="15"/>
      <c r="AO1016" s="201"/>
      <c r="AP1016" s="15"/>
      <c r="AQ1016" s="15"/>
      <c r="AR1016" s="15"/>
      <c r="AS1016" s="15"/>
      <c r="AT1016" s="15"/>
      <c r="AU1016" s="15"/>
      <c r="AV1016" s="15"/>
      <c r="AW1016" s="15"/>
      <c r="AX1016" s="28"/>
      <c r="AY1016" s="15"/>
      <c r="AZ1016" s="15"/>
      <c r="BA1016" s="15"/>
      <c r="BB1016" s="15"/>
    </row>
    <row r="1017" spans="2:54" ht="12.75" customHeight="1" x14ac:dyDescent="0.2">
      <c r="B1017" s="17"/>
      <c r="C1017" s="15"/>
      <c r="D1017" s="15"/>
      <c r="E1017" s="22"/>
      <c r="F1017" s="15"/>
      <c r="G1017" s="2"/>
      <c r="H1017" s="23"/>
      <c r="I1017" s="23"/>
      <c r="J1017" s="23"/>
      <c r="K1017" s="50"/>
      <c r="L1017" s="15"/>
      <c r="M1017" s="28"/>
      <c r="N1017" s="15"/>
      <c r="O1017" s="15"/>
      <c r="P1017" s="15"/>
      <c r="Q1017" s="15"/>
      <c r="R1017" s="15"/>
      <c r="S1017" s="15"/>
      <c r="T1017" s="15"/>
      <c r="U1017" s="15"/>
      <c r="V1017" s="15"/>
      <c r="W1017" s="15"/>
      <c r="X1017" s="15"/>
      <c r="Y1017" s="15"/>
      <c r="Z1017" s="15"/>
      <c r="AA1017" s="15"/>
      <c r="AB1017" s="18"/>
      <c r="AC1017" s="15"/>
      <c r="AD1017" s="18"/>
      <c r="AE1017" s="15"/>
      <c r="AF1017" s="15"/>
      <c r="AG1017" s="15"/>
      <c r="AH1017" s="15"/>
      <c r="AI1017" s="15"/>
      <c r="AJ1017" s="15"/>
      <c r="AK1017" s="15"/>
      <c r="AL1017" s="15"/>
      <c r="AM1017" s="15"/>
      <c r="AN1017" s="15"/>
      <c r="AO1017" s="201"/>
      <c r="AP1017" s="15"/>
      <c r="AQ1017" s="15"/>
      <c r="AR1017" s="15"/>
      <c r="AS1017" s="15"/>
      <c r="AT1017" s="15"/>
      <c r="AU1017" s="15"/>
      <c r="AV1017" s="15"/>
      <c r="AW1017" s="15"/>
      <c r="AX1017" s="28"/>
      <c r="AY1017" s="15"/>
      <c r="AZ1017" s="15"/>
      <c r="BA1017" s="15"/>
      <c r="BB1017" s="15"/>
    </row>
    <row r="1018" spans="2:54" ht="12.75" customHeight="1" x14ac:dyDescent="0.2">
      <c r="B1018" s="17"/>
      <c r="C1018" s="15"/>
      <c r="D1018" s="15"/>
      <c r="E1018" s="22"/>
      <c r="F1018" s="15"/>
      <c r="G1018" s="2"/>
      <c r="H1018" s="23"/>
      <c r="I1018" s="23"/>
      <c r="J1018" s="23"/>
      <c r="K1018" s="50"/>
      <c r="L1018" s="15"/>
      <c r="M1018" s="28"/>
      <c r="N1018" s="15"/>
      <c r="O1018" s="15"/>
      <c r="P1018" s="15"/>
      <c r="Q1018" s="15"/>
      <c r="R1018" s="15"/>
      <c r="S1018" s="15"/>
      <c r="T1018" s="15"/>
      <c r="U1018" s="15"/>
      <c r="V1018" s="15"/>
      <c r="W1018" s="15"/>
      <c r="X1018" s="15"/>
      <c r="Y1018" s="15"/>
      <c r="Z1018" s="15"/>
      <c r="AA1018" s="15"/>
      <c r="AB1018" s="18"/>
      <c r="AC1018" s="15"/>
      <c r="AD1018" s="18"/>
      <c r="AE1018" s="15"/>
      <c r="AF1018" s="15"/>
      <c r="AG1018" s="15"/>
      <c r="AH1018" s="15"/>
      <c r="AI1018" s="15"/>
      <c r="AJ1018" s="15"/>
      <c r="AK1018" s="15"/>
      <c r="AL1018" s="15"/>
      <c r="AM1018" s="15"/>
      <c r="AN1018" s="15"/>
      <c r="AO1018" s="201"/>
      <c r="AP1018" s="15"/>
      <c r="AQ1018" s="15"/>
      <c r="AR1018" s="15"/>
      <c r="AS1018" s="15"/>
      <c r="AT1018" s="15"/>
      <c r="AU1018" s="15"/>
      <c r="AV1018" s="15"/>
      <c r="AW1018" s="15"/>
      <c r="AX1018" s="28"/>
      <c r="AY1018" s="15"/>
      <c r="AZ1018" s="15"/>
      <c r="BA1018" s="15"/>
      <c r="BB1018" s="15"/>
    </row>
    <row r="1019" spans="2:54" ht="12.75" customHeight="1" x14ac:dyDescent="0.2">
      <c r="B1019" s="17"/>
      <c r="C1019" s="15"/>
      <c r="D1019" s="15"/>
      <c r="E1019" s="22"/>
      <c r="F1019" s="15"/>
      <c r="G1019" s="2"/>
      <c r="H1019" s="23"/>
      <c r="I1019" s="23"/>
      <c r="J1019" s="23"/>
      <c r="K1019" s="50"/>
      <c r="L1019" s="15"/>
      <c r="M1019" s="28"/>
      <c r="N1019" s="15"/>
      <c r="O1019" s="15"/>
      <c r="P1019" s="15"/>
      <c r="Q1019" s="15"/>
      <c r="R1019" s="15"/>
      <c r="S1019" s="15"/>
      <c r="T1019" s="15"/>
      <c r="U1019" s="15"/>
      <c r="V1019" s="15"/>
      <c r="W1019" s="15"/>
      <c r="X1019" s="15"/>
      <c r="Y1019" s="15"/>
      <c r="Z1019" s="15"/>
      <c r="AA1019" s="15"/>
      <c r="AB1019" s="18"/>
      <c r="AC1019" s="15"/>
      <c r="AD1019" s="18"/>
      <c r="AE1019" s="15"/>
      <c r="AF1019" s="15"/>
      <c r="AG1019" s="15"/>
      <c r="AH1019" s="15"/>
      <c r="AI1019" s="15"/>
      <c r="AJ1019" s="15"/>
      <c r="AK1019" s="15"/>
      <c r="AL1019" s="15"/>
      <c r="AM1019" s="15"/>
      <c r="AN1019" s="15"/>
      <c r="AO1019" s="201"/>
      <c r="AP1019" s="15"/>
      <c r="AQ1019" s="15"/>
      <c r="AR1019" s="15"/>
      <c r="AS1019" s="15"/>
      <c r="AT1019" s="15"/>
      <c r="AU1019" s="15"/>
      <c r="AV1019" s="15"/>
      <c r="AW1019" s="15"/>
      <c r="AX1019" s="28"/>
      <c r="AY1019" s="15"/>
      <c r="AZ1019" s="15"/>
      <c r="BA1019" s="15"/>
      <c r="BB1019" s="15"/>
    </row>
    <row r="1020" spans="2:54" ht="12.75" customHeight="1" x14ac:dyDescent="0.2">
      <c r="B1020" s="17"/>
      <c r="C1020" s="15"/>
      <c r="D1020" s="15"/>
      <c r="E1020" s="22"/>
      <c r="F1020" s="15"/>
      <c r="G1020" s="2"/>
      <c r="H1020" s="23"/>
      <c r="I1020" s="23"/>
      <c r="J1020" s="23"/>
      <c r="K1020" s="50"/>
      <c r="L1020" s="15"/>
      <c r="M1020" s="28"/>
      <c r="N1020" s="15"/>
      <c r="O1020" s="15"/>
      <c r="P1020" s="15"/>
      <c r="Q1020" s="15"/>
      <c r="R1020" s="15"/>
      <c r="S1020" s="15"/>
      <c r="T1020" s="15"/>
      <c r="U1020" s="15"/>
      <c r="V1020" s="15"/>
      <c r="W1020" s="15"/>
      <c r="X1020" s="15"/>
      <c r="Y1020" s="15"/>
      <c r="Z1020" s="15"/>
      <c r="AA1020" s="15"/>
      <c r="AB1020" s="18"/>
      <c r="AC1020" s="15"/>
      <c r="AD1020" s="18"/>
      <c r="AE1020" s="15"/>
      <c r="AF1020" s="15"/>
      <c r="AG1020" s="15"/>
      <c r="AH1020" s="15"/>
      <c r="AI1020" s="15"/>
      <c r="AJ1020" s="15"/>
      <c r="AK1020" s="15"/>
      <c r="AL1020" s="15"/>
      <c r="AM1020" s="15"/>
      <c r="AN1020" s="15"/>
      <c r="AO1020" s="201"/>
      <c r="AP1020" s="15"/>
      <c r="AQ1020" s="15"/>
      <c r="AR1020" s="15"/>
      <c r="AS1020" s="15"/>
      <c r="AT1020" s="15"/>
      <c r="AU1020" s="15"/>
      <c r="AV1020" s="15"/>
      <c r="AW1020" s="15"/>
      <c r="AX1020" s="28"/>
      <c r="AY1020" s="15"/>
      <c r="AZ1020" s="15"/>
      <c r="BA1020" s="15"/>
      <c r="BB1020" s="15"/>
    </row>
    <row r="1021" spans="2:54" ht="12.75" customHeight="1" x14ac:dyDescent="0.2">
      <c r="B1021" s="17"/>
      <c r="C1021" s="15"/>
      <c r="D1021" s="15"/>
      <c r="E1021" s="22"/>
      <c r="F1021" s="15"/>
      <c r="G1021" s="2"/>
      <c r="H1021" s="23"/>
      <c r="I1021" s="23"/>
      <c r="J1021" s="23"/>
      <c r="K1021" s="50"/>
      <c r="L1021" s="15"/>
      <c r="M1021" s="28"/>
      <c r="N1021" s="15"/>
      <c r="O1021" s="15"/>
      <c r="P1021" s="15"/>
      <c r="Q1021" s="15"/>
      <c r="R1021" s="15"/>
      <c r="S1021" s="15"/>
      <c r="T1021" s="15"/>
      <c r="U1021" s="15"/>
      <c r="V1021" s="15"/>
      <c r="W1021" s="15"/>
      <c r="X1021" s="15"/>
      <c r="Y1021" s="15"/>
      <c r="Z1021" s="15"/>
      <c r="AA1021" s="15"/>
      <c r="AB1021" s="18"/>
      <c r="AC1021" s="15"/>
      <c r="AD1021" s="18"/>
      <c r="AE1021" s="15"/>
      <c r="AF1021" s="15"/>
      <c r="AG1021" s="15"/>
      <c r="AH1021" s="15"/>
      <c r="AI1021" s="15"/>
      <c r="AJ1021" s="15"/>
      <c r="AK1021" s="15"/>
      <c r="AL1021" s="15"/>
      <c r="AM1021" s="15"/>
      <c r="AN1021" s="15"/>
      <c r="AO1021" s="201"/>
      <c r="AP1021" s="15"/>
      <c r="AQ1021" s="15"/>
      <c r="AR1021" s="15"/>
      <c r="AS1021" s="15"/>
      <c r="AT1021" s="15"/>
      <c r="AU1021" s="15"/>
      <c r="AV1021" s="15"/>
      <c r="AW1021" s="15"/>
      <c r="AX1021" s="28"/>
      <c r="AY1021" s="15"/>
      <c r="AZ1021" s="15"/>
      <c r="BA1021" s="15"/>
      <c r="BB1021" s="15"/>
    </row>
    <row r="1022" spans="2:54" ht="12.75" customHeight="1" x14ac:dyDescent="0.2">
      <c r="B1022" s="17"/>
      <c r="C1022" s="15"/>
      <c r="D1022" s="15"/>
      <c r="E1022" s="22"/>
      <c r="F1022" s="15"/>
      <c r="G1022" s="2"/>
      <c r="H1022" s="23"/>
      <c r="I1022" s="23"/>
      <c r="J1022" s="23"/>
      <c r="K1022" s="50"/>
      <c r="L1022" s="15"/>
      <c r="M1022" s="28"/>
      <c r="N1022" s="15"/>
      <c r="O1022" s="15"/>
      <c r="P1022" s="15"/>
      <c r="Q1022" s="15"/>
      <c r="R1022" s="15"/>
      <c r="S1022" s="15"/>
      <c r="T1022" s="15"/>
      <c r="U1022" s="15"/>
      <c r="V1022" s="15"/>
      <c r="W1022" s="15"/>
      <c r="X1022" s="15"/>
      <c r="Y1022" s="15"/>
      <c r="Z1022" s="15"/>
      <c r="AA1022" s="15"/>
      <c r="AB1022" s="18"/>
      <c r="AC1022" s="15"/>
      <c r="AD1022" s="18"/>
      <c r="AE1022" s="15"/>
      <c r="AF1022" s="15"/>
      <c r="AG1022" s="15"/>
      <c r="AH1022" s="15"/>
      <c r="AI1022" s="15"/>
      <c r="AJ1022" s="15"/>
      <c r="AK1022" s="15"/>
      <c r="AL1022" s="15"/>
      <c r="AM1022" s="15"/>
      <c r="AN1022" s="15"/>
      <c r="AO1022" s="201"/>
      <c r="AP1022" s="15"/>
      <c r="AQ1022" s="15"/>
      <c r="AR1022" s="15"/>
      <c r="AS1022" s="15"/>
      <c r="AT1022" s="15"/>
      <c r="AU1022" s="15"/>
      <c r="AV1022" s="15"/>
      <c r="AW1022" s="15"/>
      <c r="AX1022" s="28"/>
      <c r="AY1022" s="15"/>
      <c r="AZ1022" s="15"/>
      <c r="BA1022" s="15"/>
      <c r="BB1022" s="15"/>
    </row>
    <row r="1023" spans="2:54" ht="12.75" customHeight="1" x14ac:dyDescent="0.2">
      <c r="B1023" s="17"/>
      <c r="C1023" s="15"/>
      <c r="D1023" s="15"/>
      <c r="E1023" s="22"/>
      <c r="F1023" s="15"/>
      <c r="G1023" s="2"/>
      <c r="H1023" s="23"/>
      <c r="I1023" s="23"/>
      <c r="J1023" s="23"/>
      <c r="K1023" s="50"/>
      <c r="L1023" s="15"/>
      <c r="M1023" s="28"/>
      <c r="N1023" s="15"/>
      <c r="O1023" s="15"/>
      <c r="P1023" s="15"/>
      <c r="Q1023" s="15"/>
      <c r="R1023" s="15"/>
      <c r="S1023" s="15"/>
      <c r="T1023" s="15"/>
      <c r="U1023" s="15"/>
      <c r="V1023" s="15"/>
      <c r="W1023" s="15"/>
      <c r="X1023" s="15"/>
      <c r="Y1023" s="15"/>
      <c r="Z1023" s="15"/>
      <c r="AA1023" s="15"/>
      <c r="AB1023" s="18"/>
      <c r="AC1023" s="15"/>
      <c r="AD1023" s="18"/>
      <c r="AE1023" s="15"/>
      <c r="AF1023" s="15"/>
      <c r="AG1023" s="15"/>
      <c r="AH1023" s="15"/>
      <c r="AI1023" s="15"/>
      <c r="AJ1023" s="15"/>
      <c r="AK1023" s="15"/>
      <c r="AL1023" s="15"/>
      <c r="AM1023" s="15"/>
      <c r="AN1023" s="15"/>
      <c r="AO1023" s="201"/>
      <c r="AP1023" s="15"/>
      <c r="AQ1023" s="15"/>
      <c r="AR1023" s="15"/>
      <c r="AS1023" s="15"/>
      <c r="AT1023" s="15"/>
      <c r="AU1023" s="15"/>
      <c r="AV1023" s="15"/>
      <c r="AW1023" s="15"/>
      <c r="AX1023" s="28"/>
      <c r="AY1023" s="15"/>
      <c r="AZ1023" s="15"/>
      <c r="BA1023" s="15"/>
      <c r="BB1023" s="15"/>
    </row>
    <row r="1024" spans="2:54" ht="12.75" customHeight="1" x14ac:dyDescent="0.2">
      <c r="B1024" s="17"/>
      <c r="C1024" s="15"/>
      <c r="D1024" s="15"/>
      <c r="E1024" s="22"/>
      <c r="F1024" s="15"/>
      <c r="G1024" s="2"/>
      <c r="H1024" s="23"/>
      <c r="I1024" s="23"/>
      <c r="J1024" s="23"/>
      <c r="K1024" s="50"/>
      <c r="L1024" s="15"/>
      <c r="M1024" s="28"/>
      <c r="N1024" s="15"/>
      <c r="O1024" s="15"/>
      <c r="P1024" s="15"/>
      <c r="Q1024" s="15"/>
      <c r="R1024" s="15"/>
      <c r="S1024" s="15"/>
      <c r="T1024" s="15"/>
      <c r="U1024" s="15"/>
      <c r="V1024" s="15"/>
      <c r="W1024" s="15"/>
      <c r="X1024" s="15"/>
      <c r="Y1024" s="15"/>
      <c r="Z1024" s="15"/>
      <c r="AA1024" s="15"/>
      <c r="AB1024" s="18"/>
      <c r="AC1024" s="15"/>
      <c r="AD1024" s="18"/>
      <c r="AE1024" s="15"/>
      <c r="AF1024" s="15"/>
      <c r="AG1024" s="15"/>
      <c r="AH1024" s="15"/>
      <c r="AI1024" s="15"/>
      <c r="AJ1024" s="15"/>
      <c r="AK1024" s="15"/>
      <c r="AL1024" s="15"/>
      <c r="AM1024" s="15"/>
      <c r="AN1024" s="15"/>
      <c r="AO1024" s="201"/>
      <c r="AP1024" s="15"/>
      <c r="AQ1024" s="15"/>
      <c r="AR1024" s="15"/>
      <c r="AS1024" s="15"/>
      <c r="AT1024" s="15"/>
      <c r="AU1024" s="15"/>
      <c r="AV1024" s="15"/>
      <c r="AW1024" s="15"/>
      <c r="AX1024" s="28"/>
      <c r="AY1024" s="15"/>
      <c r="AZ1024" s="15"/>
      <c r="BA1024" s="15"/>
      <c r="BB1024" s="15"/>
    </row>
    <row r="1025" spans="2:54" ht="12.75" customHeight="1" x14ac:dyDescent="0.2">
      <c r="B1025" s="17"/>
      <c r="C1025" s="15"/>
      <c r="D1025" s="15"/>
      <c r="E1025" s="22"/>
      <c r="F1025" s="15"/>
      <c r="G1025" s="2"/>
      <c r="H1025" s="23"/>
      <c r="I1025" s="23"/>
      <c r="J1025" s="23"/>
      <c r="K1025" s="50"/>
      <c r="L1025" s="15"/>
      <c r="M1025" s="28"/>
      <c r="N1025" s="15"/>
      <c r="O1025" s="15"/>
      <c r="P1025" s="15"/>
      <c r="Q1025" s="15"/>
      <c r="R1025" s="15"/>
      <c r="S1025" s="15"/>
      <c r="T1025" s="15"/>
      <c r="U1025" s="15"/>
      <c r="V1025" s="15"/>
      <c r="W1025" s="15"/>
      <c r="X1025" s="15"/>
      <c r="Y1025" s="15"/>
      <c r="Z1025" s="15"/>
      <c r="AA1025" s="15"/>
      <c r="AB1025" s="18"/>
      <c r="AC1025" s="15"/>
      <c r="AD1025" s="18"/>
      <c r="AE1025" s="15"/>
      <c r="AF1025" s="15"/>
      <c r="AG1025" s="15"/>
      <c r="AH1025" s="15"/>
      <c r="AI1025" s="15"/>
      <c r="AJ1025" s="15"/>
      <c r="AK1025" s="15"/>
      <c r="AL1025" s="15"/>
      <c r="AM1025" s="15"/>
      <c r="AN1025" s="15"/>
      <c r="AO1025" s="201"/>
      <c r="AP1025" s="15"/>
      <c r="AQ1025" s="15"/>
      <c r="AR1025" s="15"/>
      <c r="AS1025" s="15"/>
      <c r="AT1025" s="15"/>
      <c r="AU1025" s="15"/>
      <c r="AV1025" s="15"/>
      <c r="AW1025" s="15"/>
      <c r="AX1025" s="28"/>
      <c r="AY1025" s="15"/>
      <c r="AZ1025" s="15"/>
      <c r="BA1025" s="15"/>
      <c r="BB1025" s="15"/>
    </row>
    <row r="1026" spans="2:54" ht="12.75" customHeight="1" x14ac:dyDescent="0.2">
      <c r="B1026" s="17"/>
      <c r="C1026" s="15"/>
      <c r="D1026" s="15"/>
      <c r="E1026" s="22"/>
      <c r="F1026" s="15"/>
      <c r="G1026" s="2"/>
      <c r="H1026" s="23"/>
      <c r="I1026" s="23"/>
      <c r="J1026" s="23"/>
      <c r="K1026" s="50"/>
      <c r="L1026" s="15"/>
      <c r="M1026" s="28"/>
      <c r="N1026" s="15"/>
      <c r="O1026" s="15"/>
      <c r="P1026" s="15"/>
      <c r="Q1026" s="15"/>
      <c r="R1026" s="15"/>
      <c r="S1026" s="15"/>
      <c r="T1026" s="15"/>
      <c r="U1026" s="15"/>
      <c r="V1026" s="15"/>
      <c r="W1026" s="15"/>
      <c r="X1026" s="15"/>
      <c r="Y1026" s="15"/>
      <c r="Z1026" s="15"/>
      <c r="AA1026" s="15"/>
      <c r="AB1026" s="18"/>
      <c r="AC1026" s="15"/>
      <c r="AD1026" s="18"/>
      <c r="AE1026" s="15"/>
      <c r="AF1026" s="15"/>
      <c r="AG1026" s="15"/>
      <c r="AH1026" s="15"/>
      <c r="AI1026" s="15"/>
      <c r="AJ1026" s="15"/>
      <c r="AK1026" s="15"/>
      <c r="AL1026" s="15"/>
      <c r="AM1026" s="15"/>
      <c r="AN1026" s="15"/>
      <c r="AO1026" s="201"/>
      <c r="AP1026" s="15"/>
      <c r="AQ1026" s="15"/>
      <c r="AR1026" s="15"/>
      <c r="AS1026" s="15"/>
      <c r="AT1026" s="15"/>
      <c r="AU1026" s="15"/>
      <c r="AV1026" s="15"/>
      <c r="AW1026" s="15"/>
      <c r="AX1026" s="28"/>
      <c r="AY1026" s="15"/>
      <c r="AZ1026" s="15"/>
      <c r="BA1026" s="15"/>
      <c r="BB1026" s="15"/>
    </row>
    <row r="1027" spans="2:54" ht="12.75" customHeight="1" x14ac:dyDescent="0.2">
      <c r="B1027" s="17"/>
      <c r="C1027" s="15"/>
      <c r="D1027" s="15"/>
      <c r="E1027" s="22"/>
      <c r="F1027" s="15"/>
      <c r="G1027" s="2"/>
      <c r="H1027" s="23"/>
      <c r="I1027" s="23"/>
      <c r="J1027" s="23"/>
      <c r="K1027" s="50"/>
      <c r="L1027" s="15"/>
      <c r="M1027" s="28"/>
      <c r="N1027" s="15"/>
      <c r="O1027" s="15"/>
      <c r="P1027" s="15"/>
      <c r="Q1027" s="15"/>
      <c r="R1027" s="15"/>
      <c r="S1027" s="15"/>
      <c r="T1027" s="15"/>
      <c r="U1027" s="15"/>
      <c r="V1027" s="15"/>
      <c r="W1027" s="15"/>
      <c r="X1027" s="15"/>
      <c r="Y1027" s="15"/>
      <c r="Z1027" s="15"/>
      <c r="AA1027" s="15"/>
      <c r="AB1027" s="18"/>
      <c r="AC1027" s="15"/>
      <c r="AD1027" s="18"/>
      <c r="AE1027" s="15"/>
      <c r="AF1027" s="15"/>
      <c r="AG1027" s="15"/>
      <c r="AH1027" s="15"/>
      <c r="AI1027" s="15"/>
      <c r="AJ1027" s="15"/>
      <c r="AK1027" s="15"/>
      <c r="AL1027" s="15"/>
      <c r="AM1027" s="15"/>
      <c r="AN1027" s="15"/>
      <c r="AO1027" s="201"/>
      <c r="AP1027" s="15"/>
      <c r="AQ1027" s="15"/>
      <c r="AR1027" s="15"/>
      <c r="AS1027" s="15"/>
      <c r="AT1027" s="15"/>
      <c r="AU1027" s="15"/>
      <c r="AV1027" s="15"/>
      <c r="AW1027" s="15"/>
      <c r="AX1027" s="28"/>
      <c r="AY1027" s="15"/>
      <c r="AZ1027" s="15"/>
      <c r="BA1027" s="15"/>
      <c r="BB1027" s="15"/>
    </row>
    <row r="1028" spans="2:54" ht="12.75" customHeight="1" x14ac:dyDescent="0.2">
      <c r="B1028" s="17"/>
      <c r="C1028" s="15"/>
      <c r="D1028" s="15"/>
      <c r="E1028" s="22"/>
      <c r="F1028" s="15"/>
      <c r="G1028" s="2"/>
      <c r="H1028" s="23"/>
      <c r="I1028" s="23"/>
      <c r="J1028" s="23"/>
      <c r="K1028" s="50"/>
      <c r="L1028" s="15"/>
      <c r="M1028" s="28"/>
      <c r="N1028" s="15"/>
      <c r="O1028" s="15"/>
      <c r="P1028" s="15"/>
      <c r="Q1028" s="15"/>
      <c r="R1028" s="15"/>
      <c r="S1028" s="15"/>
      <c r="T1028" s="15"/>
      <c r="U1028" s="15"/>
      <c r="V1028" s="15"/>
      <c r="W1028" s="15"/>
      <c r="X1028" s="15"/>
      <c r="Y1028" s="15"/>
      <c r="Z1028" s="15"/>
      <c r="AA1028" s="15"/>
      <c r="AB1028" s="18"/>
      <c r="AC1028" s="15"/>
      <c r="AD1028" s="18"/>
      <c r="AE1028" s="15"/>
      <c r="AF1028" s="15"/>
      <c r="AG1028" s="15"/>
      <c r="AH1028" s="15"/>
      <c r="AI1028" s="15"/>
      <c r="AJ1028" s="15"/>
      <c r="AK1028" s="15"/>
      <c r="AL1028" s="15"/>
      <c r="AM1028" s="15"/>
      <c r="AN1028" s="15"/>
      <c r="AO1028" s="201"/>
      <c r="AP1028" s="15"/>
      <c r="AQ1028" s="15"/>
      <c r="AR1028" s="15"/>
      <c r="AS1028" s="15"/>
      <c r="AT1028" s="15"/>
      <c r="AU1028" s="15"/>
      <c r="AV1028" s="15"/>
      <c r="AW1028" s="15"/>
      <c r="AX1028" s="28"/>
      <c r="AY1028" s="15"/>
      <c r="AZ1028" s="15"/>
      <c r="BA1028" s="15"/>
      <c r="BB1028" s="15"/>
    </row>
    <row r="1029" spans="2:54" ht="12.75" customHeight="1" x14ac:dyDescent="0.2">
      <c r="B1029" s="17"/>
      <c r="C1029" s="15"/>
      <c r="D1029" s="15"/>
      <c r="E1029" s="22"/>
      <c r="F1029" s="15"/>
      <c r="G1029" s="2"/>
      <c r="H1029" s="23"/>
      <c r="I1029" s="23"/>
      <c r="J1029" s="23"/>
      <c r="K1029" s="50"/>
      <c r="L1029" s="15"/>
      <c r="M1029" s="28"/>
      <c r="N1029" s="15"/>
      <c r="O1029" s="15"/>
      <c r="P1029" s="15"/>
      <c r="Q1029" s="15"/>
      <c r="R1029" s="15"/>
      <c r="S1029" s="15"/>
      <c r="T1029" s="15"/>
      <c r="U1029" s="15"/>
      <c r="V1029" s="15"/>
      <c r="W1029" s="15"/>
      <c r="X1029" s="15"/>
      <c r="Y1029" s="15"/>
      <c r="Z1029" s="15"/>
      <c r="AA1029" s="15"/>
      <c r="AB1029" s="18"/>
      <c r="AC1029" s="15"/>
      <c r="AD1029" s="18"/>
      <c r="AE1029" s="15"/>
      <c r="AF1029" s="15"/>
      <c r="AG1029" s="15"/>
      <c r="AH1029" s="15"/>
      <c r="AI1029" s="15"/>
      <c r="AJ1029" s="15"/>
      <c r="AK1029" s="15"/>
      <c r="AL1029" s="15"/>
      <c r="AM1029" s="15"/>
      <c r="AN1029" s="15"/>
      <c r="AO1029" s="201"/>
      <c r="AP1029" s="15"/>
      <c r="AQ1029" s="15"/>
      <c r="AR1029" s="15"/>
      <c r="AS1029" s="15"/>
      <c r="AT1029" s="15"/>
      <c r="AU1029" s="15"/>
      <c r="AV1029" s="15"/>
      <c r="AW1029" s="15"/>
      <c r="AX1029" s="28"/>
      <c r="AY1029" s="15"/>
      <c r="AZ1029" s="15"/>
      <c r="BA1029" s="15"/>
      <c r="BB1029" s="15"/>
    </row>
  </sheetData>
  <mergeCells count="11">
    <mergeCell ref="C4:C6"/>
    <mergeCell ref="AV75:AW75"/>
    <mergeCell ref="AV80:AW80"/>
    <mergeCell ref="AV82:AW82"/>
    <mergeCell ref="AV85:AW85"/>
    <mergeCell ref="F12:F13"/>
    <mergeCell ref="K12:K13"/>
    <mergeCell ref="J12:J13"/>
    <mergeCell ref="G12:G13"/>
    <mergeCell ref="H12:H13"/>
    <mergeCell ref="I12:I13"/>
  </mergeCells>
  <pageMargins left="0.7" right="0.7" top="0.75" bottom="0.75" header="0" footer="0"/>
  <pageSetup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58A88-D668-4190-B3C3-57E1CC405420}">
  <sheetPr>
    <tabColor rgb="FFFFFF00"/>
  </sheetPr>
  <dimension ref="A1:L288"/>
  <sheetViews>
    <sheetView zoomScale="58" workbookViewId="0">
      <pane xSplit="1" ySplit="1" topLeftCell="B203" activePane="bottomRight" state="frozen"/>
      <selection pane="topRight" activeCell="B1" sqref="B1"/>
      <selection pane="bottomLeft" activeCell="A2" sqref="A2"/>
      <selection pane="bottomRight" activeCell="E163" sqref="E163"/>
    </sheetView>
  </sheetViews>
  <sheetFormatPr baseColWidth="10" defaultColWidth="9.140625" defaultRowHeight="12.75" x14ac:dyDescent="0.2"/>
  <cols>
    <col min="1" max="1" width="8.85546875" style="86"/>
    <col min="2" max="2" width="16.140625" customWidth="1"/>
    <col min="3" max="3" width="10.140625" customWidth="1"/>
    <col min="4" max="4" width="21.5703125" customWidth="1"/>
    <col min="5" max="7" width="10.140625" style="89" customWidth="1"/>
    <col min="8" max="9" width="15.42578125" style="89" customWidth="1"/>
  </cols>
  <sheetData>
    <row r="1" spans="1:12" s="88" customFormat="1" ht="38.25" x14ac:dyDescent="0.2">
      <c r="B1" s="87" t="str">
        <f>'Systematic review'!C13</f>
        <v>Model</v>
      </c>
      <c r="C1" s="87" t="str">
        <f>'Systematic review'!D13</f>
        <v>Year</v>
      </c>
      <c r="D1" s="87" t="str">
        <f>'Systematic review'!E13</f>
        <v>Reference</v>
      </c>
      <c r="E1" s="87" t="str">
        <f>'Systematic review'!F12</f>
        <v>LEVEL</v>
      </c>
      <c r="F1" s="87" t="str">
        <f>'Systematic review'!J12</f>
        <v>Microbial Dynamics - Organic</v>
      </c>
      <c r="G1" s="87" t="s">
        <v>992</v>
      </c>
      <c r="H1" s="87" t="s">
        <v>993</v>
      </c>
      <c r="I1" s="87" t="s">
        <v>994</v>
      </c>
    </row>
    <row r="2" spans="1:12" x14ac:dyDescent="0.2">
      <c r="A2" s="86">
        <f>'Systematic review'!A14</f>
        <v>0</v>
      </c>
      <c r="B2" s="86">
        <f>'Systematic review'!C14</f>
        <v>0</v>
      </c>
      <c r="C2" s="86">
        <f>'Systematic review'!D14</f>
        <v>1933</v>
      </c>
      <c r="D2" s="86" t="str">
        <f>'Systematic review'!E14</f>
        <v>Salter  and Green</v>
      </c>
      <c r="E2" s="89">
        <f>IF('Systematic review'!F14=6,1,IF('Systematic review'!F14=1,2,IF('Systematic review'!F14=2,3,IF('Systematic review'!F14=7,4, IF(OR('Systematic review'!F14="1 to 7",'Systematic review'!F14="2 to 7", 'Systematic review'!F14="1&amp; 7", 'Systematic review'!F14="1&amp;7"),5)))))</f>
        <v>2</v>
      </c>
      <c r="F2" s="89" t="str">
        <f>IF('Systematic review'!J14=3, "NL", "L")</f>
        <v>L</v>
      </c>
      <c r="G2" s="89">
        <f>IF('Systematic review'!P14=1,1,(IF('Systematic review'!Q14=1,2,IF('Systematic review'!R14=1,3,IF('Systematic review'!V14=1,4,IF('Systematic review'!W14=1,5,IF('Systematic review'!X14=1,6,"No Data")))))))</f>
        <v>5</v>
      </c>
      <c r="H2" s="89">
        <f>IF('Systematic review'!AD14=1,1,IF(AND(OR('Systematic review'!AG14=1,'Systematic review'!AH14=1,'Systematic review'!AI14=1),'Systematic review'!AM14=1),2,IF(AND(OR('Systematic review'!AE14=1,'Systematic review'!AF14=1,'Systematic review'!AJ14=1,'Systematic review'!AK14=1,'Systematic review'!AL14=1),'Systematic review'!AM14=1),3, IF(AND(OR('Systematic review'!AG14=1,'Systematic review'!AH14=1,'Systematic review'!AI14=1),OR('Systematic review'!AN14=1, 'Systematic review'!AO14=1,'Systematic review'!AP14=1)),4, IF(AND(OR('Systematic review'!AE14=1,'Systematic review'!AF14=1,'Systematic review'!AJ14=1,'Systematic review'!AK14=1,'Systematic review'!AL14=1), OR('Systematic review'!AN14=1, 'Systematic review'!AO14=1,'Systematic review'!AP14=1)),5,IF(AND('Systematic review'!AC14=1,'Systematic review'!AE14=0,'Systematic review'!AF14=0,'Systematic review'!AG14=0,'Systematic review'!AH14=0,'Systematic review'!AI14=0,'Systematic review'!AJ14=0,'Systematic review'!AK14=0,'Systematic review'!AL14=0),6,"PB"))))))</f>
        <v>4</v>
      </c>
      <c r="I2" s="89">
        <f>IF(AND('Systematic review'!AQ14=1,'Systematic review'!AR14=0,'Systematic review'!AS14=0,'Systematic review'!AT14=0),1,IF(AND('Systematic review'!AQ14=0,'Systematic review'!AR14=1,'Systematic review'!AS14=0,'Systematic review'!AT14=0),2,IF(AND('Systematic review'!AQ14=0,'Systematic review'!AR14=0,'Systematic review'!AS14=1,'Systematic review'!AT14=0),3,IF(AND('Systematic review'!AQ14=0,'Systematic review'!AR14=0,'Systematic review'!AS14=0,'Systematic review'!AT14=1),4,IF(AND('Systematic review'!AQ14=1,'Systematic review'!AR14=1,'Systematic review'!AS14=0,'Systematic review'!AT14=0),5,IF(AND('Systematic review'!AQ14=1,'Systematic review'!AR14=0,'Systematic review'!AS14=1,'Systematic review'!AT14=0),6,IF(AND('Systematic review'!AQ14=1,'Systematic review'!AR14=0,'Systematic review'!AS14=0,'Systematic review'!AT14=1),7,IF(AND('Systematic review'!AQ14=0,'Systematic review'!AR14=1,'Systematic review'!AS14=1,'Systematic review'!AT14=0),8,IF(AND('Systematic review'!AQ14=0,'Systematic review'!AR14=1,'Systematic review'!AS14=0,'Systematic review'!AT14=1),9,IF(AND('Systematic review'!AQ14=0,'Systematic review'!AR14=0,'Systematic review'!AS14=1,'Systematic review'!AT14=1),10,IF(AND('Systematic review'!AQ14=1,'Systematic review'!AR14=1,'Systematic review'!AS14=1,'Systematic review'!AT14=0),11, IF(AND('Systematic review'!AQ14=1,'Systematic review'!AR14=0,'Systematic review'!AS14=1,'Systematic review'!AT14=1),12, IF(AND('Systematic review'!AQ14=1,'Systematic review'!AR14=1,'Systematic review'!AS14=0,'Systematic review'!AT14=1),13,IF(AND('Systematic review'!AQ14=0,'Systematic review'!AR14=1,'Systematic review'!AS14=1,'Systematic review'!AT14=1),14,IF(AND('Systematic review'!AQ14=1,'Systematic review'!AR14=1,'Systematic review'!AS14=1,'Systematic review'!AT14=1),15,0)))))))))))))))</f>
        <v>2</v>
      </c>
      <c r="L2">
        <v>2</v>
      </c>
    </row>
    <row r="3" spans="1:12" x14ac:dyDescent="0.2">
      <c r="A3" s="86">
        <f>'Systematic review'!A15</f>
        <v>0</v>
      </c>
      <c r="B3" s="86">
        <f>'Systematic review'!C15</f>
        <v>0</v>
      </c>
      <c r="C3" s="86">
        <f>'Systematic review'!D15</f>
        <v>1936</v>
      </c>
      <c r="D3" s="86" t="str">
        <f>'Systematic review'!E15</f>
        <v>Nikiforoff</v>
      </c>
      <c r="E3" s="89">
        <f>IF('Systematic review'!F15=6,1,IF('Systematic review'!F15=1,2,IF('Systematic review'!F15=2,3,IF('Systematic review'!F15=7,4, IF(OR('Systematic review'!F15="1 to 7",'Systematic review'!F15="2 to 7", 'Systematic review'!F15="1&amp; 7", 'Systematic review'!F15="1&amp;7"),5)))))</f>
        <v>2</v>
      </c>
      <c r="F3" s="89" t="str">
        <f>IF('Systematic review'!J15=3, "NL", "L")</f>
        <v>L</v>
      </c>
      <c r="G3" s="89">
        <f>IF('Systematic review'!P15=1,1,(IF('Systematic review'!Q15=1,2,IF('Systematic review'!R15=1,3,IF('Systematic review'!V15=1,4,IF('Systematic review'!W15=1,5,IF('Systematic review'!X15=1,6,"No Data")))))))</f>
        <v>2</v>
      </c>
      <c r="H3" s="89">
        <f>IF('Systematic review'!AD15=1,1,IF(AND(OR('Systematic review'!AG15=1,'Systematic review'!AH15=1,'Systematic review'!AI15=1),'Systematic review'!AM15=1),2,IF(AND(OR('Systematic review'!AE15=1,'Systematic review'!AF15=1,'Systematic review'!AJ15=1,'Systematic review'!AK15=1,'Systematic review'!AL15=1),'Systematic review'!AM15=1),3, IF(AND(OR('Systematic review'!AG15=1,'Systematic review'!AH15=1,'Systematic review'!AI15=1),OR('Systematic review'!AN15=1, 'Systematic review'!AO15=1,'Systematic review'!AP15=1)),4, IF(AND(OR('Systematic review'!AE15=1,'Systematic review'!AF15=1,'Systematic review'!AJ15=1,'Systematic review'!AK15=1,'Systematic review'!AL15=1), OR('Systematic review'!AN15=1, 'Systematic review'!AO15=1,'Systematic review'!AP15=1)),5,IF(AND('Systematic review'!AC15=1,'Systematic review'!AE15=0,'Systematic review'!AF15=0,'Systematic review'!AG15=0,'Systematic review'!AH15=0,'Systematic review'!AI15=0,'Systematic review'!AJ15=0,'Systematic review'!AK15=0,'Systematic review'!AL15=0),6,"PB"))))))</f>
        <v>1</v>
      </c>
      <c r="I3" s="89">
        <f>IF(AND('Systematic review'!AQ15=1,'Systematic review'!AR15=0,'Systematic review'!AS15=0,'Systematic review'!AT15=0),1,IF(AND('Systematic review'!AQ15=0,'Systematic review'!AR15=1,'Systematic review'!AS15=0,'Systematic review'!AT15=0),2,IF(AND('Systematic review'!AQ15=0,'Systematic review'!AR15=0,'Systematic review'!AS15=1,'Systematic review'!AT15=0),3,IF(AND('Systematic review'!AQ15=0,'Systematic review'!AR15=0,'Systematic review'!AS15=0,'Systematic review'!AT15=1),4,IF(AND('Systematic review'!AQ15=1,'Systematic review'!AR15=1,'Systematic review'!AS15=0,'Systematic review'!AT15=0),5,IF(AND('Systematic review'!AQ15=1,'Systematic review'!AR15=0,'Systematic review'!AS15=1,'Systematic review'!AT15=0),6,IF(AND('Systematic review'!AQ15=1,'Systematic review'!AR15=0,'Systematic review'!AS15=0,'Systematic review'!AT15=1),7,IF(AND('Systematic review'!AQ15=0,'Systematic review'!AR15=1,'Systematic review'!AS15=1,'Systematic review'!AT15=0),8,IF(AND('Systematic review'!AQ15=0,'Systematic review'!AR15=1,'Systematic review'!AS15=0,'Systematic review'!AT15=1),9,IF(AND('Systematic review'!AQ15=0,'Systematic review'!AR15=0,'Systematic review'!AS15=1,'Systematic review'!AT15=1),10,IF(AND('Systematic review'!AQ15=1,'Systematic review'!AR15=1,'Systematic review'!AS15=1,'Systematic review'!AT15=0),11, IF(AND('Systematic review'!AQ15=1,'Systematic review'!AR15=0,'Systematic review'!AS15=1,'Systematic review'!AT15=1),12, IF(AND('Systematic review'!AQ15=1,'Systematic review'!AR15=1,'Systematic review'!AS15=0,'Systematic review'!AT15=1),13,IF(AND('Systematic review'!AQ15=0,'Systematic review'!AR15=1,'Systematic review'!AS15=1,'Systematic review'!AT15=1),14,IF(AND('Systematic review'!AQ15=1,'Systematic review'!AR15=1,'Systematic review'!AS15=1,'Systematic review'!AT15=1),15,0)))))))))))))))</f>
        <v>0</v>
      </c>
      <c r="L3">
        <v>0</v>
      </c>
    </row>
    <row r="4" spans="1:12" x14ac:dyDescent="0.2">
      <c r="A4" s="86">
        <f>'Systematic review'!A17</f>
        <v>0</v>
      </c>
      <c r="B4" s="86">
        <f>'Systematic review'!C17</f>
        <v>0</v>
      </c>
      <c r="C4" s="86">
        <f>'Systematic review'!D17</f>
        <v>1945</v>
      </c>
      <c r="D4" s="86" t="str">
        <f>'Systematic review'!E17</f>
        <v>Henin and Dupuis</v>
      </c>
      <c r="E4" s="89">
        <f>IF('Systematic review'!F17=6,1,IF('Systematic review'!F17=1,2,IF('Systematic review'!F17=2,3,IF('Systematic review'!F17=7,4, IF(OR('Systematic review'!F17="1 to 7",'Systematic review'!F17="2 to 7", 'Systematic review'!F17="1&amp; 7", 'Systematic review'!F17="1&amp;7"),5)))))</f>
        <v>2</v>
      </c>
      <c r="F4" s="89" t="str">
        <f>IF('Systematic review'!J17=3, "NL", "L")</f>
        <v>L</v>
      </c>
      <c r="G4" s="89">
        <f>IF('Systematic review'!P17=1,1,(IF('Systematic review'!Q17=1,2,IF('Systematic review'!R17=1,3,IF('Systematic review'!V17=1,4,IF('Systematic review'!W17=1,5,IF('Systematic review'!X17=1,6,"No Data")))))))</f>
        <v>5</v>
      </c>
      <c r="H4" s="89">
        <f>IF('Systematic review'!AD17=1,1,IF(AND(OR('Systematic review'!AG17=1,'Systematic review'!AH17=1,'Systematic review'!AI17=1),'Systematic review'!AM17=1),2,IF(AND(OR('Systematic review'!AE17=1,'Systematic review'!AF17=1,'Systematic review'!AJ17=1,'Systematic review'!AK17=1,'Systematic review'!AL17=1),'Systematic review'!AM17=1),3, IF(AND(OR('Systematic review'!AG17=1,'Systematic review'!AH17=1,'Systematic review'!AI17=1),OR('Systematic review'!AN17=1, 'Systematic review'!AO17=1,'Systematic review'!AP17=1)),4, IF(AND(OR('Systematic review'!AE17=1,'Systematic review'!AF17=1,'Systematic review'!AJ17=1,'Systematic review'!AK17=1,'Systematic review'!AL17=1), OR('Systematic review'!AN17=1, 'Systematic review'!AO17=1,'Systematic review'!AP17=1)),5,IF(AND('Systematic review'!AC17=1,'Systematic review'!AE17=0,'Systematic review'!AF17=0,'Systematic review'!AG17=0,'Systematic review'!AH17=0,'Systematic review'!AI17=0,'Systematic review'!AJ17=0,'Systematic review'!AK17=0,'Systematic review'!AL17=0),6,"PB"))))))</f>
        <v>3</v>
      </c>
      <c r="I4" s="89">
        <f>IF(AND('Systematic review'!AQ17=1,'Systematic review'!AR17=0,'Systematic review'!AS17=0,'Systematic review'!AT17=0),1,IF(AND('Systematic review'!AQ17=0,'Systematic review'!AR17=1,'Systematic review'!AS17=0,'Systematic review'!AT17=0),2,IF(AND('Systematic review'!AQ17=0,'Systematic review'!AR17=0,'Systematic review'!AS17=1,'Systematic review'!AT17=0),3,IF(AND('Systematic review'!AQ17=0,'Systematic review'!AR17=0,'Systematic review'!AS17=0,'Systematic review'!AT17=1),4,IF(AND('Systematic review'!AQ17=1,'Systematic review'!AR17=1,'Systematic review'!AS17=0,'Systematic review'!AT17=0),5,IF(AND('Systematic review'!AQ17=1,'Systematic review'!AR17=0,'Systematic review'!AS17=1,'Systematic review'!AT17=0),6,IF(AND('Systematic review'!AQ17=1,'Systematic review'!AR17=0,'Systematic review'!AS17=0,'Systematic review'!AT17=1),7,IF(AND('Systematic review'!AQ17=0,'Systematic review'!AR17=1,'Systematic review'!AS17=1,'Systematic review'!AT17=0),8,IF(AND('Systematic review'!AQ17=0,'Systematic review'!AR17=1,'Systematic review'!AS17=0,'Systematic review'!AT17=1),9,IF(AND('Systematic review'!AQ17=0,'Systematic review'!AR17=0,'Systematic review'!AS17=1,'Systematic review'!AT17=1),10,IF(AND('Systematic review'!AQ17=1,'Systematic review'!AR17=1,'Systematic review'!AS17=1,'Systematic review'!AT17=0),11, IF(AND('Systematic review'!AQ17=1,'Systematic review'!AR17=0,'Systematic review'!AS17=1,'Systematic review'!AT17=1),12, IF(AND('Systematic review'!AQ17=1,'Systematic review'!AR17=1,'Systematic review'!AS17=0,'Systematic review'!AT17=1),13,IF(AND('Systematic review'!AQ17=0,'Systematic review'!AR17=1,'Systematic review'!AS17=1,'Systematic review'!AT17=1),14,IF(AND('Systematic review'!AQ17=1,'Systematic review'!AR17=1,'Systematic review'!AS17=1,'Systematic review'!AT17=1),15,0)))))))))))))))</f>
        <v>2</v>
      </c>
      <c r="L4">
        <v>2</v>
      </c>
    </row>
    <row r="5" spans="1:12" x14ac:dyDescent="0.2">
      <c r="A5" s="86">
        <f>'Systematic review'!A19</f>
        <v>0</v>
      </c>
      <c r="B5" s="86">
        <f>'Systematic review'!C19</f>
        <v>0</v>
      </c>
      <c r="C5" s="86">
        <f>'Systematic review'!D19</f>
        <v>1956</v>
      </c>
      <c r="D5" s="86" t="str">
        <f>'Systematic review'!E19</f>
        <v>Eriksson and Welander</v>
      </c>
      <c r="E5" s="89">
        <f>IF('Systematic review'!F19=6,1,IF('Systematic review'!F19=1,2,IF('Systematic review'!F19=2,3,IF('Systematic review'!F19=7,4, IF(OR('Systematic review'!F19="1 to 7",'Systematic review'!F19="2 to 7", 'Systematic review'!F19="1&amp; 7", 'Systematic review'!F19="1&amp;7"),5)))))</f>
        <v>4</v>
      </c>
      <c r="F5" s="89" t="str">
        <f>IF('Systematic review'!J19=3, "NL", "L")</f>
        <v>NL</v>
      </c>
      <c r="G5" s="89">
        <f>IF('Systematic review'!P19=1,1,(IF('Systematic review'!Q19=1,2,IF('Systematic review'!R19=1,3,IF('Systematic review'!V19=1,4,IF('Systematic review'!W19=1,5,IF('Systematic review'!X19=1,6,"No Data")))))))</f>
        <v>1</v>
      </c>
      <c r="H5" s="89">
        <f>IF('Systematic review'!AD19=1,1,IF(AND(OR('Systematic review'!AG19=1,'Systematic review'!AH19=1,'Systematic review'!AI19=1),'Systematic review'!AM19=1),2,IF(AND(OR('Systematic review'!AE19=1,'Systematic review'!AF19=1,'Systematic review'!AJ19=1,'Systematic review'!AK19=1,'Systematic review'!AL19=1),'Systematic review'!AM19=1),3, IF(AND(OR('Systematic review'!AG19=1,'Systematic review'!AH19=1,'Systematic review'!AI19=1),OR('Systematic review'!AN19=1, 'Systematic review'!AO19=1,'Systematic review'!AP19=1)),4, IF(AND(OR('Systematic review'!AE19=1,'Systematic review'!AF19=1,'Systematic review'!AJ19=1,'Systematic review'!AK19=1,'Systematic review'!AL19=1), OR('Systematic review'!AN19=1, 'Systematic review'!AO19=1,'Systematic review'!AP19=1)),5,IF(AND('Systematic review'!AC19=1,'Systematic review'!AE19=0,'Systematic review'!AF19=0,'Systematic review'!AG19=0,'Systematic review'!AH19=0,'Systematic review'!AI19=0,'Systematic review'!AJ19=0,'Systematic review'!AK19=0,'Systematic review'!AL19=0),6,"PB"))))))</f>
        <v>1</v>
      </c>
      <c r="I5" s="89">
        <f>IF(AND('Systematic review'!AQ19=1,'Systematic review'!AR19=0,'Systematic review'!AS19=0,'Systematic review'!AT19=0),1,IF(AND('Systematic review'!AQ19=0,'Systematic review'!AR19=1,'Systematic review'!AS19=0,'Systematic review'!AT19=0),2,IF(AND('Systematic review'!AQ19=0,'Systematic review'!AR19=0,'Systematic review'!AS19=1,'Systematic review'!AT19=0),3,IF(AND('Systematic review'!AQ19=0,'Systematic review'!AR19=0,'Systematic review'!AS19=0,'Systematic review'!AT19=1),4,IF(AND('Systematic review'!AQ19=1,'Systematic review'!AR19=1,'Systematic review'!AS19=0,'Systematic review'!AT19=0),5,IF(AND('Systematic review'!AQ19=1,'Systematic review'!AR19=0,'Systematic review'!AS19=1,'Systematic review'!AT19=0),6,IF(AND('Systematic review'!AQ19=1,'Systematic review'!AR19=0,'Systematic review'!AS19=0,'Systematic review'!AT19=1),7,IF(AND('Systematic review'!AQ19=0,'Systematic review'!AR19=1,'Systematic review'!AS19=1,'Systematic review'!AT19=0),8,IF(AND('Systematic review'!AQ19=0,'Systematic review'!AR19=1,'Systematic review'!AS19=0,'Systematic review'!AT19=1),9,IF(AND('Systematic review'!AQ19=0,'Systematic review'!AR19=0,'Systematic review'!AS19=1,'Systematic review'!AT19=1),10,IF(AND('Systematic review'!AQ19=1,'Systematic review'!AR19=1,'Systematic review'!AS19=1,'Systematic review'!AT19=0),11, IF(AND('Systematic review'!AQ19=1,'Systematic review'!AR19=0,'Systematic review'!AS19=1,'Systematic review'!AT19=1),12, IF(AND('Systematic review'!AQ19=1,'Systematic review'!AR19=1,'Systematic review'!AS19=0,'Systematic review'!AT19=1),13,IF(AND('Systematic review'!AQ19=0,'Systematic review'!AR19=1,'Systematic review'!AS19=1,'Systematic review'!AT19=1),14,IF(AND('Systematic review'!AQ19=1,'Systematic review'!AR19=1,'Systematic review'!AS19=1,'Systematic review'!AT19=1),15,0)))))))))))))))</f>
        <v>0</v>
      </c>
      <c r="L5">
        <v>0</v>
      </c>
    </row>
    <row r="6" spans="1:12" x14ac:dyDescent="0.2">
      <c r="A6" s="86">
        <f>'Systematic review'!A20</f>
        <v>0</v>
      </c>
      <c r="B6" s="86">
        <f>'Systematic review'!C20</f>
        <v>0</v>
      </c>
      <c r="C6" s="86">
        <f>'Systematic review'!D20</f>
        <v>1957</v>
      </c>
      <c r="D6" s="86" t="str">
        <f>'Systematic review'!E20</f>
        <v>Craig</v>
      </c>
      <c r="E6" s="89">
        <f>IF('Systematic review'!F20=6,1,IF('Systematic review'!F20=1,2,IF('Systematic review'!F20=2,3,IF('Systematic review'!F20=7,4, IF(OR('Systematic review'!F20="1 to 7",'Systematic review'!F20="2 to 7", 'Systematic review'!F20="1&amp; 7", 'Systematic review'!F20="1&amp;7"),5)))))</f>
        <v>4</v>
      </c>
      <c r="F6" s="89" t="str">
        <f>IF('Systematic review'!J20=3, "NL", "L")</f>
        <v>L</v>
      </c>
      <c r="G6" s="89">
        <f>IF('Systematic review'!P20=1,1,(IF('Systematic review'!Q20=1,2,IF('Systematic review'!R20=1,3,IF('Systematic review'!V20=1,4,IF('Systematic review'!W20=1,5,IF('Systematic review'!X20=1,6,"No Data")))))))</f>
        <v>2</v>
      </c>
      <c r="H6" s="89">
        <f>IF('Systematic review'!AD20=1,1,IF(AND(OR('Systematic review'!AG20=1,'Systematic review'!AH20=1,'Systematic review'!AI20=1),'Systematic review'!AM20=1),2,IF(AND(OR('Systematic review'!AE20=1,'Systematic review'!AF20=1,'Systematic review'!AJ20=1,'Systematic review'!AK20=1,'Systematic review'!AL20=1),'Systematic review'!AM20=1),3, IF(AND(OR('Systematic review'!AG20=1,'Systematic review'!AH20=1,'Systematic review'!AI20=1),OR('Systematic review'!AN20=1, 'Systematic review'!AO20=1,'Systematic review'!AP20=1)),4, IF(AND(OR('Systematic review'!AE20=1,'Systematic review'!AF20=1,'Systematic review'!AJ20=1,'Systematic review'!AK20=1,'Systematic review'!AL20=1), OR('Systematic review'!AN20=1, 'Systematic review'!AO20=1,'Systematic review'!AP20=1)),5,IF(AND('Systematic review'!AC20=1,'Systematic review'!AE20=0,'Systematic review'!AF20=0,'Systematic review'!AG20=0,'Systematic review'!AH20=0,'Systematic review'!AI20=0,'Systematic review'!AJ20=0,'Systematic review'!AK20=0,'Systematic review'!AL20=0),6,"PB"))))))</f>
        <v>1</v>
      </c>
      <c r="I6" s="89">
        <f>IF(AND('Systematic review'!AQ20=1,'Systematic review'!AR20=0,'Systematic review'!AS20=0,'Systematic review'!AT20=0),1,IF(AND('Systematic review'!AQ20=0,'Systematic review'!AR20=1,'Systematic review'!AS20=0,'Systematic review'!AT20=0),2,IF(AND('Systematic review'!AQ20=0,'Systematic review'!AR20=0,'Systematic review'!AS20=1,'Systematic review'!AT20=0),3,IF(AND('Systematic review'!AQ20=0,'Systematic review'!AR20=0,'Systematic review'!AS20=0,'Systematic review'!AT20=1),4,IF(AND('Systematic review'!AQ20=1,'Systematic review'!AR20=1,'Systematic review'!AS20=0,'Systematic review'!AT20=0),5,IF(AND('Systematic review'!AQ20=1,'Systematic review'!AR20=0,'Systematic review'!AS20=1,'Systematic review'!AT20=0),6,IF(AND('Systematic review'!AQ20=1,'Systematic review'!AR20=0,'Systematic review'!AS20=0,'Systematic review'!AT20=1),7,IF(AND('Systematic review'!AQ20=0,'Systematic review'!AR20=1,'Systematic review'!AS20=1,'Systematic review'!AT20=0),8,IF(AND('Systematic review'!AQ20=0,'Systematic review'!AR20=1,'Systematic review'!AS20=0,'Systematic review'!AT20=1),9,IF(AND('Systematic review'!AQ20=0,'Systematic review'!AR20=0,'Systematic review'!AS20=1,'Systematic review'!AT20=1),10,IF(AND('Systematic review'!AQ20=1,'Systematic review'!AR20=1,'Systematic review'!AS20=1,'Systematic review'!AT20=0),11, IF(AND('Systematic review'!AQ20=1,'Systematic review'!AR20=0,'Systematic review'!AS20=1,'Systematic review'!AT20=1),12, IF(AND('Systematic review'!AQ20=1,'Systematic review'!AR20=1,'Systematic review'!AS20=0,'Systematic review'!AT20=1),13,IF(AND('Systematic review'!AQ20=0,'Systematic review'!AR20=1,'Systematic review'!AS20=1,'Systematic review'!AT20=1),14,IF(AND('Systematic review'!AQ20=1,'Systematic review'!AR20=1,'Systematic review'!AS20=1,'Systematic review'!AT20=1),15,0)))))))))))))))</f>
        <v>0</v>
      </c>
      <c r="L6">
        <v>0</v>
      </c>
    </row>
    <row r="7" spans="1:12" x14ac:dyDescent="0.2">
      <c r="A7" s="86">
        <f>'Systematic review'!A22</f>
        <v>0</v>
      </c>
      <c r="B7" s="86">
        <f>'Systematic review'!C22</f>
        <v>0</v>
      </c>
      <c r="C7" s="86">
        <f>'Systematic review'!D22</f>
        <v>1964</v>
      </c>
      <c r="D7" s="86" t="str">
        <f>'Systematic review'!E22</f>
        <v>Russell</v>
      </c>
      <c r="E7" s="89">
        <f>IF('Systematic review'!F22=6,1,IF('Systematic review'!F22=1,2,IF('Systematic review'!F22=2,3,IF('Systematic review'!F22=7,4, IF(OR('Systematic review'!F22="1 to 7",'Systematic review'!F22="2 to 7", 'Systematic review'!F22="1&amp; 7", 'Systematic review'!F22="1&amp;7"),5)))))</f>
        <v>2</v>
      </c>
      <c r="F7" s="89" t="str">
        <f>IF('Systematic review'!J22=3, "NL", "L")</f>
        <v>L</v>
      </c>
      <c r="G7" s="89">
        <f>IF('Systematic review'!P22=1,1,(IF('Systematic review'!Q22=1,2,IF('Systematic review'!R22=1,3,IF('Systematic review'!V22=1,4,IF('Systematic review'!W22=1,5,IF('Systematic review'!X22=1,6,"No Data")))))))</f>
        <v>1</v>
      </c>
      <c r="H7" s="89">
        <f>IF('Systematic review'!AD22=1,1,IF(AND(OR('Systematic review'!AG22=1,'Systematic review'!AH22=1,'Systematic review'!AI22=1),'Systematic review'!AM22=1),2,IF(AND(OR('Systematic review'!AE22=1,'Systematic review'!AF22=1,'Systematic review'!AJ22=1,'Systematic review'!AK22=1,'Systematic review'!AL22=1),'Systematic review'!AM22=1),3, IF(AND(OR('Systematic review'!AG22=1,'Systematic review'!AH22=1,'Systematic review'!AI22=1),OR('Systematic review'!AN22=1, 'Systematic review'!AO22=1,'Systematic review'!AP22=1)),4, IF(AND(OR('Systematic review'!AE22=1,'Systematic review'!AF22=1,'Systematic review'!AJ22=1,'Systematic review'!AK22=1,'Systematic review'!AL22=1), OR('Systematic review'!AN22=1, 'Systematic review'!AO22=1,'Systematic review'!AP22=1)),5,IF(AND('Systematic review'!AC22=1,'Systematic review'!AE22=0,'Systematic review'!AF22=0,'Systematic review'!AG22=0,'Systematic review'!AH22=0,'Systematic review'!AI22=0,'Systematic review'!AJ22=0,'Systematic review'!AK22=0,'Systematic review'!AL22=0),6,"PB"))))))</f>
        <v>1</v>
      </c>
      <c r="I7" s="89">
        <f>IF(AND('Systematic review'!AQ22=1,'Systematic review'!AR22=0,'Systematic review'!AS22=0,'Systematic review'!AT22=0),1,IF(AND('Systematic review'!AQ22=0,'Systematic review'!AR22=1,'Systematic review'!AS22=0,'Systematic review'!AT22=0),2,IF(AND('Systematic review'!AQ22=0,'Systematic review'!AR22=0,'Systematic review'!AS22=1,'Systematic review'!AT22=0),3,IF(AND('Systematic review'!AQ22=0,'Systematic review'!AR22=0,'Systematic review'!AS22=0,'Systematic review'!AT22=1),4,IF(AND('Systematic review'!AQ22=1,'Systematic review'!AR22=1,'Systematic review'!AS22=0,'Systematic review'!AT22=0),5,IF(AND('Systematic review'!AQ22=1,'Systematic review'!AR22=0,'Systematic review'!AS22=1,'Systematic review'!AT22=0),6,IF(AND('Systematic review'!AQ22=1,'Systematic review'!AR22=0,'Systematic review'!AS22=0,'Systematic review'!AT22=1),7,IF(AND('Systematic review'!AQ22=0,'Systematic review'!AR22=1,'Systematic review'!AS22=1,'Systematic review'!AT22=0),8,IF(AND('Systematic review'!AQ22=0,'Systematic review'!AR22=1,'Systematic review'!AS22=0,'Systematic review'!AT22=1),9,IF(AND('Systematic review'!AQ22=0,'Systematic review'!AR22=0,'Systematic review'!AS22=1,'Systematic review'!AT22=1),10,IF(AND('Systematic review'!AQ22=1,'Systematic review'!AR22=1,'Systematic review'!AS22=1,'Systematic review'!AT22=0),11, IF(AND('Systematic review'!AQ22=1,'Systematic review'!AR22=0,'Systematic review'!AS22=1,'Systematic review'!AT22=1),12, IF(AND('Systematic review'!AQ22=1,'Systematic review'!AR22=1,'Systematic review'!AS22=0,'Systematic review'!AT22=1),13,IF(AND('Systematic review'!AQ22=0,'Systematic review'!AR22=1,'Systematic review'!AS22=1,'Systematic review'!AT22=1),14,IF(AND('Systematic review'!AQ22=1,'Systematic review'!AR22=1,'Systematic review'!AS22=1,'Systematic review'!AT22=1),15,0)))))))))))))))</f>
        <v>0</v>
      </c>
      <c r="L7">
        <v>0</v>
      </c>
    </row>
    <row r="8" spans="1:12" x14ac:dyDescent="0.2">
      <c r="A8" s="86">
        <f>'Systematic review'!A24</f>
        <v>0</v>
      </c>
      <c r="B8" s="86" t="str">
        <f>'Systematic review'!C24</f>
        <v>PWNEE</v>
      </c>
      <c r="C8" s="86">
        <f>'Systematic review'!D24</f>
        <v>1972</v>
      </c>
      <c r="D8" s="86" t="str">
        <f>'Systematic review'!E24</f>
        <v>Patten</v>
      </c>
      <c r="E8" s="89">
        <f>IF('Systematic review'!F24=6,1,IF('Systematic review'!F24=1,2,IF('Systematic review'!F24=2,3,IF('Systematic review'!F24=7,4, IF(OR('Systematic review'!F24="1 to 7",'Systematic review'!F24="2 to 7", 'Systematic review'!F24="1&amp; 7", 'Systematic review'!F24="1&amp;7"),5)))))</f>
        <v>3</v>
      </c>
      <c r="F8" s="89" t="str">
        <f>IF('Systematic review'!J24=3, "NL", "L")</f>
        <v>L</v>
      </c>
      <c r="G8" s="89">
        <f>IF('Systematic review'!P24=1,1,(IF('Systematic review'!Q24=1,2,IF('Systematic review'!R24=1,3,IF('Systematic review'!V24=1,4,IF('Systematic review'!W24=1,5,IF('Systematic review'!X24=1,6,"No Data")))))))</f>
        <v>1</v>
      </c>
      <c r="H8" s="89">
        <f>IF('Systematic review'!AD24=1,1,IF(AND(OR('Systematic review'!AG24=1,'Systematic review'!AH24=1,'Systematic review'!AI24=1),'Systematic review'!AM24=1),2,IF(AND(OR('Systematic review'!AE24=1,'Systematic review'!AF24=1,'Systematic review'!AJ24=1,'Systematic review'!AK24=1,'Systematic review'!AL24=1),'Systematic review'!AM24=1),3, IF(AND(OR('Systematic review'!AG24=1,'Systematic review'!AH24=1,'Systematic review'!AI24=1),OR('Systematic review'!AN24=1, 'Systematic review'!AO24=1,'Systematic review'!AP24=1)),4, IF(AND(OR('Systematic review'!AE24=1,'Systematic review'!AF24=1,'Systematic review'!AJ24=1,'Systematic review'!AK24=1,'Systematic review'!AL24=1), OR('Systematic review'!AN24=1, 'Systematic review'!AO24=1,'Systematic review'!AP24=1)),5,IF(AND('Systematic review'!AC24=1,'Systematic review'!AE24=0,'Systematic review'!AF24=0,'Systematic review'!AG24=0,'Systematic review'!AH24=0,'Systematic review'!AI24=0,'Systematic review'!AJ24=0,'Systematic review'!AK24=0,'Systematic review'!AL24=0),6,"PB"))))))</f>
        <v>1</v>
      </c>
      <c r="I8" s="89">
        <f>IF(AND('Systematic review'!AQ24=1,'Systematic review'!AR24=0,'Systematic review'!AS24=0,'Systematic review'!AT24=0),1,IF(AND('Systematic review'!AQ24=0,'Systematic review'!AR24=1,'Systematic review'!AS24=0,'Systematic review'!AT24=0),2,IF(AND('Systematic review'!AQ24=0,'Systematic review'!AR24=0,'Systematic review'!AS24=1,'Systematic review'!AT24=0),3,IF(AND('Systematic review'!AQ24=0,'Systematic review'!AR24=0,'Systematic review'!AS24=0,'Systematic review'!AT24=1),4,IF(AND('Systematic review'!AQ24=1,'Systematic review'!AR24=1,'Systematic review'!AS24=0,'Systematic review'!AT24=0),5,IF(AND('Systematic review'!AQ24=1,'Systematic review'!AR24=0,'Systematic review'!AS24=1,'Systematic review'!AT24=0),6,IF(AND('Systematic review'!AQ24=1,'Systematic review'!AR24=0,'Systematic review'!AS24=0,'Systematic review'!AT24=1),7,IF(AND('Systematic review'!AQ24=0,'Systematic review'!AR24=1,'Systematic review'!AS24=1,'Systematic review'!AT24=0),8,IF(AND('Systematic review'!AQ24=0,'Systematic review'!AR24=1,'Systematic review'!AS24=0,'Systematic review'!AT24=1),9,IF(AND('Systematic review'!AQ24=0,'Systematic review'!AR24=0,'Systematic review'!AS24=1,'Systematic review'!AT24=1),10,IF(AND('Systematic review'!AQ24=1,'Systematic review'!AR24=1,'Systematic review'!AS24=1,'Systematic review'!AT24=0),11, IF(AND('Systematic review'!AQ24=1,'Systematic review'!AR24=0,'Systematic review'!AS24=1,'Systematic review'!AT24=1),12, IF(AND('Systematic review'!AQ24=1,'Systematic review'!AR24=1,'Systematic review'!AS24=0,'Systematic review'!AT24=1),13,IF(AND('Systematic review'!AQ24=0,'Systematic review'!AR24=1,'Systematic review'!AS24=1,'Systematic review'!AT24=1),14,IF(AND('Systematic review'!AQ24=1,'Systematic review'!AR24=1,'Systematic review'!AS24=1,'Systematic review'!AT24=1),15,0)))))))))))))))</f>
        <v>0</v>
      </c>
      <c r="L8">
        <v>0</v>
      </c>
    </row>
    <row r="9" spans="1:12" x14ac:dyDescent="0.2">
      <c r="A9" s="86">
        <f>'Systematic review'!A25</f>
        <v>0</v>
      </c>
      <c r="B9" s="86" t="str">
        <f>'Systematic review'!C25</f>
        <v>ABISKO</v>
      </c>
      <c r="C9" s="86">
        <f>'Systematic review'!D25</f>
        <v>1974</v>
      </c>
      <c r="D9" s="86" t="str">
        <f>'Systematic review'!E25</f>
        <v>Bunnell and Dowling</v>
      </c>
      <c r="E9" s="89">
        <f>IF('Systematic review'!F25=6,1,IF('Systematic review'!F25=1,2,IF('Systematic review'!F25=2,3,IF('Systematic review'!F25=7,4, IF(OR('Systematic review'!F25="1 to 7",'Systematic review'!F25="2 to 7", 'Systematic review'!F25="1&amp; 7", 'Systematic review'!F25="1&amp;7"),5)))))</f>
        <v>3</v>
      </c>
      <c r="F9" s="89" t="str">
        <f>IF('Systematic review'!J25=3, "NL", "L")</f>
        <v>L</v>
      </c>
      <c r="G9" s="89">
        <f>IF('Systematic review'!P25=1,1,(IF('Systematic review'!Q25=1,2,IF('Systematic review'!R25=1,3,IF('Systematic review'!V25=1,4,IF('Systematic review'!W25=1,5,IF('Systematic review'!X25=1,6,"No Data")))))))</f>
        <v>1</v>
      </c>
      <c r="H9" s="89">
        <f>IF('Systematic review'!AD25=1,1,IF(AND(OR('Systematic review'!AG25=1,'Systematic review'!AH25=1,'Systematic review'!AI25=1),'Systematic review'!AM25=1),2,IF(AND(OR('Systematic review'!AE25=1,'Systematic review'!AF25=1,'Systematic review'!AJ25=1,'Systematic review'!AK25=1,'Systematic review'!AL25=1),'Systematic review'!AM25=1),3, IF(AND(OR('Systematic review'!AG25=1,'Systematic review'!AH25=1,'Systematic review'!AI25=1),OR('Systematic review'!AN25=1, 'Systematic review'!AO25=1,'Systematic review'!AP25=1)),4, IF(AND(OR('Systematic review'!AE25=1,'Systematic review'!AF25=1,'Systematic review'!AJ25=1,'Systematic review'!AK25=1,'Systematic review'!AL25=1), OR('Systematic review'!AN25=1, 'Systematic review'!AO25=1,'Systematic review'!AP25=1)),5,IF(AND('Systematic review'!AC25=1,'Systematic review'!AE25=0,'Systematic review'!AF25=0,'Systematic review'!AG25=0,'Systematic review'!AH25=0,'Systematic review'!AI25=0,'Systematic review'!AJ25=0,'Systematic review'!AK25=0,'Systematic review'!AL25=0),6,"PB"))))))</f>
        <v>1</v>
      </c>
      <c r="I9" s="89">
        <f>IF(AND('Systematic review'!AQ25=1,'Systematic review'!AR25=0,'Systematic review'!AS25=0,'Systematic review'!AT25=0),1,IF(AND('Systematic review'!AQ25=0,'Systematic review'!AR25=1,'Systematic review'!AS25=0,'Systematic review'!AT25=0),2,IF(AND('Systematic review'!AQ25=0,'Systematic review'!AR25=0,'Systematic review'!AS25=1,'Systematic review'!AT25=0),3,IF(AND('Systematic review'!AQ25=0,'Systematic review'!AR25=0,'Systematic review'!AS25=0,'Systematic review'!AT25=1),4,IF(AND('Systematic review'!AQ25=1,'Systematic review'!AR25=1,'Systematic review'!AS25=0,'Systematic review'!AT25=0),5,IF(AND('Systematic review'!AQ25=1,'Systematic review'!AR25=0,'Systematic review'!AS25=1,'Systematic review'!AT25=0),6,IF(AND('Systematic review'!AQ25=1,'Systematic review'!AR25=0,'Systematic review'!AS25=0,'Systematic review'!AT25=1),7,IF(AND('Systematic review'!AQ25=0,'Systematic review'!AR25=1,'Systematic review'!AS25=1,'Systematic review'!AT25=0),8,IF(AND('Systematic review'!AQ25=0,'Systematic review'!AR25=1,'Systematic review'!AS25=0,'Systematic review'!AT25=1),9,IF(AND('Systematic review'!AQ25=0,'Systematic review'!AR25=0,'Systematic review'!AS25=1,'Systematic review'!AT25=1),10,IF(AND('Systematic review'!AQ25=1,'Systematic review'!AR25=1,'Systematic review'!AS25=1,'Systematic review'!AT25=0),11, IF(AND('Systematic review'!AQ25=1,'Systematic review'!AR25=0,'Systematic review'!AS25=1,'Systematic review'!AT25=1),12, IF(AND('Systematic review'!AQ25=1,'Systematic review'!AR25=1,'Systematic review'!AS25=0,'Systematic review'!AT25=1),13,IF(AND('Systematic review'!AQ25=0,'Systematic review'!AR25=1,'Systematic review'!AS25=1,'Systematic review'!AT25=1),14,IF(AND('Systematic review'!AQ25=1,'Systematic review'!AR25=1,'Systematic review'!AS25=1,'Systematic review'!AT25=1),15,0)))))))))))))))</f>
        <v>0</v>
      </c>
      <c r="L9">
        <v>0</v>
      </c>
    </row>
    <row r="10" spans="1:12" x14ac:dyDescent="0.2">
      <c r="A10" s="86">
        <f>'Systematic review'!A26</f>
        <v>0</v>
      </c>
      <c r="B10" s="86" t="str">
        <f>'Systematic review'!C26</f>
        <v>ABISKO II</v>
      </c>
      <c r="C10" s="86">
        <f>'Systematic review'!D26</f>
        <v>1975</v>
      </c>
      <c r="D10" s="86" t="str">
        <f>'Systematic review'!E26</f>
        <v>Bunnell and Scoullar</v>
      </c>
      <c r="E10" s="89">
        <f>IF('Systematic review'!F26=6,1,IF('Systematic review'!F26=1,2,IF('Systematic review'!F26=2,3,IF('Systematic review'!F26=7,4, IF(OR('Systematic review'!F26="1 to 7",'Systematic review'!F26="2 to 7", 'Systematic review'!F26="1&amp; 7", 'Systematic review'!F26="1&amp;7"),5)))))</f>
        <v>3</v>
      </c>
      <c r="F10" s="89" t="str">
        <f>IF('Systematic review'!J26=3, "NL", "L")</f>
        <v>L</v>
      </c>
      <c r="G10" s="89">
        <f>IF('Systematic review'!P26=1,1,(IF('Systematic review'!Q26=1,2,IF('Systematic review'!R26=1,3,IF('Systematic review'!V26=1,4,IF('Systematic review'!W26=1,5,IF('Systematic review'!X26=1,6,"No Data")))))))</f>
        <v>5</v>
      </c>
      <c r="H10" s="89">
        <f>IF('Systematic review'!AD26=1,1,IF(AND(OR('Systematic review'!AG26=1,'Systematic review'!AH26=1,'Systematic review'!AI26=1),'Systematic review'!AM26=1),2,IF(AND(OR('Systematic review'!AE26=1,'Systematic review'!AF26=1,'Systematic review'!AJ26=1,'Systematic review'!AK26=1,'Systematic review'!AL26=1),'Systematic review'!AM26=1),3, IF(AND(OR('Systematic review'!AG26=1,'Systematic review'!AH26=1,'Systematic review'!AI26=1),OR('Systematic review'!AN26=1, 'Systematic review'!AO26=1,'Systematic review'!AP26=1)),4, IF(AND(OR('Systematic review'!AE26=1,'Systematic review'!AF26=1,'Systematic review'!AJ26=1,'Systematic review'!AK26=1,'Systematic review'!AL26=1), OR('Systematic review'!AN26=1, 'Systematic review'!AO26=1,'Systematic review'!AP26=1)),5,IF(AND('Systematic review'!AC26=1,'Systematic review'!AE26=0,'Systematic review'!AF26=0,'Systematic review'!AG26=0,'Systematic review'!AH26=0,'Systematic review'!AI26=0,'Systematic review'!AJ26=0,'Systematic review'!AK26=0,'Systematic review'!AL26=0),6,"PB"))))))</f>
        <v>4</v>
      </c>
      <c r="I10" s="89">
        <f>IF(AND('Systematic review'!AQ26=1,'Systematic review'!AR26=0,'Systematic review'!AS26=0,'Systematic review'!AT26=0),1,IF(AND('Systematic review'!AQ26=0,'Systematic review'!AR26=1,'Systematic review'!AS26=0,'Systematic review'!AT26=0),2,IF(AND('Systematic review'!AQ26=0,'Systematic review'!AR26=0,'Systematic review'!AS26=1,'Systematic review'!AT26=0),3,IF(AND('Systematic review'!AQ26=0,'Systematic review'!AR26=0,'Systematic review'!AS26=0,'Systematic review'!AT26=1),4,IF(AND('Systematic review'!AQ26=1,'Systematic review'!AR26=1,'Systematic review'!AS26=0,'Systematic review'!AT26=0),5,IF(AND('Systematic review'!AQ26=1,'Systematic review'!AR26=0,'Systematic review'!AS26=1,'Systematic review'!AT26=0),6,IF(AND('Systematic review'!AQ26=1,'Systematic review'!AR26=0,'Systematic review'!AS26=0,'Systematic review'!AT26=1),7,IF(AND('Systematic review'!AQ26=0,'Systematic review'!AR26=1,'Systematic review'!AS26=1,'Systematic review'!AT26=0),8,IF(AND('Systematic review'!AQ26=0,'Systematic review'!AR26=1,'Systematic review'!AS26=0,'Systematic review'!AT26=1),9,IF(AND('Systematic review'!AQ26=0,'Systematic review'!AR26=0,'Systematic review'!AS26=1,'Systematic review'!AT26=1),10,IF(AND('Systematic review'!AQ26=1,'Systematic review'!AR26=1,'Systematic review'!AS26=1,'Systematic review'!AT26=0),11, IF(AND('Systematic review'!AQ26=1,'Systematic review'!AR26=0,'Systematic review'!AS26=1,'Systematic review'!AT26=1),12, IF(AND('Systematic review'!AQ26=1,'Systematic review'!AR26=1,'Systematic review'!AS26=0,'Systematic review'!AT26=1),13,IF(AND('Systematic review'!AQ26=0,'Systematic review'!AR26=1,'Systematic review'!AS26=1,'Systematic review'!AT26=1),14,IF(AND('Systematic review'!AQ26=1,'Systematic review'!AR26=1,'Systematic review'!AS26=1,'Systematic review'!AT26=1),15,0)))))))))))))))</f>
        <v>2</v>
      </c>
      <c r="L10">
        <v>2</v>
      </c>
    </row>
    <row r="11" spans="1:12" x14ac:dyDescent="0.2">
      <c r="A11" s="86">
        <f>'Systematic review'!A27</f>
        <v>0</v>
      </c>
      <c r="B11" s="86">
        <f>'Systematic review'!C27</f>
        <v>0</v>
      </c>
      <c r="C11" s="86">
        <f>'Systematic review'!D27</f>
        <v>1975</v>
      </c>
      <c r="D11" s="86" t="str">
        <f>'Systematic review'!E27</f>
        <v>Harte and Levy</v>
      </c>
      <c r="E11" s="89">
        <f>IF('Systematic review'!F27=6,1,IF('Systematic review'!F27=1,2,IF('Systematic review'!F27=2,3,IF('Systematic review'!F27=7,4, IF(OR('Systematic review'!F27="1 to 7",'Systematic review'!F27="2 to 7", 'Systematic review'!F27="1&amp; 7", 'Systematic review'!F27="1&amp;7"),5)))))</f>
        <v>4</v>
      </c>
      <c r="F11" s="89" t="str">
        <f>IF('Systematic review'!J27=3, "NL", "L")</f>
        <v>NL</v>
      </c>
      <c r="G11" s="89">
        <f>IF('Systematic review'!P27=1,1,(IF('Systematic review'!Q27=1,2,IF('Systematic review'!R27=1,3,IF('Systematic review'!V27=1,4,IF('Systematic review'!W27=1,5,IF('Systematic review'!X27=1,6,"No Data")))))))</f>
        <v>1</v>
      </c>
      <c r="H11" s="89">
        <f>IF('Systematic review'!AD27=1,1,IF(AND(OR('Systematic review'!AG27=1,'Systematic review'!AH27=1,'Systematic review'!AI27=1),'Systematic review'!AM27=1),2,IF(AND(OR('Systematic review'!AE27=1,'Systematic review'!AF27=1,'Systematic review'!AJ27=1,'Systematic review'!AK27=1,'Systematic review'!AL27=1),'Systematic review'!AM27=1),3, IF(AND(OR('Systematic review'!AG27=1,'Systematic review'!AH27=1,'Systematic review'!AI27=1),OR('Systematic review'!AN27=1, 'Systematic review'!AO27=1,'Systematic review'!AP27=1)),4, IF(AND(OR('Systematic review'!AE27=1,'Systematic review'!AF27=1,'Systematic review'!AJ27=1,'Systematic review'!AK27=1,'Systematic review'!AL27=1), OR('Systematic review'!AN27=1, 'Systematic review'!AO27=1,'Systematic review'!AP27=1)),5,IF(AND('Systematic review'!AC27=1,'Systematic review'!AE27=0,'Systematic review'!AF27=0,'Systematic review'!AG27=0,'Systematic review'!AH27=0,'Systematic review'!AI27=0,'Systematic review'!AJ27=0,'Systematic review'!AK27=0,'Systematic review'!AL27=0),6,"PB"))))))</f>
        <v>1</v>
      </c>
      <c r="I11" s="89">
        <f>IF(AND('Systematic review'!AQ27=1,'Systematic review'!AR27=0,'Systematic review'!AS27=0,'Systematic review'!AT27=0),1,IF(AND('Systematic review'!AQ27=0,'Systematic review'!AR27=1,'Systematic review'!AS27=0,'Systematic review'!AT27=0),2,IF(AND('Systematic review'!AQ27=0,'Systematic review'!AR27=0,'Systematic review'!AS27=1,'Systematic review'!AT27=0),3,IF(AND('Systematic review'!AQ27=0,'Systematic review'!AR27=0,'Systematic review'!AS27=0,'Systematic review'!AT27=1),4,IF(AND('Systematic review'!AQ27=1,'Systematic review'!AR27=1,'Systematic review'!AS27=0,'Systematic review'!AT27=0),5,IF(AND('Systematic review'!AQ27=1,'Systematic review'!AR27=0,'Systematic review'!AS27=1,'Systematic review'!AT27=0),6,IF(AND('Systematic review'!AQ27=1,'Systematic review'!AR27=0,'Systematic review'!AS27=0,'Systematic review'!AT27=1),7,IF(AND('Systematic review'!AQ27=0,'Systematic review'!AR27=1,'Systematic review'!AS27=1,'Systematic review'!AT27=0),8,IF(AND('Systematic review'!AQ27=0,'Systematic review'!AR27=1,'Systematic review'!AS27=0,'Systematic review'!AT27=1),9,IF(AND('Systematic review'!AQ27=0,'Systematic review'!AR27=0,'Systematic review'!AS27=1,'Systematic review'!AT27=1),10,IF(AND('Systematic review'!AQ27=1,'Systematic review'!AR27=1,'Systematic review'!AS27=1,'Systematic review'!AT27=0),11, IF(AND('Systematic review'!AQ27=1,'Systematic review'!AR27=0,'Systematic review'!AS27=1,'Systematic review'!AT27=1),12, IF(AND('Systematic review'!AQ27=1,'Systematic review'!AR27=1,'Systematic review'!AS27=0,'Systematic review'!AT27=1),13,IF(AND('Systematic review'!AQ27=0,'Systematic review'!AR27=1,'Systematic review'!AS27=1,'Systematic review'!AT27=1),14,IF(AND('Systematic review'!AQ27=1,'Systematic review'!AR27=1,'Systematic review'!AS27=1,'Systematic review'!AT27=1),15,0)))))))))))))))</f>
        <v>0</v>
      </c>
      <c r="L11">
        <v>0</v>
      </c>
    </row>
    <row r="12" spans="1:12" x14ac:dyDescent="0.2">
      <c r="A12" s="86">
        <f>'Systematic review'!A28</f>
        <v>0</v>
      </c>
      <c r="B12" s="86">
        <f>'Systematic review'!C28</f>
        <v>0</v>
      </c>
      <c r="C12" s="86">
        <f>'Systematic review'!D28</f>
        <v>1975</v>
      </c>
      <c r="D12" s="86" t="str">
        <f>'Systematic review'!E28</f>
        <v>Parnas</v>
      </c>
      <c r="E12" s="89">
        <f>IF('Systematic review'!F28=6,1,IF('Systematic review'!F28=1,2,IF('Systematic review'!F28=2,3,IF('Systematic review'!F28=7,4, IF(OR('Systematic review'!F28="1 to 7",'Systematic review'!F28="2 to 7", 'Systematic review'!F28="1&amp; 7", 'Systematic review'!F28="1&amp;7"),5)))))</f>
        <v>2</v>
      </c>
      <c r="F12" s="89" t="str">
        <f>IF('Systematic review'!J28=3, "NL", "L")</f>
        <v>NL</v>
      </c>
      <c r="G12" s="89">
        <f>IF('Systematic review'!P28=1,1,(IF('Systematic review'!Q28=1,2,IF('Systematic review'!R28=1,3,IF('Systematic review'!V28=1,4,IF('Systematic review'!W28=1,5,IF('Systematic review'!X28=1,6,"No Data")))))))</f>
        <v>1</v>
      </c>
      <c r="H12" s="89">
        <f>IF('Systematic review'!AD28=1,1,IF(AND(OR('Systematic review'!AG28=1,'Systematic review'!AH28=1,'Systematic review'!AI28=1),'Systematic review'!AM28=1),2,IF(AND(OR('Systematic review'!AE28=1,'Systematic review'!AF28=1,'Systematic review'!AJ28=1,'Systematic review'!AK28=1,'Systematic review'!AL28=1),'Systematic review'!AM28=1),3, IF(AND(OR('Systematic review'!AG28=1,'Systematic review'!AH28=1,'Systematic review'!AI28=1),OR('Systematic review'!AN28=1, 'Systematic review'!AO28=1,'Systematic review'!AP28=1)),4, IF(AND(OR('Systematic review'!AE28=1,'Systematic review'!AF28=1,'Systematic review'!AJ28=1,'Systematic review'!AK28=1,'Systematic review'!AL28=1), OR('Systematic review'!AN28=1, 'Systematic review'!AO28=1,'Systematic review'!AP28=1)),5,IF(AND('Systematic review'!AC28=1,'Systematic review'!AE28=0,'Systematic review'!AF28=0,'Systematic review'!AG28=0,'Systematic review'!AH28=0,'Systematic review'!AI28=0,'Systematic review'!AJ28=0,'Systematic review'!AK28=0,'Systematic review'!AL28=0),6,"PB"))))))</f>
        <v>1</v>
      </c>
      <c r="I12" s="89">
        <f>IF(AND('Systematic review'!AQ28=1,'Systematic review'!AR28=0,'Systematic review'!AS28=0,'Systematic review'!AT28=0),1,IF(AND('Systematic review'!AQ28=0,'Systematic review'!AR28=1,'Systematic review'!AS28=0,'Systematic review'!AT28=0),2,IF(AND('Systematic review'!AQ28=0,'Systematic review'!AR28=0,'Systematic review'!AS28=1,'Systematic review'!AT28=0),3,IF(AND('Systematic review'!AQ28=0,'Systematic review'!AR28=0,'Systematic review'!AS28=0,'Systematic review'!AT28=1),4,IF(AND('Systematic review'!AQ28=1,'Systematic review'!AR28=1,'Systematic review'!AS28=0,'Systematic review'!AT28=0),5,IF(AND('Systematic review'!AQ28=1,'Systematic review'!AR28=0,'Systematic review'!AS28=1,'Systematic review'!AT28=0),6,IF(AND('Systematic review'!AQ28=1,'Systematic review'!AR28=0,'Systematic review'!AS28=0,'Systematic review'!AT28=1),7,IF(AND('Systematic review'!AQ28=0,'Systematic review'!AR28=1,'Systematic review'!AS28=1,'Systematic review'!AT28=0),8,IF(AND('Systematic review'!AQ28=0,'Systematic review'!AR28=1,'Systematic review'!AS28=0,'Systematic review'!AT28=1),9,IF(AND('Systematic review'!AQ28=0,'Systematic review'!AR28=0,'Systematic review'!AS28=1,'Systematic review'!AT28=1),10,IF(AND('Systematic review'!AQ28=1,'Systematic review'!AR28=1,'Systematic review'!AS28=1,'Systematic review'!AT28=0),11, IF(AND('Systematic review'!AQ28=1,'Systematic review'!AR28=0,'Systematic review'!AS28=1,'Systematic review'!AT28=1),12, IF(AND('Systematic review'!AQ28=1,'Systematic review'!AR28=1,'Systematic review'!AS28=0,'Systematic review'!AT28=1),13,IF(AND('Systematic review'!AQ28=0,'Systematic review'!AR28=1,'Systematic review'!AS28=1,'Systematic review'!AT28=1),14,IF(AND('Systematic review'!AQ28=1,'Systematic review'!AR28=1,'Systematic review'!AS28=1,'Systematic review'!AT28=1),15,0)))))))))))))))</f>
        <v>0</v>
      </c>
      <c r="L12">
        <v>0</v>
      </c>
    </row>
    <row r="13" spans="1:12" x14ac:dyDescent="0.2">
      <c r="A13" s="86">
        <f>'Systematic review'!A29</f>
        <v>0</v>
      </c>
      <c r="B13" s="86">
        <f>'Systematic review'!C29</f>
        <v>0</v>
      </c>
      <c r="C13" s="86">
        <f>'Systematic review'!D29</f>
        <v>1975</v>
      </c>
      <c r="D13" s="86" t="str">
        <f>'Systematic review'!E29</f>
        <v>Russell</v>
      </c>
      <c r="E13" s="89">
        <f>IF('Systematic review'!F29=6,1,IF('Systematic review'!F29=1,2,IF('Systematic review'!F29=2,3,IF('Systematic review'!F29=7,4, IF(OR('Systematic review'!F29="1 to 7",'Systematic review'!F29="2 to 7", 'Systematic review'!F29="1&amp; 7", 'Systematic review'!F29="1&amp;7"),5)))))</f>
        <v>3</v>
      </c>
      <c r="F13" s="89" t="str">
        <f>IF('Systematic review'!J29=3, "NL", "L")</f>
        <v>L</v>
      </c>
      <c r="G13" s="89">
        <f>IF('Systematic review'!P29=1,1,(IF('Systematic review'!Q29=1,2,IF('Systematic review'!R29=1,3,IF('Systematic review'!V29=1,4,IF('Systematic review'!W29=1,5,IF('Systematic review'!X29=1,6,"No Data")))))))</f>
        <v>3</v>
      </c>
      <c r="H13" s="89">
        <f>IF('Systematic review'!AD29=1,1,IF(AND(OR('Systematic review'!AG29=1,'Systematic review'!AH29=1,'Systematic review'!AI29=1),'Systematic review'!AM29=1),2,IF(AND(OR('Systematic review'!AE29=1,'Systematic review'!AF29=1,'Systematic review'!AJ29=1,'Systematic review'!AK29=1,'Systematic review'!AL29=1),'Systematic review'!AM29=1),3, IF(AND(OR('Systematic review'!AG29=1,'Systematic review'!AH29=1,'Systematic review'!AI29=1),OR('Systematic review'!AN29=1, 'Systematic review'!AO29=1,'Systematic review'!AP29=1)),4, IF(AND(OR('Systematic review'!AE29=1,'Systematic review'!AF29=1,'Systematic review'!AJ29=1,'Systematic review'!AK29=1,'Systematic review'!AL29=1), OR('Systematic review'!AN29=1, 'Systematic review'!AO29=1,'Systematic review'!AP29=1)),5,IF(AND('Systematic review'!AC29=1,'Systematic review'!AE29=0,'Systematic review'!AF29=0,'Systematic review'!AG29=0,'Systematic review'!AH29=0,'Systematic review'!AI29=0,'Systematic review'!AJ29=0,'Systematic review'!AK29=0,'Systematic review'!AL29=0),6,"PB"))))))</f>
        <v>4</v>
      </c>
      <c r="I13" s="89">
        <f>IF(AND('Systematic review'!AQ29=1,'Systematic review'!AR29=0,'Systematic review'!AS29=0,'Systematic review'!AT29=0),1,IF(AND('Systematic review'!AQ29=0,'Systematic review'!AR29=1,'Systematic review'!AS29=0,'Systematic review'!AT29=0),2,IF(AND('Systematic review'!AQ29=0,'Systematic review'!AR29=0,'Systematic review'!AS29=1,'Systematic review'!AT29=0),3,IF(AND('Systematic review'!AQ29=0,'Systematic review'!AR29=0,'Systematic review'!AS29=0,'Systematic review'!AT29=1),4,IF(AND('Systematic review'!AQ29=1,'Systematic review'!AR29=1,'Systematic review'!AS29=0,'Systematic review'!AT29=0),5,IF(AND('Systematic review'!AQ29=1,'Systematic review'!AR29=0,'Systematic review'!AS29=1,'Systematic review'!AT29=0),6,IF(AND('Systematic review'!AQ29=1,'Systematic review'!AR29=0,'Systematic review'!AS29=0,'Systematic review'!AT29=1),7,IF(AND('Systematic review'!AQ29=0,'Systematic review'!AR29=1,'Systematic review'!AS29=1,'Systematic review'!AT29=0),8,IF(AND('Systematic review'!AQ29=0,'Systematic review'!AR29=1,'Systematic review'!AS29=0,'Systematic review'!AT29=1),9,IF(AND('Systematic review'!AQ29=0,'Systematic review'!AR29=0,'Systematic review'!AS29=1,'Systematic review'!AT29=1),10,IF(AND('Systematic review'!AQ29=1,'Systematic review'!AR29=1,'Systematic review'!AS29=1,'Systematic review'!AT29=0),11, IF(AND('Systematic review'!AQ29=1,'Systematic review'!AR29=0,'Systematic review'!AS29=1,'Systematic review'!AT29=1),12, IF(AND('Systematic review'!AQ29=1,'Systematic review'!AR29=1,'Systematic review'!AS29=0,'Systematic review'!AT29=1),13,IF(AND('Systematic review'!AQ29=0,'Systematic review'!AR29=1,'Systematic review'!AS29=1,'Systematic review'!AT29=1),14,IF(AND('Systematic review'!AQ29=1,'Systematic review'!AR29=1,'Systematic review'!AS29=1,'Systematic review'!AT29=1),15,0)))))))))))))))</f>
        <v>2</v>
      </c>
      <c r="L13">
        <v>2</v>
      </c>
    </row>
    <row r="14" spans="1:12" x14ac:dyDescent="0.2">
      <c r="A14" s="86">
        <f>'Systematic review'!A30</f>
        <v>0</v>
      </c>
      <c r="B14" s="86">
        <f>'Systematic review'!C30</f>
        <v>0</v>
      </c>
      <c r="C14" s="86">
        <f>'Systematic review'!D30</f>
        <v>1976</v>
      </c>
      <c r="D14" s="86" t="str">
        <f>'Systematic review'!E30</f>
        <v>Parnas</v>
      </c>
      <c r="E14" s="89">
        <f>IF('Systematic review'!F30=6,1,IF('Systematic review'!F30=1,2,IF('Systematic review'!F30=2,3,IF('Systematic review'!F30=7,4, IF(OR('Systematic review'!F30="1 to 7",'Systematic review'!F30="2 to 7", 'Systematic review'!F30="1&amp; 7", 'Systematic review'!F30="1&amp;7"),5)))))</f>
        <v>1</v>
      </c>
      <c r="F14" s="89" t="str">
        <f>IF('Systematic review'!J30=3, "NL", "L")</f>
        <v>NL</v>
      </c>
      <c r="G14" s="89">
        <f>IF('Systematic review'!P30=1,1,(IF('Systematic review'!Q30=1,2,IF('Systematic review'!R30=1,3,IF('Systematic review'!V30=1,4,IF('Systematic review'!W30=1,5,IF('Systematic review'!X30=1,6,"No Data")))))))</f>
        <v>6</v>
      </c>
      <c r="H14" s="89">
        <f>IF('Systematic review'!AD30=1,1,IF(AND(OR('Systematic review'!AG30=1,'Systematic review'!AH30=1,'Systematic review'!AI30=1),'Systematic review'!AM30=1),2,IF(AND(OR('Systematic review'!AE30=1,'Systematic review'!AF30=1,'Systematic review'!AJ30=1,'Systematic review'!AK30=1,'Systematic review'!AL30=1),'Systematic review'!AM30=1),3, IF(AND(OR('Systematic review'!AG30=1,'Systematic review'!AH30=1,'Systematic review'!AI30=1),OR('Systematic review'!AN30=1, 'Systematic review'!AO30=1,'Systematic review'!AP30=1)),4, IF(AND(OR('Systematic review'!AE30=1,'Systematic review'!AF30=1,'Systematic review'!AJ30=1,'Systematic review'!AK30=1,'Systematic review'!AL30=1), OR('Systematic review'!AN30=1, 'Systematic review'!AO30=1,'Systematic review'!AP30=1)),5,IF(AND('Systematic review'!AC30=1,'Systematic review'!AE30=0,'Systematic review'!AF30=0,'Systematic review'!AG30=0,'Systematic review'!AH30=0,'Systematic review'!AI30=0,'Systematic review'!AJ30=0,'Systematic review'!AK30=0,'Systematic review'!AL30=0),6,"PB"))))))</f>
        <v>1</v>
      </c>
      <c r="I14" s="89">
        <f>IF(AND('Systematic review'!AQ30=1,'Systematic review'!AR30=0,'Systematic review'!AS30=0,'Systematic review'!AT30=0),1,IF(AND('Systematic review'!AQ30=0,'Systematic review'!AR30=1,'Systematic review'!AS30=0,'Systematic review'!AT30=0),2,IF(AND('Systematic review'!AQ30=0,'Systematic review'!AR30=0,'Systematic review'!AS30=1,'Systematic review'!AT30=0),3,IF(AND('Systematic review'!AQ30=0,'Systematic review'!AR30=0,'Systematic review'!AS30=0,'Systematic review'!AT30=1),4,IF(AND('Systematic review'!AQ30=1,'Systematic review'!AR30=1,'Systematic review'!AS30=0,'Systematic review'!AT30=0),5,IF(AND('Systematic review'!AQ30=1,'Systematic review'!AR30=0,'Systematic review'!AS30=1,'Systematic review'!AT30=0),6,IF(AND('Systematic review'!AQ30=1,'Systematic review'!AR30=0,'Systematic review'!AS30=0,'Systematic review'!AT30=1),7,IF(AND('Systematic review'!AQ30=0,'Systematic review'!AR30=1,'Systematic review'!AS30=1,'Systematic review'!AT30=0),8,IF(AND('Systematic review'!AQ30=0,'Systematic review'!AR30=1,'Systematic review'!AS30=0,'Systematic review'!AT30=1),9,IF(AND('Systematic review'!AQ30=0,'Systematic review'!AR30=0,'Systematic review'!AS30=1,'Systematic review'!AT30=1),10,IF(AND('Systematic review'!AQ30=1,'Systematic review'!AR30=1,'Systematic review'!AS30=1,'Systematic review'!AT30=0),11, IF(AND('Systematic review'!AQ30=1,'Systematic review'!AR30=0,'Systematic review'!AS30=1,'Systematic review'!AT30=1),12, IF(AND('Systematic review'!AQ30=1,'Systematic review'!AR30=1,'Systematic review'!AS30=0,'Systematic review'!AT30=1),13,IF(AND('Systematic review'!AQ30=0,'Systematic review'!AR30=1,'Systematic review'!AS30=1,'Systematic review'!AT30=1),14,IF(AND('Systematic review'!AQ30=1,'Systematic review'!AR30=1,'Systematic review'!AS30=1,'Systematic review'!AT30=1),15,0)))))))))))))))</f>
        <v>0</v>
      </c>
      <c r="L14">
        <v>0</v>
      </c>
    </row>
    <row r="15" spans="1:12" x14ac:dyDescent="0.2">
      <c r="A15" s="86">
        <f>'Systematic review'!A31</f>
        <v>0</v>
      </c>
      <c r="B15" s="86" t="str">
        <f>'Systematic review'!C31</f>
        <v>ELM</v>
      </c>
      <c r="C15" s="86">
        <f>'Systematic review'!D31</f>
        <v>1977</v>
      </c>
      <c r="D15" s="86" t="str">
        <f>'Systematic review'!E31</f>
        <v>Hunt; Reuss and Innis</v>
      </c>
      <c r="E15" s="89">
        <f>IF('Systematic review'!F31=6,1,IF('Systematic review'!F31=1,2,IF('Systematic review'!F31=2,3,IF('Systematic review'!F31=7,4, IF(OR('Systematic review'!F31="1 to 7",'Systematic review'!F31="2 to 7", 'Systematic review'!F31="1&amp; 7", 'Systematic review'!F31="1&amp;7"),5)))))</f>
        <v>3</v>
      </c>
      <c r="F15" s="89" t="str">
        <f>IF('Systematic review'!J31=3, "NL", "L")</f>
        <v>L</v>
      </c>
      <c r="G15" s="89">
        <f>IF('Systematic review'!P31=1,1,(IF('Systematic review'!Q31=1,2,IF('Systematic review'!R31=1,3,IF('Systematic review'!V31=1,4,IF('Systematic review'!W31=1,5,IF('Systematic review'!X31=1,6,"No Data")))))))</f>
        <v>5</v>
      </c>
      <c r="H15" s="89">
        <f>IF('Systematic review'!AD31=1,1,IF(AND(OR('Systematic review'!AG31=1,'Systematic review'!AH31=1,'Systematic review'!AI31=1),'Systematic review'!AM31=1),2,IF(AND(OR('Systematic review'!AE31=1,'Systematic review'!AF31=1,'Systematic review'!AJ31=1,'Systematic review'!AK31=1,'Systematic review'!AL31=1),'Systematic review'!AM31=1),3, IF(AND(OR('Systematic review'!AG31=1,'Systematic review'!AH31=1,'Systematic review'!AI31=1),OR('Systematic review'!AN31=1, 'Systematic review'!AO31=1,'Systematic review'!AP31=1)),4, IF(AND(OR('Systematic review'!AE31=1,'Systematic review'!AF31=1,'Systematic review'!AJ31=1,'Systematic review'!AK31=1,'Systematic review'!AL31=1), OR('Systematic review'!AN31=1, 'Systematic review'!AO31=1,'Systematic review'!AP31=1)),5,IF(AND('Systematic review'!AC31=1,'Systematic review'!AE31=0,'Systematic review'!AF31=0,'Systematic review'!AG31=0,'Systematic review'!AH31=0,'Systematic review'!AI31=0,'Systematic review'!AJ31=0,'Systematic review'!AK31=0,'Systematic review'!AL31=0),6,"PB"))))))</f>
        <v>2</v>
      </c>
      <c r="I15" s="89">
        <f>IF(AND('Systematic review'!AQ31=1,'Systematic review'!AR31=0,'Systematic review'!AS31=0,'Systematic review'!AT31=0),1,IF(AND('Systematic review'!AQ31=0,'Systematic review'!AR31=1,'Systematic review'!AS31=0,'Systematic review'!AT31=0),2,IF(AND('Systematic review'!AQ31=0,'Systematic review'!AR31=0,'Systematic review'!AS31=1,'Systematic review'!AT31=0),3,IF(AND('Systematic review'!AQ31=0,'Systematic review'!AR31=0,'Systematic review'!AS31=0,'Systematic review'!AT31=1),4,IF(AND('Systematic review'!AQ31=1,'Systematic review'!AR31=1,'Systematic review'!AS31=0,'Systematic review'!AT31=0),5,IF(AND('Systematic review'!AQ31=1,'Systematic review'!AR31=0,'Systematic review'!AS31=1,'Systematic review'!AT31=0),6,IF(AND('Systematic review'!AQ31=1,'Systematic review'!AR31=0,'Systematic review'!AS31=0,'Systematic review'!AT31=1),7,IF(AND('Systematic review'!AQ31=0,'Systematic review'!AR31=1,'Systematic review'!AS31=1,'Systematic review'!AT31=0),8,IF(AND('Systematic review'!AQ31=0,'Systematic review'!AR31=1,'Systematic review'!AS31=0,'Systematic review'!AT31=1),9,IF(AND('Systematic review'!AQ31=0,'Systematic review'!AR31=0,'Systematic review'!AS31=1,'Systematic review'!AT31=1),10,IF(AND('Systematic review'!AQ31=1,'Systematic review'!AR31=1,'Systematic review'!AS31=1,'Systematic review'!AT31=0),11, IF(AND('Systematic review'!AQ31=1,'Systematic review'!AR31=0,'Systematic review'!AS31=1,'Systematic review'!AT31=1),12, IF(AND('Systematic review'!AQ31=1,'Systematic review'!AR31=1,'Systematic review'!AS31=0,'Systematic review'!AT31=1),13,IF(AND('Systematic review'!AQ31=0,'Systematic review'!AR31=1,'Systematic review'!AS31=1,'Systematic review'!AT31=1),14,IF(AND('Systematic review'!AQ31=1,'Systematic review'!AR31=1,'Systematic review'!AS31=1,'Systematic review'!AT31=1),15,0)))))))))))))))</f>
        <v>2</v>
      </c>
      <c r="L15">
        <v>2</v>
      </c>
    </row>
    <row r="16" spans="1:12" x14ac:dyDescent="0.2">
      <c r="A16" s="86">
        <f>'Systematic review'!A32</f>
        <v>0</v>
      </c>
      <c r="B16" s="86" t="str">
        <f>'Systematic review'!C32</f>
        <v>Rothamsted</v>
      </c>
      <c r="C16" s="86">
        <f>'Systematic review'!D32</f>
        <v>1977</v>
      </c>
      <c r="D16" s="86" t="str">
        <f>'Systematic review'!E32</f>
        <v>Jenkinson</v>
      </c>
      <c r="E16" s="89">
        <f>IF('Systematic review'!F32=6,1,IF('Systematic review'!F32=1,2,IF('Systematic review'!F32=2,3,IF('Systematic review'!F32=7,4, IF(OR('Systematic review'!F32="1 to 7",'Systematic review'!F32="2 to 7", 'Systematic review'!F32="1&amp; 7", 'Systematic review'!F32="1&amp;7"),5)))))</f>
        <v>2</v>
      </c>
      <c r="F16" s="89" t="str">
        <f>IF('Systematic review'!J32=3, "NL", "L")</f>
        <v>L</v>
      </c>
      <c r="G16" s="89">
        <f>IF('Systematic review'!P32=1,1,(IF('Systematic review'!Q32=1,2,IF('Systematic review'!R32=1,3,IF('Systematic review'!V32=1,4,IF('Systematic review'!W32=1,5,IF('Systematic review'!X32=1,6,"No Data")))))))</f>
        <v>5</v>
      </c>
      <c r="H16" s="89">
        <f>IF('Systematic review'!AD32=1,1,IF(AND(OR('Systematic review'!AG32=1,'Systematic review'!AH32=1,'Systematic review'!AI32=1),'Systematic review'!AM32=1),2,IF(AND(OR('Systematic review'!AE32=1,'Systematic review'!AF32=1,'Systematic review'!AJ32=1,'Systematic review'!AK32=1,'Systematic review'!AL32=1),'Systematic review'!AM32=1),3, IF(AND(OR('Systematic review'!AG32=1,'Systematic review'!AH32=1,'Systematic review'!AI32=1),OR('Systematic review'!AN32=1, 'Systematic review'!AO32=1,'Systematic review'!AP32=1)),4, IF(AND(OR('Systematic review'!AE32=1,'Systematic review'!AF32=1,'Systematic review'!AJ32=1,'Systematic review'!AK32=1,'Systematic review'!AL32=1), OR('Systematic review'!AN32=1, 'Systematic review'!AO32=1,'Systematic review'!AP32=1)),5,IF(AND('Systematic review'!AC32=1,'Systematic review'!AE32=0,'Systematic review'!AF32=0,'Systematic review'!AG32=0,'Systematic review'!AH32=0,'Systematic review'!AI32=0,'Systematic review'!AJ32=0,'Systematic review'!AK32=0,'Systematic review'!AL32=0),6,"PB"))))))</f>
        <v>2</v>
      </c>
      <c r="I16" s="89">
        <f>IF(AND('Systematic review'!AQ32=1,'Systematic review'!AR32=0,'Systematic review'!AS32=0,'Systematic review'!AT32=0),1,IF(AND('Systematic review'!AQ32=0,'Systematic review'!AR32=1,'Systematic review'!AS32=0,'Systematic review'!AT32=0),2,IF(AND('Systematic review'!AQ32=0,'Systematic review'!AR32=0,'Systematic review'!AS32=1,'Systematic review'!AT32=0),3,IF(AND('Systematic review'!AQ32=0,'Systematic review'!AR32=0,'Systematic review'!AS32=0,'Systematic review'!AT32=1),4,IF(AND('Systematic review'!AQ32=1,'Systematic review'!AR32=1,'Systematic review'!AS32=0,'Systematic review'!AT32=0),5,IF(AND('Systematic review'!AQ32=1,'Systematic review'!AR32=0,'Systematic review'!AS32=1,'Systematic review'!AT32=0),6,IF(AND('Systematic review'!AQ32=1,'Systematic review'!AR32=0,'Systematic review'!AS32=0,'Systematic review'!AT32=1),7,IF(AND('Systematic review'!AQ32=0,'Systematic review'!AR32=1,'Systematic review'!AS32=1,'Systematic review'!AT32=0),8,IF(AND('Systematic review'!AQ32=0,'Systematic review'!AR32=1,'Systematic review'!AS32=0,'Systematic review'!AT32=1),9,IF(AND('Systematic review'!AQ32=0,'Systematic review'!AR32=0,'Systematic review'!AS32=1,'Systematic review'!AT32=1),10,IF(AND('Systematic review'!AQ32=1,'Systematic review'!AR32=1,'Systematic review'!AS32=1,'Systematic review'!AT32=0),11, IF(AND('Systematic review'!AQ32=1,'Systematic review'!AR32=0,'Systematic review'!AS32=1,'Systematic review'!AT32=1),12, IF(AND('Systematic review'!AQ32=1,'Systematic review'!AR32=1,'Systematic review'!AS32=0,'Systematic review'!AT32=1),13,IF(AND('Systematic review'!AQ32=0,'Systematic review'!AR32=1,'Systematic review'!AS32=1,'Systematic review'!AT32=1),14,IF(AND('Systematic review'!AQ32=1,'Systematic review'!AR32=1,'Systematic review'!AS32=1,'Systematic review'!AT32=1),15,0)))))))))))))))</f>
        <v>2</v>
      </c>
      <c r="L16">
        <v>2</v>
      </c>
    </row>
    <row r="17" spans="1:12" x14ac:dyDescent="0.2">
      <c r="A17" s="86">
        <f>'Systematic review'!A33</f>
        <v>0</v>
      </c>
      <c r="B17" s="86">
        <f>'Systematic review'!C33</f>
        <v>0</v>
      </c>
      <c r="C17" s="86">
        <f>'Systematic review'!D33</f>
        <v>1978</v>
      </c>
      <c r="D17" s="86" t="str">
        <f>'Systematic review'!E33</f>
        <v>Holland</v>
      </c>
      <c r="E17" s="89">
        <f>IF('Systematic review'!F33=6,1,IF('Systematic review'!F33=1,2,IF('Systematic review'!F33=2,3,IF('Systematic review'!F33=7,4, IF(OR('Systematic review'!F33="1 to 7",'Systematic review'!F33="2 to 7", 'Systematic review'!F33="1&amp; 7", 'Systematic review'!F33="1&amp;7"),5)))))</f>
        <v>4</v>
      </c>
      <c r="F17" s="89" t="str">
        <f>IF('Systematic review'!J33=3, "NL", "L")</f>
        <v>L</v>
      </c>
      <c r="G17" s="89">
        <f>IF('Systematic review'!P33=1,1,(IF('Systematic review'!Q33=1,2,IF('Systematic review'!R33=1,3,IF('Systematic review'!V33=1,4,IF('Systematic review'!W33=1,5,IF('Systematic review'!X33=1,6,"No Data")))))))</f>
        <v>1</v>
      </c>
      <c r="H17" s="89">
        <f>IF('Systematic review'!AD33=1,1,IF(AND(OR('Systematic review'!AG33=1,'Systematic review'!AH33=1,'Systematic review'!AI33=1),'Systematic review'!AM33=1),2,IF(AND(OR('Systematic review'!AE33=1,'Systematic review'!AF33=1,'Systematic review'!AJ33=1,'Systematic review'!AK33=1,'Systematic review'!AL33=1),'Systematic review'!AM33=1),3, IF(AND(OR('Systematic review'!AG33=1,'Systematic review'!AH33=1,'Systematic review'!AI33=1),OR('Systematic review'!AN33=1, 'Systematic review'!AO33=1,'Systematic review'!AP33=1)),4, IF(AND(OR('Systematic review'!AE33=1,'Systematic review'!AF33=1,'Systematic review'!AJ33=1,'Systematic review'!AK33=1,'Systematic review'!AL33=1), OR('Systematic review'!AN33=1, 'Systematic review'!AO33=1,'Systematic review'!AP33=1)),5,IF(AND('Systematic review'!AC33=1,'Systematic review'!AE33=0,'Systematic review'!AF33=0,'Systematic review'!AG33=0,'Systematic review'!AH33=0,'Systematic review'!AI33=0,'Systematic review'!AJ33=0,'Systematic review'!AK33=0,'Systematic review'!AL33=0),6,"PB"))))))</f>
        <v>1</v>
      </c>
      <c r="I17" s="89">
        <f>IF(AND('Systematic review'!AQ33=1,'Systematic review'!AR33=0,'Systematic review'!AS33=0,'Systematic review'!AT33=0),1,IF(AND('Systematic review'!AQ33=0,'Systematic review'!AR33=1,'Systematic review'!AS33=0,'Systematic review'!AT33=0),2,IF(AND('Systematic review'!AQ33=0,'Systematic review'!AR33=0,'Systematic review'!AS33=1,'Systematic review'!AT33=0),3,IF(AND('Systematic review'!AQ33=0,'Systematic review'!AR33=0,'Systematic review'!AS33=0,'Systematic review'!AT33=1),4,IF(AND('Systematic review'!AQ33=1,'Systematic review'!AR33=1,'Systematic review'!AS33=0,'Systematic review'!AT33=0),5,IF(AND('Systematic review'!AQ33=1,'Systematic review'!AR33=0,'Systematic review'!AS33=1,'Systematic review'!AT33=0),6,IF(AND('Systematic review'!AQ33=1,'Systematic review'!AR33=0,'Systematic review'!AS33=0,'Systematic review'!AT33=1),7,IF(AND('Systematic review'!AQ33=0,'Systematic review'!AR33=1,'Systematic review'!AS33=1,'Systematic review'!AT33=0),8,IF(AND('Systematic review'!AQ33=0,'Systematic review'!AR33=1,'Systematic review'!AS33=0,'Systematic review'!AT33=1),9,IF(AND('Systematic review'!AQ33=0,'Systematic review'!AR33=0,'Systematic review'!AS33=1,'Systematic review'!AT33=1),10,IF(AND('Systematic review'!AQ33=1,'Systematic review'!AR33=1,'Systematic review'!AS33=1,'Systematic review'!AT33=0),11, IF(AND('Systematic review'!AQ33=1,'Systematic review'!AR33=0,'Systematic review'!AS33=1,'Systematic review'!AT33=1),12, IF(AND('Systematic review'!AQ33=1,'Systematic review'!AR33=1,'Systematic review'!AS33=0,'Systematic review'!AT33=1),13,IF(AND('Systematic review'!AQ33=0,'Systematic review'!AR33=1,'Systematic review'!AS33=1,'Systematic review'!AT33=1),14,IF(AND('Systematic review'!AQ33=1,'Systematic review'!AR33=1,'Systematic review'!AS33=1,'Systematic review'!AT33=1),15,0)))))))))))))))</f>
        <v>0</v>
      </c>
      <c r="L17">
        <v>0</v>
      </c>
    </row>
    <row r="18" spans="1:12" x14ac:dyDescent="0.2">
      <c r="A18" s="86">
        <f>'Systematic review'!A34</f>
        <v>0</v>
      </c>
      <c r="B18" s="86">
        <f>'Systematic review'!C34</f>
        <v>0</v>
      </c>
      <c r="C18" s="86">
        <f>'Systematic review'!D34</f>
        <v>1978</v>
      </c>
      <c r="D18" s="86" t="str">
        <f>'Systematic review'!E34</f>
        <v>O'Brien and Stout</v>
      </c>
      <c r="E18" s="89">
        <f>IF('Systematic review'!F34=6,1,IF('Systematic review'!F34=1,2,IF('Systematic review'!F34=2,3,IF('Systematic review'!F34=7,4, IF(OR('Systematic review'!F34="1 to 7",'Systematic review'!F34="2 to 7", 'Systematic review'!F34="1&amp; 7", 'Systematic review'!F34="1&amp;7"),5)))))</f>
        <v>2</v>
      </c>
      <c r="F18" s="89" t="str">
        <f>IF('Systematic review'!J34=3, "NL", "L")</f>
        <v>L</v>
      </c>
      <c r="G18" s="89">
        <f>IF('Systematic review'!P34=1,1,(IF('Systematic review'!Q34=1,2,IF('Systematic review'!R34=1,3,IF('Systematic review'!V34=1,4,IF('Systematic review'!W34=1,5,IF('Systematic review'!X34=1,6,"No Data")))))))</f>
        <v>2</v>
      </c>
      <c r="H18" s="89">
        <f>IF('Systematic review'!AD34=1,1,IF(AND(OR('Systematic review'!AG34=1,'Systematic review'!AH34=1,'Systematic review'!AI34=1),'Systematic review'!AM34=1),2,IF(AND(OR('Systematic review'!AE34=1,'Systematic review'!AF34=1,'Systematic review'!AJ34=1,'Systematic review'!AK34=1,'Systematic review'!AL34=1),'Systematic review'!AM34=1),3, IF(AND(OR('Systematic review'!AG34=1,'Systematic review'!AH34=1,'Systematic review'!AI34=1),OR('Systematic review'!AN34=1, 'Systematic review'!AO34=1,'Systematic review'!AP34=1)),4, IF(AND(OR('Systematic review'!AE34=1,'Systematic review'!AF34=1,'Systematic review'!AJ34=1,'Systematic review'!AK34=1,'Systematic review'!AL34=1), OR('Systematic review'!AN34=1, 'Systematic review'!AO34=1,'Systematic review'!AP34=1)),5,IF(AND('Systematic review'!AC34=1,'Systematic review'!AE34=0,'Systematic review'!AF34=0,'Systematic review'!AG34=0,'Systematic review'!AH34=0,'Systematic review'!AI34=0,'Systematic review'!AJ34=0,'Systematic review'!AK34=0,'Systematic review'!AL34=0),6,"PB"))))))</f>
        <v>5</v>
      </c>
      <c r="I18" s="89">
        <f>IF(AND('Systematic review'!AQ34=1,'Systematic review'!AR34=0,'Systematic review'!AS34=0,'Systematic review'!AT34=0),1,IF(AND('Systematic review'!AQ34=0,'Systematic review'!AR34=1,'Systematic review'!AS34=0,'Systematic review'!AT34=0),2,IF(AND('Systematic review'!AQ34=0,'Systematic review'!AR34=0,'Systematic review'!AS34=1,'Systematic review'!AT34=0),3,IF(AND('Systematic review'!AQ34=0,'Systematic review'!AR34=0,'Systematic review'!AS34=0,'Systematic review'!AT34=1),4,IF(AND('Systematic review'!AQ34=1,'Systematic review'!AR34=1,'Systematic review'!AS34=0,'Systematic review'!AT34=0),5,IF(AND('Systematic review'!AQ34=1,'Systematic review'!AR34=0,'Systematic review'!AS34=1,'Systematic review'!AT34=0),6,IF(AND('Systematic review'!AQ34=1,'Systematic review'!AR34=0,'Systematic review'!AS34=0,'Systematic review'!AT34=1),7,IF(AND('Systematic review'!AQ34=0,'Systematic review'!AR34=1,'Systematic review'!AS34=1,'Systematic review'!AT34=0),8,IF(AND('Systematic review'!AQ34=0,'Systematic review'!AR34=1,'Systematic review'!AS34=0,'Systematic review'!AT34=1),9,IF(AND('Systematic review'!AQ34=0,'Systematic review'!AR34=0,'Systematic review'!AS34=1,'Systematic review'!AT34=1),10,IF(AND('Systematic review'!AQ34=1,'Systematic review'!AR34=1,'Systematic review'!AS34=1,'Systematic review'!AT34=0),11, IF(AND('Systematic review'!AQ34=1,'Systematic review'!AR34=0,'Systematic review'!AS34=1,'Systematic review'!AT34=1),12, IF(AND('Systematic review'!AQ34=1,'Systematic review'!AR34=1,'Systematic review'!AS34=0,'Systematic review'!AT34=1),13,IF(AND('Systematic review'!AQ34=0,'Systematic review'!AR34=1,'Systematic review'!AS34=1,'Systematic review'!AT34=1),14,IF(AND('Systematic review'!AQ34=1,'Systematic review'!AR34=1,'Systematic review'!AS34=1,'Systematic review'!AT34=1),15,0)))))))))))))))</f>
        <v>0</v>
      </c>
      <c r="L18">
        <v>0</v>
      </c>
    </row>
    <row r="19" spans="1:12" x14ac:dyDescent="0.2">
      <c r="A19" s="86">
        <f>'Systematic review'!A35</f>
        <v>0</v>
      </c>
      <c r="B19" s="86">
        <f>'Systematic review'!C35</f>
        <v>0</v>
      </c>
      <c r="C19" s="86">
        <f>'Systematic review'!D35</f>
        <v>1979</v>
      </c>
      <c r="D19" s="86" t="str">
        <f>'Systematic review'!E35</f>
        <v>Smith</v>
      </c>
      <c r="E19" s="89">
        <f>IF('Systematic review'!F35=6,1,IF('Systematic review'!F35=1,2,IF('Systematic review'!F35=2,3,IF('Systematic review'!F35=7,4, IF(OR('Systematic review'!F35="1 to 7",'Systematic review'!F35="2 to 7", 'Systematic review'!F35="1&amp; 7", 'Systematic review'!F35="1&amp;7"),5)))))</f>
        <v>3</v>
      </c>
      <c r="F19" s="89" t="str">
        <f>IF('Systematic review'!J35=3, "NL", "L")</f>
        <v>NL</v>
      </c>
      <c r="G19" s="89">
        <f>IF('Systematic review'!P35=1,1,(IF('Systematic review'!Q35=1,2,IF('Systematic review'!R35=1,3,IF('Systematic review'!V35=1,4,IF('Systematic review'!W35=1,5,IF('Systematic review'!X35=1,6,"No Data")))))))</f>
        <v>1</v>
      </c>
      <c r="H19" s="89">
        <f>IF('Systematic review'!AD35=1,1,IF(AND(OR('Systematic review'!AG35=1,'Systematic review'!AH35=1,'Systematic review'!AI35=1),'Systematic review'!AM35=1),2,IF(AND(OR('Systematic review'!AE35=1,'Systematic review'!AF35=1,'Systematic review'!AJ35=1,'Systematic review'!AK35=1,'Systematic review'!AL35=1),'Systematic review'!AM35=1),3, IF(AND(OR('Systematic review'!AG35=1,'Systematic review'!AH35=1,'Systematic review'!AI35=1),OR('Systematic review'!AN35=1, 'Systematic review'!AO35=1,'Systematic review'!AP35=1)),4, IF(AND(OR('Systematic review'!AE35=1,'Systematic review'!AF35=1,'Systematic review'!AJ35=1,'Systematic review'!AK35=1,'Systematic review'!AL35=1), OR('Systematic review'!AN35=1, 'Systematic review'!AO35=1,'Systematic review'!AP35=1)),5,IF(AND('Systematic review'!AC35=1,'Systematic review'!AE35=0,'Systematic review'!AF35=0,'Systematic review'!AG35=0,'Systematic review'!AH35=0,'Systematic review'!AI35=0,'Systematic review'!AJ35=0,'Systematic review'!AK35=0,'Systematic review'!AL35=0),6,"PB"))))))</f>
        <v>1</v>
      </c>
      <c r="I19" s="89">
        <f>IF(AND('Systematic review'!AQ35=1,'Systematic review'!AR35=0,'Systematic review'!AS35=0,'Systematic review'!AT35=0),1,IF(AND('Systematic review'!AQ35=0,'Systematic review'!AR35=1,'Systematic review'!AS35=0,'Systematic review'!AT35=0),2,IF(AND('Systematic review'!AQ35=0,'Systematic review'!AR35=0,'Systematic review'!AS35=1,'Systematic review'!AT35=0),3,IF(AND('Systematic review'!AQ35=0,'Systematic review'!AR35=0,'Systematic review'!AS35=0,'Systematic review'!AT35=1),4,IF(AND('Systematic review'!AQ35=1,'Systematic review'!AR35=1,'Systematic review'!AS35=0,'Systematic review'!AT35=0),5,IF(AND('Systematic review'!AQ35=1,'Systematic review'!AR35=0,'Systematic review'!AS35=1,'Systematic review'!AT35=0),6,IF(AND('Systematic review'!AQ35=1,'Systematic review'!AR35=0,'Systematic review'!AS35=0,'Systematic review'!AT35=1),7,IF(AND('Systematic review'!AQ35=0,'Systematic review'!AR35=1,'Systematic review'!AS35=1,'Systematic review'!AT35=0),8,IF(AND('Systematic review'!AQ35=0,'Systematic review'!AR35=1,'Systematic review'!AS35=0,'Systematic review'!AT35=1),9,IF(AND('Systematic review'!AQ35=0,'Systematic review'!AR35=0,'Systematic review'!AS35=1,'Systematic review'!AT35=1),10,IF(AND('Systematic review'!AQ35=1,'Systematic review'!AR35=1,'Systematic review'!AS35=1,'Systematic review'!AT35=0),11, IF(AND('Systematic review'!AQ35=1,'Systematic review'!AR35=0,'Systematic review'!AS35=1,'Systematic review'!AT35=1),12, IF(AND('Systematic review'!AQ35=1,'Systematic review'!AR35=1,'Systematic review'!AS35=0,'Systematic review'!AT35=1),13,IF(AND('Systematic review'!AQ35=0,'Systematic review'!AR35=1,'Systematic review'!AS35=1,'Systematic review'!AT35=1),14,IF(AND('Systematic review'!AQ35=1,'Systematic review'!AR35=1,'Systematic review'!AS35=1,'Systematic review'!AT35=1),15,0)))))))))))))))</f>
        <v>0</v>
      </c>
      <c r="L19">
        <v>0</v>
      </c>
    </row>
    <row r="20" spans="1:12" x14ac:dyDescent="0.2">
      <c r="A20" s="86">
        <f>'Systematic review'!A37</f>
        <v>0</v>
      </c>
      <c r="B20" s="86">
        <f>'Systematic review'!C37</f>
        <v>0</v>
      </c>
      <c r="C20" s="86">
        <f>'Systematic review'!D37</f>
        <v>1981</v>
      </c>
      <c r="D20" s="86" t="str">
        <f>'Systematic review'!E37</f>
        <v>Bolin</v>
      </c>
      <c r="E20" s="89">
        <f>IF('Systematic review'!F37=6,1,IF('Systematic review'!F37=1,2,IF('Systematic review'!F37=2,3,IF('Systematic review'!F37=7,4, IF(OR('Systematic review'!F37="1 to 7",'Systematic review'!F37="2 to 7", 'Systematic review'!F37="1&amp; 7", 'Systematic review'!F37="1&amp;7"),5)))))</f>
        <v>4</v>
      </c>
      <c r="F20" s="89" t="str">
        <f>IF('Systematic review'!J37=3, "NL", "L")</f>
        <v>L</v>
      </c>
      <c r="G20" s="89">
        <f>IF('Systematic review'!P37=1,1,(IF('Systematic review'!Q37=1,2,IF('Systematic review'!R37=1,3,IF('Systematic review'!V37=1,4,IF('Systematic review'!W37=1,5,IF('Systematic review'!X37=1,6,"No Data")))))))</f>
        <v>1</v>
      </c>
      <c r="H20" s="89">
        <f>IF('Systematic review'!AD37=1,1,IF(AND(OR('Systematic review'!AG37=1,'Systematic review'!AH37=1,'Systematic review'!AI37=1),'Systematic review'!AM37=1),2,IF(AND(OR('Systematic review'!AE37=1,'Systematic review'!AF37=1,'Systematic review'!AJ37=1,'Systematic review'!AK37=1,'Systematic review'!AL37=1),'Systematic review'!AM37=1),3, IF(AND(OR('Systematic review'!AG37=1,'Systematic review'!AH37=1,'Systematic review'!AI37=1),OR('Systematic review'!AN37=1, 'Systematic review'!AO37=1,'Systematic review'!AP37=1)),4, IF(AND(OR('Systematic review'!AE37=1,'Systematic review'!AF37=1,'Systematic review'!AJ37=1,'Systematic review'!AK37=1,'Systematic review'!AL37=1), OR('Systematic review'!AN37=1, 'Systematic review'!AO37=1,'Systematic review'!AP37=1)),5,IF(AND('Systematic review'!AC37=1,'Systematic review'!AE37=0,'Systematic review'!AF37=0,'Systematic review'!AG37=0,'Systematic review'!AH37=0,'Systematic review'!AI37=0,'Systematic review'!AJ37=0,'Systematic review'!AK37=0,'Systematic review'!AL37=0),6,"PB"))))))</f>
        <v>1</v>
      </c>
      <c r="I20" s="89">
        <f>IF(AND('Systematic review'!AQ37=1,'Systematic review'!AR37=0,'Systematic review'!AS37=0,'Systematic review'!AT37=0),1,IF(AND('Systematic review'!AQ37=0,'Systematic review'!AR37=1,'Systematic review'!AS37=0,'Systematic review'!AT37=0),2,IF(AND('Systematic review'!AQ37=0,'Systematic review'!AR37=0,'Systematic review'!AS37=1,'Systematic review'!AT37=0),3,IF(AND('Systematic review'!AQ37=0,'Systematic review'!AR37=0,'Systematic review'!AS37=0,'Systematic review'!AT37=1),4,IF(AND('Systematic review'!AQ37=1,'Systematic review'!AR37=1,'Systematic review'!AS37=0,'Systematic review'!AT37=0),5,IF(AND('Systematic review'!AQ37=1,'Systematic review'!AR37=0,'Systematic review'!AS37=1,'Systematic review'!AT37=0),6,IF(AND('Systematic review'!AQ37=1,'Systematic review'!AR37=0,'Systematic review'!AS37=0,'Systematic review'!AT37=1),7,IF(AND('Systematic review'!AQ37=0,'Systematic review'!AR37=1,'Systematic review'!AS37=1,'Systematic review'!AT37=0),8,IF(AND('Systematic review'!AQ37=0,'Systematic review'!AR37=1,'Systematic review'!AS37=0,'Systematic review'!AT37=1),9,IF(AND('Systematic review'!AQ37=0,'Systematic review'!AR37=0,'Systematic review'!AS37=1,'Systematic review'!AT37=1),10,IF(AND('Systematic review'!AQ37=1,'Systematic review'!AR37=1,'Systematic review'!AS37=1,'Systematic review'!AT37=0),11, IF(AND('Systematic review'!AQ37=1,'Systematic review'!AR37=0,'Systematic review'!AS37=1,'Systematic review'!AT37=1),12, IF(AND('Systematic review'!AQ37=1,'Systematic review'!AR37=1,'Systematic review'!AS37=0,'Systematic review'!AT37=1),13,IF(AND('Systematic review'!AQ37=0,'Systematic review'!AR37=1,'Systematic review'!AS37=1,'Systematic review'!AT37=1),14,IF(AND('Systematic review'!AQ37=1,'Systematic review'!AR37=1,'Systematic review'!AS37=1,'Systematic review'!AT37=1),15,0)))))))))))))))</f>
        <v>0</v>
      </c>
      <c r="L20">
        <v>0</v>
      </c>
    </row>
    <row r="21" spans="1:12" x14ac:dyDescent="0.2">
      <c r="A21" s="86">
        <f>'Systematic review'!A38</f>
        <v>0</v>
      </c>
      <c r="B21" s="86">
        <f>'Systematic review'!C38</f>
        <v>0</v>
      </c>
      <c r="C21" s="86">
        <f>'Systematic review'!D38</f>
        <v>1981</v>
      </c>
      <c r="D21" s="86" t="str">
        <f>'Systematic review'!E38</f>
        <v>Carpenter</v>
      </c>
      <c r="E21" s="89">
        <f>IF('Systematic review'!F38=6,1,IF('Systematic review'!F38=1,2,IF('Systematic review'!F38=2,3,IF('Systematic review'!F38=7,4, IF(OR('Systematic review'!F38="1 to 7",'Systematic review'!F38="2 to 7", 'Systematic review'!F38="1&amp; 7", 'Systematic review'!F38="1&amp;7"),5)))))</f>
        <v>2</v>
      </c>
      <c r="F21" s="89" t="str">
        <f>IF('Systematic review'!J38=3, "NL", "L")</f>
        <v>L</v>
      </c>
      <c r="G21" s="89">
        <f>IF('Systematic review'!P38=1,1,(IF('Systematic review'!Q38=1,2,IF('Systematic review'!R38=1,3,IF('Systematic review'!V38=1,4,IF('Systematic review'!W38=1,5,IF('Systematic review'!X38=1,6,"No Data")))))))</f>
        <v>6</v>
      </c>
      <c r="H21" s="89">
        <f>IF('Systematic review'!AD38=1,1,IF(AND(OR('Systematic review'!AG38=1,'Systematic review'!AH38=1,'Systematic review'!AI38=1),'Systematic review'!AM38=1),2,IF(AND(OR('Systematic review'!AE38=1,'Systematic review'!AF38=1,'Systematic review'!AJ38=1,'Systematic review'!AK38=1,'Systematic review'!AL38=1),'Systematic review'!AM38=1),3, IF(AND(OR('Systematic review'!AG38=1,'Systematic review'!AH38=1,'Systematic review'!AI38=1),OR('Systematic review'!AN38=1, 'Systematic review'!AO38=1,'Systematic review'!AP38=1)),4, IF(AND(OR('Systematic review'!AE38=1,'Systematic review'!AF38=1,'Systematic review'!AJ38=1,'Systematic review'!AK38=1,'Systematic review'!AL38=1), OR('Systematic review'!AN38=1, 'Systematic review'!AO38=1,'Systematic review'!AP38=1)),5,IF(AND('Systematic review'!AC38=1,'Systematic review'!AE38=0,'Systematic review'!AF38=0,'Systematic review'!AG38=0,'Systematic review'!AH38=0,'Systematic review'!AI38=0,'Systematic review'!AJ38=0,'Systematic review'!AK38=0,'Systematic review'!AL38=0),6,"PB"))))))</f>
        <v>4</v>
      </c>
      <c r="I21" s="89">
        <f>IF(AND('Systematic review'!AQ38=1,'Systematic review'!AR38=0,'Systematic review'!AS38=0,'Systematic review'!AT38=0),1,IF(AND('Systematic review'!AQ38=0,'Systematic review'!AR38=1,'Systematic review'!AS38=0,'Systematic review'!AT38=0),2,IF(AND('Systematic review'!AQ38=0,'Systematic review'!AR38=0,'Systematic review'!AS38=1,'Systematic review'!AT38=0),3,IF(AND('Systematic review'!AQ38=0,'Systematic review'!AR38=0,'Systematic review'!AS38=0,'Systematic review'!AT38=1),4,IF(AND('Systematic review'!AQ38=1,'Systematic review'!AR38=1,'Systematic review'!AS38=0,'Systematic review'!AT38=0),5,IF(AND('Systematic review'!AQ38=1,'Systematic review'!AR38=0,'Systematic review'!AS38=1,'Systematic review'!AT38=0),6,IF(AND('Systematic review'!AQ38=1,'Systematic review'!AR38=0,'Systematic review'!AS38=0,'Systematic review'!AT38=1),7,IF(AND('Systematic review'!AQ38=0,'Systematic review'!AR38=1,'Systematic review'!AS38=1,'Systematic review'!AT38=0),8,IF(AND('Systematic review'!AQ38=0,'Systematic review'!AR38=1,'Systematic review'!AS38=0,'Systematic review'!AT38=1),9,IF(AND('Systematic review'!AQ38=0,'Systematic review'!AR38=0,'Systematic review'!AS38=1,'Systematic review'!AT38=1),10,IF(AND('Systematic review'!AQ38=1,'Systematic review'!AR38=1,'Systematic review'!AS38=1,'Systematic review'!AT38=0),11, IF(AND('Systematic review'!AQ38=1,'Systematic review'!AR38=0,'Systematic review'!AS38=1,'Systematic review'!AT38=1),12, IF(AND('Systematic review'!AQ38=1,'Systematic review'!AR38=1,'Systematic review'!AS38=0,'Systematic review'!AT38=1),13,IF(AND('Systematic review'!AQ38=0,'Systematic review'!AR38=1,'Systematic review'!AS38=1,'Systematic review'!AT38=1),14,IF(AND('Systematic review'!AQ38=1,'Systematic review'!AR38=1,'Systematic review'!AS38=1,'Systematic review'!AT38=1),15,0)))))))))))))))</f>
        <v>1</v>
      </c>
      <c r="L21">
        <v>1</v>
      </c>
    </row>
    <row r="22" spans="1:12" x14ac:dyDescent="0.2">
      <c r="A22" s="86">
        <f>'Systematic review'!A39</f>
        <v>0</v>
      </c>
      <c r="B22" s="86">
        <f>'Systematic review'!C39</f>
        <v>0</v>
      </c>
      <c r="C22" s="86">
        <f>'Systematic review'!D39</f>
        <v>1981</v>
      </c>
      <c r="D22" s="86" t="str">
        <f>'Systematic review'!E39</f>
        <v>Emanuel</v>
      </c>
      <c r="E22" s="89">
        <f>IF('Systematic review'!F39=6,1,IF('Systematic review'!F39=1,2,IF('Systematic review'!F39=2,3,IF('Systematic review'!F39=7,4, IF(OR('Systematic review'!F39="1 to 7",'Systematic review'!F39="2 to 7", 'Systematic review'!F39="1&amp; 7", 'Systematic review'!F39="1&amp;7"),5)))))</f>
        <v>4</v>
      </c>
      <c r="F22" s="89" t="str">
        <f>IF('Systematic review'!J39=3, "NL", "L")</f>
        <v>L</v>
      </c>
      <c r="G22" s="89">
        <f>IF('Systematic review'!P39=1,1,(IF('Systematic review'!Q39=1,2,IF('Systematic review'!R39=1,3,IF('Systematic review'!V39=1,4,IF('Systematic review'!W39=1,5,IF('Systematic review'!X39=1,6,"No Data")))))))</f>
        <v>1</v>
      </c>
      <c r="H22" s="89">
        <f>IF('Systematic review'!AD39=1,1,IF(AND(OR('Systematic review'!AG39=1,'Systematic review'!AH39=1,'Systematic review'!AI39=1),'Systematic review'!AM39=1),2,IF(AND(OR('Systematic review'!AE39=1,'Systematic review'!AF39=1,'Systematic review'!AJ39=1,'Systematic review'!AK39=1,'Systematic review'!AL39=1),'Systematic review'!AM39=1),3, IF(AND(OR('Systematic review'!AG39=1,'Systematic review'!AH39=1,'Systematic review'!AI39=1),OR('Systematic review'!AN39=1, 'Systematic review'!AO39=1,'Systematic review'!AP39=1)),4, IF(AND(OR('Systematic review'!AE39=1,'Systematic review'!AF39=1,'Systematic review'!AJ39=1,'Systematic review'!AK39=1,'Systematic review'!AL39=1), OR('Systematic review'!AN39=1, 'Systematic review'!AO39=1,'Systematic review'!AP39=1)),5,IF(AND('Systematic review'!AC39=1,'Systematic review'!AE39=0,'Systematic review'!AF39=0,'Systematic review'!AG39=0,'Systematic review'!AH39=0,'Systematic review'!AI39=0,'Systematic review'!AJ39=0,'Systematic review'!AK39=0,'Systematic review'!AL39=0),6,"PB"))))))</f>
        <v>1</v>
      </c>
      <c r="I22" s="89">
        <f>IF(AND('Systematic review'!AQ39=1,'Systematic review'!AR39=0,'Systematic review'!AS39=0,'Systematic review'!AT39=0),1,IF(AND('Systematic review'!AQ39=0,'Systematic review'!AR39=1,'Systematic review'!AS39=0,'Systematic review'!AT39=0),2,IF(AND('Systematic review'!AQ39=0,'Systematic review'!AR39=0,'Systematic review'!AS39=1,'Systematic review'!AT39=0),3,IF(AND('Systematic review'!AQ39=0,'Systematic review'!AR39=0,'Systematic review'!AS39=0,'Systematic review'!AT39=1),4,IF(AND('Systematic review'!AQ39=1,'Systematic review'!AR39=1,'Systematic review'!AS39=0,'Systematic review'!AT39=0),5,IF(AND('Systematic review'!AQ39=1,'Systematic review'!AR39=0,'Systematic review'!AS39=1,'Systematic review'!AT39=0),6,IF(AND('Systematic review'!AQ39=1,'Systematic review'!AR39=0,'Systematic review'!AS39=0,'Systematic review'!AT39=1),7,IF(AND('Systematic review'!AQ39=0,'Systematic review'!AR39=1,'Systematic review'!AS39=1,'Systematic review'!AT39=0),8,IF(AND('Systematic review'!AQ39=0,'Systematic review'!AR39=1,'Systematic review'!AS39=0,'Systematic review'!AT39=1),9,IF(AND('Systematic review'!AQ39=0,'Systematic review'!AR39=0,'Systematic review'!AS39=1,'Systematic review'!AT39=1),10,IF(AND('Systematic review'!AQ39=1,'Systematic review'!AR39=1,'Systematic review'!AS39=1,'Systematic review'!AT39=0),11, IF(AND('Systematic review'!AQ39=1,'Systematic review'!AR39=0,'Systematic review'!AS39=1,'Systematic review'!AT39=1),12, IF(AND('Systematic review'!AQ39=1,'Systematic review'!AR39=1,'Systematic review'!AS39=0,'Systematic review'!AT39=1),13,IF(AND('Systematic review'!AQ39=0,'Systematic review'!AR39=1,'Systematic review'!AS39=1,'Systematic review'!AT39=1),14,IF(AND('Systematic review'!AQ39=1,'Systematic review'!AR39=1,'Systematic review'!AS39=1,'Systematic review'!AT39=1),15,0)))))))))))))))</f>
        <v>0</v>
      </c>
      <c r="L22">
        <v>0</v>
      </c>
    </row>
    <row r="23" spans="1:12" x14ac:dyDescent="0.2">
      <c r="A23" s="86">
        <f>'Systematic review'!A40</f>
        <v>0</v>
      </c>
      <c r="B23" s="86" t="str">
        <f>'Systematic review'!C40</f>
        <v>PHOENIX</v>
      </c>
      <c r="C23" s="86">
        <f>'Systematic review'!D40</f>
        <v>1981</v>
      </c>
      <c r="D23" s="86" t="str">
        <f>'Systematic review'!E40</f>
        <v>McGill</v>
      </c>
      <c r="E23" s="89">
        <f>IF('Systematic review'!F40=6,1,IF('Systematic review'!F40=1,2,IF('Systematic review'!F40=2,3,IF('Systematic review'!F40=7,4, IF(OR('Systematic review'!F40="1 to 7",'Systematic review'!F40="2 to 7", 'Systematic review'!F40="1&amp; 7", 'Systematic review'!F40="1&amp;7"),5)))))</f>
        <v>3</v>
      </c>
      <c r="F23" s="89" t="str">
        <f>IF('Systematic review'!J40=3, "NL", "L")</f>
        <v>NL</v>
      </c>
      <c r="G23" s="89">
        <f>IF('Systematic review'!P40=1,1,(IF('Systematic review'!Q40=1,2,IF('Systematic review'!R40=1,3,IF('Systematic review'!V40=1,4,IF('Systematic review'!W40=1,5,IF('Systematic review'!X40=1,6,"No Data")))))))</f>
        <v>5</v>
      </c>
      <c r="H23" s="89">
        <f>IF('Systematic review'!AD40=1,1,IF(AND(OR('Systematic review'!AG40=1,'Systematic review'!AH40=1,'Systematic review'!AI40=1),'Systematic review'!AM40=1),2,IF(AND(OR('Systematic review'!AE40=1,'Systematic review'!AF40=1,'Systematic review'!AJ40=1,'Systematic review'!AK40=1,'Systematic review'!AL40=1),'Systematic review'!AM40=1),3, IF(AND(OR('Systematic review'!AG40=1,'Systematic review'!AH40=1,'Systematic review'!AI40=1),OR('Systematic review'!AN40=1, 'Systematic review'!AO40=1,'Systematic review'!AP40=1)),4, IF(AND(OR('Systematic review'!AE40=1,'Systematic review'!AF40=1,'Systematic review'!AJ40=1,'Systematic review'!AK40=1,'Systematic review'!AL40=1), OR('Systematic review'!AN40=1, 'Systematic review'!AO40=1,'Systematic review'!AP40=1)),5,IF(AND('Systematic review'!AC40=1,'Systematic review'!AE40=0,'Systematic review'!AF40=0,'Systematic review'!AG40=0,'Systematic review'!AH40=0,'Systematic review'!AI40=0,'Systematic review'!AJ40=0,'Systematic review'!AK40=0,'Systematic review'!AL40=0),6,"PB"))))))</f>
        <v>3</v>
      </c>
      <c r="I23" s="89">
        <f>IF(AND('Systematic review'!AQ40=1,'Systematic review'!AR40=0,'Systematic review'!AS40=0,'Systematic review'!AT40=0),1,IF(AND('Systematic review'!AQ40=0,'Systematic review'!AR40=1,'Systematic review'!AS40=0,'Systematic review'!AT40=0),2,IF(AND('Systematic review'!AQ40=0,'Systematic review'!AR40=0,'Systematic review'!AS40=1,'Systematic review'!AT40=0),3,IF(AND('Systematic review'!AQ40=0,'Systematic review'!AR40=0,'Systematic review'!AS40=0,'Systematic review'!AT40=1),4,IF(AND('Systematic review'!AQ40=1,'Systematic review'!AR40=1,'Systematic review'!AS40=0,'Systematic review'!AT40=0),5,IF(AND('Systematic review'!AQ40=1,'Systematic review'!AR40=0,'Systematic review'!AS40=1,'Systematic review'!AT40=0),6,IF(AND('Systematic review'!AQ40=1,'Systematic review'!AR40=0,'Systematic review'!AS40=0,'Systematic review'!AT40=1),7,IF(AND('Systematic review'!AQ40=0,'Systematic review'!AR40=1,'Systematic review'!AS40=1,'Systematic review'!AT40=0),8,IF(AND('Systematic review'!AQ40=0,'Systematic review'!AR40=1,'Systematic review'!AS40=0,'Systematic review'!AT40=1),9,IF(AND('Systematic review'!AQ40=0,'Systematic review'!AR40=0,'Systematic review'!AS40=1,'Systematic review'!AT40=1),10,IF(AND('Systematic review'!AQ40=1,'Systematic review'!AR40=1,'Systematic review'!AS40=1,'Systematic review'!AT40=0),11, IF(AND('Systematic review'!AQ40=1,'Systematic review'!AR40=0,'Systematic review'!AS40=1,'Systematic review'!AT40=1),12, IF(AND('Systematic review'!AQ40=1,'Systematic review'!AR40=1,'Systematic review'!AS40=0,'Systematic review'!AT40=1),13,IF(AND('Systematic review'!AQ40=0,'Systematic review'!AR40=1,'Systematic review'!AS40=1,'Systematic review'!AT40=1),14,IF(AND('Systematic review'!AQ40=1,'Systematic review'!AR40=1,'Systematic review'!AS40=1,'Systematic review'!AT40=1),15,0)))))))))))))))</f>
        <v>2</v>
      </c>
      <c r="L23">
        <v>2</v>
      </c>
    </row>
    <row r="24" spans="1:12" x14ac:dyDescent="0.2">
      <c r="A24" s="86">
        <f>'Systematic review'!A41</f>
        <v>0</v>
      </c>
      <c r="B24" s="86" t="str">
        <f>'Systematic review'!C41</f>
        <v>PAPRAN</v>
      </c>
      <c r="C24" s="86">
        <f>'Systematic review'!D41</f>
        <v>1981</v>
      </c>
      <c r="D24" s="86" t="str">
        <f>'Systematic review'!E41</f>
        <v>Seligman and van Keulen</v>
      </c>
      <c r="E24" s="89">
        <f>IF('Systematic review'!F41=6,1,IF('Systematic review'!F41=1,2,IF('Systematic review'!F41=2,3,IF('Systematic review'!F41=7,4, IF(OR('Systematic review'!F41="1 to 7",'Systematic review'!F41="2 to 7", 'Systematic review'!F41="1&amp; 7", 'Systematic review'!F41="1&amp;7"),5)))))</f>
        <v>3</v>
      </c>
      <c r="F24" s="89" t="str">
        <f>IF('Systematic review'!J41=3, "NL", "L")</f>
        <v>NL</v>
      </c>
      <c r="G24" s="89">
        <f>IF('Systematic review'!P41=1,1,(IF('Systematic review'!Q41=1,2,IF('Systematic review'!R41=1,3,IF('Systematic review'!V41=1,4,IF('Systematic review'!W41=1,5,IF('Systematic review'!X41=1,6,"No Data")))))))</f>
        <v>5</v>
      </c>
      <c r="H24" s="89">
        <f>IF('Systematic review'!AD41=1,1,IF(AND(OR('Systematic review'!AG41=1,'Systematic review'!AH41=1,'Systematic review'!AI41=1),'Systematic review'!AM41=1),2,IF(AND(OR('Systematic review'!AE41=1,'Systematic review'!AF41=1,'Systematic review'!AJ41=1,'Systematic review'!AK41=1,'Systematic review'!AL41=1),'Systematic review'!AM41=1),3, IF(AND(OR('Systematic review'!AG41=1,'Systematic review'!AH41=1,'Systematic review'!AI41=1),OR('Systematic review'!AN41=1, 'Systematic review'!AO41=1,'Systematic review'!AP41=1)),4, IF(AND(OR('Systematic review'!AE41=1,'Systematic review'!AF41=1,'Systematic review'!AJ41=1,'Systematic review'!AK41=1,'Systematic review'!AL41=1), OR('Systematic review'!AN41=1, 'Systematic review'!AO41=1,'Systematic review'!AP41=1)),5,IF(AND('Systematic review'!AC41=1,'Systematic review'!AE41=0,'Systematic review'!AF41=0,'Systematic review'!AG41=0,'Systematic review'!AH41=0,'Systematic review'!AI41=0,'Systematic review'!AJ41=0,'Systematic review'!AK41=0,'Systematic review'!AL41=0),6,"PB"))))))</f>
        <v>6</v>
      </c>
      <c r="I24" s="89">
        <f>IF(AND('Systematic review'!AQ41=1,'Systematic review'!AR41=0,'Systematic review'!AS41=0,'Systematic review'!AT41=0),1,IF(AND('Systematic review'!AQ41=0,'Systematic review'!AR41=1,'Systematic review'!AS41=0,'Systematic review'!AT41=0),2,IF(AND('Systematic review'!AQ41=0,'Systematic review'!AR41=0,'Systematic review'!AS41=1,'Systematic review'!AT41=0),3,IF(AND('Systematic review'!AQ41=0,'Systematic review'!AR41=0,'Systematic review'!AS41=0,'Systematic review'!AT41=1),4,IF(AND('Systematic review'!AQ41=1,'Systematic review'!AR41=1,'Systematic review'!AS41=0,'Systematic review'!AT41=0),5,IF(AND('Systematic review'!AQ41=1,'Systematic review'!AR41=0,'Systematic review'!AS41=1,'Systematic review'!AT41=0),6,IF(AND('Systematic review'!AQ41=1,'Systematic review'!AR41=0,'Systematic review'!AS41=0,'Systematic review'!AT41=1),7,IF(AND('Systematic review'!AQ41=0,'Systematic review'!AR41=1,'Systematic review'!AS41=1,'Systematic review'!AT41=0),8,IF(AND('Systematic review'!AQ41=0,'Systematic review'!AR41=1,'Systematic review'!AS41=0,'Systematic review'!AT41=1),9,IF(AND('Systematic review'!AQ41=0,'Systematic review'!AR41=0,'Systematic review'!AS41=1,'Systematic review'!AT41=1),10,IF(AND('Systematic review'!AQ41=1,'Systematic review'!AR41=1,'Systematic review'!AS41=1,'Systematic review'!AT41=0),11, IF(AND('Systematic review'!AQ41=1,'Systematic review'!AR41=0,'Systematic review'!AS41=1,'Systematic review'!AT41=1),12, IF(AND('Systematic review'!AQ41=1,'Systematic review'!AR41=1,'Systematic review'!AS41=0,'Systematic review'!AT41=1),13,IF(AND('Systematic review'!AQ41=0,'Systematic review'!AR41=1,'Systematic review'!AS41=1,'Systematic review'!AT41=1),14,IF(AND('Systematic review'!AQ41=1,'Systematic review'!AR41=1,'Systematic review'!AS41=1,'Systematic review'!AT41=1),15,0)))))))))))))))</f>
        <v>2</v>
      </c>
      <c r="L24">
        <v>2</v>
      </c>
    </row>
    <row r="25" spans="1:12" x14ac:dyDescent="0.2">
      <c r="A25" s="86">
        <f>'Systematic review'!A42</f>
        <v>0</v>
      </c>
      <c r="B25" s="86">
        <f>'Systematic review'!C42</f>
        <v>0</v>
      </c>
      <c r="C25" s="86">
        <f>'Systematic review'!D42</f>
        <v>1981</v>
      </c>
      <c r="D25" s="86" t="str">
        <f>'Systematic review'!E42</f>
        <v>Svirezhev</v>
      </c>
      <c r="E25" s="89">
        <f>IF('Systematic review'!F42=6,1,IF('Systematic review'!F42=1,2,IF('Systematic review'!F42=2,3,IF('Systematic review'!F42=7,4, IF(OR('Systematic review'!F42="1 to 7",'Systematic review'!F42="2 to 7", 'Systematic review'!F42="1&amp; 7", 'Systematic review'!F42="1&amp;7"),5)))))</f>
        <v>4</v>
      </c>
      <c r="F25" s="89" t="str">
        <f>IF('Systematic review'!J42=3, "NL", "L")</f>
        <v>L</v>
      </c>
      <c r="G25" s="89">
        <f>IF('Systematic review'!P42=1,1,(IF('Systematic review'!Q42=1,2,IF('Systematic review'!R42=1,3,IF('Systematic review'!V42=1,4,IF('Systematic review'!W42=1,5,IF('Systematic review'!X42=1,6,"No Data")))))))</f>
        <v>1</v>
      </c>
      <c r="H25" s="89">
        <f>IF('Systematic review'!AD42=1,1,IF(AND(OR('Systematic review'!AG42=1,'Systematic review'!AH42=1,'Systematic review'!AI42=1),'Systematic review'!AM42=1),2,IF(AND(OR('Systematic review'!AE42=1,'Systematic review'!AF42=1,'Systematic review'!AJ42=1,'Systematic review'!AK42=1,'Systematic review'!AL42=1),'Systematic review'!AM42=1),3, IF(AND(OR('Systematic review'!AG42=1,'Systematic review'!AH42=1,'Systematic review'!AI42=1),OR('Systematic review'!AN42=1, 'Systematic review'!AO42=1,'Systematic review'!AP42=1)),4, IF(AND(OR('Systematic review'!AE42=1,'Systematic review'!AF42=1,'Systematic review'!AJ42=1,'Systematic review'!AK42=1,'Systematic review'!AL42=1), OR('Systematic review'!AN42=1, 'Systematic review'!AO42=1,'Systematic review'!AP42=1)),5,IF(AND('Systematic review'!AC42=1,'Systematic review'!AE42=0,'Systematic review'!AF42=0,'Systematic review'!AG42=0,'Systematic review'!AH42=0,'Systematic review'!AI42=0,'Systematic review'!AJ42=0,'Systematic review'!AK42=0,'Systematic review'!AL42=0),6,"PB"))))))</f>
        <v>1</v>
      </c>
      <c r="I25" s="89">
        <f>IF(AND('Systematic review'!AQ42=1,'Systematic review'!AR42=0,'Systematic review'!AS42=0,'Systematic review'!AT42=0),1,IF(AND('Systematic review'!AQ42=0,'Systematic review'!AR42=1,'Systematic review'!AS42=0,'Systematic review'!AT42=0),2,IF(AND('Systematic review'!AQ42=0,'Systematic review'!AR42=0,'Systematic review'!AS42=1,'Systematic review'!AT42=0),3,IF(AND('Systematic review'!AQ42=0,'Systematic review'!AR42=0,'Systematic review'!AS42=0,'Systematic review'!AT42=1),4,IF(AND('Systematic review'!AQ42=1,'Systematic review'!AR42=1,'Systematic review'!AS42=0,'Systematic review'!AT42=0),5,IF(AND('Systematic review'!AQ42=1,'Systematic review'!AR42=0,'Systematic review'!AS42=1,'Systematic review'!AT42=0),6,IF(AND('Systematic review'!AQ42=1,'Systematic review'!AR42=0,'Systematic review'!AS42=0,'Systematic review'!AT42=1),7,IF(AND('Systematic review'!AQ42=0,'Systematic review'!AR42=1,'Systematic review'!AS42=1,'Systematic review'!AT42=0),8,IF(AND('Systematic review'!AQ42=0,'Systematic review'!AR42=1,'Systematic review'!AS42=0,'Systematic review'!AT42=1),9,IF(AND('Systematic review'!AQ42=0,'Systematic review'!AR42=0,'Systematic review'!AS42=1,'Systematic review'!AT42=1),10,IF(AND('Systematic review'!AQ42=1,'Systematic review'!AR42=1,'Systematic review'!AS42=1,'Systematic review'!AT42=0),11, IF(AND('Systematic review'!AQ42=1,'Systematic review'!AR42=0,'Systematic review'!AS42=1,'Systematic review'!AT42=1),12, IF(AND('Systematic review'!AQ42=1,'Systematic review'!AR42=1,'Systematic review'!AS42=0,'Systematic review'!AT42=1),13,IF(AND('Systematic review'!AQ42=0,'Systematic review'!AR42=1,'Systematic review'!AS42=1,'Systematic review'!AT42=1),14,IF(AND('Systematic review'!AQ42=1,'Systematic review'!AR42=1,'Systematic review'!AS42=1,'Systematic review'!AT42=1),15,0)))))))))))))))</f>
        <v>0</v>
      </c>
      <c r="L25">
        <v>0</v>
      </c>
    </row>
    <row r="26" spans="1:12" x14ac:dyDescent="0.2">
      <c r="A26" s="86">
        <f>'Systematic review'!A43</f>
        <v>0</v>
      </c>
      <c r="B26" s="86">
        <f>'Systematic review'!C43</f>
        <v>0</v>
      </c>
      <c r="C26" s="86">
        <f>'Systematic review'!D43</f>
        <v>1981</v>
      </c>
      <c r="D26" s="86" t="str">
        <f>'Systematic review'!E43</f>
        <v>Van Veen and Paul</v>
      </c>
      <c r="E26" s="89">
        <f>IF('Systematic review'!F43=6,1,IF('Systematic review'!F43=1,2,IF('Systematic review'!F43=2,3,IF('Systematic review'!F43=7,4, IF(OR('Systematic review'!F43="1 to 7",'Systematic review'!F43="2 to 7", 'Systematic review'!F43="1&amp; 7", 'Systematic review'!F43="1&amp;7"),5)))))</f>
        <v>2</v>
      </c>
      <c r="F26" s="89" t="str">
        <f>IF('Systematic review'!J43=3, "NL", "L")</f>
        <v>L</v>
      </c>
      <c r="G26" s="89">
        <f>IF('Systematic review'!P43=1,1,(IF('Systematic review'!Q43=1,2,IF('Systematic review'!R43=1,3,IF('Systematic review'!V43=1,4,IF('Systematic review'!W43=1,5,IF('Systematic review'!X43=1,6,"No Data")))))))</f>
        <v>1</v>
      </c>
      <c r="H26" s="89">
        <f>IF('Systematic review'!AD43=1,1,IF(AND(OR('Systematic review'!AG43=1,'Systematic review'!AH43=1,'Systematic review'!AI43=1),'Systematic review'!AM43=1),2,IF(AND(OR('Systematic review'!AE43=1,'Systematic review'!AF43=1,'Systematic review'!AJ43=1,'Systematic review'!AK43=1,'Systematic review'!AL43=1),'Systematic review'!AM43=1),3, IF(AND(OR('Systematic review'!AG43=1,'Systematic review'!AH43=1,'Systematic review'!AI43=1),OR('Systematic review'!AN43=1, 'Systematic review'!AO43=1,'Systematic review'!AP43=1)),4, IF(AND(OR('Systematic review'!AE43=1,'Systematic review'!AF43=1,'Systematic review'!AJ43=1,'Systematic review'!AK43=1,'Systematic review'!AL43=1), OR('Systematic review'!AN43=1, 'Systematic review'!AO43=1,'Systematic review'!AP43=1)),5,IF(AND('Systematic review'!AC43=1,'Systematic review'!AE43=0,'Systematic review'!AF43=0,'Systematic review'!AG43=0,'Systematic review'!AH43=0,'Systematic review'!AI43=0,'Systematic review'!AJ43=0,'Systematic review'!AK43=0,'Systematic review'!AL43=0),6,"PB"))))))</f>
        <v>4</v>
      </c>
      <c r="I26" s="89">
        <f>IF(AND('Systematic review'!AQ43=1,'Systematic review'!AR43=0,'Systematic review'!AS43=0,'Systematic review'!AT43=0),1,IF(AND('Systematic review'!AQ43=0,'Systematic review'!AR43=1,'Systematic review'!AS43=0,'Systematic review'!AT43=0),2,IF(AND('Systematic review'!AQ43=0,'Systematic review'!AR43=0,'Systematic review'!AS43=1,'Systematic review'!AT43=0),3,IF(AND('Systematic review'!AQ43=0,'Systematic review'!AR43=0,'Systematic review'!AS43=0,'Systematic review'!AT43=1),4,IF(AND('Systematic review'!AQ43=1,'Systematic review'!AR43=1,'Systematic review'!AS43=0,'Systematic review'!AT43=0),5,IF(AND('Systematic review'!AQ43=1,'Systematic review'!AR43=0,'Systematic review'!AS43=1,'Systematic review'!AT43=0),6,IF(AND('Systematic review'!AQ43=1,'Systematic review'!AR43=0,'Systematic review'!AS43=0,'Systematic review'!AT43=1),7,IF(AND('Systematic review'!AQ43=0,'Systematic review'!AR43=1,'Systematic review'!AS43=1,'Systematic review'!AT43=0),8,IF(AND('Systematic review'!AQ43=0,'Systematic review'!AR43=1,'Systematic review'!AS43=0,'Systematic review'!AT43=1),9,IF(AND('Systematic review'!AQ43=0,'Systematic review'!AR43=0,'Systematic review'!AS43=1,'Systematic review'!AT43=1),10,IF(AND('Systematic review'!AQ43=1,'Systematic review'!AR43=1,'Systematic review'!AS43=1,'Systematic review'!AT43=0),11, IF(AND('Systematic review'!AQ43=1,'Systematic review'!AR43=0,'Systematic review'!AS43=1,'Systematic review'!AT43=1),12, IF(AND('Systematic review'!AQ43=1,'Systematic review'!AR43=1,'Systematic review'!AS43=0,'Systematic review'!AT43=1),13,IF(AND('Systematic review'!AQ43=0,'Systematic review'!AR43=1,'Systematic review'!AS43=1,'Systematic review'!AT43=1),14,IF(AND('Systematic review'!AQ43=1,'Systematic review'!AR43=1,'Systematic review'!AS43=1,'Systematic review'!AT43=1),15,0)))))))))))))))</f>
        <v>1</v>
      </c>
      <c r="L26">
        <v>1</v>
      </c>
    </row>
    <row r="27" spans="1:12" x14ac:dyDescent="0.2">
      <c r="A27" s="86">
        <f>'Systematic review'!A44</f>
        <v>0</v>
      </c>
      <c r="B27" s="86">
        <f>'Systematic review'!C44</f>
        <v>0</v>
      </c>
      <c r="C27" s="86">
        <f>'Systematic review'!D44</f>
        <v>1981</v>
      </c>
      <c r="D27" s="86" t="str">
        <f>'Systematic review'!E44</f>
        <v>Van Veen and Paul</v>
      </c>
      <c r="E27" s="89">
        <f>IF('Systematic review'!F44=6,1,IF('Systematic review'!F44=1,2,IF('Systematic review'!F44=2,3,IF('Systematic review'!F44=7,4, IF(OR('Systematic review'!F44="1 to 7",'Systematic review'!F44="2 to 7", 'Systematic review'!F44="1&amp; 7", 'Systematic review'!F44="1&amp;7"),5)))))</f>
        <v>2</v>
      </c>
      <c r="F27" s="89" t="str">
        <f>IF('Systematic review'!J44=3, "NL", "L")</f>
        <v>L</v>
      </c>
      <c r="G27" s="89">
        <f>IF('Systematic review'!P44=1,1,(IF('Systematic review'!Q44=1,2,IF('Systematic review'!R44=1,3,IF('Systematic review'!V44=1,4,IF('Systematic review'!W44=1,5,IF('Systematic review'!X44=1,6,"No Data")))))))</f>
        <v>1</v>
      </c>
      <c r="H27" s="89">
        <f>IF('Systematic review'!AD44=1,1,IF(AND(OR('Systematic review'!AG44=1,'Systematic review'!AH44=1,'Systematic review'!AI44=1),'Systematic review'!AM44=1),2,IF(AND(OR('Systematic review'!AE44=1,'Systematic review'!AF44=1,'Systematic review'!AJ44=1,'Systematic review'!AK44=1,'Systematic review'!AL44=1),'Systematic review'!AM44=1),3, IF(AND(OR('Systematic review'!AG44=1,'Systematic review'!AH44=1,'Systematic review'!AI44=1),OR('Systematic review'!AN44=1, 'Systematic review'!AO44=1,'Systematic review'!AP44=1)),4, IF(AND(OR('Systematic review'!AE44=1,'Systematic review'!AF44=1,'Systematic review'!AJ44=1,'Systematic review'!AK44=1,'Systematic review'!AL44=1), OR('Systematic review'!AN44=1, 'Systematic review'!AO44=1,'Systematic review'!AP44=1)),5,IF(AND('Systematic review'!AC44=1,'Systematic review'!AE44=0,'Systematic review'!AF44=0,'Systematic review'!AG44=0,'Systematic review'!AH44=0,'Systematic review'!AI44=0,'Systematic review'!AJ44=0,'Systematic review'!AK44=0,'Systematic review'!AL44=0),6,"PB"))))))</f>
        <v>1</v>
      </c>
      <c r="I27" s="89">
        <f>IF(AND('Systematic review'!AQ44=1,'Systematic review'!AR44=0,'Systematic review'!AS44=0,'Systematic review'!AT44=0),1,IF(AND('Systematic review'!AQ44=0,'Systematic review'!AR44=1,'Systematic review'!AS44=0,'Systematic review'!AT44=0),2,IF(AND('Systematic review'!AQ44=0,'Systematic review'!AR44=0,'Systematic review'!AS44=1,'Systematic review'!AT44=0),3,IF(AND('Systematic review'!AQ44=0,'Systematic review'!AR44=0,'Systematic review'!AS44=0,'Systematic review'!AT44=1),4,IF(AND('Systematic review'!AQ44=1,'Systematic review'!AR44=1,'Systematic review'!AS44=0,'Systematic review'!AT44=0),5,IF(AND('Systematic review'!AQ44=1,'Systematic review'!AR44=0,'Systematic review'!AS44=1,'Systematic review'!AT44=0),6,IF(AND('Systematic review'!AQ44=1,'Systematic review'!AR44=0,'Systematic review'!AS44=0,'Systematic review'!AT44=1),7,IF(AND('Systematic review'!AQ44=0,'Systematic review'!AR44=1,'Systematic review'!AS44=1,'Systematic review'!AT44=0),8,IF(AND('Systematic review'!AQ44=0,'Systematic review'!AR44=1,'Systematic review'!AS44=0,'Systematic review'!AT44=1),9,IF(AND('Systematic review'!AQ44=0,'Systematic review'!AR44=0,'Systematic review'!AS44=1,'Systematic review'!AT44=1),10,IF(AND('Systematic review'!AQ44=1,'Systematic review'!AR44=1,'Systematic review'!AS44=1,'Systematic review'!AT44=0),11, IF(AND('Systematic review'!AQ44=1,'Systematic review'!AR44=0,'Systematic review'!AS44=1,'Systematic review'!AT44=1),12, IF(AND('Systematic review'!AQ44=1,'Systematic review'!AR44=1,'Systematic review'!AS44=0,'Systematic review'!AT44=1),13,IF(AND('Systematic review'!AQ44=0,'Systematic review'!AR44=1,'Systematic review'!AS44=1,'Systematic review'!AT44=1),14,IF(AND('Systematic review'!AQ44=1,'Systematic review'!AR44=1,'Systematic review'!AS44=1,'Systematic review'!AT44=1),15,0)))))))))))))))</f>
        <v>0</v>
      </c>
      <c r="L27">
        <v>0</v>
      </c>
    </row>
    <row r="28" spans="1:12" x14ac:dyDescent="0.2">
      <c r="A28" s="86">
        <f>'Systematic review'!A45</f>
        <v>0</v>
      </c>
      <c r="B28" s="86">
        <f>'Systematic review'!C45</f>
        <v>0</v>
      </c>
      <c r="C28" s="86">
        <f>'Systematic review'!D45</f>
        <v>1983</v>
      </c>
      <c r="D28" s="86" t="str">
        <f>'Systematic review'!E45</f>
        <v>Knapp</v>
      </c>
      <c r="E28" s="89">
        <f>IF('Systematic review'!F45=6,1,IF('Systematic review'!F45=1,2,IF('Systematic review'!F45=2,3,IF('Systematic review'!F45=7,4, IF(OR('Systematic review'!F45="1 to 7",'Systematic review'!F45="2 to 7", 'Systematic review'!F45="1&amp; 7", 'Systematic review'!F45="1&amp;7"),5)))))</f>
        <v>2</v>
      </c>
      <c r="F28" s="89" t="str">
        <f>IF('Systematic review'!J45=3, "NL", "L")</f>
        <v>NL</v>
      </c>
      <c r="G28" s="89">
        <f>IF('Systematic review'!P45=1,1,(IF('Systematic review'!Q45=1,2,IF('Systematic review'!R45=1,3,IF('Systematic review'!V45=1,4,IF('Systematic review'!W45=1,5,IF('Systematic review'!X45=1,6,"No Data")))))))</f>
        <v>1</v>
      </c>
      <c r="H28" s="89">
        <f>IF('Systematic review'!AD45=1,1,IF(AND(OR('Systematic review'!AG45=1,'Systematic review'!AH45=1,'Systematic review'!AI45=1),'Systematic review'!AM45=1),2,IF(AND(OR('Systematic review'!AE45=1,'Systematic review'!AF45=1,'Systematic review'!AJ45=1,'Systematic review'!AK45=1,'Systematic review'!AL45=1),'Systematic review'!AM45=1),3, IF(AND(OR('Systematic review'!AG45=1,'Systematic review'!AH45=1,'Systematic review'!AI45=1),OR('Systematic review'!AN45=1, 'Systematic review'!AO45=1,'Systematic review'!AP45=1)),4, IF(AND(OR('Systematic review'!AE45=1,'Systematic review'!AF45=1,'Systematic review'!AJ45=1,'Systematic review'!AK45=1,'Systematic review'!AL45=1), OR('Systematic review'!AN45=1, 'Systematic review'!AO45=1,'Systematic review'!AP45=1)),5,IF(AND('Systematic review'!AC45=1,'Systematic review'!AE45=0,'Systematic review'!AF45=0,'Systematic review'!AG45=0,'Systematic review'!AH45=0,'Systematic review'!AI45=0,'Systematic review'!AJ45=0,'Systematic review'!AK45=0,'Systematic review'!AL45=0),6,"PB"))))))</f>
        <v>4</v>
      </c>
      <c r="I28" s="89">
        <f>IF(AND('Systematic review'!AQ45=1,'Systematic review'!AR45=0,'Systematic review'!AS45=0,'Systematic review'!AT45=0),1,IF(AND('Systematic review'!AQ45=0,'Systematic review'!AR45=1,'Systematic review'!AS45=0,'Systematic review'!AT45=0),2,IF(AND('Systematic review'!AQ45=0,'Systematic review'!AR45=0,'Systematic review'!AS45=1,'Systematic review'!AT45=0),3,IF(AND('Systematic review'!AQ45=0,'Systematic review'!AR45=0,'Systematic review'!AS45=0,'Systematic review'!AT45=1),4,IF(AND('Systematic review'!AQ45=1,'Systematic review'!AR45=1,'Systematic review'!AS45=0,'Systematic review'!AT45=0),5,IF(AND('Systematic review'!AQ45=1,'Systematic review'!AR45=0,'Systematic review'!AS45=1,'Systematic review'!AT45=0),6,IF(AND('Systematic review'!AQ45=1,'Systematic review'!AR45=0,'Systematic review'!AS45=0,'Systematic review'!AT45=1),7,IF(AND('Systematic review'!AQ45=0,'Systematic review'!AR45=1,'Systematic review'!AS45=1,'Systematic review'!AT45=0),8,IF(AND('Systematic review'!AQ45=0,'Systematic review'!AR45=1,'Systematic review'!AS45=0,'Systematic review'!AT45=1),9,IF(AND('Systematic review'!AQ45=0,'Systematic review'!AR45=0,'Systematic review'!AS45=1,'Systematic review'!AT45=1),10,IF(AND('Systematic review'!AQ45=1,'Systematic review'!AR45=1,'Systematic review'!AS45=1,'Systematic review'!AT45=0),11, IF(AND('Systematic review'!AQ45=1,'Systematic review'!AR45=0,'Systematic review'!AS45=1,'Systematic review'!AT45=1),12, IF(AND('Systematic review'!AQ45=1,'Systematic review'!AR45=1,'Systematic review'!AS45=0,'Systematic review'!AT45=1),13,IF(AND('Systematic review'!AQ45=0,'Systematic review'!AR45=1,'Systematic review'!AS45=1,'Systematic review'!AT45=1),14,IF(AND('Systematic review'!AQ45=1,'Systematic review'!AR45=1,'Systematic review'!AS45=1,'Systematic review'!AT45=1),15,0)))))))))))))))</f>
        <v>1</v>
      </c>
      <c r="L28">
        <v>1</v>
      </c>
    </row>
    <row r="29" spans="1:12" x14ac:dyDescent="0.2">
      <c r="A29" s="86">
        <f>'Systematic review'!A46</f>
        <v>0</v>
      </c>
      <c r="B29" s="86" t="str">
        <f>'Systematic review'!C46</f>
        <v>NCSOIL</v>
      </c>
      <c r="C29" s="86">
        <f>'Systematic review'!D46</f>
        <v>1983</v>
      </c>
      <c r="D29" s="86" t="str">
        <f>'Systematic review'!E46</f>
        <v>Molina</v>
      </c>
      <c r="E29" s="89">
        <f>IF('Systematic review'!F46=6,1,IF('Systematic review'!F46=1,2,IF('Systematic review'!F46=2,3,IF('Systematic review'!F46=7,4, IF(OR('Systematic review'!F46="1 to 7",'Systematic review'!F46="2 to 7", 'Systematic review'!F46="1&amp; 7", 'Systematic review'!F46="1&amp;7"),5)))))</f>
        <v>2</v>
      </c>
      <c r="F29" s="89" t="str">
        <f>IF('Systematic review'!J46=3, "NL", "L")</f>
        <v>L</v>
      </c>
      <c r="G29" s="89">
        <f>IF('Systematic review'!P46=1,1,(IF('Systematic review'!Q46=1,2,IF('Systematic review'!R46=1,3,IF('Systematic review'!V46=1,4,IF('Systematic review'!W46=1,5,IF('Systematic review'!X46=1,6,"No Data")))))))</f>
        <v>5</v>
      </c>
      <c r="H29" s="89">
        <f>IF('Systematic review'!AD46=1,1,IF(AND(OR('Systematic review'!AG46=1,'Systematic review'!AH46=1,'Systematic review'!AI46=1),'Systematic review'!AM46=1),2,IF(AND(OR('Systematic review'!AE46=1,'Systematic review'!AF46=1,'Systematic review'!AJ46=1,'Systematic review'!AK46=1,'Systematic review'!AL46=1),'Systematic review'!AM46=1),3, IF(AND(OR('Systematic review'!AG46=1,'Systematic review'!AH46=1,'Systematic review'!AI46=1),OR('Systematic review'!AN46=1, 'Systematic review'!AO46=1,'Systematic review'!AP46=1)),4, IF(AND(OR('Systematic review'!AE46=1,'Systematic review'!AF46=1,'Systematic review'!AJ46=1,'Systematic review'!AK46=1,'Systematic review'!AL46=1), OR('Systematic review'!AN46=1, 'Systematic review'!AO46=1,'Systematic review'!AP46=1)),5,IF(AND('Systematic review'!AC46=1,'Systematic review'!AE46=0,'Systematic review'!AF46=0,'Systematic review'!AG46=0,'Systematic review'!AH46=0,'Systematic review'!AI46=0,'Systematic review'!AJ46=0,'Systematic review'!AK46=0,'Systematic review'!AL46=0),6,"PB"))))))</f>
        <v>4</v>
      </c>
      <c r="I29" s="89">
        <f>IF(AND('Systematic review'!AQ46=1,'Systematic review'!AR46=0,'Systematic review'!AS46=0,'Systematic review'!AT46=0),1,IF(AND('Systematic review'!AQ46=0,'Systematic review'!AR46=1,'Systematic review'!AS46=0,'Systematic review'!AT46=0),2,IF(AND('Systematic review'!AQ46=0,'Systematic review'!AR46=0,'Systematic review'!AS46=1,'Systematic review'!AT46=0),3,IF(AND('Systematic review'!AQ46=0,'Systematic review'!AR46=0,'Systematic review'!AS46=0,'Systematic review'!AT46=1),4,IF(AND('Systematic review'!AQ46=1,'Systematic review'!AR46=1,'Systematic review'!AS46=0,'Systematic review'!AT46=0),5,IF(AND('Systematic review'!AQ46=1,'Systematic review'!AR46=0,'Systematic review'!AS46=1,'Systematic review'!AT46=0),6,IF(AND('Systematic review'!AQ46=1,'Systematic review'!AR46=0,'Systematic review'!AS46=0,'Systematic review'!AT46=1),7,IF(AND('Systematic review'!AQ46=0,'Systematic review'!AR46=1,'Systematic review'!AS46=1,'Systematic review'!AT46=0),8,IF(AND('Systematic review'!AQ46=0,'Systematic review'!AR46=1,'Systematic review'!AS46=0,'Systematic review'!AT46=1),9,IF(AND('Systematic review'!AQ46=0,'Systematic review'!AR46=0,'Systematic review'!AS46=1,'Systematic review'!AT46=1),10,IF(AND('Systematic review'!AQ46=1,'Systematic review'!AR46=1,'Systematic review'!AS46=1,'Systematic review'!AT46=0),11, IF(AND('Systematic review'!AQ46=1,'Systematic review'!AR46=0,'Systematic review'!AS46=1,'Systematic review'!AT46=1),12, IF(AND('Systematic review'!AQ46=1,'Systematic review'!AR46=1,'Systematic review'!AS46=0,'Systematic review'!AT46=1),13,IF(AND('Systematic review'!AQ46=0,'Systematic review'!AR46=1,'Systematic review'!AS46=1,'Systematic review'!AT46=1),14,IF(AND('Systematic review'!AQ46=1,'Systematic review'!AR46=1,'Systematic review'!AS46=1,'Systematic review'!AT46=1),15,0)))))))))))))))</f>
        <v>1</v>
      </c>
      <c r="L29">
        <v>1</v>
      </c>
    </row>
    <row r="30" spans="1:12" x14ac:dyDescent="0.2">
      <c r="A30" s="86">
        <f>'Systematic review'!A47</f>
        <v>0</v>
      </c>
      <c r="B30" s="86">
        <f>'Systematic review'!C47</f>
        <v>0</v>
      </c>
      <c r="C30" s="86">
        <f>'Systematic review'!D47</f>
        <v>1984</v>
      </c>
      <c r="D30" s="86" t="str">
        <f>'Systematic review'!E47</f>
        <v>Bosatta and Berendse</v>
      </c>
      <c r="E30" s="89">
        <f>IF('Systematic review'!F47=6,1,IF('Systematic review'!F47=1,2,IF('Systematic review'!F47=2,3,IF('Systematic review'!F47=7,4, IF(OR('Systematic review'!F47="1 to 7",'Systematic review'!F47="2 to 7", 'Systematic review'!F47="1&amp; 7", 'Systematic review'!F47="1&amp;7"),5)))))</f>
        <v>2</v>
      </c>
      <c r="F30" s="89" t="str">
        <f>IF('Systematic review'!J47=3, "NL", "L")</f>
        <v>NL</v>
      </c>
      <c r="G30" s="89">
        <f>IF('Systematic review'!P47=1,1,(IF('Systematic review'!Q47=1,2,IF('Systematic review'!R47=1,3,IF('Systematic review'!V47=1,4,IF('Systematic review'!W47=1,5,IF('Systematic review'!X47=1,6,"No Data")))))))</f>
        <v>1</v>
      </c>
      <c r="H30" s="89">
        <f>IF('Systematic review'!AD47=1,1,IF(AND(OR('Systematic review'!AG47=1,'Systematic review'!AH47=1,'Systematic review'!AI47=1),'Systematic review'!AM47=1),2,IF(AND(OR('Systematic review'!AE47=1,'Systematic review'!AF47=1,'Systematic review'!AJ47=1,'Systematic review'!AK47=1,'Systematic review'!AL47=1),'Systematic review'!AM47=1),3, IF(AND(OR('Systematic review'!AG47=1,'Systematic review'!AH47=1,'Systematic review'!AI47=1),OR('Systematic review'!AN47=1, 'Systematic review'!AO47=1,'Systematic review'!AP47=1)),4, IF(AND(OR('Systematic review'!AE47=1,'Systematic review'!AF47=1,'Systematic review'!AJ47=1,'Systematic review'!AK47=1,'Systematic review'!AL47=1), OR('Systematic review'!AN47=1, 'Systematic review'!AO47=1,'Systematic review'!AP47=1)),5,IF(AND('Systematic review'!AC47=1,'Systematic review'!AE47=0,'Systematic review'!AF47=0,'Systematic review'!AG47=0,'Systematic review'!AH47=0,'Systematic review'!AI47=0,'Systematic review'!AJ47=0,'Systematic review'!AK47=0,'Systematic review'!AL47=0),6,"PB"))))))</f>
        <v>1</v>
      </c>
      <c r="I30" s="89">
        <f>IF(AND('Systematic review'!AQ47=1,'Systematic review'!AR47=0,'Systematic review'!AS47=0,'Systematic review'!AT47=0),1,IF(AND('Systematic review'!AQ47=0,'Systematic review'!AR47=1,'Systematic review'!AS47=0,'Systematic review'!AT47=0),2,IF(AND('Systematic review'!AQ47=0,'Systematic review'!AR47=0,'Systematic review'!AS47=1,'Systematic review'!AT47=0),3,IF(AND('Systematic review'!AQ47=0,'Systematic review'!AR47=0,'Systematic review'!AS47=0,'Systematic review'!AT47=1),4,IF(AND('Systematic review'!AQ47=1,'Systematic review'!AR47=1,'Systematic review'!AS47=0,'Systematic review'!AT47=0),5,IF(AND('Systematic review'!AQ47=1,'Systematic review'!AR47=0,'Systematic review'!AS47=1,'Systematic review'!AT47=0),6,IF(AND('Systematic review'!AQ47=1,'Systematic review'!AR47=0,'Systematic review'!AS47=0,'Systematic review'!AT47=1),7,IF(AND('Systematic review'!AQ47=0,'Systematic review'!AR47=1,'Systematic review'!AS47=1,'Systematic review'!AT47=0),8,IF(AND('Systematic review'!AQ47=0,'Systematic review'!AR47=1,'Systematic review'!AS47=0,'Systematic review'!AT47=1),9,IF(AND('Systematic review'!AQ47=0,'Systematic review'!AR47=0,'Systematic review'!AS47=1,'Systematic review'!AT47=1),10,IF(AND('Systematic review'!AQ47=1,'Systematic review'!AR47=1,'Systematic review'!AS47=1,'Systematic review'!AT47=0),11, IF(AND('Systematic review'!AQ47=1,'Systematic review'!AR47=0,'Systematic review'!AS47=1,'Systematic review'!AT47=1),12, IF(AND('Systematic review'!AQ47=1,'Systematic review'!AR47=1,'Systematic review'!AS47=0,'Systematic review'!AT47=1),13,IF(AND('Systematic review'!AQ47=0,'Systematic review'!AR47=1,'Systematic review'!AS47=1,'Systematic review'!AT47=1),14,IF(AND('Systematic review'!AQ47=1,'Systematic review'!AR47=1,'Systematic review'!AS47=1,'Systematic review'!AT47=1),15,0)))))))))))))))</f>
        <v>0</v>
      </c>
      <c r="L30">
        <v>0</v>
      </c>
    </row>
    <row r="31" spans="1:12" x14ac:dyDescent="0.2">
      <c r="A31" s="86">
        <f>'Systematic review'!A48</f>
        <v>0</v>
      </c>
      <c r="B31" s="86">
        <f>'Systematic review'!C48</f>
        <v>0</v>
      </c>
      <c r="C31" s="86">
        <f>'Systematic review'!D48</f>
        <v>1984</v>
      </c>
      <c r="D31" s="86" t="str">
        <f>'Systematic review'!E48</f>
        <v xml:space="preserve">Van Veen </v>
      </c>
      <c r="E31" s="89">
        <f>IF('Systematic review'!F48=6,1,IF('Systematic review'!F48=1,2,IF('Systematic review'!F48=2,3,IF('Systematic review'!F48=7,4, IF(OR('Systematic review'!F48="1 to 7",'Systematic review'!F48="2 to 7", 'Systematic review'!F48="1&amp; 7", 'Systematic review'!F48="1&amp;7"),5)))))</f>
        <v>2</v>
      </c>
      <c r="F31" s="89" t="str">
        <f>IF('Systematic review'!J48=3, "NL", "L")</f>
        <v>L</v>
      </c>
      <c r="G31" s="89">
        <f>IF('Systematic review'!P48=1,1,(IF('Systematic review'!Q48=1,2,IF('Systematic review'!R48=1,3,IF('Systematic review'!V48=1,4,IF('Systematic review'!W48=1,5,IF('Systematic review'!X48=1,6,"No Data")))))))</f>
        <v>1</v>
      </c>
      <c r="H31" s="89">
        <f>IF('Systematic review'!AD48=1,1,IF(AND(OR('Systematic review'!AG48=1,'Systematic review'!AH48=1,'Systematic review'!AI48=1),'Systematic review'!AM48=1),2,IF(AND(OR('Systematic review'!AE48=1,'Systematic review'!AF48=1,'Systematic review'!AJ48=1,'Systematic review'!AK48=1,'Systematic review'!AL48=1),'Systematic review'!AM48=1),3, IF(AND(OR('Systematic review'!AG48=1,'Systematic review'!AH48=1,'Systematic review'!AI48=1),OR('Systematic review'!AN48=1, 'Systematic review'!AO48=1,'Systematic review'!AP48=1)),4, IF(AND(OR('Systematic review'!AE48=1,'Systematic review'!AF48=1,'Systematic review'!AJ48=1,'Systematic review'!AK48=1,'Systematic review'!AL48=1), OR('Systematic review'!AN48=1, 'Systematic review'!AO48=1,'Systematic review'!AP48=1)),5,IF(AND('Systematic review'!AC48=1,'Systematic review'!AE48=0,'Systematic review'!AF48=0,'Systematic review'!AG48=0,'Systematic review'!AH48=0,'Systematic review'!AI48=0,'Systematic review'!AJ48=0,'Systematic review'!AK48=0,'Systematic review'!AL48=0),6,"PB"))))))</f>
        <v>4</v>
      </c>
      <c r="I31" s="89">
        <f>IF(AND('Systematic review'!AQ48=1,'Systematic review'!AR48=0,'Systematic review'!AS48=0,'Systematic review'!AT48=0),1,IF(AND('Systematic review'!AQ48=0,'Systematic review'!AR48=1,'Systematic review'!AS48=0,'Systematic review'!AT48=0),2,IF(AND('Systematic review'!AQ48=0,'Systematic review'!AR48=0,'Systematic review'!AS48=1,'Systematic review'!AT48=0),3,IF(AND('Systematic review'!AQ48=0,'Systematic review'!AR48=0,'Systematic review'!AS48=0,'Systematic review'!AT48=1),4,IF(AND('Systematic review'!AQ48=1,'Systematic review'!AR48=1,'Systematic review'!AS48=0,'Systematic review'!AT48=0),5,IF(AND('Systematic review'!AQ48=1,'Systematic review'!AR48=0,'Systematic review'!AS48=1,'Systematic review'!AT48=0),6,IF(AND('Systematic review'!AQ48=1,'Systematic review'!AR48=0,'Systematic review'!AS48=0,'Systematic review'!AT48=1),7,IF(AND('Systematic review'!AQ48=0,'Systematic review'!AR48=1,'Systematic review'!AS48=1,'Systematic review'!AT48=0),8,IF(AND('Systematic review'!AQ48=0,'Systematic review'!AR48=1,'Systematic review'!AS48=0,'Systematic review'!AT48=1),9,IF(AND('Systematic review'!AQ48=0,'Systematic review'!AR48=0,'Systematic review'!AS48=1,'Systematic review'!AT48=1),10,IF(AND('Systematic review'!AQ48=1,'Systematic review'!AR48=1,'Systematic review'!AS48=1,'Systematic review'!AT48=0),11, IF(AND('Systematic review'!AQ48=1,'Systematic review'!AR48=0,'Systematic review'!AS48=1,'Systematic review'!AT48=1),12, IF(AND('Systematic review'!AQ48=1,'Systematic review'!AR48=1,'Systematic review'!AS48=0,'Systematic review'!AT48=1),13,IF(AND('Systematic review'!AQ48=0,'Systematic review'!AR48=1,'Systematic review'!AS48=1,'Systematic review'!AT48=1),14,IF(AND('Systematic review'!AQ48=1,'Systematic review'!AR48=1,'Systematic review'!AS48=1,'Systematic review'!AT48=1),15,0)))))))))))))))</f>
        <v>1</v>
      </c>
      <c r="L31">
        <v>1</v>
      </c>
    </row>
    <row r="32" spans="1:12" x14ac:dyDescent="0.2">
      <c r="A32" s="86">
        <f>'Systematic review'!A49</f>
        <v>0</v>
      </c>
      <c r="B32" s="86" t="str">
        <f>'Systematic review'!C49</f>
        <v>Q-Model</v>
      </c>
      <c r="C32" s="86">
        <f>'Systematic review'!D49</f>
        <v>1985</v>
      </c>
      <c r="D32" s="86" t="str">
        <f>'Systematic review'!E49</f>
        <v>Bosatta and Agren</v>
      </c>
      <c r="E32" s="89">
        <f>IF('Systematic review'!F49=6,1,IF('Systematic review'!F49=1,2,IF('Systematic review'!F49=2,3,IF('Systematic review'!F49=7,4, IF(OR('Systematic review'!F49="1 to 7",'Systematic review'!F49="2 to 7", 'Systematic review'!F49="1&amp; 7", 'Systematic review'!F49="1&amp;7"),5)))))</f>
        <v>2</v>
      </c>
      <c r="F32" s="89" t="str">
        <f>IF('Systematic review'!J49=3, "NL", "L")</f>
        <v>L</v>
      </c>
      <c r="G32" s="89">
        <f>IF('Systematic review'!P49=1,1,(IF('Systematic review'!Q49=1,2,IF('Systematic review'!R49=1,3,IF('Systematic review'!V49=1,4,IF('Systematic review'!W49=1,5,IF('Systematic review'!X49=1,6,"No Data")))))))</f>
        <v>4</v>
      </c>
      <c r="H32" s="89">
        <f>IF('Systematic review'!AD49=1,1,IF(AND(OR('Systematic review'!AG49=1,'Systematic review'!AH49=1,'Systematic review'!AI49=1),'Systematic review'!AM49=1),2,IF(AND(OR('Systematic review'!AE49=1,'Systematic review'!AF49=1,'Systematic review'!AJ49=1,'Systematic review'!AK49=1,'Systematic review'!AL49=1),'Systematic review'!AM49=1),3, IF(AND(OR('Systematic review'!AG49=1,'Systematic review'!AH49=1,'Systematic review'!AI49=1),OR('Systematic review'!AN49=1, 'Systematic review'!AO49=1,'Systematic review'!AP49=1)),4, IF(AND(OR('Systematic review'!AE49=1,'Systematic review'!AF49=1,'Systematic review'!AJ49=1,'Systematic review'!AK49=1,'Systematic review'!AL49=1), OR('Systematic review'!AN49=1, 'Systematic review'!AO49=1,'Systematic review'!AP49=1)),5,IF(AND('Systematic review'!AC49=1,'Systematic review'!AE49=0,'Systematic review'!AF49=0,'Systematic review'!AG49=0,'Systematic review'!AH49=0,'Systematic review'!AI49=0,'Systematic review'!AJ49=0,'Systematic review'!AK49=0,'Systematic review'!AL49=0),6,"PB"))))))</f>
        <v>6</v>
      </c>
      <c r="I32" s="89">
        <f>IF(AND('Systematic review'!AQ49=1,'Systematic review'!AR49=0,'Systematic review'!AS49=0,'Systematic review'!AT49=0),1,IF(AND('Systematic review'!AQ49=0,'Systematic review'!AR49=1,'Systematic review'!AS49=0,'Systematic review'!AT49=0),2,IF(AND('Systematic review'!AQ49=0,'Systematic review'!AR49=0,'Systematic review'!AS49=1,'Systematic review'!AT49=0),3,IF(AND('Systematic review'!AQ49=0,'Systematic review'!AR49=0,'Systematic review'!AS49=0,'Systematic review'!AT49=1),4,IF(AND('Systematic review'!AQ49=1,'Systematic review'!AR49=1,'Systematic review'!AS49=0,'Systematic review'!AT49=0),5,IF(AND('Systematic review'!AQ49=1,'Systematic review'!AR49=0,'Systematic review'!AS49=1,'Systematic review'!AT49=0),6,IF(AND('Systematic review'!AQ49=1,'Systematic review'!AR49=0,'Systematic review'!AS49=0,'Systematic review'!AT49=1),7,IF(AND('Systematic review'!AQ49=0,'Systematic review'!AR49=1,'Systematic review'!AS49=1,'Systematic review'!AT49=0),8,IF(AND('Systematic review'!AQ49=0,'Systematic review'!AR49=1,'Systematic review'!AS49=0,'Systematic review'!AT49=1),9,IF(AND('Systematic review'!AQ49=0,'Systematic review'!AR49=0,'Systematic review'!AS49=1,'Systematic review'!AT49=1),10,IF(AND('Systematic review'!AQ49=1,'Systematic review'!AR49=1,'Systematic review'!AS49=1,'Systematic review'!AT49=0),11, IF(AND('Systematic review'!AQ49=1,'Systematic review'!AR49=0,'Systematic review'!AS49=1,'Systematic review'!AT49=1),12, IF(AND('Systematic review'!AQ49=1,'Systematic review'!AR49=1,'Systematic review'!AS49=0,'Systematic review'!AT49=1),13,IF(AND('Systematic review'!AQ49=0,'Systematic review'!AR49=1,'Systematic review'!AS49=1,'Systematic review'!AT49=1),14,IF(AND('Systematic review'!AQ49=1,'Systematic review'!AR49=1,'Systematic review'!AS49=1,'Systematic review'!AT49=1),15,0)))))))))))))))</f>
        <v>1</v>
      </c>
      <c r="L32">
        <v>1</v>
      </c>
    </row>
    <row r="33" spans="1:12" x14ac:dyDescent="0.2">
      <c r="A33" s="86">
        <f>'Systematic review'!A50</f>
        <v>0</v>
      </c>
      <c r="B33" s="86">
        <f>'Systematic review'!C50</f>
        <v>0</v>
      </c>
      <c r="C33" s="86">
        <f>'Systematic review'!D50</f>
        <v>1986</v>
      </c>
      <c r="D33" s="86" t="str">
        <f>'Systematic review'!E50</f>
        <v>Chapman and Gray</v>
      </c>
      <c r="E33" s="89">
        <f>IF('Systematic review'!F50=6,1,IF('Systematic review'!F50=1,2,IF('Systematic review'!F50=2,3,IF('Systematic review'!F50=7,4, IF(OR('Systematic review'!F50="1 to 7",'Systematic review'!F50="2 to 7", 'Systematic review'!F50="1&amp; 7", 'Systematic review'!F50="1&amp;7"),5)))))</f>
        <v>1</v>
      </c>
      <c r="F33" s="89" t="str">
        <f>IF('Systematic review'!J50=3, "NL", "L")</f>
        <v>NL</v>
      </c>
      <c r="G33" s="89">
        <f>IF('Systematic review'!P50=1,1,(IF('Systematic review'!Q50=1,2,IF('Systematic review'!R50=1,3,IF('Systematic review'!V50=1,4,IF('Systematic review'!W50=1,5,IF('Systematic review'!X50=1,6,"No Data")))))))</f>
        <v>1</v>
      </c>
      <c r="H33" s="89">
        <f>IF('Systematic review'!AD50=1,1,IF(AND(OR('Systematic review'!AG50=1,'Systematic review'!AH50=1,'Systematic review'!AI50=1),'Systematic review'!AM50=1),2,IF(AND(OR('Systematic review'!AE50=1,'Systematic review'!AF50=1,'Systematic review'!AJ50=1,'Systematic review'!AK50=1,'Systematic review'!AL50=1),'Systematic review'!AM50=1),3, IF(AND(OR('Systematic review'!AG50=1,'Systematic review'!AH50=1,'Systematic review'!AI50=1),OR('Systematic review'!AN50=1, 'Systematic review'!AO50=1,'Systematic review'!AP50=1)),4, IF(AND(OR('Systematic review'!AE50=1,'Systematic review'!AF50=1,'Systematic review'!AJ50=1,'Systematic review'!AK50=1,'Systematic review'!AL50=1), OR('Systematic review'!AN50=1, 'Systematic review'!AO50=1,'Systematic review'!AP50=1)),5,IF(AND('Systematic review'!AC50=1,'Systematic review'!AE50=0,'Systematic review'!AF50=0,'Systematic review'!AG50=0,'Systematic review'!AH50=0,'Systematic review'!AI50=0,'Systematic review'!AJ50=0,'Systematic review'!AK50=0,'Systematic review'!AL50=0),6,"PB"))))))</f>
        <v>1</v>
      </c>
      <c r="I33" s="89">
        <f>IF(AND('Systematic review'!AQ50=1,'Systematic review'!AR50=0,'Systematic review'!AS50=0,'Systematic review'!AT50=0),1,IF(AND('Systematic review'!AQ50=0,'Systematic review'!AR50=1,'Systematic review'!AS50=0,'Systematic review'!AT50=0),2,IF(AND('Systematic review'!AQ50=0,'Systematic review'!AR50=0,'Systematic review'!AS50=1,'Systematic review'!AT50=0),3,IF(AND('Systematic review'!AQ50=0,'Systematic review'!AR50=0,'Systematic review'!AS50=0,'Systematic review'!AT50=1),4,IF(AND('Systematic review'!AQ50=1,'Systematic review'!AR50=1,'Systematic review'!AS50=0,'Systematic review'!AT50=0),5,IF(AND('Systematic review'!AQ50=1,'Systematic review'!AR50=0,'Systematic review'!AS50=1,'Systematic review'!AT50=0),6,IF(AND('Systematic review'!AQ50=1,'Systematic review'!AR50=0,'Systematic review'!AS50=0,'Systematic review'!AT50=1),7,IF(AND('Systematic review'!AQ50=0,'Systematic review'!AR50=1,'Systematic review'!AS50=1,'Systematic review'!AT50=0),8,IF(AND('Systematic review'!AQ50=0,'Systematic review'!AR50=1,'Systematic review'!AS50=0,'Systematic review'!AT50=1),9,IF(AND('Systematic review'!AQ50=0,'Systematic review'!AR50=0,'Systematic review'!AS50=1,'Systematic review'!AT50=1),10,IF(AND('Systematic review'!AQ50=1,'Systematic review'!AR50=1,'Systematic review'!AS50=1,'Systematic review'!AT50=0),11, IF(AND('Systematic review'!AQ50=1,'Systematic review'!AR50=0,'Systematic review'!AS50=1,'Systematic review'!AT50=1),12, IF(AND('Systematic review'!AQ50=1,'Systematic review'!AR50=1,'Systematic review'!AS50=0,'Systematic review'!AT50=1),13,IF(AND('Systematic review'!AQ50=0,'Systematic review'!AR50=1,'Systematic review'!AS50=1,'Systematic review'!AT50=1),14,IF(AND('Systematic review'!AQ50=1,'Systematic review'!AR50=1,'Systematic review'!AS50=1,'Systematic review'!AT50=1),15,0)))))))))))))))</f>
        <v>0</v>
      </c>
      <c r="L33">
        <v>0</v>
      </c>
    </row>
    <row r="34" spans="1:12" x14ac:dyDescent="0.2">
      <c r="A34" s="86">
        <f>'Systematic review'!A51</f>
        <v>0</v>
      </c>
      <c r="B34" s="86" t="str">
        <f>'Systematic review'!C51</f>
        <v>JABOWA</v>
      </c>
      <c r="C34" s="86">
        <f>'Systematic review'!D51</f>
        <v>1986</v>
      </c>
      <c r="D34" s="86" t="str">
        <f>'Systematic review'!E51</f>
        <v>Pastor and Post</v>
      </c>
      <c r="E34" s="89">
        <f>IF('Systematic review'!F51=6,1,IF('Systematic review'!F51=1,2,IF('Systematic review'!F51=2,3,IF('Systematic review'!F51=7,4, IF(OR('Systematic review'!F51="1 to 7",'Systematic review'!F51="2 to 7", 'Systematic review'!F51="1&amp; 7", 'Systematic review'!F51="1&amp;7"),5)))))</f>
        <v>3</v>
      </c>
      <c r="F34" s="89" t="str">
        <f>IF('Systematic review'!J51=3, "NL", "L")</f>
        <v>L</v>
      </c>
      <c r="G34" s="89">
        <f>IF('Systematic review'!P51=1,1,(IF('Systematic review'!Q51=1,2,IF('Systematic review'!R51=1,3,IF('Systematic review'!V51=1,4,IF('Systematic review'!W51=1,5,IF('Systematic review'!X51=1,6,"No Data")))))))</f>
        <v>4</v>
      </c>
      <c r="H34" s="89">
        <f>IF('Systematic review'!AD51=1,1,IF(AND(OR('Systematic review'!AG51=1,'Systematic review'!AH51=1,'Systematic review'!AI51=1),'Systematic review'!AM51=1),2,IF(AND(OR('Systematic review'!AE51=1,'Systematic review'!AF51=1,'Systematic review'!AJ51=1,'Systematic review'!AK51=1,'Systematic review'!AL51=1),'Systematic review'!AM51=1),3, IF(AND(OR('Systematic review'!AG51=1,'Systematic review'!AH51=1,'Systematic review'!AI51=1),OR('Systematic review'!AN51=1, 'Systematic review'!AO51=1,'Systematic review'!AP51=1)),4, IF(AND(OR('Systematic review'!AE51=1,'Systematic review'!AF51=1,'Systematic review'!AJ51=1,'Systematic review'!AK51=1,'Systematic review'!AL51=1), OR('Systematic review'!AN51=1, 'Systematic review'!AO51=1,'Systematic review'!AP51=1)),5,IF(AND('Systematic review'!AC51=1,'Systematic review'!AE51=0,'Systematic review'!AF51=0,'Systematic review'!AG51=0,'Systematic review'!AH51=0,'Systematic review'!AI51=0,'Systematic review'!AJ51=0,'Systematic review'!AK51=0,'Systematic review'!AL51=0),6,"PB"))))))</f>
        <v>6</v>
      </c>
      <c r="I34" s="89">
        <f>IF(AND('Systematic review'!AQ51=1,'Systematic review'!AR51=0,'Systematic review'!AS51=0,'Systematic review'!AT51=0),1,IF(AND('Systematic review'!AQ51=0,'Systematic review'!AR51=1,'Systematic review'!AS51=0,'Systematic review'!AT51=0),2,IF(AND('Systematic review'!AQ51=0,'Systematic review'!AR51=0,'Systematic review'!AS51=1,'Systematic review'!AT51=0),3,IF(AND('Systematic review'!AQ51=0,'Systematic review'!AR51=0,'Systematic review'!AS51=0,'Systematic review'!AT51=1),4,IF(AND('Systematic review'!AQ51=1,'Systematic review'!AR51=1,'Systematic review'!AS51=0,'Systematic review'!AT51=0),5,IF(AND('Systematic review'!AQ51=1,'Systematic review'!AR51=0,'Systematic review'!AS51=1,'Systematic review'!AT51=0),6,IF(AND('Systematic review'!AQ51=1,'Systematic review'!AR51=0,'Systematic review'!AS51=0,'Systematic review'!AT51=1),7,IF(AND('Systematic review'!AQ51=0,'Systematic review'!AR51=1,'Systematic review'!AS51=1,'Systematic review'!AT51=0),8,IF(AND('Systematic review'!AQ51=0,'Systematic review'!AR51=1,'Systematic review'!AS51=0,'Systematic review'!AT51=1),9,IF(AND('Systematic review'!AQ51=0,'Systematic review'!AR51=0,'Systematic review'!AS51=1,'Systematic review'!AT51=1),10,IF(AND('Systematic review'!AQ51=1,'Systematic review'!AR51=1,'Systematic review'!AS51=1,'Systematic review'!AT51=0),11, IF(AND('Systematic review'!AQ51=1,'Systematic review'!AR51=0,'Systematic review'!AS51=1,'Systematic review'!AT51=1),12, IF(AND('Systematic review'!AQ51=1,'Systematic review'!AR51=1,'Systematic review'!AS51=0,'Systematic review'!AT51=1),13,IF(AND('Systematic review'!AQ51=0,'Systematic review'!AR51=1,'Systematic review'!AS51=1,'Systematic review'!AT51=1),14,IF(AND('Systematic review'!AQ51=1,'Systematic review'!AR51=1,'Systematic review'!AS51=1,'Systematic review'!AT51=1),15,0)))))))))))))))</f>
        <v>2</v>
      </c>
      <c r="L34">
        <v>2</v>
      </c>
    </row>
    <row r="35" spans="1:12" x14ac:dyDescent="0.2">
      <c r="A35" s="86">
        <f>'Systematic review'!A52</f>
        <v>0</v>
      </c>
      <c r="B35" s="86">
        <f>'Systematic review'!C52</f>
        <v>0</v>
      </c>
      <c r="C35" s="86">
        <f>'Systematic review'!D52</f>
        <v>1986</v>
      </c>
      <c r="D35" s="86" t="str">
        <f>'Systematic review'!E52</f>
        <v>Smith</v>
      </c>
      <c r="E35" s="89">
        <f>IF('Systematic review'!F52=6,1,IF('Systematic review'!F52=1,2,IF('Systematic review'!F52=2,3,IF('Systematic review'!F52=7,4, IF(OR('Systematic review'!F52="1 to 7",'Systematic review'!F52="2 to 7", 'Systematic review'!F52="1&amp; 7", 'Systematic review'!F52="1&amp;7"),5)))))</f>
        <v>2</v>
      </c>
      <c r="F35" s="89" t="str">
        <f>IF('Systematic review'!J52=3, "NL", "L")</f>
        <v>NL</v>
      </c>
      <c r="G35" s="89">
        <f>IF('Systematic review'!P52=1,1,(IF('Systematic review'!Q52=1,2,IF('Systematic review'!R52=1,3,IF('Systematic review'!V52=1,4,IF('Systematic review'!W52=1,5,IF('Systematic review'!X52=1,6,"No Data")))))))</f>
        <v>1</v>
      </c>
      <c r="H35" s="89">
        <f>IF('Systematic review'!AD52=1,1,IF(AND(OR('Systematic review'!AG52=1,'Systematic review'!AH52=1,'Systematic review'!AI52=1),'Systematic review'!AM52=1),2,IF(AND(OR('Systematic review'!AE52=1,'Systematic review'!AF52=1,'Systematic review'!AJ52=1,'Systematic review'!AK52=1,'Systematic review'!AL52=1),'Systematic review'!AM52=1),3, IF(AND(OR('Systematic review'!AG52=1,'Systematic review'!AH52=1,'Systematic review'!AI52=1),OR('Systematic review'!AN52=1, 'Systematic review'!AO52=1,'Systematic review'!AP52=1)),4, IF(AND(OR('Systematic review'!AE52=1,'Systematic review'!AF52=1,'Systematic review'!AJ52=1,'Systematic review'!AK52=1,'Systematic review'!AL52=1), OR('Systematic review'!AN52=1, 'Systematic review'!AO52=1,'Systematic review'!AP52=1)),5,IF(AND('Systematic review'!AC52=1,'Systematic review'!AE52=0,'Systematic review'!AF52=0,'Systematic review'!AG52=0,'Systematic review'!AH52=0,'Systematic review'!AI52=0,'Systematic review'!AJ52=0,'Systematic review'!AK52=0,'Systematic review'!AL52=0),6,"PB"))))))</f>
        <v>6</v>
      </c>
      <c r="I35" s="89">
        <f>IF(AND('Systematic review'!AQ52=1,'Systematic review'!AR52=0,'Systematic review'!AS52=0,'Systematic review'!AT52=0),1,IF(AND('Systematic review'!AQ52=0,'Systematic review'!AR52=1,'Systematic review'!AS52=0,'Systematic review'!AT52=0),2,IF(AND('Systematic review'!AQ52=0,'Systematic review'!AR52=0,'Systematic review'!AS52=1,'Systematic review'!AT52=0),3,IF(AND('Systematic review'!AQ52=0,'Systematic review'!AR52=0,'Systematic review'!AS52=0,'Systematic review'!AT52=1),4,IF(AND('Systematic review'!AQ52=1,'Systematic review'!AR52=1,'Systematic review'!AS52=0,'Systematic review'!AT52=0),5,IF(AND('Systematic review'!AQ52=1,'Systematic review'!AR52=0,'Systematic review'!AS52=1,'Systematic review'!AT52=0),6,IF(AND('Systematic review'!AQ52=1,'Systematic review'!AR52=0,'Systematic review'!AS52=0,'Systematic review'!AT52=1),7,IF(AND('Systematic review'!AQ52=0,'Systematic review'!AR52=1,'Systematic review'!AS52=1,'Systematic review'!AT52=0),8,IF(AND('Systematic review'!AQ52=0,'Systematic review'!AR52=1,'Systematic review'!AS52=0,'Systematic review'!AT52=1),9,IF(AND('Systematic review'!AQ52=0,'Systematic review'!AR52=0,'Systematic review'!AS52=1,'Systematic review'!AT52=1),10,IF(AND('Systematic review'!AQ52=1,'Systematic review'!AR52=1,'Systematic review'!AS52=1,'Systematic review'!AT52=0),11, IF(AND('Systematic review'!AQ52=1,'Systematic review'!AR52=0,'Systematic review'!AS52=1,'Systematic review'!AT52=1),12, IF(AND('Systematic review'!AQ52=1,'Systematic review'!AR52=1,'Systematic review'!AS52=0,'Systematic review'!AT52=1),13,IF(AND('Systematic review'!AQ52=0,'Systematic review'!AR52=1,'Systematic review'!AS52=1,'Systematic review'!AT52=1),14,IF(AND('Systematic review'!AQ52=1,'Systematic review'!AR52=1,'Systematic review'!AS52=1,'Systematic review'!AT52=1),15,0)))))))))))))))</f>
        <v>1</v>
      </c>
      <c r="L35">
        <v>1</v>
      </c>
    </row>
    <row r="36" spans="1:12" x14ac:dyDescent="0.2">
      <c r="A36" s="86">
        <f>'Systematic review'!A53</f>
        <v>0</v>
      </c>
      <c r="B36" s="86">
        <f>'Systematic review'!C53</f>
        <v>0</v>
      </c>
      <c r="C36" s="86">
        <f>'Systematic review'!D53</f>
        <v>1987</v>
      </c>
      <c r="D36" s="86" t="str">
        <f>'Systematic review'!E53</f>
        <v>Balesdent</v>
      </c>
      <c r="E36" s="89">
        <f>IF('Systematic review'!F53=6,1,IF('Systematic review'!F53=1,2,IF('Systematic review'!F53=2,3,IF('Systematic review'!F53=7,4, IF(OR('Systematic review'!F53="1 to 7",'Systematic review'!F53="2 to 7", 'Systematic review'!F53="1&amp; 7", 'Systematic review'!F53="1&amp;7"),5)))))</f>
        <v>2</v>
      </c>
      <c r="F36" s="89" t="str">
        <f>IF('Systematic review'!J53=3, "NL", "L")</f>
        <v>L</v>
      </c>
      <c r="G36" s="89">
        <f>IF('Systematic review'!P53=1,1,(IF('Systematic review'!Q53=1,2,IF('Systematic review'!R53=1,3,IF('Systematic review'!V53=1,4,IF('Systematic review'!W53=1,5,IF('Systematic review'!X53=1,6,"No Data")))))))</f>
        <v>3</v>
      </c>
      <c r="H36" s="89">
        <f>IF('Systematic review'!AD53=1,1,IF(AND(OR('Systematic review'!AG53=1,'Systematic review'!AH53=1,'Systematic review'!AI53=1),'Systematic review'!AM53=1),2,IF(AND(OR('Systematic review'!AE53=1,'Systematic review'!AF53=1,'Systematic review'!AJ53=1,'Systematic review'!AK53=1,'Systematic review'!AL53=1),'Systematic review'!AM53=1),3, IF(AND(OR('Systematic review'!AG53=1,'Systematic review'!AH53=1,'Systematic review'!AI53=1),OR('Systematic review'!AN53=1, 'Systematic review'!AO53=1,'Systematic review'!AP53=1)),4, IF(AND(OR('Systematic review'!AE53=1,'Systematic review'!AF53=1,'Systematic review'!AJ53=1,'Systematic review'!AK53=1,'Systematic review'!AL53=1), OR('Systematic review'!AN53=1, 'Systematic review'!AO53=1,'Systematic review'!AP53=1)),5,IF(AND('Systematic review'!AC53=1,'Systematic review'!AE53=0,'Systematic review'!AF53=0,'Systematic review'!AG53=0,'Systematic review'!AH53=0,'Systematic review'!AI53=0,'Systematic review'!AJ53=0,'Systematic review'!AK53=0,'Systematic review'!AL53=0),6,"PB"))))))</f>
        <v>3</v>
      </c>
      <c r="I36" s="89">
        <f>IF(AND('Systematic review'!AQ53=1,'Systematic review'!AR53=0,'Systematic review'!AS53=0,'Systematic review'!AT53=0),1,IF(AND('Systematic review'!AQ53=0,'Systematic review'!AR53=1,'Systematic review'!AS53=0,'Systematic review'!AT53=0),2,IF(AND('Systematic review'!AQ53=0,'Systematic review'!AR53=0,'Systematic review'!AS53=1,'Systematic review'!AT53=0),3,IF(AND('Systematic review'!AQ53=0,'Systematic review'!AR53=0,'Systematic review'!AS53=0,'Systematic review'!AT53=1),4,IF(AND('Systematic review'!AQ53=1,'Systematic review'!AR53=1,'Systematic review'!AS53=0,'Systematic review'!AT53=0),5,IF(AND('Systematic review'!AQ53=1,'Systematic review'!AR53=0,'Systematic review'!AS53=1,'Systematic review'!AT53=0),6,IF(AND('Systematic review'!AQ53=1,'Systematic review'!AR53=0,'Systematic review'!AS53=0,'Systematic review'!AT53=1),7,IF(AND('Systematic review'!AQ53=0,'Systematic review'!AR53=1,'Systematic review'!AS53=1,'Systematic review'!AT53=0),8,IF(AND('Systematic review'!AQ53=0,'Systematic review'!AR53=1,'Systematic review'!AS53=0,'Systematic review'!AT53=1),9,IF(AND('Systematic review'!AQ53=0,'Systematic review'!AR53=0,'Systematic review'!AS53=1,'Systematic review'!AT53=1),10,IF(AND('Systematic review'!AQ53=1,'Systematic review'!AR53=1,'Systematic review'!AS53=1,'Systematic review'!AT53=0),11, IF(AND('Systematic review'!AQ53=1,'Systematic review'!AR53=0,'Systematic review'!AS53=1,'Systematic review'!AT53=1),12, IF(AND('Systematic review'!AQ53=1,'Systematic review'!AR53=1,'Systematic review'!AS53=0,'Systematic review'!AT53=1),13,IF(AND('Systematic review'!AQ53=0,'Systematic review'!AR53=1,'Systematic review'!AS53=1,'Systematic review'!AT53=1),14,IF(AND('Systematic review'!AQ53=1,'Systematic review'!AR53=1,'Systematic review'!AS53=1,'Systematic review'!AT53=1),15,0)))))))))))))))</f>
        <v>2</v>
      </c>
      <c r="L36">
        <v>2</v>
      </c>
    </row>
    <row r="37" spans="1:12" x14ac:dyDescent="0.2">
      <c r="A37" s="86">
        <f>'Systematic review'!A54</f>
        <v>0</v>
      </c>
      <c r="B37" s="86" t="str">
        <f>'Systematic review'!C54</f>
        <v>CENTURY</v>
      </c>
      <c r="C37" s="86">
        <f>'Systematic review'!D54</f>
        <v>1987</v>
      </c>
      <c r="D37" s="86" t="str">
        <f>'Systematic review'!E54</f>
        <v>Parton</v>
      </c>
      <c r="E37" s="89">
        <f>IF('Systematic review'!F54=6,1,IF('Systematic review'!F54=1,2,IF('Systematic review'!F54=2,3,IF('Systematic review'!F54=7,4, IF(OR('Systematic review'!F54="1 to 7",'Systematic review'!F54="2 to 7", 'Systematic review'!F54="1&amp; 7", 'Systematic review'!F54="1&amp;7"),5)))))</f>
        <v>2</v>
      </c>
      <c r="F37" s="89" t="str">
        <f>IF('Systematic review'!J54=3, "NL", "L")</f>
        <v>L</v>
      </c>
      <c r="G37" s="89">
        <f>IF('Systematic review'!P54=1,1,(IF('Systematic review'!Q54=1,2,IF('Systematic review'!R54=1,3,IF('Systematic review'!V54=1,4,IF('Systematic review'!W54=1,5,IF('Systematic review'!X54=1,6,"No Data")))))))</f>
        <v>3</v>
      </c>
      <c r="H37" s="89">
        <f>IF('Systematic review'!AD54=1,1,IF(AND(OR('Systematic review'!AG54=1,'Systematic review'!AH54=1,'Systematic review'!AI54=1),'Systematic review'!AM54=1),2,IF(AND(OR('Systematic review'!AE54=1,'Systematic review'!AF54=1,'Systematic review'!AJ54=1,'Systematic review'!AK54=1,'Systematic review'!AL54=1),'Systematic review'!AM54=1),3, IF(AND(OR('Systematic review'!AG54=1,'Systematic review'!AH54=1,'Systematic review'!AI54=1),OR('Systematic review'!AN54=1, 'Systematic review'!AO54=1,'Systematic review'!AP54=1)),4, IF(AND(OR('Systematic review'!AE54=1,'Systematic review'!AF54=1,'Systematic review'!AJ54=1,'Systematic review'!AK54=1,'Systematic review'!AL54=1), OR('Systematic review'!AN54=1, 'Systematic review'!AO54=1,'Systematic review'!AP54=1)),5,IF(AND('Systematic review'!AC54=1,'Systematic review'!AE54=0,'Systematic review'!AF54=0,'Systematic review'!AG54=0,'Systematic review'!AH54=0,'Systematic review'!AI54=0,'Systematic review'!AJ54=0,'Systematic review'!AK54=0,'Systematic review'!AL54=0),6,"PB"))))))</f>
        <v>3</v>
      </c>
      <c r="I37" s="89">
        <f>IF(AND('Systematic review'!AQ54=1,'Systematic review'!AR54=0,'Systematic review'!AS54=0,'Systematic review'!AT54=0),1,IF(AND('Systematic review'!AQ54=0,'Systematic review'!AR54=1,'Systematic review'!AS54=0,'Systematic review'!AT54=0),2,IF(AND('Systematic review'!AQ54=0,'Systematic review'!AR54=0,'Systematic review'!AS54=1,'Systematic review'!AT54=0),3,IF(AND('Systematic review'!AQ54=0,'Systematic review'!AR54=0,'Systematic review'!AS54=0,'Systematic review'!AT54=1),4,IF(AND('Systematic review'!AQ54=1,'Systematic review'!AR54=1,'Systematic review'!AS54=0,'Systematic review'!AT54=0),5,IF(AND('Systematic review'!AQ54=1,'Systematic review'!AR54=0,'Systematic review'!AS54=1,'Systematic review'!AT54=0),6,IF(AND('Systematic review'!AQ54=1,'Systematic review'!AR54=0,'Systematic review'!AS54=0,'Systematic review'!AT54=1),7,IF(AND('Systematic review'!AQ54=0,'Systematic review'!AR54=1,'Systematic review'!AS54=1,'Systematic review'!AT54=0),8,IF(AND('Systematic review'!AQ54=0,'Systematic review'!AR54=1,'Systematic review'!AS54=0,'Systematic review'!AT54=1),9,IF(AND('Systematic review'!AQ54=0,'Systematic review'!AR54=0,'Systematic review'!AS54=1,'Systematic review'!AT54=1),10,IF(AND('Systematic review'!AQ54=1,'Systematic review'!AR54=1,'Systematic review'!AS54=1,'Systematic review'!AT54=0),11, IF(AND('Systematic review'!AQ54=1,'Systematic review'!AR54=0,'Systematic review'!AS54=1,'Systematic review'!AT54=1),12, IF(AND('Systematic review'!AQ54=1,'Systematic review'!AR54=1,'Systematic review'!AS54=0,'Systematic review'!AT54=1),13,IF(AND('Systematic review'!AQ54=0,'Systematic review'!AR54=1,'Systematic review'!AS54=1,'Systematic review'!AT54=1),14,IF(AND('Systematic review'!AQ54=1,'Systematic review'!AR54=1,'Systematic review'!AS54=1,'Systematic review'!AT54=1),15,0)))))))))))))))</f>
        <v>5</v>
      </c>
      <c r="L37">
        <v>5</v>
      </c>
    </row>
    <row r="38" spans="1:12" x14ac:dyDescent="0.2">
      <c r="A38" s="86">
        <f>'Systematic review'!A55</f>
        <v>0</v>
      </c>
      <c r="B38" s="86" t="str">
        <f>'Systematic review'!C55</f>
        <v>Hurley</v>
      </c>
      <c r="C38" s="86">
        <f>'Systematic review'!D55</f>
        <v>1989</v>
      </c>
      <c r="D38" s="86" t="str">
        <f>'Systematic review'!E55</f>
        <v>Thornley and Verberne</v>
      </c>
      <c r="E38" s="89">
        <f>IF('Systematic review'!F55=6,1,IF('Systematic review'!F55=1,2,IF('Systematic review'!F55=2,3,IF('Systematic review'!F55=7,4, IF(OR('Systematic review'!F55="1 to 7",'Systematic review'!F55="2 to 7", 'Systematic review'!F55="1&amp; 7", 'Systematic review'!F55="1&amp;7"),5)))))</f>
        <v>3</v>
      </c>
      <c r="F38" s="89" t="str">
        <f>IF('Systematic review'!J55=3, "NL", "L")</f>
        <v>NL</v>
      </c>
      <c r="G38" s="89">
        <f>IF('Systematic review'!P55=1,1,(IF('Systematic review'!Q55=1,2,IF('Systematic review'!R55=1,3,IF('Systematic review'!V55=1,4,IF('Systematic review'!W55=1,5,IF('Systematic review'!X55=1,6,"No Data")))))))</f>
        <v>1</v>
      </c>
      <c r="H38" s="89">
        <f>IF('Systematic review'!AD55=1,1,IF(AND(OR('Systematic review'!AG55=1,'Systematic review'!AH55=1,'Systematic review'!AI55=1),'Systematic review'!AM55=1),2,IF(AND(OR('Systematic review'!AE55=1,'Systematic review'!AF55=1,'Systematic review'!AJ55=1,'Systematic review'!AK55=1,'Systematic review'!AL55=1),'Systematic review'!AM55=1),3, IF(AND(OR('Systematic review'!AG55=1,'Systematic review'!AH55=1,'Systematic review'!AI55=1),OR('Systematic review'!AN55=1, 'Systematic review'!AO55=1,'Systematic review'!AP55=1)),4, IF(AND(OR('Systematic review'!AE55=1,'Systematic review'!AF55=1,'Systematic review'!AJ55=1,'Systematic review'!AK55=1,'Systematic review'!AL55=1), OR('Systematic review'!AN55=1, 'Systematic review'!AO55=1,'Systematic review'!AP55=1)),5,IF(AND('Systematic review'!AC55=1,'Systematic review'!AE55=0,'Systematic review'!AF55=0,'Systematic review'!AG55=0,'Systematic review'!AH55=0,'Systematic review'!AI55=0,'Systematic review'!AJ55=0,'Systematic review'!AK55=0,'Systematic review'!AL55=0),6,"PB"))))))</f>
        <v>1</v>
      </c>
      <c r="I38" s="89">
        <f>IF(AND('Systematic review'!AQ55=1,'Systematic review'!AR55=0,'Systematic review'!AS55=0,'Systematic review'!AT55=0),1,IF(AND('Systematic review'!AQ55=0,'Systematic review'!AR55=1,'Systematic review'!AS55=0,'Systematic review'!AT55=0),2,IF(AND('Systematic review'!AQ55=0,'Systematic review'!AR55=0,'Systematic review'!AS55=1,'Systematic review'!AT55=0),3,IF(AND('Systematic review'!AQ55=0,'Systematic review'!AR55=0,'Systematic review'!AS55=0,'Systematic review'!AT55=1),4,IF(AND('Systematic review'!AQ55=1,'Systematic review'!AR55=1,'Systematic review'!AS55=0,'Systematic review'!AT55=0),5,IF(AND('Systematic review'!AQ55=1,'Systematic review'!AR55=0,'Systematic review'!AS55=1,'Systematic review'!AT55=0),6,IF(AND('Systematic review'!AQ55=1,'Systematic review'!AR55=0,'Systematic review'!AS55=0,'Systematic review'!AT55=1),7,IF(AND('Systematic review'!AQ55=0,'Systematic review'!AR55=1,'Systematic review'!AS55=1,'Systematic review'!AT55=0),8,IF(AND('Systematic review'!AQ55=0,'Systematic review'!AR55=1,'Systematic review'!AS55=0,'Systematic review'!AT55=1),9,IF(AND('Systematic review'!AQ55=0,'Systematic review'!AR55=0,'Systematic review'!AS55=1,'Systematic review'!AT55=1),10,IF(AND('Systematic review'!AQ55=1,'Systematic review'!AR55=1,'Systematic review'!AS55=1,'Systematic review'!AT55=0),11, IF(AND('Systematic review'!AQ55=1,'Systematic review'!AR55=0,'Systematic review'!AS55=1,'Systematic review'!AT55=1),12, IF(AND('Systematic review'!AQ55=1,'Systematic review'!AR55=1,'Systematic review'!AS55=0,'Systematic review'!AT55=1),13,IF(AND('Systematic review'!AQ55=0,'Systematic review'!AR55=1,'Systematic review'!AS55=1,'Systematic review'!AT55=1),14,IF(AND('Systematic review'!AQ55=1,'Systematic review'!AR55=1,'Systematic review'!AS55=1,'Systematic review'!AT55=1),15,0)))))))))))))))</f>
        <v>0</v>
      </c>
      <c r="L38">
        <v>0</v>
      </c>
    </row>
    <row r="39" spans="1:12" x14ac:dyDescent="0.2">
      <c r="A39" s="86">
        <f>'Systematic review'!A57</f>
        <v>0</v>
      </c>
      <c r="B39" s="86" t="str">
        <f>'Systematic review'!C57</f>
        <v>Rothamsted</v>
      </c>
      <c r="C39" s="86">
        <f>'Systematic review'!D57</f>
        <v>1990</v>
      </c>
      <c r="D39" s="86" t="str">
        <f>'Systematic review'!E57</f>
        <v>Jenkinson</v>
      </c>
      <c r="E39" s="89">
        <f>IF('Systematic review'!F57=6,1,IF('Systematic review'!F57=1,2,IF('Systematic review'!F57=2,3,IF('Systematic review'!F57=7,4, IF(OR('Systematic review'!F57="1 to 7",'Systematic review'!F57="2 to 7", 'Systematic review'!F57="1&amp; 7", 'Systematic review'!F57="1&amp;7"),5)))))</f>
        <v>2</v>
      </c>
      <c r="F39" s="89" t="str">
        <f>IF('Systematic review'!J57=3, "NL", "L")</f>
        <v>L</v>
      </c>
      <c r="G39" s="89">
        <f>IF('Systematic review'!P57=1,1,(IF('Systematic review'!Q57=1,2,IF('Systematic review'!R57=1,3,IF('Systematic review'!V57=1,4,IF('Systematic review'!W57=1,5,IF('Systematic review'!X57=1,6,"No Data")))))))</f>
        <v>3</v>
      </c>
      <c r="H39" s="89">
        <f>IF('Systematic review'!AD57=1,1,IF(AND(OR('Systematic review'!AG57=1,'Systematic review'!AH57=1,'Systematic review'!AI57=1),'Systematic review'!AM57=1),2,IF(AND(OR('Systematic review'!AE57=1,'Systematic review'!AF57=1,'Systematic review'!AJ57=1,'Systematic review'!AK57=1,'Systematic review'!AL57=1),'Systematic review'!AM57=1),3, IF(AND(OR('Systematic review'!AG57=1,'Systematic review'!AH57=1,'Systematic review'!AI57=1),OR('Systematic review'!AN57=1, 'Systematic review'!AO57=1,'Systematic review'!AP57=1)),4, IF(AND(OR('Systematic review'!AE57=1,'Systematic review'!AF57=1,'Systematic review'!AJ57=1,'Systematic review'!AK57=1,'Systematic review'!AL57=1), OR('Systematic review'!AN57=1, 'Systematic review'!AO57=1,'Systematic review'!AP57=1)),5,IF(AND('Systematic review'!AC57=1,'Systematic review'!AE57=0,'Systematic review'!AF57=0,'Systematic review'!AG57=0,'Systematic review'!AH57=0,'Systematic review'!AI57=0,'Systematic review'!AJ57=0,'Systematic review'!AK57=0,'Systematic review'!AL57=0),6,"PB"))))))</f>
        <v>4</v>
      </c>
      <c r="I39" s="89">
        <f>IF(AND('Systematic review'!AQ57=1,'Systematic review'!AR57=0,'Systematic review'!AS57=0,'Systematic review'!AT57=0),1,IF(AND('Systematic review'!AQ57=0,'Systematic review'!AR57=1,'Systematic review'!AS57=0,'Systematic review'!AT57=0),2,IF(AND('Systematic review'!AQ57=0,'Systematic review'!AR57=0,'Systematic review'!AS57=1,'Systematic review'!AT57=0),3,IF(AND('Systematic review'!AQ57=0,'Systematic review'!AR57=0,'Systematic review'!AS57=0,'Systematic review'!AT57=1),4,IF(AND('Systematic review'!AQ57=1,'Systematic review'!AR57=1,'Systematic review'!AS57=0,'Systematic review'!AT57=0),5,IF(AND('Systematic review'!AQ57=1,'Systematic review'!AR57=0,'Systematic review'!AS57=1,'Systematic review'!AT57=0),6,IF(AND('Systematic review'!AQ57=1,'Systematic review'!AR57=0,'Systematic review'!AS57=0,'Systematic review'!AT57=1),7,IF(AND('Systematic review'!AQ57=0,'Systematic review'!AR57=1,'Systematic review'!AS57=1,'Systematic review'!AT57=0),8,IF(AND('Systematic review'!AQ57=0,'Systematic review'!AR57=1,'Systematic review'!AS57=0,'Systematic review'!AT57=1),9,IF(AND('Systematic review'!AQ57=0,'Systematic review'!AR57=0,'Systematic review'!AS57=1,'Systematic review'!AT57=1),10,IF(AND('Systematic review'!AQ57=1,'Systematic review'!AR57=1,'Systematic review'!AS57=1,'Systematic review'!AT57=0),11, IF(AND('Systematic review'!AQ57=1,'Systematic review'!AR57=0,'Systematic review'!AS57=1,'Systematic review'!AT57=1),12, IF(AND('Systematic review'!AQ57=1,'Systematic review'!AR57=1,'Systematic review'!AS57=0,'Systematic review'!AT57=1),13,IF(AND('Systematic review'!AQ57=0,'Systematic review'!AR57=1,'Systematic review'!AS57=1,'Systematic review'!AT57=1),14,IF(AND('Systematic review'!AQ57=1,'Systematic review'!AR57=1,'Systematic review'!AS57=1,'Systematic review'!AT57=1),15,0)))))))))))))))</f>
        <v>2</v>
      </c>
      <c r="L39">
        <v>2</v>
      </c>
    </row>
    <row r="40" spans="1:12" x14ac:dyDescent="0.2">
      <c r="A40" s="86">
        <f>'Systematic review'!A58</f>
        <v>0</v>
      </c>
      <c r="B40" s="86" t="str">
        <f>'Systematic review'!C58</f>
        <v>Verberne</v>
      </c>
      <c r="C40" s="86">
        <f>'Systematic review'!D58</f>
        <v>1990</v>
      </c>
      <c r="D40" s="86" t="str">
        <f>'Systematic review'!E58</f>
        <v>Verberne</v>
      </c>
      <c r="E40" s="89">
        <f>IF('Systematic review'!F58=6,1,IF('Systematic review'!F58=1,2,IF('Systematic review'!F58=2,3,IF('Systematic review'!F58=7,4, IF(OR('Systematic review'!F58="1 to 7",'Systematic review'!F58="2 to 7", 'Systematic review'!F58="1&amp; 7", 'Systematic review'!F58="1&amp;7"),5)))))</f>
        <v>2</v>
      </c>
      <c r="F40" s="89" t="str">
        <f>IF('Systematic review'!J58=3, "NL", "L")</f>
        <v>L</v>
      </c>
      <c r="G40" s="89">
        <f>IF('Systematic review'!P58=1,1,(IF('Systematic review'!Q58=1,2,IF('Systematic review'!R58=1,3,IF('Systematic review'!V58=1,4,IF('Systematic review'!W58=1,5,IF('Systematic review'!X58=1,6,"No Data")))))))</f>
        <v>5</v>
      </c>
      <c r="H40" s="89">
        <f>IF('Systematic review'!AD58=1,1,IF(AND(OR('Systematic review'!AG58=1,'Systematic review'!AH58=1,'Systematic review'!AI58=1),'Systematic review'!AM58=1),2,IF(AND(OR('Systematic review'!AE58=1,'Systematic review'!AF58=1,'Systematic review'!AJ58=1,'Systematic review'!AK58=1,'Systematic review'!AL58=1),'Systematic review'!AM58=1),3, IF(AND(OR('Systematic review'!AG58=1,'Systematic review'!AH58=1,'Systematic review'!AI58=1),OR('Systematic review'!AN58=1, 'Systematic review'!AO58=1,'Systematic review'!AP58=1)),4, IF(AND(OR('Systematic review'!AE58=1,'Systematic review'!AF58=1,'Systematic review'!AJ58=1,'Systematic review'!AK58=1,'Systematic review'!AL58=1), OR('Systematic review'!AN58=1, 'Systematic review'!AO58=1,'Systematic review'!AP58=1)),5,IF(AND('Systematic review'!AC58=1,'Systematic review'!AE58=0,'Systematic review'!AF58=0,'Systematic review'!AG58=0,'Systematic review'!AH58=0,'Systematic review'!AI58=0,'Systematic review'!AJ58=0,'Systematic review'!AK58=0,'Systematic review'!AL58=0),6,"PB"))))))</f>
        <v>5</v>
      </c>
      <c r="I40" s="89">
        <f>IF(AND('Systematic review'!AQ58=1,'Systematic review'!AR58=0,'Systematic review'!AS58=0,'Systematic review'!AT58=0),1,IF(AND('Systematic review'!AQ58=0,'Systematic review'!AR58=1,'Systematic review'!AS58=0,'Systematic review'!AT58=0),2,IF(AND('Systematic review'!AQ58=0,'Systematic review'!AR58=0,'Systematic review'!AS58=1,'Systematic review'!AT58=0),3,IF(AND('Systematic review'!AQ58=0,'Systematic review'!AR58=0,'Systematic review'!AS58=0,'Systematic review'!AT58=1),4,IF(AND('Systematic review'!AQ58=1,'Systematic review'!AR58=1,'Systematic review'!AS58=0,'Systematic review'!AT58=0),5,IF(AND('Systematic review'!AQ58=1,'Systematic review'!AR58=0,'Systematic review'!AS58=1,'Systematic review'!AT58=0),6,IF(AND('Systematic review'!AQ58=1,'Systematic review'!AR58=0,'Systematic review'!AS58=0,'Systematic review'!AT58=1),7,IF(AND('Systematic review'!AQ58=0,'Systematic review'!AR58=1,'Systematic review'!AS58=1,'Systematic review'!AT58=0),8,IF(AND('Systematic review'!AQ58=0,'Systematic review'!AR58=1,'Systematic review'!AS58=0,'Systematic review'!AT58=1),9,IF(AND('Systematic review'!AQ58=0,'Systematic review'!AR58=0,'Systematic review'!AS58=1,'Systematic review'!AT58=1),10,IF(AND('Systematic review'!AQ58=1,'Systematic review'!AR58=1,'Systematic review'!AS58=1,'Systematic review'!AT58=0),11, IF(AND('Systematic review'!AQ58=1,'Systematic review'!AR58=0,'Systematic review'!AS58=1,'Systematic review'!AT58=1),12, IF(AND('Systematic review'!AQ58=1,'Systematic review'!AR58=1,'Systematic review'!AS58=0,'Systematic review'!AT58=1),13,IF(AND('Systematic review'!AQ58=0,'Systematic review'!AR58=1,'Systematic review'!AS58=1,'Systematic review'!AT58=1),14,IF(AND('Systematic review'!AQ58=1,'Systematic review'!AR58=1,'Systematic review'!AS58=1,'Systematic review'!AT58=1),15,0)))))))))))))))</f>
        <v>4</v>
      </c>
      <c r="L40">
        <v>4</v>
      </c>
    </row>
    <row r="41" spans="1:12" x14ac:dyDescent="0.2">
      <c r="A41" s="86">
        <f>'Systematic review'!A59</f>
        <v>0</v>
      </c>
      <c r="B41" s="86" t="str">
        <f>'Systematic review'!C59</f>
        <v>MBL-GEM</v>
      </c>
      <c r="C41" s="86">
        <f>'Systematic review'!D59</f>
        <v>1991</v>
      </c>
      <c r="D41" s="86" t="str">
        <f>'Systematic review'!E59</f>
        <v>Rastetter</v>
      </c>
      <c r="E41" s="89">
        <f>IF('Systematic review'!F59=6,1,IF('Systematic review'!F59=1,2,IF('Systematic review'!F59=2,3,IF('Systematic review'!F59=7,4, IF(OR('Systematic review'!F59="1 to 7",'Systematic review'!F59="2 to 7", 'Systematic review'!F59="1&amp; 7", 'Systematic review'!F59="1&amp;7"),5)))))</f>
        <v>3</v>
      </c>
      <c r="F41" s="89" t="str">
        <f>IF('Systematic review'!J59=3, "NL", "L")</f>
        <v>L</v>
      </c>
      <c r="G41" s="89">
        <f>IF('Systematic review'!P59=1,1,(IF('Systematic review'!Q59=1,2,IF('Systematic review'!R59=1,3,IF('Systematic review'!V59=1,4,IF('Systematic review'!W59=1,5,IF('Systematic review'!X59=1,6,"No Data")))))))</f>
        <v>5</v>
      </c>
      <c r="H41" s="89">
        <f>IF('Systematic review'!AD59=1,1,IF(AND(OR('Systematic review'!AG59=1,'Systematic review'!AH59=1,'Systematic review'!AI59=1),'Systematic review'!AM59=1),2,IF(AND(OR('Systematic review'!AE59=1,'Systematic review'!AF59=1,'Systematic review'!AJ59=1,'Systematic review'!AK59=1,'Systematic review'!AL59=1),'Systematic review'!AM59=1),3, IF(AND(OR('Systematic review'!AG59=1,'Systematic review'!AH59=1,'Systematic review'!AI59=1),OR('Systematic review'!AN59=1, 'Systematic review'!AO59=1,'Systematic review'!AP59=1)),4, IF(AND(OR('Systematic review'!AE59=1,'Systematic review'!AF59=1,'Systematic review'!AJ59=1,'Systematic review'!AK59=1,'Systematic review'!AL59=1), OR('Systematic review'!AN59=1, 'Systematic review'!AO59=1,'Systematic review'!AP59=1)),5,IF(AND('Systematic review'!AC59=1,'Systematic review'!AE59=0,'Systematic review'!AF59=0,'Systematic review'!AG59=0,'Systematic review'!AH59=0,'Systematic review'!AI59=0,'Systematic review'!AJ59=0,'Systematic review'!AK59=0,'Systematic review'!AL59=0),6,"PB"))))))</f>
        <v>4</v>
      </c>
      <c r="I41" s="89">
        <f>IF(AND('Systematic review'!AQ59=1,'Systematic review'!AR59=0,'Systematic review'!AS59=0,'Systematic review'!AT59=0),1,IF(AND('Systematic review'!AQ59=0,'Systematic review'!AR59=1,'Systematic review'!AS59=0,'Systematic review'!AT59=0),2,IF(AND('Systematic review'!AQ59=0,'Systematic review'!AR59=0,'Systematic review'!AS59=1,'Systematic review'!AT59=0),3,IF(AND('Systematic review'!AQ59=0,'Systematic review'!AR59=0,'Systematic review'!AS59=0,'Systematic review'!AT59=1),4,IF(AND('Systematic review'!AQ59=1,'Systematic review'!AR59=1,'Systematic review'!AS59=0,'Systematic review'!AT59=0),5,IF(AND('Systematic review'!AQ59=1,'Systematic review'!AR59=0,'Systematic review'!AS59=1,'Systematic review'!AT59=0),6,IF(AND('Systematic review'!AQ59=1,'Systematic review'!AR59=0,'Systematic review'!AS59=0,'Systematic review'!AT59=1),7,IF(AND('Systematic review'!AQ59=0,'Systematic review'!AR59=1,'Systematic review'!AS59=1,'Systematic review'!AT59=0),8,IF(AND('Systematic review'!AQ59=0,'Systematic review'!AR59=1,'Systematic review'!AS59=0,'Systematic review'!AT59=1),9,IF(AND('Systematic review'!AQ59=0,'Systematic review'!AR59=0,'Systematic review'!AS59=1,'Systematic review'!AT59=1),10,IF(AND('Systematic review'!AQ59=1,'Systematic review'!AR59=1,'Systematic review'!AS59=1,'Systematic review'!AT59=0),11, IF(AND('Systematic review'!AQ59=1,'Systematic review'!AR59=0,'Systematic review'!AS59=1,'Systematic review'!AT59=1),12, IF(AND('Systematic review'!AQ59=1,'Systematic review'!AR59=1,'Systematic review'!AS59=0,'Systematic review'!AT59=1),13,IF(AND('Systematic review'!AQ59=0,'Systematic review'!AR59=1,'Systematic review'!AS59=1,'Systematic review'!AT59=1),14,IF(AND('Systematic review'!AQ59=1,'Systematic review'!AR59=1,'Systematic review'!AS59=1,'Systematic review'!AT59=1),15,0)))))))))))))))</f>
        <v>2</v>
      </c>
      <c r="L41">
        <v>2</v>
      </c>
    </row>
    <row r="42" spans="1:12" x14ac:dyDescent="0.2">
      <c r="A42" s="86">
        <f>'Systematic review'!A60</f>
        <v>0</v>
      </c>
      <c r="B42" s="86" t="str">
        <f>'Systematic review'!C60</f>
        <v>DNDC</v>
      </c>
      <c r="C42" s="86">
        <f>'Systematic review'!D60</f>
        <v>1992</v>
      </c>
      <c r="D42" s="86" t="str">
        <f>'Systematic review'!E60</f>
        <v>Li</v>
      </c>
      <c r="E42" s="89">
        <f>IF('Systematic review'!F60=6,1,IF('Systematic review'!F60=1,2,IF('Systematic review'!F60=2,3,IF('Systematic review'!F60=7,4, IF(OR('Systematic review'!F60="1 to 7",'Systematic review'!F60="2 to 7", 'Systematic review'!F60="1&amp; 7", 'Systematic review'!F60="1&amp;7"),5)))))</f>
        <v>2</v>
      </c>
      <c r="F42" s="89" t="str">
        <f>IF('Systematic review'!J60=3, "NL", "L")</f>
        <v>L</v>
      </c>
      <c r="G42" s="89">
        <f>IF('Systematic review'!P60=1,1,(IF('Systematic review'!Q60=1,2,IF('Systematic review'!R60=1,3,IF('Systematic review'!V60=1,4,IF('Systematic review'!W60=1,5,IF('Systematic review'!X60=1,6,"No Data")))))))</f>
        <v>3</v>
      </c>
      <c r="H42" s="89">
        <f>IF('Systematic review'!AD60=1,1,IF(AND(OR('Systematic review'!AG60=1,'Systematic review'!AH60=1,'Systematic review'!AI60=1),'Systematic review'!AM60=1),2,IF(AND(OR('Systematic review'!AE60=1,'Systematic review'!AF60=1,'Systematic review'!AJ60=1,'Systematic review'!AK60=1,'Systematic review'!AL60=1),'Systematic review'!AM60=1),3, IF(AND(OR('Systematic review'!AG60=1,'Systematic review'!AH60=1,'Systematic review'!AI60=1),OR('Systematic review'!AN60=1, 'Systematic review'!AO60=1,'Systematic review'!AP60=1)),4, IF(AND(OR('Systematic review'!AE60=1,'Systematic review'!AF60=1,'Systematic review'!AJ60=1,'Systematic review'!AK60=1,'Systematic review'!AL60=1), OR('Systematic review'!AN60=1, 'Systematic review'!AO60=1,'Systematic review'!AP60=1)),5,IF(AND('Systematic review'!AC60=1,'Systematic review'!AE60=0,'Systematic review'!AF60=0,'Systematic review'!AG60=0,'Systematic review'!AH60=0,'Systematic review'!AI60=0,'Systematic review'!AJ60=0,'Systematic review'!AK60=0,'Systematic review'!AL60=0),6,"PB"))))))</f>
        <v>3</v>
      </c>
      <c r="I42" s="89">
        <f>IF(AND('Systematic review'!AQ60=1,'Systematic review'!AR60=0,'Systematic review'!AS60=0,'Systematic review'!AT60=0),1,IF(AND('Systematic review'!AQ60=0,'Systematic review'!AR60=1,'Systematic review'!AS60=0,'Systematic review'!AT60=0),2,IF(AND('Systematic review'!AQ60=0,'Systematic review'!AR60=0,'Systematic review'!AS60=1,'Systematic review'!AT60=0),3,IF(AND('Systematic review'!AQ60=0,'Systematic review'!AR60=0,'Systematic review'!AS60=0,'Systematic review'!AT60=1),4,IF(AND('Systematic review'!AQ60=1,'Systematic review'!AR60=1,'Systematic review'!AS60=0,'Systematic review'!AT60=0),5,IF(AND('Systematic review'!AQ60=1,'Systematic review'!AR60=0,'Systematic review'!AS60=1,'Systematic review'!AT60=0),6,IF(AND('Systematic review'!AQ60=1,'Systematic review'!AR60=0,'Systematic review'!AS60=0,'Systematic review'!AT60=1),7,IF(AND('Systematic review'!AQ60=0,'Systematic review'!AR60=1,'Systematic review'!AS60=1,'Systematic review'!AT60=0),8,IF(AND('Systematic review'!AQ60=0,'Systematic review'!AR60=1,'Systematic review'!AS60=0,'Systematic review'!AT60=1),9,IF(AND('Systematic review'!AQ60=0,'Systematic review'!AR60=0,'Systematic review'!AS60=1,'Systematic review'!AT60=1),10,IF(AND('Systematic review'!AQ60=1,'Systematic review'!AR60=1,'Systematic review'!AS60=1,'Systematic review'!AT60=0),11, IF(AND('Systematic review'!AQ60=1,'Systematic review'!AR60=0,'Systematic review'!AS60=1,'Systematic review'!AT60=1),12, IF(AND('Systematic review'!AQ60=1,'Systematic review'!AR60=1,'Systematic review'!AS60=0,'Systematic review'!AT60=1),13,IF(AND('Systematic review'!AQ60=0,'Systematic review'!AR60=1,'Systematic review'!AS60=1,'Systematic review'!AT60=1),14,IF(AND('Systematic review'!AQ60=1,'Systematic review'!AR60=1,'Systematic review'!AS60=1,'Systematic review'!AT60=1),15,0)))))))))))))))</f>
        <v>2</v>
      </c>
      <c r="L42">
        <v>2</v>
      </c>
    </row>
    <row r="43" spans="1:12" x14ac:dyDescent="0.2">
      <c r="A43" s="86">
        <f>'Systematic review'!A61</f>
        <v>0</v>
      </c>
      <c r="B43" s="86" t="str">
        <f>'Systematic review'!C61</f>
        <v>SUNDIAL</v>
      </c>
      <c r="C43" s="86">
        <f>'Systematic review'!D61</f>
        <v>1993</v>
      </c>
      <c r="D43" s="86" t="str">
        <f>'Systematic review'!E61</f>
        <v>Bradbury</v>
      </c>
      <c r="E43" s="89">
        <f>IF('Systematic review'!F61=6,1,IF('Systematic review'!F61=1,2,IF('Systematic review'!F61=2,3,IF('Systematic review'!F61=7,4, IF(OR('Systematic review'!F61="1 to 7",'Systematic review'!F61="2 to 7", 'Systematic review'!F61="1&amp; 7", 'Systematic review'!F61="1&amp;7"),5)))))</f>
        <v>2</v>
      </c>
      <c r="F43" s="89" t="str">
        <f>IF('Systematic review'!J61=3, "NL", "L")</f>
        <v>L</v>
      </c>
      <c r="G43" s="89">
        <f>IF('Systematic review'!P61=1,1,(IF('Systematic review'!Q61=1,2,IF('Systematic review'!R61=1,3,IF('Systematic review'!V61=1,4,IF('Systematic review'!W61=1,5,IF('Systematic review'!X61=1,6,"No Data")))))))</f>
        <v>3</v>
      </c>
      <c r="H43" s="89">
        <f>IF('Systematic review'!AD61=1,1,IF(AND(OR('Systematic review'!AG61=1,'Systematic review'!AH61=1,'Systematic review'!AI61=1),'Systematic review'!AM61=1),2,IF(AND(OR('Systematic review'!AE61=1,'Systematic review'!AF61=1,'Systematic review'!AJ61=1,'Systematic review'!AK61=1,'Systematic review'!AL61=1),'Systematic review'!AM61=1),3, IF(AND(OR('Systematic review'!AG61=1,'Systematic review'!AH61=1,'Systematic review'!AI61=1),OR('Systematic review'!AN61=1, 'Systematic review'!AO61=1,'Systematic review'!AP61=1)),4, IF(AND(OR('Systematic review'!AE61=1,'Systematic review'!AF61=1,'Systematic review'!AJ61=1,'Systematic review'!AK61=1,'Systematic review'!AL61=1), OR('Systematic review'!AN61=1, 'Systematic review'!AO61=1,'Systematic review'!AP61=1)),5,IF(AND('Systematic review'!AC61=1,'Systematic review'!AE61=0,'Systematic review'!AF61=0,'Systematic review'!AG61=0,'Systematic review'!AH61=0,'Systematic review'!AI61=0,'Systematic review'!AJ61=0,'Systematic review'!AK61=0,'Systematic review'!AL61=0),6,"PB"))))))</f>
        <v>5</v>
      </c>
      <c r="I43" s="89">
        <f>IF(AND('Systematic review'!AQ61=1,'Systematic review'!AR61=0,'Systematic review'!AS61=0,'Systematic review'!AT61=0),1,IF(AND('Systematic review'!AQ61=0,'Systematic review'!AR61=1,'Systematic review'!AS61=0,'Systematic review'!AT61=0),2,IF(AND('Systematic review'!AQ61=0,'Systematic review'!AR61=0,'Systematic review'!AS61=1,'Systematic review'!AT61=0),3,IF(AND('Systematic review'!AQ61=0,'Systematic review'!AR61=0,'Systematic review'!AS61=0,'Systematic review'!AT61=1),4,IF(AND('Systematic review'!AQ61=1,'Systematic review'!AR61=1,'Systematic review'!AS61=0,'Systematic review'!AT61=0),5,IF(AND('Systematic review'!AQ61=1,'Systematic review'!AR61=0,'Systematic review'!AS61=1,'Systematic review'!AT61=0),6,IF(AND('Systematic review'!AQ61=1,'Systematic review'!AR61=0,'Systematic review'!AS61=0,'Systematic review'!AT61=1),7,IF(AND('Systematic review'!AQ61=0,'Systematic review'!AR61=1,'Systematic review'!AS61=1,'Systematic review'!AT61=0),8,IF(AND('Systematic review'!AQ61=0,'Systematic review'!AR61=1,'Systematic review'!AS61=0,'Systematic review'!AT61=1),9,IF(AND('Systematic review'!AQ61=0,'Systematic review'!AR61=0,'Systematic review'!AS61=1,'Systematic review'!AT61=1),10,IF(AND('Systematic review'!AQ61=1,'Systematic review'!AR61=1,'Systematic review'!AS61=1,'Systematic review'!AT61=0),11, IF(AND('Systematic review'!AQ61=1,'Systematic review'!AR61=0,'Systematic review'!AS61=1,'Systematic review'!AT61=1),12, IF(AND('Systematic review'!AQ61=1,'Systematic review'!AR61=1,'Systematic review'!AS61=0,'Systematic review'!AT61=1),13,IF(AND('Systematic review'!AQ61=0,'Systematic review'!AR61=1,'Systematic review'!AS61=1,'Systematic review'!AT61=1),14,IF(AND('Systematic review'!AQ61=1,'Systematic review'!AR61=1,'Systematic review'!AS61=1,'Systematic review'!AT61=1),15,0)))))))))))))))</f>
        <v>2</v>
      </c>
      <c r="L43">
        <v>2</v>
      </c>
    </row>
    <row r="44" spans="1:12" x14ac:dyDescent="0.2">
      <c r="A44" s="86">
        <f>'Systematic review'!A62</f>
        <v>0</v>
      </c>
      <c r="B44" s="86" t="str">
        <f>'Systematic review'!C62</f>
        <v>G'DAY</v>
      </c>
      <c r="C44" s="86">
        <f>'Systematic review'!D62</f>
        <v>1993</v>
      </c>
      <c r="D44" s="86" t="str">
        <f>'Systematic review'!E62</f>
        <v>Comins and McMurtrie</v>
      </c>
      <c r="E44" s="89">
        <f>IF('Systematic review'!F62=6,1,IF('Systematic review'!F62=1,2,IF('Systematic review'!F62=2,3,IF('Systematic review'!F62=7,4, IF(OR('Systematic review'!F62="1 to 7",'Systematic review'!F62="2 to 7", 'Systematic review'!F62="1&amp; 7", 'Systematic review'!F62="1&amp;7"),5)))))</f>
        <v>3</v>
      </c>
      <c r="F44" s="89" t="str">
        <f>IF('Systematic review'!J62=3, "NL", "L")</f>
        <v>L</v>
      </c>
      <c r="G44" s="89">
        <f>IF('Systematic review'!P62=1,1,(IF('Systematic review'!Q62=1,2,IF('Systematic review'!R62=1,3,IF('Systematic review'!V62=1,4,IF('Systematic review'!W62=1,5,IF('Systematic review'!X62=1,6,"No Data")))))))</f>
        <v>3</v>
      </c>
      <c r="H44" s="89">
        <f>IF('Systematic review'!AD62=1,1,IF(AND(OR('Systematic review'!AG62=1,'Systematic review'!AH62=1,'Systematic review'!AI62=1),'Systematic review'!AM62=1),2,IF(AND(OR('Systematic review'!AE62=1,'Systematic review'!AF62=1,'Systematic review'!AJ62=1,'Systematic review'!AK62=1,'Systematic review'!AL62=1),'Systematic review'!AM62=1),3, IF(AND(OR('Systematic review'!AG62=1,'Systematic review'!AH62=1,'Systematic review'!AI62=1),OR('Systematic review'!AN62=1, 'Systematic review'!AO62=1,'Systematic review'!AP62=1)),4, IF(AND(OR('Systematic review'!AE62=1,'Systematic review'!AF62=1,'Systematic review'!AJ62=1,'Systematic review'!AK62=1,'Systematic review'!AL62=1), OR('Systematic review'!AN62=1, 'Systematic review'!AO62=1,'Systematic review'!AP62=1)),5,IF(AND('Systematic review'!AC62=1,'Systematic review'!AE62=0,'Systematic review'!AF62=0,'Systematic review'!AG62=0,'Systematic review'!AH62=0,'Systematic review'!AI62=0,'Systematic review'!AJ62=0,'Systematic review'!AK62=0,'Systematic review'!AL62=0),6,"PB"))))))</f>
        <v>1</v>
      </c>
      <c r="I44" s="89">
        <f>IF(AND('Systematic review'!AQ62=1,'Systematic review'!AR62=0,'Systematic review'!AS62=0,'Systematic review'!AT62=0),1,IF(AND('Systematic review'!AQ62=0,'Systematic review'!AR62=1,'Systematic review'!AS62=0,'Systematic review'!AT62=0),2,IF(AND('Systematic review'!AQ62=0,'Systematic review'!AR62=0,'Systematic review'!AS62=1,'Systematic review'!AT62=0),3,IF(AND('Systematic review'!AQ62=0,'Systematic review'!AR62=0,'Systematic review'!AS62=0,'Systematic review'!AT62=1),4,IF(AND('Systematic review'!AQ62=1,'Systematic review'!AR62=1,'Systematic review'!AS62=0,'Systematic review'!AT62=0),5,IF(AND('Systematic review'!AQ62=1,'Systematic review'!AR62=0,'Systematic review'!AS62=1,'Systematic review'!AT62=0),6,IF(AND('Systematic review'!AQ62=1,'Systematic review'!AR62=0,'Systematic review'!AS62=0,'Systematic review'!AT62=1),7,IF(AND('Systematic review'!AQ62=0,'Systematic review'!AR62=1,'Systematic review'!AS62=1,'Systematic review'!AT62=0),8,IF(AND('Systematic review'!AQ62=0,'Systematic review'!AR62=1,'Systematic review'!AS62=0,'Systematic review'!AT62=1),9,IF(AND('Systematic review'!AQ62=0,'Systematic review'!AR62=0,'Systematic review'!AS62=1,'Systematic review'!AT62=1),10,IF(AND('Systematic review'!AQ62=1,'Systematic review'!AR62=1,'Systematic review'!AS62=1,'Systematic review'!AT62=0),11, IF(AND('Systematic review'!AQ62=1,'Systematic review'!AR62=0,'Systematic review'!AS62=1,'Systematic review'!AT62=1),12, IF(AND('Systematic review'!AQ62=1,'Systematic review'!AR62=1,'Systematic review'!AS62=0,'Systematic review'!AT62=1),13,IF(AND('Systematic review'!AQ62=0,'Systematic review'!AR62=1,'Systematic review'!AS62=1,'Systematic review'!AT62=1),14,IF(AND('Systematic review'!AQ62=1,'Systematic review'!AR62=1,'Systematic review'!AS62=1,'Systematic review'!AT62=1),15,0)))))))))))))))</f>
        <v>0</v>
      </c>
      <c r="L44">
        <v>0</v>
      </c>
    </row>
    <row r="45" spans="1:12" x14ac:dyDescent="0.2">
      <c r="A45" s="86">
        <f>'Systematic review'!A63</f>
        <v>0</v>
      </c>
      <c r="B45" s="86">
        <f>'Systematic review'!C63</f>
        <v>0</v>
      </c>
      <c r="C45" s="86">
        <f>'Systematic review'!D63</f>
        <v>1993</v>
      </c>
      <c r="D45" s="86" t="str">
        <f>'Systematic review'!E63</f>
        <v>De Ruiter</v>
      </c>
      <c r="E45" s="89">
        <f>IF('Systematic review'!F63=6,1,IF('Systematic review'!F63=1,2,IF('Systematic review'!F63=2,3,IF('Systematic review'!F63=7,4, IF(OR('Systematic review'!F63="1 to 7",'Systematic review'!F63="2 to 7", 'Systematic review'!F63="1&amp; 7", 'Systematic review'!F63="1&amp;7"),5)))))</f>
        <v>2</v>
      </c>
      <c r="F45" s="89" t="str">
        <f>IF('Systematic review'!J63=3, "NL", "L")</f>
        <v>NL</v>
      </c>
      <c r="G45" s="89">
        <f>IF('Systematic review'!P63=1,1,(IF('Systematic review'!Q63=1,2,IF('Systematic review'!R63=1,3,IF('Systematic review'!V63=1,4,IF('Systematic review'!W63=1,5,IF('Systematic review'!X63=1,6,"No Data")))))))</f>
        <v>5</v>
      </c>
      <c r="H45" s="89">
        <f>IF('Systematic review'!AD63=1,1,IF(AND(OR('Systematic review'!AG63=1,'Systematic review'!AH63=1,'Systematic review'!AI63=1),'Systematic review'!AM63=1),2,IF(AND(OR('Systematic review'!AE63=1,'Systematic review'!AF63=1,'Systematic review'!AJ63=1,'Systematic review'!AK63=1,'Systematic review'!AL63=1),'Systematic review'!AM63=1),3, IF(AND(OR('Systematic review'!AG63=1,'Systematic review'!AH63=1,'Systematic review'!AI63=1),OR('Systematic review'!AN63=1, 'Systematic review'!AO63=1,'Systematic review'!AP63=1)),4, IF(AND(OR('Systematic review'!AE63=1,'Systematic review'!AF63=1,'Systematic review'!AJ63=1,'Systematic review'!AK63=1,'Systematic review'!AL63=1), OR('Systematic review'!AN63=1, 'Systematic review'!AO63=1,'Systematic review'!AP63=1)),5,IF(AND('Systematic review'!AC63=1,'Systematic review'!AE63=0,'Systematic review'!AF63=0,'Systematic review'!AG63=0,'Systematic review'!AH63=0,'Systematic review'!AI63=0,'Systematic review'!AJ63=0,'Systematic review'!AK63=0,'Systematic review'!AL63=0),6,"PB"))))))</f>
        <v>5</v>
      </c>
      <c r="I45" s="89">
        <f>IF(AND('Systematic review'!AQ63=1,'Systematic review'!AR63=0,'Systematic review'!AS63=0,'Systematic review'!AT63=0),1,IF(AND('Systematic review'!AQ63=0,'Systematic review'!AR63=1,'Systematic review'!AS63=0,'Systematic review'!AT63=0),2,IF(AND('Systematic review'!AQ63=0,'Systematic review'!AR63=0,'Systematic review'!AS63=1,'Systematic review'!AT63=0),3,IF(AND('Systematic review'!AQ63=0,'Systematic review'!AR63=0,'Systematic review'!AS63=0,'Systematic review'!AT63=1),4,IF(AND('Systematic review'!AQ63=1,'Systematic review'!AR63=1,'Systematic review'!AS63=0,'Systematic review'!AT63=0),5,IF(AND('Systematic review'!AQ63=1,'Systematic review'!AR63=0,'Systematic review'!AS63=1,'Systematic review'!AT63=0),6,IF(AND('Systematic review'!AQ63=1,'Systematic review'!AR63=0,'Systematic review'!AS63=0,'Systematic review'!AT63=1),7,IF(AND('Systematic review'!AQ63=0,'Systematic review'!AR63=1,'Systematic review'!AS63=1,'Systematic review'!AT63=0),8,IF(AND('Systematic review'!AQ63=0,'Systematic review'!AR63=1,'Systematic review'!AS63=0,'Systematic review'!AT63=1),9,IF(AND('Systematic review'!AQ63=0,'Systematic review'!AR63=0,'Systematic review'!AS63=1,'Systematic review'!AT63=1),10,IF(AND('Systematic review'!AQ63=1,'Systematic review'!AR63=1,'Systematic review'!AS63=1,'Systematic review'!AT63=0),11, IF(AND('Systematic review'!AQ63=1,'Systematic review'!AR63=0,'Systematic review'!AS63=1,'Systematic review'!AT63=1),12, IF(AND('Systematic review'!AQ63=1,'Systematic review'!AR63=1,'Systematic review'!AS63=0,'Systematic review'!AT63=1),13,IF(AND('Systematic review'!AQ63=0,'Systematic review'!AR63=1,'Systematic review'!AS63=1,'Systematic review'!AT63=1),14,IF(AND('Systematic review'!AQ63=1,'Systematic review'!AR63=1,'Systematic review'!AS63=1,'Systematic review'!AT63=1),15,0)))))))))))))))</f>
        <v>0</v>
      </c>
      <c r="L45">
        <v>0</v>
      </c>
    </row>
    <row r="46" spans="1:12" x14ac:dyDescent="0.2">
      <c r="A46" s="86">
        <f>'Systematic review'!A64</f>
        <v>0</v>
      </c>
      <c r="B46" s="86" t="str">
        <f>'Systematic review'!C64</f>
        <v>ecosys</v>
      </c>
      <c r="C46" s="86">
        <f>'Systematic review'!D64</f>
        <v>1993</v>
      </c>
      <c r="D46" s="86" t="str">
        <f>'Systematic review'!E64</f>
        <v>Grant</v>
      </c>
      <c r="E46" s="89">
        <f>IF('Systematic review'!F64=6,1,IF('Systematic review'!F64=1,2,IF('Systematic review'!F64=2,3,IF('Systematic review'!F64=7,4, IF(OR('Systematic review'!F64="1 to 7",'Systematic review'!F64="2 to 7", 'Systematic review'!F64="1&amp; 7", 'Systematic review'!F64="1&amp;7"),5)))))</f>
        <v>2</v>
      </c>
      <c r="F46" s="89" t="str">
        <f>IF('Systematic review'!J64=3, "NL", "L")</f>
        <v>NL</v>
      </c>
      <c r="G46" s="89">
        <f>IF('Systematic review'!P64=1,1,(IF('Systematic review'!Q64=1,2,IF('Systematic review'!R64=1,3,IF('Systematic review'!V64=1,4,IF('Systematic review'!W64=1,5,IF('Systematic review'!X64=1,6,"No Data")))))))</f>
        <v>5</v>
      </c>
      <c r="H46" s="89">
        <f>IF('Systematic review'!AD64=1,1,IF(AND(OR('Systematic review'!AG64=1,'Systematic review'!AH64=1,'Systematic review'!AI64=1),'Systematic review'!AM64=1),2,IF(AND(OR('Systematic review'!AE64=1,'Systematic review'!AF64=1,'Systematic review'!AJ64=1,'Systematic review'!AK64=1,'Systematic review'!AL64=1),'Systematic review'!AM64=1),3, IF(AND(OR('Systematic review'!AG64=1,'Systematic review'!AH64=1,'Systematic review'!AI64=1),OR('Systematic review'!AN64=1, 'Systematic review'!AO64=1,'Systematic review'!AP64=1)),4, IF(AND(OR('Systematic review'!AE64=1,'Systematic review'!AF64=1,'Systematic review'!AJ64=1,'Systematic review'!AK64=1,'Systematic review'!AL64=1), OR('Systematic review'!AN64=1, 'Systematic review'!AO64=1,'Systematic review'!AP64=1)),5,IF(AND('Systematic review'!AC64=1,'Systematic review'!AE64=0,'Systematic review'!AF64=0,'Systematic review'!AG64=0,'Systematic review'!AH64=0,'Systematic review'!AI64=0,'Systematic review'!AJ64=0,'Systematic review'!AK64=0,'Systematic review'!AL64=0),6,"PB"))))))</f>
        <v>4</v>
      </c>
      <c r="I46" s="89">
        <f>IF(AND('Systematic review'!AQ64=1,'Systematic review'!AR64=0,'Systematic review'!AS64=0,'Systematic review'!AT64=0),1,IF(AND('Systematic review'!AQ64=0,'Systematic review'!AR64=1,'Systematic review'!AS64=0,'Systematic review'!AT64=0),2,IF(AND('Systematic review'!AQ64=0,'Systematic review'!AR64=0,'Systematic review'!AS64=1,'Systematic review'!AT64=0),3,IF(AND('Systematic review'!AQ64=0,'Systematic review'!AR64=0,'Systematic review'!AS64=0,'Systematic review'!AT64=1),4,IF(AND('Systematic review'!AQ64=1,'Systematic review'!AR64=1,'Systematic review'!AS64=0,'Systematic review'!AT64=0),5,IF(AND('Systematic review'!AQ64=1,'Systematic review'!AR64=0,'Systematic review'!AS64=1,'Systematic review'!AT64=0),6,IF(AND('Systematic review'!AQ64=1,'Systematic review'!AR64=0,'Systematic review'!AS64=0,'Systematic review'!AT64=1),7,IF(AND('Systematic review'!AQ64=0,'Systematic review'!AR64=1,'Systematic review'!AS64=1,'Systematic review'!AT64=0),8,IF(AND('Systematic review'!AQ64=0,'Systematic review'!AR64=1,'Systematic review'!AS64=0,'Systematic review'!AT64=1),9,IF(AND('Systematic review'!AQ64=0,'Systematic review'!AR64=0,'Systematic review'!AS64=1,'Systematic review'!AT64=1),10,IF(AND('Systematic review'!AQ64=1,'Systematic review'!AR64=1,'Systematic review'!AS64=1,'Systematic review'!AT64=0),11, IF(AND('Systematic review'!AQ64=1,'Systematic review'!AR64=0,'Systematic review'!AS64=1,'Systematic review'!AT64=1),12, IF(AND('Systematic review'!AQ64=1,'Systematic review'!AR64=1,'Systematic review'!AS64=0,'Systematic review'!AT64=1),13,IF(AND('Systematic review'!AQ64=0,'Systematic review'!AR64=1,'Systematic review'!AS64=1,'Systematic review'!AT64=1),14,IF(AND('Systematic review'!AQ64=1,'Systematic review'!AR64=1,'Systematic review'!AS64=1,'Systematic review'!AT64=1),15,0)))))))))))))))</f>
        <v>1</v>
      </c>
      <c r="L46">
        <v>1</v>
      </c>
    </row>
    <row r="47" spans="1:12" x14ac:dyDescent="0.2">
      <c r="A47" s="86">
        <f>'Systematic review'!A65</f>
        <v>0</v>
      </c>
      <c r="B47" s="86" t="str">
        <f>'Systematic review'!C65</f>
        <v>FBM</v>
      </c>
      <c r="C47" s="86">
        <f>'Systematic review'!D65</f>
        <v>1993</v>
      </c>
      <c r="D47" s="86" t="str">
        <f>'Systematic review'!E65</f>
        <v>Kindermann</v>
      </c>
      <c r="E47" s="89">
        <f>IF('Systematic review'!F65=6,1,IF('Systematic review'!F65=1,2,IF('Systematic review'!F65=2,3,IF('Systematic review'!F65=7,4, IF(OR('Systematic review'!F65="1 to 7",'Systematic review'!F65="2 to 7", 'Systematic review'!F65="1&amp; 7", 'Systematic review'!F65="1&amp;7"),5)))))</f>
        <v>4</v>
      </c>
      <c r="F47" s="89" t="str">
        <f>IF('Systematic review'!J65=3, "NL", "L")</f>
        <v>L</v>
      </c>
      <c r="G47" s="89">
        <f>IF('Systematic review'!P65=1,1,(IF('Systematic review'!Q65=1,2,IF('Systematic review'!R65=1,3,IF('Systematic review'!V65=1,4,IF('Systematic review'!W65=1,5,IF('Systematic review'!X65=1,6,"No Data")))))))</f>
        <v>5</v>
      </c>
      <c r="H47" s="89">
        <f>IF('Systematic review'!AD65=1,1,IF(AND(OR('Systematic review'!AG65=1,'Systematic review'!AH65=1,'Systematic review'!AI65=1),'Systematic review'!AM65=1),2,IF(AND(OR('Systematic review'!AE65=1,'Systematic review'!AF65=1,'Systematic review'!AJ65=1,'Systematic review'!AK65=1,'Systematic review'!AL65=1),'Systematic review'!AM65=1),3, IF(AND(OR('Systematic review'!AG65=1,'Systematic review'!AH65=1,'Systematic review'!AI65=1),OR('Systematic review'!AN65=1, 'Systematic review'!AO65=1,'Systematic review'!AP65=1)),4, IF(AND(OR('Systematic review'!AE65=1,'Systematic review'!AF65=1,'Systematic review'!AJ65=1,'Systematic review'!AK65=1,'Systematic review'!AL65=1), OR('Systematic review'!AN65=1, 'Systematic review'!AO65=1,'Systematic review'!AP65=1)),5,IF(AND('Systematic review'!AC65=1,'Systematic review'!AE65=0,'Systematic review'!AF65=0,'Systematic review'!AG65=0,'Systematic review'!AH65=0,'Systematic review'!AI65=0,'Systematic review'!AJ65=0,'Systematic review'!AK65=0,'Systematic review'!AL65=0),6,"PB"))))))</f>
        <v>4</v>
      </c>
      <c r="I47" s="89">
        <f>IF(AND('Systematic review'!AQ65=1,'Systematic review'!AR65=0,'Systematic review'!AS65=0,'Systematic review'!AT65=0),1,IF(AND('Systematic review'!AQ65=0,'Systematic review'!AR65=1,'Systematic review'!AS65=0,'Systematic review'!AT65=0),2,IF(AND('Systematic review'!AQ65=0,'Systematic review'!AR65=0,'Systematic review'!AS65=1,'Systematic review'!AT65=0),3,IF(AND('Systematic review'!AQ65=0,'Systematic review'!AR65=0,'Systematic review'!AS65=0,'Systematic review'!AT65=1),4,IF(AND('Systematic review'!AQ65=1,'Systematic review'!AR65=1,'Systematic review'!AS65=0,'Systematic review'!AT65=0),5,IF(AND('Systematic review'!AQ65=1,'Systematic review'!AR65=0,'Systematic review'!AS65=1,'Systematic review'!AT65=0),6,IF(AND('Systematic review'!AQ65=1,'Systematic review'!AR65=0,'Systematic review'!AS65=0,'Systematic review'!AT65=1),7,IF(AND('Systematic review'!AQ65=0,'Systematic review'!AR65=1,'Systematic review'!AS65=1,'Systematic review'!AT65=0),8,IF(AND('Systematic review'!AQ65=0,'Systematic review'!AR65=1,'Systematic review'!AS65=0,'Systematic review'!AT65=1),9,IF(AND('Systematic review'!AQ65=0,'Systematic review'!AR65=0,'Systematic review'!AS65=1,'Systematic review'!AT65=1),10,IF(AND('Systematic review'!AQ65=1,'Systematic review'!AR65=1,'Systematic review'!AS65=1,'Systematic review'!AT65=0),11, IF(AND('Systematic review'!AQ65=1,'Systematic review'!AR65=0,'Systematic review'!AS65=1,'Systematic review'!AT65=1),12, IF(AND('Systematic review'!AQ65=1,'Systematic review'!AR65=1,'Systematic review'!AS65=0,'Systematic review'!AT65=1),13,IF(AND('Systematic review'!AQ65=0,'Systematic review'!AR65=1,'Systematic review'!AS65=1,'Systematic review'!AT65=1),14,IF(AND('Systematic review'!AQ65=1,'Systematic review'!AR65=1,'Systematic review'!AS65=1,'Systematic review'!AT65=1),15,0)))))))))))))))</f>
        <v>4</v>
      </c>
      <c r="L47">
        <v>4</v>
      </c>
    </row>
    <row r="48" spans="1:12" x14ac:dyDescent="0.2">
      <c r="A48" s="86">
        <f>'Systematic review'!A66</f>
        <v>0</v>
      </c>
      <c r="B48" s="86" t="str">
        <f>'Systematic review'!C66</f>
        <v>CENTURY (v2)</v>
      </c>
      <c r="C48" s="86">
        <f>'Systematic review'!D66</f>
        <v>1993</v>
      </c>
      <c r="D48" s="86" t="str">
        <f>'Systematic review'!E66</f>
        <v>Parton</v>
      </c>
      <c r="E48" s="89">
        <f>IF('Systematic review'!F66=6,1,IF('Systematic review'!F66=1,2,IF('Systematic review'!F66=2,3,IF('Systematic review'!F66=7,4, IF(OR('Systematic review'!F66="1 to 7",'Systematic review'!F66="2 to 7", 'Systematic review'!F66="1&amp; 7", 'Systematic review'!F66="1&amp;7"),5)))))</f>
        <v>3</v>
      </c>
      <c r="F48" s="89" t="str">
        <f>IF('Systematic review'!J66=3, "NL", "L")</f>
        <v>L</v>
      </c>
      <c r="G48" s="89">
        <f>IF('Systematic review'!P66=1,1,(IF('Systematic review'!Q66=1,2,IF('Systematic review'!R66=1,3,IF('Systematic review'!V66=1,4,IF('Systematic review'!W66=1,5,IF('Systematic review'!X66=1,6,"No Data")))))))</f>
        <v>5</v>
      </c>
      <c r="H48" s="89">
        <f>IF('Systematic review'!AD66=1,1,IF(AND(OR('Systematic review'!AG66=1,'Systematic review'!AH66=1,'Systematic review'!AI66=1),'Systematic review'!AM66=1),2,IF(AND(OR('Systematic review'!AE66=1,'Systematic review'!AF66=1,'Systematic review'!AJ66=1,'Systematic review'!AK66=1,'Systematic review'!AL66=1),'Systematic review'!AM66=1),3, IF(AND(OR('Systematic review'!AG66=1,'Systematic review'!AH66=1,'Systematic review'!AI66=1),OR('Systematic review'!AN66=1, 'Systematic review'!AO66=1,'Systematic review'!AP66=1)),4, IF(AND(OR('Systematic review'!AE66=1,'Systematic review'!AF66=1,'Systematic review'!AJ66=1,'Systematic review'!AK66=1,'Systematic review'!AL66=1), OR('Systematic review'!AN66=1, 'Systematic review'!AO66=1,'Systematic review'!AP66=1)),5,IF(AND('Systematic review'!AC66=1,'Systematic review'!AE66=0,'Systematic review'!AF66=0,'Systematic review'!AG66=0,'Systematic review'!AH66=0,'Systematic review'!AI66=0,'Systematic review'!AJ66=0,'Systematic review'!AK66=0,'Systematic review'!AL66=0),6,"PB"))))))</f>
        <v>5</v>
      </c>
      <c r="I48" s="89">
        <f>IF(AND('Systematic review'!AQ66=1,'Systematic review'!AR66=0,'Systematic review'!AS66=0,'Systematic review'!AT66=0),1,IF(AND('Systematic review'!AQ66=0,'Systematic review'!AR66=1,'Systematic review'!AS66=0,'Systematic review'!AT66=0),2,IF(AND('Systematic review'!AQ66=0,'Systematic review'!AR66=0,'Systematic review'!AS66=1,'Systematic review'!AT66=0),3,IF(AND('Systematic review'!AQ66=0,'Systematic review'!AR66=0,'Systematic review'!AS66=0,'Systematic review'!AT66=1),4,IF(AND('Systematic review'!AQ66=1,'Systematic review'!AR66=1,'Systematic review'!AS66=0,'Systematic review'!AT66=0),5,IF(AND('Systematic review'!AQ66=1,'Systematic review'!AR66=0,'Systematic review'!AS66=1,'Systematic review'!AT66=0),6,IF(AND('Systematic review'!AQ66=1,'Systematic review'!AR66=0,'Systematic review'!AS66=0,'Systematic review'!AT66=1),7,IF(AND('Systematic review'!AQ66=0,'Systematic review'!AR66=1,'Systematic review'!AS66=1,'Systematic review'!AT66=0),8,IF(AND('Systematic review'!AQ66=0,'Systematic review'!AR66=1,'Systematic review'!AS66=0,'Systematic review'!AT66=1),9,IF(AND('Systematic review'!AQ66=0,'Systematic review'!AR66=0,'Systematic review'!AS66=1,'Systematic review'!AT66=1),10,IF(AND('Systematic review'!AQ66=1,'Systematic review'!AR66=1,'Systematic review'!AS66=1,'Systematic review'!AT66=0),11, IF(AND('Systematic review'!AQ66=1,'Systematic review'!AR66=0,'Systematic review'!AS66=1,'Systematic review'!AT66=1),12, IF(AND('Systematic review'!AQ66=1,'Systematic review'!AR66=1,'Systematic review'!AS66=0,'Systematic review'!AT66=1),13,IF(AND('Systematic review'!AQ66=0,'Systematic review'!AR66=1,'Systematic review'!AS66=1,'Systematic review'!AT66=1),14,IF(AND('Systematic review'!AQ66=1,'Systematic review'!AR66=1,'Systematic review'!AS66=1,'Systematic review'!AT66=1),15,0)))))))))))))))</f>
        <v>2</v>
      </c>
      <c r="L48">
        <v>2</v>
      </c>
    </row>
    <row r="49" spans="1:12" x14ac:dyDescent="0.2">
      <c r="A49" s="86">
        <f>'Systematic review'!A67</f>
        <v>0</v>
      </c>
      <c r="B49" s="86" t="str">
        <f>'Systematic review'!C67</f>
        <v>CASA</v>
      </c>
      <c r="C49" s="86">
        <f>'Systematic review'!D67</f>
        <v>1993</v>
      </c>
      <c r="D49" s="86" t="str">
        <f>'Systematic review'!E67</f>
        <v>Potter</v>
      </c>
      <c r="E49" s="89">
        <f>IF('Systematic review'!F67=6,1,IF('Systematic review'!F67=1,2,IF('Systematic review'!F67=2,3,IF('Systematic review'!F67=7,4, IF(OR('Systematic review'!F67="1 to 7",'Systematic review'!F67="2 to 7", 'Systematic review'!F67="1&amp; 7", 'Systematic review'!F67="1&amp;7"),5)))))</f>
        <v>4</v>
      </c>
      <c r="F49" s="89" t="str">
        <f>IF('Systematic review'!J67=3, "NL", "L")</f>
        <v>L</v>
      </c>
      <c r="G49" s="89">
        <f>IF('Systematic review'!P67=1,1,(IF('Systematic review'!Q67=1,2,IF('Systematic review'!R67=1,3,IF('Systematic review'!V67=1,4,IF('Systematic review'!W67=1,5,IF('Systematic review'!X67=1,6,"No Data")))))))</f>
        <v>1</v>
      </c>
      <c r="H49" s="89">
        <f>IF('Systematic review'!AD67=1,1,IF(AND(OR('Systematic review'!AG67=1,'Systematic review'!AH67=1,'Systematic review'!AI67=1),'Systematic review'!AM67=1),2,IF(AND(OR('Systematic review'!AE67=1,'Systematic review'!AF67=1,'Systematic review'!AJ67=1,'Systematic review'!AK67=1,'Systematic review'!AL67=1),'Systematic review'!AM67=1),3, IF(AND(OR('Systematic review'!AG67=1,'Systematic review'!AH67=1,'Systematic review'!AI67=1),OR('Systematic review'!AN67=1, 'Systematic review'!AO67=1,'Systematic review'!AP67=1)),4, IF(AND(OR('Systematic review'!AE67=1,'Systematic review'!AF67=1,'Systematic review'!AJ67=1,'Systematic review'!AK67=1,'Systematic review'!AL67=1), OR('Systematic review'!AN67=1, 'Systematic review'!AO67=1,'Systematic review'!AP67=1)),5,IF(AND('Systematic review'!AC67=1,'Systematic review'!AE67=0,'Systematic review'!AF67=0,'Systematic review'!AG67=0,'Systematic review'!AH67=0,'Systematic review'!AI67=0,'Systematic review'!AJ67=0,'Systematic review'!AK67=0,'Systematic review'!AL67=0),6,"PB"))))))</f>
        <v>4</v>
      </c>
      <c r="I49" s="89">
        <f>IF(AND('Systematic review'!AQ67=1,'Systematic review'!AR67=0,'Systematic review'!AS67=0,'Systematic review'!AT67=0),1,IF(AND('Systematic review'!AQ67=0,'Systematic review'!AR67=1,'Systematic review'!AS67=0,'Systematic review'!AT67=0),2,IF(AND('Systematic review'!AQ67=0,'Systematic review'!AR67=0,'Systematic review'!AS67=1,'Systematic review'!AT67=0),3,IF(AND('Systematic review'!AQ67=0,'Systematic review'!AR67=0,'Systematic review'!AS67=0,'Systematic review'!AT67=1),4,IF(AND('Systematic review'!AQ67=1,'Systematic review'!AR67=1,'Systematic review'!AS67=0,'Systematic review'!AT67=0),5,IF(AND('Systematic review'!AQ67=1,'Systematic review'!AR67=0,'Systematic review'!AS67=1,'Systematic review'!AT67=0),6,IF(AND('Systematic review'!AQ67=1,'Systematic review'!AR67=0,'Systematic review'!AS67=0,'Systematic review'!AT67=1),7,IF(AND('Systematic review'!AQ67=0,'Systematic review'!AR67=1,'Systematic review'!AS67=1,'Systematic review'!AT67=0),8,IF(AND('Systematic review'!AQ67=0,'Systematic review'!AR67=1,'Systematic review'!AS67=0,'Systematic review'!AT67=1),9,IF(AND('Systematic review'!AQ67=0,'Systematic review'!AR67=0,'Systematic review'!AS67=1,'Systematic review'!AT67=1),10,IF(AND('Systematic review'!AQ67=1,'Systematic review'!AR67=1,'Systematic review'!AS67=1,'Systematic review'!AT67=0),11, IF(AND('Systematic review'!AQ67=1,'Systematic review'!AR67=0,'Systematic review'!AS67=1,'Systematic review'!AT67=1),12, IF(AND('Systematic review'!AQ67=1,'Systematic review'!AR67=1,'Systematic review'!AS67=0,'Systematic review'!AT67=1),13,IF(AND('Systematic review'!AQ67=0,'Systematic review'!AR67=1,'Systematic review'!AS67=1,'Systematic review'!AT67=1),14,IF(AND('Systematic review'!AQ67=1,'Systematic review'!AR67=1,'Systematic review'!AS67=1,'Systematic review'!AT67=1),15,0)))))))))))))))</f>
        <v>8</v>
      </c>
      <c r="L49">
        <v>8</v>
      </c>
    </row>
    <row r="50" spans="1:12" x14ac:dyDescent="0.2">
      <c r="A50" s="86">
        <f>'Systematic review'!A68</f>
        <v>0</v>
      </c>
      <c r="B50" s="86">
        <f>'Systematic review'!C68</f>
        <v>0</v>
      </c>
      <c r="C50" s="86">
        <f>'Systematic review'!D68</f>
        <v>1993</v>
      </c>
      <c r="D50" s="86" t="str">
        <f>'Systematic review'!E68</f>
        <v>Ryzhova</v>
      </c>
      <c r="E50" s="89">
        <f>IF('Systematic review'!F68=6,1,IF('Systematic review'!F68=1,2,IF('Systematic review'!F68=2,3,IF('Systematic review'!F68=7,4, IF(OR('Systematic review'!F68="1 to 7",'Systematic review'!F68="2 to 7", 'Systematic review'!F68="1&amp; 7", 'Systematic review'!F68="1&amp;7"),5)))))</f>
        <v>3</v>
      </c>
      <c r="F50" s="89" t="str">
        <f>IF('Systematic review'!J68=3, "NL", "L")</f>
        <v>L</v>
      </c>
      <c r="G50" s="89">
        <f>IF('Systematic review'!P68=1,1,(IF('Systematic review'!Q68=1,2,IF('Systematic review'!R68=1,3,IF('Systematic review'!V68=1,4,IF('Systematic review'!W68=1,5,IF('Systematic review'!X68=1,6,"No Data")))))))</f>
        <v>1</v>
      </c>
      <c r="H50" s="89">
        <f>IF('Systematic review'!AD68=1,1,IF(AND(OR('Systematic review'!AG68=1,'Systematic review'!AH68=1,'Systematic review'!AI68=1),'Systematic review'!AM68=1),2,IF(AND(OR('Systematic review'!AE68=1,'Systematic review'!AF68=1,'Systematic review'!AJ68=1,'Systematic review'!AK68=1,'Systematic review'!AL68=1),'Systematic review'!AM68=1),3, IF(AND(OR('Systematic review'!AG68=1,'Systematic review'!AH68=1,'Systematic review'!AI68=1),OR('Systematic review'!AN68=1, 'Systematic review'!AO68=1,'Systematic review'!AP68=1)),4, IF(AND(OR('Systematic review'!AE68=1,'Systematic review'!AF68=1,'Systematic review'!AJ68=1,'Systematic review'!AK68=1,'Systematic review'!AL68=1), OR('Systematic review'!AN68=1, 'Systematic review'!AO68=1,'Systematic review'!AP68=1)),5,IF(AND('Systematic review'!AC68=1,'Systematic review'!AE68=0,'Systematic review'!AF68=0,'Systematic review'!AG68=0,'Systematic review'!AH68=0,'Systematic review'!AI68=0,'Systematic review'!AJ68=0,'Systematic review'!AK68=0,'Systematic review'!AL68=0),6,"PB"))))))</f>
        <v>5</v>
      </c>
      <c r="I50" s="89">
        <f>IF(AND('Systematic review'!AQ68=1,'Systematic review'!AR68=0,'Systematic review'!AS68=0,'Systematic review'!AT68=0),1,IF(AND('Systematic review'!AQ68=0,'Systematic review'!AR68=1,'Systematic review'!AS68=0,'Systematic review'!AT68=0),2,IF(AND('Systematic review'!AQ68=0,'Systematic review'!AR68=0,'Systematic review'!AS68=1,'Systematic review'!AT68=0),3,IF(AND('Systematic review'!AQ68=0,'Systematic review'!AR68=0,'Systematic review'!AS68=0,'Systematic review'!AT68=1),4,IF(AND('Systematic review'!AQ68=1,'Systematic review'!AR68=1,'Systematic review'!AS68=0,'Systematic review'!AT68=0),5,IF(AND('Systematic review'!AQ68=1,'Systematic review'!AR68=0,'Systematic review'!AS68=1,'Systematic review'!AT68=0),6,IF(AND('Systematic review'!AQ68=1,'Systematic review'!AR68=0,'Systematic review'!AS68=0,'Systematic review'!AT68=1),7,IF(AND('Systematic review'!AQ68=0,'Systematic review'!AR68=1,'Systematic review'!AS68=1,'Systematic review'!AT68=0),8,IF(AND('Systematic review'!AQ68=0,'Systematic review'!AR68=1,'Systematic review'!AS68=0,'Systematic review'!AT68=1),9,IF(AND('Systematic review'!AQ68=0,'Systematic review'!AR68=0,'Systematic review'!AS68=1,'Systematic review'!AT68=1),10,IF(AND('Systematic review'!AQ68=1,'Systematic review'!AR68=1,'Systematic review'!AS68=1,'Systematic review'!AT68=0),11, IF(AND('Systematic review'!AQ68=1,'Systematic review'!AR68=0,'Systematic review'!AS68=1,'Systematic review'!AT68=1),12, IF(AND('Systematic review'!AQ68=1,'Systematic review'!AR68=1,'Systematic review'!AS68=0,'Systematic review'!AT68=1),13,IF(AND('Systematic review'!AQ68=0,'Systematic review'!AR68=1,'Systematic review'!AS68=1,'Systematic review'!AT68=1),14,IF(AND('Systematic review'!AQ68=1,'Systematic review'!AR68=1,'Systematic review'!AS68=1,'Systematic review'!AT68=1),15,0)))))))))))))))</f>
        <v>2</v>
      </c>
      <c r="L50">
        <v>2</v>
      </c>
    </row>
    <row r="51" spans="1:12" x14ac:dyDescent="0.2">
      <c r="A51" s="86">
        <f>'Systematic review'!A69</f>
        <v>0</v>
      </c>
      <c r="B51" s="86" t="str">
        <f>'Systematic review'!C69</f>
        <v>Q-Model</v>
      </c>
      <c r="C51" s="86">
        <f>'Systematic review'!D69</f>
        <v>1994</v>
      </c>
      <c r="D51" s="86" t="str">
        <f>'Systematic review'!E69</f>
        <v>Bosatta and Agren</v>
      </c>
      <c r="E51" s="89">
        <f>IF('Systematic review'!F69=6,1,IF('Systematic review'!F69=1,2,IF('Systematic review'!F69=2,3,IF('Systematic review'!F69=7,4, IF(OR('Systematic review'!F69="1 to 7",'Systematic review'!F69="2 to 7", 'Systematic review'!F69="1&amp; 7", 'Systematic review'!F69="1&amp;7"),5)))))</f>
        <v>2</v>
      </c>
      <c r="F51" s="89" t="str">
        <f>IF('Systematic review'!J69=3, "NL", "L")</f>
        <v>L</v>
      </c>
      <c r="G51" s="89">
        <f>IF('Systematic review'!P69=1,1,(IF('Systematic review'!Q69=1,2,IF('Systematic review'!R69=1,3,IF('Systematic review'!V69=1,4,IF('Systematic review'!W69=1,5,IF('Systematic review'!X69=1,6,"No Data")))))))</f>
        <v>1</v>
      </c>
      <c r="H51" s="89">
        <f>IF('Systematic review'!AD69=1,1,IF(AND(OR('Systematic review'!AG69=1,'Systematic review'!AH69=1,'Systematic review'!AI69=1),'Systematic review'!AM69=1),2,IF(AND(OR('Systematic review'!AE69=1,'Systematic review'!AF69=1,'Systematic review'!AJ69=1,'Systematic review'!AK69=1,'Systematic review'!AL69=1),'Systematic review'!AM69=1),3, IF(AND(OR('Systematic review'!AG69=1,'Systematic review'!AH69=1,'Systematic review'!AI69=1),OR('Systematic review'!AN69=1, 'Systematic review'!AO69=1,'Systematic review'!AP69=1)),4, IF(AND(OR('Systematic review'!AE69=1,'Systematic review'!AF69=1,'Systematic review'!AJ69=1,'Systematic review'!AK69=1,'Systematic review'!AL69=1), OR('Systematic review'!AN69=1, 'Systematic review'!AO69=1,'Systematic review'!AP69=1)),5,IF(AND('Systematic review'!AC69=1,'Systematic review'!AE69=0,'Systematic review'!AF69=0,'Systematic review'!AG69=0,'Systematic review'!AH69=0,'Systematic review'!AI69=0,'Systematic review'!AJ69=0,'Systematic review'!AK69=0,'Systematic review'!AL69=0),6,"PB"))))))</f>
        <v>3</v>
      </c>
      <c r="I51" s="89">
        <f>IF(AND('Systematic review'!AQ69=1,'Systematic review'!AR69=0,'Systematic review'!AS69=0,'Systematic review'!AT69=0),1,IF(AND('Systematic review'!AQ69=0,'Systematic review'!AR69=1,'Systematic review'!AS69=0,'Systematic review'!AT69=0),2,IF(AND('Systematic review'!AQ69=0,'Systematic review'!AR69=0,'Systematic review'!AS69=1,'Systematic review'!AT69=0),3,IF(AND('Systematic review'!AQ69=0,'Systematic review'!AR69=0,'Systematic review'!AS69=0,'Systematic review'!AT69=1),4,IF(AND('Systematic review'!AQ69=1,'Systematic review'!AR69=1,'Systematic review'!AS69=0,'Systematic review'!AT69=0),5,IF(AND('Systematic review'!AQ69=1,'Systematic review'!AR69=0,'Systematic review'!AS69=1,'Systematic review'!AT69=0),6,IF(AND('Systematic review'!AQ69=1,'Systematic review'!AR69=0,'Systematic review'!AS69=0,'Systematic review'!AT69=1),7,IF(AND('Systematic review'!AQ69=0,'Systematic review'!AR69=1,'Systematic review'!AS69=1,'Systematic review'!AT69=0),8,IF(AND('Systematic review'!AQ69=0,'Systematic review'!AR69=1,'Systematic review'!AS69=0,'Systematic review'!AT69=1),9,IF(AND('Systematic review'!AQ69=0,'Systematic review'!AR69=0,'Systematic review'!AS69=1,'Systematic review'!AT69=1),10,IF(AND('Systematic review'!AQ69=1,'Systematic review'!AR69=1,'Systematic review'!AS69=1,'Systematic review'!AT69=0),11, IF(AND('Systematic review'!AQ69=1,'Systematic review'!AR69=0,'Systematic review'!AS69=1,'Systematic review'!AT69=1),12, IF(AND('Systematic review'!AQ69=1,'Systematic review'!AR69=1,'Systematic review'!AS69=0,'Systematic review'!AT69=1),13,IF(AND('Systematic review'!AQ69=0,'Systematic review'!AR69=1,'Systematic review'!AS69=1,'Systematic review'!AT69=1),14,IF(AND('Systematic review'!AQ69=1,'Systematic review'!AR69=1,'Systematic review'!AS69=1,'Systematic review'!AT69=1),15,0)))))))))))))))</f>
        <v>7</v>
      </c>
      <c r="L51">
        <v>7</v>
      </c>
    </row>
    <row r="52" spans="1:12" x14ac:dyDescent="0.2">
      <c r="A52" s="86">
        <f>'Systematic review'!A70</f>
        <v>0</v>
      </c>
      <c r="B52" s="86">
        <f>'Systematic review'!C70</f>
        <v>0</v>
      </c>
      <c r="C52" s="86">
        <f>'Systematic review'!D70</f>
        <v>1994</v>
      </c>
      <c r="D52" s="86" t="str">
        <f>'Systematic review'!E70</f>
        <v>Kersebaum and Richter</v>
      </c>
      <c r="E52" s="89">
        <f>IF('Systematic review'!F70=6,1,IF('Systematic review'!F70=1,2,IF('Systematic review'!F70=2,3,IF('Systematic review'!F70=7,4, IF(OR('Systematic review'!F70="1 to 7",'Systematic review'!F70="2 to 7", 'Systematic review'!F70="1&amp; 7", 'Systematic review'!F70="1&amp;7"),5)))))</f>
        <v>2</v>
      </c>
      <c r="F52" s="89" t="str">
        <f>IF('Systematic review'!J70=3, "NL", "L")</f>
        <v>NL</v>
      </c>
      <c r="G52" s="89">
        <f>IF('Systematic review'!P70=1,1,(IF('Systematic review'!Q70=1,2,IF('Systematic review'!R70=1,3,IF('Systematic review'!V70=1,4,IF('Systematic review'!W70=1,5,IF('Systematic review'!X70=1,6,"No Data")))))))</f>
        <v>1</v>
      </c>
      <c r="H52" s="89">
        <f>IF('Systematic review'!AD70=1,1,IF(AND(OR('Systematic review'!AG70=1,'Systematic review'!AH70=1,'Systematic review'!AI70=1),'Systematic review'!AM70=1),2,IF(AND(OR('Systematic review'!AE70=1,'Systematic review'!AF70=1,'Systematic review'!AJ70=1,'Systematic review'!AK70=1,'Systematic review'!AL70=1),'Systematic review'!AM70=1),3, IF(AND(OR('Systematic review'!AG70=1,'Systematic review'!AH70=1,'Systematic review'!AI70=1),OR('Systematic review'!AN70=1, 'Systematic review'!AO70=1,'Systematic review'!AP70=1)),4, IF(AND(OR('Systematic review'!AE70=1,'Systematic review'!AF70=1,'Systematic review'!AJ70=1,'Systematic review'!AK70=1,'Systematic review'!AL70=1), OR('Systematic review'!AN70=1, 'Systematic review'!AO70=1,'Systematic review'!AP70=1)),5,IF(AND('Systematic review'!AC70=1,'Systematic review'!AE70=0,'Systematic review'!AF70=0,'Systematic review'!AG70=0,'Systematic review'!AH70=0,'Systematic review'!AI70=0,'Systematic review'!AJ70=0,'Systematic review'!AK70=0,'Systematic review'!AL70=0),6,"PB"))))))</f>
        <v>2</v>
      </c>
      <c r="I52" s="89">
        <f>IF(AND('Systematic review'!AQ70=1,'Systematic review'!AR70=0,'Systematic review'!AS70=0,'Systematic review'!AT70=0),1,IF(AND('Systematic review'!AQ70=0,'Systematic review'!AR70=1,'Systematic review'!AS70=0,'Systematic review'!AT70=0),2,IF(AND('Systematic review'!AQ70=0,'Systematic review'!AR70=0,'Systematic review'!AS70=1,'Systematic review'!AT70=0),3,IF(AND('Systematic review'!AQ70=0,'Systematic review'!AR70=0,'Systematic review'!AS70=0,'Systematic review'!AT70=1),4,IF(AND('Systematic review'!AQ70=1,'Systematic review'!AR70=1,'Systematic review'!AS70=0,'Systematic review'!AT70=0),5,IF(AND('Systematic review'!AQ70=1,'Systematic review'!AR70=0,'Systematic review'!AS70=1,'Systematic review'!AT70=0),6,IF(AND('Systematic review'!AQ70=1,'Systematic review'!AR70=0,'Systematic review'!AS70=0,'Systematic review'!AT70=1),7,IF(AND('Systematic review'!AQ70=0,'Systematic review'!AR70=1,'Systematic review'!AS70=1,'Systematic review'!AT70=0),8,IF(AND('Systematic review'!AQ70=0,'Systematic review'!AR70=1,'Systematic review'!AS70=0,'Systematic review'!AT70=1),9,IF(AND('Systematic review'!AQ70=0,'Systematic review'!AR70=0,'Systematic review'!AS70=1,'Systematic review'!AT70=1),10,IF(AND('Systematic review'!AQ70=1,'Systematic review'!AR70=1,'Systematic review'!AS70=1,'Systematic review'!AT70=0),11, IF(AND('Systematic review'!AQ70=1,'Systematic review'!AR70=0,'Systematic review'!AS70=1,'Systematic review'!AT70=1),12, IF(AND('Systematic review'!AQ70=1,'Systematic review'!AR70=1,'Systematic review'!AS70=0,'Systematic review'!AT70=1),13,IF(AND('Systematic review'!AQ70=0,'Systematic review'!AR70=1,'Systematic review'!AS70=1,'Systematic review'!AT70=1),14,IF(AND('Systematic review'!AQ70=1,'Systematic review'!AR70=1,'Systematic review'!AS70=1,'Systematic review'!AT70=1),15,0)))))))))))))))</f>
        <v>1</v>
      </c>
      <c r="L52">
        <v>1</v>
      </c>
    </row>
    <row r="53" spans="1:12" x14ac:dyDescent="0.2">
      <c r="A53" s="86">
        <f>'Systematic review'!A71</f>
        <v>0</v>
      </c>
      <c r="B53" s="86">
        <f>'Systematic review'!C71</f>
        <v>0</v>
      </c>
      <c r="C53" s="86">
        <f>'Systematic review'!D71</f>
        <v>1995</v>
      </c>
      <c r="D53" s="86" t="str">
        <f>'Systematic review'!E71</f>
        <v>Elzein and Balesdent</v>
      </c>
      <c r="E53" s="89">
        <f>IF('Systematic review'!F71=6,1,IF('Systematic review'!F71=1,2,IF('Systematic review'!F71=2,3,IF('Systematic review'!F71=7,4, IF(OR('Systematic review'!F71="1 to 7",'Systematic review'!F71="2 to 7", 'Systematic review'!F71="1&amp; 7", 'Systematic review'!F71="1&amp;7"),5)))))</f>
        <v>2</v>
      </c>
      <c r="F53" s="89" t="str">
        <f>IF('Systematic review'!J71=3, "NL", "L")</f>
        <v>L</v>
      </c>
      <c r="G53" s="89">
        <f>IF('Systematic review'!P71=1,1,(IF('Systematic review'!Q71=1,2,IF('Systematic review'!R71=1,3,IF('Systematic review'!V71=1,4,IF('Systematic review'!W71=1,5,IF('Systematic review'!X71=1,6,"No Data")))))))</f>
        <v>1</v>
      </c>
      <c r="H53" s="89">
        <f>IF('Systematic review'!AD71=1,1,IF(AND(OR('Systematic review'!AG71=1,'Systematic review'!AH71=1,'Systematic review'!AI71=1),'Systematic review'!AM71=1),2,IF(AND(OR('Systematic review'!AE71=1,'Systematic review'!AF71=1,'Systematic review'!AJ71=1,'Systematic review'!AK71=1,'Systematic review'!AL71=1),'Systematic review'!AM71=1),3, IF(AND(OR('Systematic review'!AG71=1,'Systematic review'!AH71=1,'Systematic review'!AI71=1),OR('Systematic review'!AN71=1, 'Systematic review'!AO71=1,'Systematic review'!AP71=1)),4, IF(AND(OR('Systematic review'!AE71=1,'Systematic review'!AF71=1,'Systematic review'!AJ71=1,'Systematic review'!AK71=1,'Systematic review'!AL71=1), OR('Systematic review'!AN71=1, 'Systematic review'!AO71=1,'Systematic review'!AP71=1)),5,IF(AND('Systematic review'!AC71=1,'Systematic review'!AE71=0,'Systematic review'!AF71=0,'Systematic review'!AG71=0,'Systematic review'!AH71=0,'Systematic review'!AI71=0,'Systematic review'!AJ71=0,'Systematic review'!AK71=0,'Systematic review'!AL71=0),6,"PB"))))))</f>
        <v>3</v>
      </c>
      <c r="I53" s="89">
        <f>IF(AND('Systematic review'!AQ71=1,'Systematic review'!AR71=0,'Systematic review'!AS71=0,'Systematic review'!AT71=0),1,IF(AND('Systematic review'!AQ71=0,'Systematic review'!AR71=1,'Systematic review'!AS71=0,'Systematic review'!AT71=0),2,IF(AND('Systematic review'!AQ71=0,'Systematic review'!AR71=0,'Systematic review'!AS71=1,'Systematic review'!AT71=0),3,IF(AND('Systematic review'!AQ71=0,'Systematic review'!AR71=0,'Systematic review'!AS71=0,'Systematic review'!AT71=1),4,IF(AND('Systematic review'!AQ71=1,'Systematic review'!AR71=1,'Systematic review'!AS71=0,'Systematic review'!AT71=0),5,IF(AND('Systematic review'!AQ71=1,'Systematic review'!AR71=0,'Systematic review'!AS71=1,'Systematic review'!AT71=0),6,IF(AND('Systematic review'!AQ71=1,'Systematic review'!AR71=0,'Systematic review'!AS71=0,'Systematic review'!AT71=1),7,IF(AND('Systematic review'!AQ71=0,'Systematic review'!AR71=1,'Systematic review'!AS71=1,'Systematic review'!AT71=0),8,IF(AND('Systematic review'!AQ71=0,'Systematic review'!AR71=1,'Systematic review'!AS71=0,'Systematic review'!AT71=1),9,IF(AND('Systematic review'!AQ71=0,'Systematic review'!AR71=0,'Systematic review'!AS71=1,'Systematic review'!AT71=1),10,IF(AND('Systematic review'!AQ71=1,'Systematic review'!AR71=1,'Systematic review'!AS71=1,'Systematic review'!AT71=0),11, IF(AND('Systematic review'!AQ71=1,'Systematic review'!AR71=0,'Systematic review'!AS71=1,'Systematic review'!AT71=1),12, IF(AND('Systematic review'!AQ71=1,'Systematic review'!AR71=1,'Systematic review'!AS71=0,'Systematic review'!AT71=1),13,IF(AND('Systematic review'!AQ71=0,'Systematic review'!AR71=1,'Systematic review'!AS71=1,'Systematic review'!AT71=1),14,IF(AND('Systematic review'!AQ71=1,'Systematic review'!AR71=1,'Systematic review'!AS71=1,'Systematic review'!AT71=1),15,0)))))))))))))))</f>
        <v>2</v>
      </c>
      <c r="L53">
        <v>2</v>
      </c>
    </row>
    <row r="54" spans="1:12" x14ac:dyDescent="0.2">
      <c r="A54" s="86">
        <f>'Systematic review'!A72</f>
        <v>0</v>
      </c>
      <c r="B54" s="86" t="str">
        <f>'Systematic review'!C72</f>
        <v>DEMETER</v>
      </c>
      <c r="C54" s="86">
        <f>'Systematic review'!D72</f>
        <v>1995</v>
      </c>
      <c r="D54" s="86" t="str">
        <f>'Systematic review'!E72</f>
        <v>Foley</v>
      </c>
      <c r="E54" s="89">
        <f>IF('Systematic review'!F72=6,1,IF('Systematic review'!F72=1,2,IF('Systematic review'!F72=2,3,IF('Systematic review'!F72=7,4, IF(OR('Systematic review'!F72="1 to 7",'Systematic review'!F72="2 to 7", 'Systematic review'!F72="1&amp; 7", 'Systematic review'!F72="1&amp;7"),5)))))</f>
        <v>4</v>
      </c>
      <c r="F54" s="89" t="str">
        <f>IF('Systematic review'!J72=3, "NL", "L")</f>
        <v>L</v>
      </c>
      <c r="G54" s="89">
        <f>IF('Systematic review'!P72=1,1,(IF('Systematic review'!Q72=1,2,IF('Systematic review'!R72=1,3,IF('Systematic review'!V72=1,4,IF('Systematic review'!W72=1,5,IF('Systematic review'!X72=1,6,"No Data")))))))</f>
        <v>3</v>
      </c>
      <c r="H54" s="89">
        <f>IF('Systematic review'!AD72=1,1,IF(AND(OR('Systematic review'!AG72=1,'Systematic review'!AH72=1,'Systematic review'!AI72=1),'Systematic review'!AM72=1),2,IF(AND(OR('Systematic review'!AE72=1,'Systematic review'!AF72=1,'Systematic review'!AJ72=1,'Systematic review'!AK72=1,'Systematic review'!AL72=1),'Systematic review'!AM72=1),3, IF(AND(OR('Systematic review'!AG72=1,'Systematic review'!AH72=1,'Systematic review'!AI72=1),OR('Systematic review'!AN72=1, 'Systematic review'!AO72=1,'Systematic review'!AP72=1)),4, IF(AND(OR('Systematic review'!AE72=1,'Systematic review'!AF72=1,'Systematic review'!AJ72=1,'Systematic review'!AK72=1,'Systematic review'!AL72=1), OR('Systematic review'!AN72=1, 'Systematic review'!AO72=1,'Systematic review'!AP72=1)),5,IF(AND('Systematic review'!AC72=1,'Systematic review'!AE72=0,'Systematic review'!AF72=0,'Systematic review'!AG72=0,'Systematic review'!AH72=0,'Systematic review'!AI72=0,'Systematic review'!AJ72=0,'Systematic review'!AK72=0,'Systematic review'!AL72=0),6,"PB"))))))</f>
        <v>3</v>
      </c>
      <c r="I54" s="89">
        <f>IF(AND('Systematic review'!AQ72=1,'Systematic review'!AR72=0,'Systematic review'!AS72=0,'Systematic review'!AT72=0),1,IF(AND('Systematic review'!AQ72=0,'Systematic review'!AR72=1,'Systematic review'!AS72=0,'Systematic review'!AT72=0),2,IF(AND('Systematic review'!AQ72=0,'Systematic review'!AR72=0,'Systematic review'!AS72=1,'Systematic review'!AT72=0),3,IF(AND('Systematic review'!AQ72=0,'Systematic review'!AR72=0,'Systematic review'!AS72=0,'Systematic review'!AT72=1),4,IF(AND('Systematic review'!AQ72=1,'Systematic review'!AR72=1,'Systematic review'!AS72=0,'Systematic review'!AT72=0),5,IF(AND('Systematic review'!AQ72=1,'Systematic review'!AR72=0,'Systematic review'!AS72=1,'Systematic review'!AT72=0),6,IF(AND('Systematic review'!AQ72=1,'Systematic review'!AR72=0,'Systematic review'!AS72=0,'Systematic review'!AT72=1),7,IF(AND('Systematic review'!AQ72=0,'Systematic review'!AR72=1,'Systematic review'!AS72=1,'Systematic review'!AT72=0),8,IF(AND('Systematic review'!AQ72=0,'Systematic review'!AR72=1,'Systematic review'!AS72=0,'Systematic review'!AT72=1),9,IF(AND('Systematic review'!AQ72=0,'Systematic review'!AR72=0,'Systematic review'!AS72=1,'Systematic review'!AT72=1),10,IF(AND('Systematic review'!AQ72=1,'Systematic review'!AR72=1,'Systematic review'!AS72=1,'Systematic review'!AT72=0),11, IF(AND('Systematic review'!AQ72=1,'Systematic review'!AR72=0,'Systematic review'!AS72=1,'Systematic review'!AT72=1),12, IF(AND('Systematic review'!AQ72=1,'Systematic review'!AR72=1,'Systematic review'!AS72=0,'Systematic review'!AT72=1),13,IF(AND('Systematic review'!AQ72=0,'Systematic review'!AR72=1,'Systematic review'!AS72=1,'Systematic review'!AT72=1),14,IF(AND('Systematic review'!AQ72=1,'Systematic review'!AR72=1,'Systematic review'!AS72=1,'Systematic review'!AT72=1),15,0)))))))))))))))</f>
        <v>10</v>
      </c>
      <c r="L54">
        <v>10</v>
      </c>
    </row>
    <row r="55" spans="1:12" x14ac:dyDescent="0.2">
      <c r="A55" s="86">
        <f>'Systematic review'!A73</f>
        <v>0</v>
      </c>
      <c r="B55" s="86">
        <f>'Systematic review'!C73</f>
        <v>0</v>
      </c>
      <c r="C55" s="86">
        <f>'Systematic review'!D73</f>
        <v>1995</v>
      </c>
      <c r="D55" s="86" t="str">
        <f>'Systematic review'!E73</f>
        <v>Thornley</v>
      </c>
      <c r="E55" s="89">
        <f>IF('Systematic review'!F73=6,1,IF('Systematic review'!F73=1,2,IF('Systematic review'!F73=2,3,IF('Systematic review'!F73=7,4, IF(OR('Systematic review'!F73="1 to 7",'Systematic review'!F73="2 to 7", 'Systematic review'!F73="1&amp; 7", 'Systematic review'!F73="1&amp;7"),5)))))</f>
        <v>3</v>
      </c>
      <c r="F55" s="89" t="str">
        <f>IF('Systematic review'!J73=3, "NL", "L")</f>
        <v>L</v>
      </c>
      <c r="G55" s="89">
        <f>IF('Systematic review'!P73=1,1,(IF('Systematic review'!Q73=1,2,IF('Systematic review'!R73=1,3,IF('Systematic review'!V73=1,4,IF('Systematic review'!W73=1,5,IF('Systematic review'!X73=1,6,"No Data")))))))</f>
        <v>6</v>
      </c>
      <c r="H55" s="89">
        <f>IF('Systematic review'!AD73=1,1,IF(AND(OR('Systematic review'!AG73=1,'Systematic review'!AH73=1,'Systematic review'!AI73=1),'Systematic review'!AM73=1),2,IF(AND(OR('Systematic review'!AE73=1,'Systematic review'!AF73=1,'Systematic review'!AJ73=1,'Systematic review'!AK73=1,'Systematic review'!AL73=1),'Systematic review'!AM73=1),3, IF(AND(OR('Systematic review'!AG73=1,'Systematic review'!AH73=1,'Systematic review'!AI73=1),OR('Systematic review'!AN73=1, 'Systematic review'!AO73=1,'Systematic review'!AP73=1)),4, IF(AND(OR('Systematic review'!AE73=1,'Systematic review'!AF73=1,'Systematic review'!AJ73=1,'Systematic review'!AK73=1,'Systematic review'!AL73=1), OR('Systematic review'!AN73=1, 'Systematic review'!AO73=1,'Systematic review'!AP73=1)),5,IF(AND('Systematic review'!AC73=1,'Systematic review'!AE73=0,'Systematic review'!AF73=0,'Systematic review'!AG73=0,'Systematic review'!AH73=0,'Systematic review'!AI73=0,'Systematic review'!AJ73=0,'Systematic review'!AK73=0,'Systematic review'!AL73=0),6,"PB"))))))</f>
        <v>1</v>
      </c>
      <c r="I55" s="89">
        <f>IF(AND('Systematic review'!AQ73=1,'Systematic review'!AR73=0,'Systematic review'!AS73=0,'Systematic review'!AT73=0),1,IF(AND('Systematic review'!AQ73=0,'Systematic review'!AR73=1,'Systematic review'!AS73=0,'Systematic review'!AT73=0),2,IF(AND('Systematic review'!AQ73=0,'Systematic review'!AR73=0,'Systematic review'!AS73=1,'Systematic review'!AT73=0),3,IF(AND('Systematic review'!AQ73=0,'Systematic review'!AR73=0,'Systematic review'!AS73=0,'Systematic review'!AT73=1),4,IF(AND('Systematic review'!AQ73=1,'Systematic review'!AR73=1,'Systematic review'!AS73=0,'Systematic review'!AT73=0),5,IF(AND('Systematic review'!AQ73=1,'Systematic review'!AR73=0,'Systematic review'!AS73=1,'Systematic review'!AT73=0),6,IF(AND('Systematic review'!AQ73=1,'Systematic review'!AR73=0,'Systematic review'!AS73=0,'Systematic review'!AT73=1),7,IF(AND('Systematic review'!AQ73=0,'Systematic review'!AR73=1,'Systematic review'!AS73=1,'Systematic review'!AT73=0),8,IF(AND('Systematic review'!AQ73=0,'Systematic review'!AR73=1,'Systematic review'!AS73=0,'Systematic review'!AT73=1),9,IF(AND('Systematic review'!AQ73=0,'Systematic review'!AR73=0,'Systematic review'!AS73=1,'Systematic review'!AT73=1),10,IF(AND('Systematic review'!AQ73=1,'Systematic review'!AR73=1,'Systematic review'!AS73=1,'Systematic review'!AT73=0),11, IF(AND('Systematic review'!AQ73=1,'Systematic review'!AR73=0,'Systematic review'!AS73=1,'Systematic review'!AT73=1),12, IF(AND('Systematic review'!AQ73=1,'Systematic review'!AR73=1,'Systematic review'!AS73=0,'Systematic review'!AT73=1),13,IF(AND('Systematic review'!AQ73=0,'Systematic review'!AR73=1,'Systematic review'!AS73=1,'Systematic review'!AT73=1),14,IF(AND('Systematic review'!AQ73=1,'Systematic review'!AR73=1,'Systematic review'!AS73=1,'Systematic review'!AT73=1),15,0)))))))))))))))</f>
        <v>0</v>
      </c>
      <c r="L55">
        <v>0</v>
      </c>
    </row>
    <row r="56" spans="1:12" x14ac:dyDescent="0.2">
      <c r="A56" s="86">
        <f>'Systematic review'!A74</f>
        <v>0</v>
      </c>
      <c r="B56" s="86">
        <f>'Systematic review'!C74</f>
        <v>0</v>
      </c>
      <c r="C56" s="86">
        <f>'Systematic review'!D74</f>
        <v>1996</v>
      </c>
      <c r="D56" s="86" t="str">
        <f>'Systematic review'!E74</f>
        <v>Agren and Bosatta</v>
      </c>
      <c r="E56" s="89">
        <f>IF('Systematic review'!F74=6,1,IF('Systematic review'!F74=1,2,IF('Systematic review'!F74=2,3,IF('Systematic review'!F74=7,4, IF(OR('Systematic review'!F74="1 to 7",'Systematic review'!F74="2 to 7", 'Systematic review'!F74="1&amp; 7", 'Systematic review'!F74="1&amp;7"),5)))))</f>
        <v>3</v>
      </c>
      <c r="F56" s="89" t="str">
        <f>IF('Systematic review'!J74=3, "NL", "L")</f>
        <v>L</v>
      </c>
      <c r="G56" s="89">
        <f>IF('Systematic review'!P74=1,1,(IF('Systematic review'!Q74=1,2,IF('Systematic review'!R74=1,3,IF('Systematic review'!V74=1,4,IF('Systematic review'!W74=1,5,IF('Systematic review'!X74=1,6,"No Data")))))))</f>
        <v>1</v>
      </c>
      <c r="H56" s="89">
        <f>IF('Systematic review'!AD74=1,1,IF(AND(OR('Systematic review'!AG74=1,'Systematic review'!AH74=1,'Systematic review'!AI74=1),'Systematic review'!AM74=1),2,IF(AND(OR('Systematic review'!AE74=1,'Systematic review'!AF74=1,'Systematic review'!AJ74=1,'Systematic review'!AK74=1,'Systematic review'!AL74=1),'Systematic review'!AM74=1),3, IF(AND(OR('Systematic review'!AG74=1,'Systematic review'!AH74=1,'Systematic review'!AI74=1),OR('Systematic review'!AN74=1, 'Systematic review'!AO74=1,'Systematic review'!AP74=1)),4, IF(AND(OR('Systematic review'!AE74=1,'Systematic review'!AF74=1,'Systematic review'!AJ74=1,'Systematic review'!AK74=1,'Systematic review'!AL74=1), OR('Systematic review'!AN74=1, 'Systematic review'!AO74=1,'Systematic review'!AP74=1)),5,IF(AND('Systematic review'!AC74=1,'Systematic review'!AE74=0,'Systematic review'!AF74=0,'Systematic review'!AG74=0,'Systematic review'!AH74=0,'Systematic review'!AI74=0,'Systematic review'!AJ74=0,'Systematic review'!AK74=0,'Systematic review'!AL74=0),6,"PB"))))))</f>
        <v>4</v>
      </c>
      <c r="I56" s="89">
        <f>IF(AND('Systematic review'!AQ74=1,'Systematic review'!AR74=0,'Systematic review'!AS74=0,'Systematic review'!AT74=0),1,IF(AND('Systematic review'!AQ74=0,'Systematic review'!AR74=1,'Systematic review'!AS74=0,'Systematic review'!AT74=0),2,IF(AND('Systematic review'!AQ74=0,'Systematic review'!AR74=0,'Systematic review'!AS74=1,'Systematic review'!AT74=0),3,IF(AND('Systematic review'!AQ74=0,'Systematic review'!AR74=0,'Systematic review'!AS74=0,'Systematic review'!AT74=1),4,IF(AND('Systematic review'!AQ74=1,'Systematic review'!AR74=1,'Systematic review'!AS74=0,'Systematic review'!AT74=0),5,IF(AND('Systematic review'!AQ74=1,'Systematic review'!AR74=0,'Systematic review'!AS74=1,'Systematic review'!AT74=0),6,IF(AND('Systematic review'!AQ74=1,'Systematic review'!AR74=0,'Systematic review'!AS74=0,'Systematic review'!AT74=1),7,IF(AND('Systematic review'!AQ74=0,'Systematic review'!AR74=1,'Systematic review'!AS74=1,'Systematic review'!AT74=0),8,IF(AND('Systematic review'!AQ74=0,'Systematic review'!AR74=1,'Systematic review'!AS74=0,'Systematic review'!AT74=1),9,IF(AND('Systematic review'!AQ74=0,'Systematic review'!AR74=0,'Systematic review'!AS74=1,'Systematic review'!AT74=1),10,IF(AND('Systematic review'!AQ74=1,'Systematic review'!AR74=1,'Systematic review'!AS74=1,'Systematic review'!AT74=0),11, IF(AND('Systematic review'!AQ74=1,'Systematic review'!AR74=0,'Systematic review'!AS74=1,'Systematic review'!AT74=1),12, IF(AND('Systematic review'!AQ74=1,'Systematic review'!AR74=1,'Systematic review'!AS74=0,'Systematic review'!AT74=1),13,IF(AND('Systematic review'!AQ74=0,'Systematic review'!AR74=1,'Systematic review'!AS74=1,'Systematic review'!AT74=1),14,IF(AND('Systematic review'!AQ74=1,'Systematic review'!AR74=1,'Systematic review'!AS74=1,'Systematic review'!AT74=1),15,0)))))))))))))))</f>
        <v>2</v>
      </c>
      <c r="L56">
        <v>2</v>
      </c>
    </row>
    <row r="57" spans="1:12" x14ac:dyDescent="0.2">
      <c r="A57" s="86">
        <f>'Systematic review'!A75</f>
        <v>0</v>
      </c>
      <c r="B57" s="86" t="str">
        <f>'Systematic review'!C75</f>
        <v>Q-Model</v>
      </c>
      <c r="C57" s="86">
        <f>'Systematic review'!D75</f>
        <v>1996</v>
      </c>
      <c r="D57" s="86" t="str">
        <f>'Systematic review'!E75</f>
        <v>Bosatta and Agren</v>
      </c>
      <c r="E57" s="89">
        <f>IF('Systematic review'!F75=6,1,IF('Systematic review'!F75=1,2,IF('Systematic review'!F75=2,3,IF('Systematic review'!F75=7,4, IF(OR('Systematic review'!F75="1 to 7",'Systematic review'!F75="2 to 7", 'Systematic review'!F75="1&amp; 7", 'Systematic review'!F75="1&amp;7"),5)))))</f>
        <v>2</v>
      </c>
      <c r="F57" s="89" t="str">
        <f>IF('Systematic review'!J75=3, "NL", "L")</f>
        <v>L</v>
      </c>
      <c r="G57" s="89">
        <f>IF('Systematic review'!P75=1,1,(IF('Systematic review'!Q75=1,2,IF('Systematic review'!R75=1,3,IF('Systematic review'!V75=1,4,IF('Systematic review'!W75=1,5,IF('Systematic review'!X75=1,6,"No Data")))))))</f>
        <v>1</v>
      </c>
      <c r="H57" s="89">
        <f>IF('Systematic review'!AD75=1,1,IF(AND(OR('Systematic review'!AG75=1,'Systematic review'!AH75=1,'Systematic review'!AI75=1),'Systematic review'!AM75=1),2,IF(AND(OR('Systematic review'!AE75=1,'Systematic review'!AF75=1,'Systematic review'!AJ75=1,'Systematic review'!AK75=1,'Systematic review'!AL75=1),'Systematic review'!AM75=1),3, IF(AND(OR('Systematic review'!AG75=1,'Systematic review'!AH75=1,'Systematic review'!AI75=1),OR('Systematic review'!AN75=1, 'Systematic review'!AO75=1,'Systematic review'!AP75=1)),4, IF(AND(OR('Systematic review'!AE75=1,'Systematic review'!AF75=1,'Systematic review'!AJ75=1,'Systematic review'!AK75=1,'Systematic review'!AL75=1), OR('Systematic review'!AN75=1, 'Systematic review'!AO75=1,'Systematic review'!AP75=1)),5,IF(AND('Systematic review'!AC75=1,'Systematic review'!AE75=0,'Systematic review'!AF75=0,'Systematic review'!AG75=0,'Systematic review'!AH75=0,'Systematic review'!AI75=0,'Systematic review'!AJ75=0,'Systematic review'!AK75=0,'Systematic review'!AL75=0),6,"PB"))))))</f>
        <v>5</v>
      </c>
      <c r="I57" s="89">
        <f>IF(AND('Systematic review'!AQ75=1,'Systematic review'!AR75=0,'Systematic review'!AS75=0,'Systematic review'!AT75=0),1,IF(AND('Systematic review'!AQ75=0,'Systematic review'!AR75=1,'Systematic review'!AS75=0,'Systematic review'!AT75=0),2,IF(AND('Systematic review'!AQ75=0,'Systematic review'!AR75=0,'Systematic review'!AS75=1,'Systematic review'!AT75=0),3,IF(AND('Systematic review'!AQ75=0,'Systematic review'!AR75=0,'Systematic review'!AS75=0,'Systematic review'!AT75=1),4,IF(AND('Systematic review'!AQ75=1,'Systematic review'!AR75=1,'Systematic review'!AS75=0,'Systematic review'!AT75=0),5,IF(AND('Systematic review'!AQ75=1,'Systematic review'!AR75=0,'Systematic review'!AS75=1,'Systematic review'!AT75=0),6,IF(AND('Systematic review'!AQ75=1,'Systematic review'!AR75=0,'Systematic review'!AS75=0,'Systematic review'!AT75=1),7,IF(AND('Systematic review'!AQ75=0,'Systematic review'!AR75=1,'Systematic review'!AS75=1,'Systematic review'!AT75=0),8,IF(AND('Systematic review'!AQ75=0,'Systematic review'!AR75=1,'Systematic review'!AS75=0,'Systematic review'!AT75=1),9,IF(AND('Systematic review'!AQ75=0,'Systematic review'!AR75=0,'Systematic review'!AS75=1,'Systematic review'!AT75=1),10,IF(AND('Systematic review'!AQ75=1,'Systematic review'!AR75=1,'Systematic review'!AS75=1,'Systematic review'!AT75=0),11, IF(AND('Systematic review'!AQ75=1,'Systematic review'!AR75=0,'Systematic review'!AS75=1,'Systematic review'!AT75=1),12, IF(AND('Systematic review'!AQ75=1,'Systematic review'!AR75=1,'Systematic review'!AS75=0,'Systematic review'!AT75=1),13,IF(AND('Systematic review'!AQ75=0,'Systematic review'!AR75=1,'Systematic review'!AS75=1,'Systematic review'!AT75=1),14,IF(AND('Systematic review'!AQ75=1,'Systematic review'!AR75=1,'Systematic review'!AS75=1,'Systematic review'!AT75=1),15,0)))))))))))))))</f>
        <v>2</v>
      </c>
      <c r="L57">
        <v>2</v>
      </c>
    </row>
    <row r="58" spans="1:12" x14ac:dyDescent="0.2">
      <c r="A58" s="86">
        <f>'Systematic review'!A76</f>
        <v>0</v>
      </c>
      <c r="B58" s="86" t="str">
        <f>'Systematic review'!C76</f>
        <v>SCM</v>
      </c>
      <c r="C58" s="86">
        <f>'Systematic review'!D76</f>
        <v>1996</v>
      </c>
      <c r="D58" s="86" t="str">
        <f>'Systematic review'!E76</f>
        <v>Panikov and Sizova</v>
      </c>
      <c r="E58" s="89">
        <f>IF('Systematic review'!F76=6,1,IF('Systematic review'!F76=1,2,IF('Systematic review'!F76=2,3,IF('Systematic review'!F76=7,4, IF(OR('Systematic review'!F76="1 to 7",'Systematic review'!F76="2 to 7", 'Systematic review'!F76="1&amp; 7", 'Systematic review'!F76="1&amp;7"),5)))))</f>
        <v>2</v>
      </c>
      <c r="F58" s="89" t="str">
        <f>IF('Systematic review'!J76=3, "NL", "L")</f>
        <v>NL</v>
      </c>
      <c r="G58" s="89">
        <f>IF('Systematic review'!P76=1,1,(IF('Systematic review'!Q76=1,2,IF('Systematic review'!R76=1,3,IF('Systematic review'!V76=1,4,IF('Systematic review'!W76=1,5,IF('Systematic review'!X76=1,6,"No Data")))))))</f>
        <v>1</v>
      </c>
      <c r="H58" s="89">
        <f>IF('Systematic review'!AD76=1,1,IF(AND(OR('Systematic review'!AG76=1,'Systematic review'!AH76=1,'Systematic review'!AI76=1),'Systematic review'!AM76=1),2,IF(AND(OR('Systematic review'!AE76=1,'Systematic review'!AF76=1,'Systematic review'!AJ76=1,'Systematic review'!AK76=1,'Systematic review'!AL76=1),'Systematic review'!AM76=1),3, IF(AND(OR('Systematic review'!AG76=1,'Systematic review'!AH76=1,'Systematic review'!AI76=1),OR('Systematic review'!AN76=1, 'Systematic review'!AO76=1,'Systematic review'!AP76=1)),4, IF(AND(OR('Systematic review'!AE76=1,'Systematic review'!AF76=1,'Systematic review'!AJ76=1,'Systematic review'!AK76=1,'Systematic review'!AL76=1), OR('Systematic review'!AN76=1, 'Systematic review'!AO76=1,'Systematic review'!AP76=1)),5,IF(AND('Systematic review'!AC76=1,'Systematic review'!AE76=0,'Systematic review'!AF76=0,'Systematic review'!AG76=0,'Systematic review'!AH76=0,'Systematic review'!AI76=0,'Systematic review'!AJ76=0,'Systematic review'!AK76=0,'Systematic review'!AL76=0),6,"PB"))))))</f>
        <v>4</v>
      </c>
      <c r="I58" s="89">
        <f>IF(AND('Systematic review'!AQ76=1,'Systematic review'!AR76=0,'Systematic review'!AS76=0,'Systematic review'!AT76=0),1,IF(AND('Systematic review'!AQ76=0,'Systematic review'!AR76=1,'Systematic review'!AS76=0,'Systematic review'!AT76=0),2,IF(AND('Systematic review'!AQ76=0,'Systematic review'!AR76=0,'Systematic review'!AS76=1,'Systematic review'!AT76=0),3,IF(AND('Systematic review'!AQ76=0,'Systematic review'!AR76=0,'Systematic review'!AS76=0,'Systematic review'!AT76=1),4,IF(AND('Systematic review'!AQ76=1,'Systematic review'!AR76=1,'Systematic review'!AS76=0,'Systematic review'!AT76=0),5,IF(AND('Systematic review'!AQ76=1,'Systematic review'!AR76=0,'Systematic review'!AS76=1,'Systematic review'!AT76=0),6,IF(AND('Systematic review'!AQ76=1,'Systematic review'!AR76=0,'Systematic review'!AS76=0,'Systematic review'!AT76=1),7,IF(AND('Systematic review'!AQ76=0,'Systematic review'!AR76=1,'Systematic review'!AS76=1,'Systematic review'!AT76=0),8,IF(AND('Systematic review'!AQ76=0,'Systematic review'!AR76=1,'Systematic review'!AS76=0,'Systematic review'!AT76=1),9,IF(AND('Systematic review'!AQ76=0,'Systematic review'!AR76=0,'Systematic review'!AS76=1,'Systematic review'!AT76=1),10,IF(AND('Systematic review'!AQ76=1,'Systematic review'!AR76=1,'Systematic review'!AS76=1,'Systematic review'!AT76=0),11, IF(AND('Systematic review'!AQ76=1,'Systematic review'!AR76=0,'Systematic review'!AS76=1,'Systematic review'!AT76=1),12, IF(AND('Systematic review'!AQ76=1,'Systematic review'!AR76=1,'Systematic review'!AS76=0,'Systematic review'!AT76=1),13,IF(AND('Systematic review'!AQ76=0,'Systematic review'!AR76=1,'Systematic review'!AS76=1,'Systematic review'!AT76=1),14,IF(AND('Systematic review'!AQ76=1,'Systematic review'!AR76=1,'Systematic review'!AS76=1,'Systematic review'!AT76=1),15,0)))))))))))))))</f>
        <v>1</v>
      </c>
      <c r="L58">
        <v>1</v>
      </c>
    </row>
    <row r="59" spans="1:12" x14ac:dyDescent="0.2">
      <c r="A59" s="86">
        <f>'Systematic review'!A77</f>
        <v>0</v>
      </c>
      <c r="B59" s="86">
        <f>'Systematic review'!C77</f>
        <v>0</v>
      </c>
      <c r="C59" s="86">
        <f>'Systematic review'!D77</f>
        <v>1996</v>
      </c>
      <c r="D59" s="86" t="str">
        <f>'Systematic review'!E77</f>
        <v>Saggar</v>
      </c>
      <c r="E59" s="89">
        <f>IF('Systematic review'!F77=6,1,IF('Systematic review'!F77=1,2,IF('Systematic review'!F77=2,3,IF('Systematic review'!F77=7,4, IF(OR('Systematic review'!F77="1 to 7",'Systematic review'!F77="2 to 7", 'Systematic review'!F77="1&amp; 7", 'Systematic review'!F77="1&amp;7"),5)))))</f>
        <v>2</v>
      </c>
      <c r="F59" s="89" t="str">
        <f>IF('Systematic review'!J77=3, "NL", "L")</f>
        <v>L</v>
      </c>
      <c r="G59" s="89">
        <f>IF('Systematic review'!P77=1,1,(IF('Systematic review'!Q77=1,2,IF('Systematic review'!R77=1,3,IF('Systematic review'!V77=1,4,IF('Systematic review'!W77=1,5,IF('Systematic review'!X77=1,6,"No Data")))))))</f>
        <v>6</v>
      </c>
      <c r="H59" s="89">
        <f>IF('Systematic review'!AD77=1,1,IF(AND(OR('Systematic review'!AG77=1,'Systematic review'!AH77=1,'Systematic review'!AI77=1),'Systematic review'!AM77=1),2,IF(AND(OR('Systematic review'!AE77=1,'Systematic review'!AF77=1,'Systematic review'!AJ77=1,'Systematic review'!AK77=1,'Systematic review'!AL77=1),'Systematic review'!AM77=1),3, IF(AND(OR('Systematic review'!AG77=1,'Systematic review'!AH77=1,'Systematic review'!AI77=1),OR('Systematic review'!AN77=1, 'Systematic review'!AO77=1,'Systematic review'!AP77=1)),4, IF(AND(OR('Systematic review'!AE77=1,'Systematic review'!AF77=1,'Systematic review'!AJ77=1,'Systematic review'!AK77=1,'Systematic review'!AL77=1), OR('Systematic review'!AN77=1, 'Systematic review'!AO77=1,'Systematic review'!AP77=1)),5,IF(AND('Systematic review'!AC77=1,'Systematic review'!AE77=0,'Systematic review'!AF77=0,'Systematic review'!AG77=0,'Systematic review'!AH77=0,'Systematic review'!AI77=0,'Systematic review'!AJ77=0,'Systematic review'!AK77=0,'Systematic review'!AL77=0),6,"PB"))))))</f>
        <v>1</v>
      </c>
      <c r="I59" s="89">
        <f>IF(AND('Systematic review'!AQ77=1,'Systematic review'!AR77=0,'Systematic review'!AS77=0,'Systematic review'!AT77=0),1,IF(AND('Systematic review'!AQ77=0,'Systematic review'!AR77=1,'Systematic review'!AS77=0,'Systematic review'!AT77=0),2,IF(AND('Systematic review'!AQ77=0,'Systematic review'!AR77=0,'Systematic review'!AS77=1,'Systematic review'!AT77=0),3,IF(AND('Systematic review'!AQ77=0,'Systematic review'!AR77=0,'Systematic review'!AS77=0,'Systematic review'!AT77=1),4,IF(AND('Systematic review'!AQ77=1,'Systematic review'!AR77=1,'Systematic review'!AS77=0,'Systematic review'!AT77=0),5,IF(AND('Systematic review'!AQ77=1,'Systematic review'!AR77=0,'Systematic review'!AS77=1,'Systematic review'!AT77=0),6,IF(AND('Systematic review'!AQ77=1,'Systematic review'!AR77=0,'Systematic review'!AS77=0,'Systematic review'!AT77=1),7,IF(AND('Systematic review'!AQ77=0,'Systematic review'!AR77=1,'Systematic review'!AS77=1,'Systematic review'!AT77=0),8,IF(AND('Systematic review'!AQ77=0,'Systematic review'!AR77=1,'Systematic review'!AS77=0,'Systematic review'!AT77=1),9,IF(AND('Systematic review'!AQ77=0,'Systematic review'!AR77=0,'Systematic review'!AS77=1,'Systematic review'!AT77=1),10,IF(AND('Systematic review'!AQ77=1,'Systematic review'!AR77=1,'Systematic review'!AS77=1,'Systematic review'!AT77=0),11, IF(AND('Systematic review'!AQ77=1,'Systematic review'!AR77=0,'Systematic review'!AS77=1,'Systematic review'!AT77=1),12, IF(AND('Systematic review'!AQ77=1,'Systematic review'!AR77=1,'Systematic review'!AS77=0,'Systematic review'!AT77=1),13,IF(AND('Systematic review'!AQ77=0,'Systematic review'!AR77=1,'Systematic review'!AS77=1,'Systematic review'!AT77=1),14,IF(AND('Systematic review'!AQ77=1,'Systematic review'!AR77=1,'Systematic review'!AS77=1,'Systematic review'!AT77=1),15,0)))))))))))))))</f>
        <v>0</v>
      </c>
      <c r="L59">
        <v>0</v>
      </c>
    </row>
    <row r="60" spans="1:12" x14ac:dyDescent="0.2">
      <c r="A60" s="86">
        <f>'Systematic review'!A78</f>
        <v>0</v>
      </c>
      <c r="B60" s="86" t="str">
        <f>'Systematic review'!C78</f>
        <v>8SV</v>
      </c>
      <c r="C60" s="86">
        <f>'Systematic review'!D78</f>
        <v>1996</v>
      </c>
      <c r="D60" s="86" t="str">
        <f>'Systematic review'!E78</f>
        <v>Schwinning and Parsons</v>
      </c>
      <c r="E60" s="89">
        <f>IF('Systematic review'!F78=6,1,IF('Systematic review'!F78=1,2,IF('Systematic review'!F78=2,3,IF('Systematic review'!F78=7,4, IF(OR('Systematic review'!F78="1 to 7",'Systematic review'!F78="2 to 7", 'Systematic review'!F78="1&amp; 7", 'Systematic review'!F78="1&amp;7"),5)))))</f>
        <v>3</v>
      </c>
      <c r="F60" s="89" t="str">
        <f>IF('Systematic review'!J78=3, "NL", "L")</f>
        <v>L</v>
      </c>
      <c r="G60" s="89">
        <f>IF('Systematic review'!P78=1,1,(IF('Systematic review'!Q78=1,2,IF('Systematic review'!R78=1,3,IF('Systematic review'!V78=1,4,IF('Systematic review'!W78=1,5,IF('Systematic review'!X78=1,6,"No Data")))))))</f>
        <v>6</v>
      </c>
      <c r="H60" s="89">
        <f>IF('Systematic review'!AD78=1,1,IF(AND(OR('Systematic review'!AG78=1,'Systematic review'!AH78=1,'Systematic review'!AI78=1),'Systematic review'!AM78=1),2,IF(AND(OR('Systematic review'!AE78=1,'Systematic review'!AF78=1,'Systematic review'!AJ78=1,'Systematic review'!AK78=1,'Systematic review'!AL78=1),'Systematic review'!AM78=1),3, IF(AND(OR('Systematic review'!AG78=1,'Systematic review'!AH78=1,'Systematic review'!AI78=1),OR('Systematic review'!AN78=1, 'Systematic review'!AO78=1,'Systematic review'!AP78=1)),4, IF(AND(OR('Systematic review'!AE78=1,'Systematic review'!AF78=1,'Systematic review'!AJ78=1,'Systematic review'!AK78=1,'Systematic review'!AL78=1), OR('Systematic review'!AN78=1, 'Systematic review'!AO78=1,'Systematic review'!AP78=1)),5,IF(AND('Systematic review'!AC78=1,'Systematic review'!AE78=0,'Systematic review'!AF78=0,'Systematic review'!AG78=0,'Systematic review'!AH78=0,'Systematic review'!AI78=0,'Systematic review'!AJ78=0,'Systematic review'!AK78=0,'Systematic review'!AL78=0),6,"PB"))))))</f>
        <v>1</v>
      </c>
      <c r="I60" s="89">
        <f>IF(AND('Systematic review'!AQ78=1,'Systematic review'!AR78=0,'Systematic review'!AS78=0,'Systematic review'!AT78=0),1,IF(AND('Systematic review'!AQ78=0,'Systematic review'!AR78=1,'Systematic review'!AS78=0,'Systematic review'!AT78=0),2,IF(AND('Systematic review'!AQ78=0,'Systematic review'!AR78=0,'Systematic review'!AS78=1,'Systematic review'!AT78=0),3,IF(AND('Systematic review'!AQ78=0,'Systematic review'!AR78=0,'Systematic review'!AS78=0,'Systematic review'!AT78=1),4,IF(AND('Systematic review'!AQ78=1,'Systematic review'!AR78=1,'Systematic review'!AS78=0,'Systematic review'!AT78=0),5,IF(AND('Systematic review'!AQ78=1,'Systematic review'!AR78=0,'Systematic review'!AS78=1,'Systematic review'!AT78=0),6,IF(AND('Systematic review'!AQ78=1,'Systematic review'!AR78=0,'Systematic review'!AS78=0,'Systematic review'!AT78=1),7,IF(AND('Systematic review'!AQ78=0,'Systematic review'!AR78=1,'Systematic review'!AS78=1,'Systematic review'!AT78=0),8,IF(AND('Systematic review'!AQ78=0,'Systematic review'!AR78=1,'Systematic review'!AS78=0,'Systematic review'!AT78=1),9,IF(AND('Systematic review'!AQ78=0,'Systematic review'!AR78=0,'Systematic review'!AS78=1,'Systematic review'!AT78=1),10,IF(AND('Systematic review'!AQ78=1,'Systematic review'!AR78=1,'Systematic review'!AS78=1,'Systematic review'!AT78=0),11, IF(AND('Systematic review'!AQ78=1,'Systematic review'!AR78=0,'Systematic review'!AS78=1,'Systematic review'!AT78=1),12, IF(AND('Systematic review'!AQ78=1,'Systematic review'!AR78=1,'Systematic review'!AS78=0,'Systematic review'!AT78=1),13,IF(AND('Systematic review'!AQ78=0,'Systematic review'!AR78=1,'Systematic review'!AS78=1,'Systematic review'!AT78=1),14,IF(AND('Systematic review'!AQ78=1,'Systematic review'!AR78=1,'Systematic review'!AS78=1,'Systematic review'!AT78=1),15,0)))))))))))))))</f>
        <v>0</v>
      </c>
      <c r="L60">
        <v>0</v>
      </c>
    </row>
    <row r="61" spans="1:12" x14ac:dyDescent="0.2">
      <c r="A61" s="86">
        <f>'Systematic review'!A79</f>
        <v>0</v>
      </c>
      <c r="B61" s="86">
        <f>'Systematic review'!C79</f>
        <v>0</v>
      </c>
      <c r="C61" s="86">
        <f>'Systematic review'!D79</f>
        <v>1996</v>
      </c>
      <c r="D61" s="86" t="str">
        <f>'Systematic review'!E79</f>
        <v>Whitmore</v>
      </c>
      <c r="E61" s="89">
        <f>IF('Systematic review'!F79=6,1,IF('Systematic review'!F79=1,2,IF('Systematic review'!F79=2,3,IF('Systematic review'!F79=7,4, IF(OR('Systematic review'!F79="1 to 7",'Systematic review'!F79="2 to 7", 'Systematic review'!F79="1&amp; 7", 'Systematic review'!F79="1&amp;7"),5)))))</f>
        <v>2</v>
      </c>
      <c r="F61" s="89" t="str">
        <f>IF('Systematic review'!J79=3, "NL", "L")</f>
        <v>NL</v>
      </c>
      <c r="G61" s="89">
        <f>IF('Systematic review'!P79=1,1,(IF('Systematic review'!Q79=1,2,IF('Systematic review'!R79=1,3,IF('Systematic review'!V79=1,4,IF('Systematic review'!W79=1,5,IF('Systematic review'!X79=1,6,"No Data")))))))</f>
        <v>6</v>
      </c>
      <c r="H61" s="89">
        <f>IF('Systematic review'!AD79=1,1,IF(AND(OR('Systematic review'!AG79=1,'Systematic review'!AH79=1,'Systematic review'!AI79=1),'Systematic review'!AM79=1),2,IF(AND(OR('Systematic review'!AE79=1,'Systematic review'!AF79=1,'Systematic review'!AJ79=1,'Systematic review'!AK79=1,'Systematic review'!AL79=1),'Systematic review'!AM79=1),3, IF(AND(OR('Systematic review'!AG79=1,'Systematic review'!AH79=1,'Systematic review'!AI79=1),OR('Systematic review'!AN79=1, 'Systematic review'!AO79=1,'Systematic review'!AP79=1)),4, IF(AND(OR('Systematic review'!AE79=1,'Systematic review'!AF79=1,'Systematic review'!AJ79=1,'Systematic review'!AK79=1,'Systematic review'!AL79=1), OR('Systematic review'!AN79=1, 'Systematic review'!AO79=1,'Systematic review'!AP79=1)),5,IF(AND('Systematic review'!AC79=1,'Systematic review'!AE79=0,'Systematic review'!AF79=0,'Systematic review'!AG79=0,'Systematic review'!AH79=0,'Systematic review'!AI79=0,'Systematic review'!AJ79=0,'Systematic review'!AK79=0,'Systematic review'!AL79=0),6,"PB"))))))</f>
        <v>4</v>
      </c>
      <c r="I61" s="89">
        <f>IF(AND('Systematic review'!AQ79=1,'Systematic review'!AR79=0,'Systematic review'!AS79=0,'Systematic review'!AT79=0),1,IF(AND('Systematic review'!AQ79=0,'Systematic review'!AR79=1,'Systematic review'!AS79=0,'Systematic review'!AT79=0),2,IF(AND('Systematic review'!AQ79=0,'Systematic review'!AR79=0,'Systematic review'!AS79=1,'Systematic review'!AT79=0),3,IF(AND('Systematic review'!AQ79=0,'Systematic review'!AR79=0,'Systematic review'!AS79=0,'Systematic review'!AT79=1),4,IF(AND('Systematic review'!AQ79=1,'Systematic review'!AR79=1,'Systematic review'!AS79=0,'Systematic review'!AT79=0),5,IF(AND('Systematic review'!AQ79=1,'Systematic review'!AR79=0,'Systematic review'!AS79=1,'Systematic review'!AT79=0),6,IF(AND('Systematic review'!AQ79=1,'Systematic review'!AR79=0,'Systematic review'!AS79=0,'Systematic review'!AT79=1),7,IF(AND('Systematic review'!AQ79=0,'Systematic review'!AR79=1,'Systematic review'!AS79=1,'Systematic review'!AT79=0),8,IF(AND('Systematic review'!AQ79=0,'Systematic review'!AR79=1,'Systematic review'!AS79=0,'Systematic review'!AT79=1),9,IF(AND('Systematic review'!AQ79=0,'Systematic review'!AR79=0,'Systematic review'!AS79=1,'Systematic review'!AT79=1),10,IF(AND('Systematic review'!AQ79=1,'Systematic review'!AR79=1,'Systematic review'!AS79=1,'Systematic review'!AT79=0),11, IF(AND('Systematic review'!AQ79=1,'Systematic review'!AR79=0,'Systematic review'!AS79=1,'Systematic review'!AT79=1),12, IF(AND('Systematic review'!AQ79=1,'Systematic review'!AR79=1,'Systematic review'!AS79=0,'Systematic review'!AT79=1),13,IF(AND('Systematic review'!AQ79=0,'Systematic review'!AR79=1,'Systematic review'!AS79=1,'Systematic review'!AT79=1),14,IF(AND('Systematic review'!AQ79=1,'Systematic review'!AR79=1,'Systematic review'!AS79=1,'Systematic review'!AT79=1),15,0)))))))))))))))</f>
        <v>1</v>
      </c>
      <c r="L61">
        <v>1</v>
      </c>
    </row>
    <row r="62" spans="1:12" x14ac:dyDescent="0.2">
      <c r="A62" s="86">
        <f>'Systematic review'!A80</f>
        <v>0</v>
      </c>
      <c r="B62" s="86">
        <f>'Systematic review'!C80</f>
        <v>0</v>
      </c>
      <c r="C62" s="86">
        <f>'Systematic review'!D80</f>
        <v>1996</v>
      </c>
      <c r="D62" s="86" t="str">
        <f>'Systematic review'!E80</f>
        <v>Whitmore</v>
      </c>
      <c r="E62" s="89">
        <f>IF('Systematic review'!F80=6,1,IF('Systematic review'!F80=1,2,IF('Systematic review'!F80=2,3,IF('Systematic review'!F80=7,4, IF(OR('Systematic review'!F80="1 to 7",'Systematic review'!F80="2 to 7", 'Systematic review'!F80="1&amp; 7", 'Systematic review'!F80="1&amp;7"),5)))))</f>
        <v>2</v>
      </c>
      <c r="F62" s="89" t="str">
        <f>IF('Systematic review'!J80=3, "NL", "L")</f>
        <v>L</v>
      </c>
      <c r="G62" s="89">
        <f>IF('Systematic review'!P80=1,1,(IF('Systematic review'!Q80=1,2,IF('Systematic review'!R80=1,3,IF('Systematic review'!V80=1,4,IF('Systematic review'!W80=1,5,IF('Systematic review'!X80=1,6,"No Data")))))))</f>
        <v>1</v>
      </c>
      <c r="H62" s="89">
        <f>IF('Systematic review'!AD80=1,1,IF(AND(OR('Systematic review'!AG80=1,'Systematic review'!AH80=1,'Systematic review'!AI80=1),'Systematic review'!AM80=1),2,IF(AND(OR('Systematic review'!AE80=1,'Systematic review'!AF80=1,'Systematic review'!AJ80=1,'Systematic review'!AK80=1,'Systematic review'!AL80=1),'Systematic review'!AM80=1),3, IF(AND(OR('Systematic review'!AG80=1,'Systematic review'!AH80=1,'Systematic review'!AI80=1),OR('Systematic review'!AN80=1, 'Systematic review'!AO80=1,'Systematic review'!AP80=1)),4, IF(AND(OR('Systematic review'!AE80=1,'Systematic review'!AF80=1,'Systematic review'!AJ80=1,'Systematic review'!AK80=1,'Systematic review'!AL80=1), OR('Systematic review'!AN80=1, 'Systematic review'!AO80=1,'Systematic review'!AP80=1)),5,IF(AND('Systematic review'!AC80=1,'Systematic review'!AE80=0,'Systematic review'!AF80=0,'Systematic review'!AG80=0,'Systematic review'!AH80=0,'Systematic review'!AI80=0,'Systematic review'!AJ80=0,'Systematic review'!AK80=0,'Systematic review'!AL80=0),6,"PB"))))))</f>
        <v>4</v>
      </c>
      <c r="I62" s="89">
        <f>IF(AND('Systematic review'!AQ80=1,'Systematic review'!AR80=0,'Systematic review'!AS80=0,'Systematic review'!AT80=0),1,IF(AND('Systematic review'!AQ80=0,'Systematic review'!AR80=1,'Systematic review'!AS80=0,'Systematic review'!AT80=0),2,IF(AND('Systematic review'!AQ80=0,'Systematic review'!AR80=0,'Systematic review'!AS80=1,'Systematic review'!AT80=0),3,IF(AND('Systematic review'!AQ80=0,'Systematic review'!AR80=0,'Systematic review'!AS80=0,'Systematic review'!AT80=1),4,IF(AND('Systematic review'!AQ80=1,'Systematic review'!AR80=1,'Systematic review'!AS80=0,'Systematic review'!AT80=0),5,IF(AND('Systematic review'!AQ80=1,'Systematic review'!AR80=0,'Systematic review'!AS80=1,'Systematic review'!AT80=0),6,IF(AND('Systematic review'!AQ80=1,'Systematic review'!AR80=0,'Systematic review'!AS80=0,'Systematic review'!AT80=1),7,IF(AND('Systematic review'!AQ80=0,'Systematic review'!AR80=1,'Systematic review'!AS80=1,'Systematic review'!AT80=0),8,IF(AND('Systematic review'!AQ80=0,'Systematic review'!AR80=1,'Systematic review'!AS80=0,'Systematic review'!AT80=1),9,IF(AND('Systematic review'!AQ80=0,'Systematic review'!AR80=0,'Systematic review'!AS80=1,'Systematic review'!AT80=1),10,IF(AND('Systematic review'!AQ80=1,'Systematic review'!AR80=1,'Systematic review'!AS80=1,'Systematic review'!AT80=0),11, IF(AND('Systematic review'!AQ80=1,'Systematic review'!AR80=0,'Systematic review'!AS80=1,'Systematic review'!AT80=1),12, IF(AND('Systematic review'!AQ80=1,'Systematic review'!AR80=1,'Systematic review'!AS80=0,'Systematic review'!AT80=1),13,IF(AND('Systematic review'!AQ80=0,'Systematic review'!AR80=1,'Systematic review'!AS80=1,'Systematic review'!AT80=1),14,IF(AND('Systematic review'!AQ80=1,'Systematic review'!AR80=1,'Systematic review'!AS80=1,'Systematic review'!AT80=1),15,0)))))))))))))))</f>
        <v>1</v>
      </c>
      <c r="L62">
        <v>1</v>
      </c>
    </row>
    <row r="63" spans="1:12" x14ac:dyDescent="0.2">
      <c r="A63" s="86">
        <f>'Systematic review'!A81</f>
        <v>0</v>
      </c>
      <c r="B63" s="86" t="str">
        <f>'Systematic review'!C81</f>
        <v>ICBM</v>
      </c>
      <c r="C63" s="86">
        <f>'Systematic review'!D81</f>
        <v>1997</v>
      </c>
      <c r="D63" s="86" t="str">
        <f>'Systematic review'!E81</f>
        <v>Andren and Katterer</v>
      </c>
      <c r="E63" s="89">
        <f>IF('Systematic review'!F81=6,1,IF('Systematic review'!F81=1,2,IF('Systematic review'!F81=2,3,IF('Systematic review'!F81=7,4, IF(OR('Systematic review'!F81="1 to 7",'Systematic review'!F81="2 to 7", 'Systematic review'!F81="1&amp; 7", 'Systematic review'!F81="1&amp;7"),5)))))</f>
        <v>2</v>
      </c>
      <c r="F63" s="89" t="str">
        <f>IF('Systematic review'!J81=3, "NL", "L")</f>
        <v>L</v>
      </c>
      <c r="G63" s="89">
        <f>IF('Systematic review'!P81=1,1,(IF('Systematic review'!Q81=1,2,IF('Systematic review'!R81=1,3,IF('Systematic review'!V81=1,4,IF('Systematic review'!W81=1,5,IF('Systematic review'!X81=1,6,"No Data")))))))</f>
        <v>5</v>
      </c>
      <c r="H63" s="89">
        <f>IF('Systematic review'!AD81=1,1,IF(AND(OR('Systematic review'!AG81=1,'Systematic review'!AH81=1,'Systematic review'!AI81=1),'Systematic review'!AM81=1),2,IF(AND(OR('Systematic review'!AE81=1,'Systematic review'!AF81=1,'Systematic review'!AJ81=1,'Systematic review'!AK81=1,'Systematic review'!AL81=1),'Systematic review'!AM81=1),3, IF(AND(OR('Systematic review'!AG81=1,'Systematic review'!AH81=1,'Systematic review'!AI81=1),OR('Systematic review'!AN81=1, 'Systematic review'!AO81=1,'Systematic review'!AP81=1)),4, IF(AND(OR('Systematic review'!AE81=1,'Systematic review'!AF81=1,'Systematic review'!AJ81=1,'Systematic review'!AK81=1,'Systematic review'!AL81=1), OR('Systematic review'!AN81=1, 'Systematic review'!AO81=1,'Systematic review'!AP81=1)),5,IF(AND('Systematic review'!AC81=1,'Systematic review'!AE81=0,'Systematic review'!AF81=0,'Systematic review'!AG81=0,'Systematic review'!AH81=0,'Systematic review'!AI81=0,'Systematic review'!AJ81=0,'Systematic review'!AK81=0,'Systematic review'!AL81=0),6,"PB"))))))</f>
        <v>4</v>
      </c>
      <c r="I63" s="89">
        <f>IF(AND('Systematic review'!AQ81=1,'Systematic review'!AR81=0,'Systematic review'!AS81=0,'Systematic review'!AT81=0),1,IF(AND('Systematic review'!AQ81=0,'Systematic review'!AR81=1,'Systematic review'!AS81=0,'Systematic review'!AT81=0),2,IF(AND('Systematic review'!AQ81=0,'Systematic review'!AR81=0,'Systematic review'!AS81=1,'Systematic review'!AT81=0),3,IF(AND('Systematic review'!AQ81=0,'Systematic review'!AR81=0,'Systematic review'!AS81=0,'Systematic review'!AT81=1),4,IF(AND('Systematic review'!AQ81=1,'Systematic review'!AR81=1,'Systematic review'!AS81=0,'Systematic review'!AT81=0),5,IF(AND('Systematic review'!AQ81=1,'Systematic review'!AR81=0,'Systematic review'!AS81=1,'Systematic review'!AT81=0),6,IF(AND('Systematic review'!AQ81=1,'Systematic review'!AR81=0,'Systematic review'!AS81=0,'Systematic review'!AT81=1),7,IF(AND('Systematic review'!AQ81=0,'Systematic review'!AR81=1,'Systematic review'!AS81=1,'Systematic review'!AT81=0),8,IF(AND('Systematic review'!AQ81=0,'Systematic review'!AR81=1,'Systematic review'!AS81=0,'Systematic review'!AT81=1),9,IF(AND('Systematic review'!AQ81=0,'Systematic review'!AR81=0,'Systematic review'!AS81=1,'Systematic review'!AT81=1),10,IF(AND('Systematic review'!AQ81=1,'Systematic review'!AR81=1,'Systematic review'!AS81=1,'Systematic review'!AT81=0),11, IF(AND('Systematic review'!AQ81=1,'Systematic review'!AR81=0,'Systematic review'!AS81=1,'Systematic review'!AT81=1),12, IF(AND('Systematic review'!AQ81=1,'Systematic review'!AR81=1,'Systematic review'!AS81=0,'Systematic review'!AT81=1),13,IF(AND('Systematic review'!AQ81=0,'Systematic review'!AR81=1,'Systematic review'!AS81=1,'Systematic review'!AT81=1),14,IF(AND('Systematic review'!AQ81=1,'Systematic review'!AR81=1,'Systematic review'!AS81=1,'Systematic review'!AT81=1),15,0)))))))))))))))</f>
        <v>2</v>
      </c>
      <c r="L63">
        <v>2</v>
      </c>
    </row>
    <row r="64" spans="1:12" x14ac:dyDescent="0.2">
      <c r="A64" s="86">
        <f>'Systematic review'!A82</f>
        <v>0</v>
      </c>
      <c r="B64" s="86" t="str">
        <f>'Systematic review'!C82</f>
        <v>SOMM</v>
      </c>
      <c r="C64" s="86">
        <f>'Systematic review'!D82</f>
        <v>1997</v>
      </c>
      <c r="D64" s="86" t="str">
        <f>'Systematic review'!E82</f>
        <v>Chertov</v>
      </c>
      <c r="E64" s="89">
        <f>IF('Systematic review'!F82=6,1,IF('Systematic review'!F82=1,2,IF('Systematic review'!F82=2,3,IF('Systematic review'!F82=7,4, IF(OR('Systematic review'!F82="1 to 7",'Systematic review'!F82="2 to 7", 'Systematic review'!F82="1&amp; 7", 'Systematic review'!F82="1&amp;7"),5)))))</f>
        <v>2</v>
      </c>
      <c r="F64" s="89" t="str">
        <f>IF('Systematic review'!J82=3, "NL", "L")</f>
        <v>L</v>
      </c>
      <c r="G64" s="89">
        <f>IF('Systematic review'!P82=1,1,(IF('Systematic review'!Q82=1,2,IF('Systematic review'!R82=1,3,IF('Systematic review'!V82=1,4,IF('Systematic review'!W82=1,5,IF('Systematic review'!X82=1,6,"No Data")))))))</f>
        <v>5</v>
      </c>
      <c r="H64" s="89">
        <f>IF('Systematic review'!AD82=1,1,IF(AND(OR('Systematic review'!AG82=1,'Systematic review'!AH82=1,'Systematic review'!AI82=1),'Systematic review'!AM82=1),2,IF(AND(OR('Systematic review'!AE82=1,'Systematic review'!AF82=1,'Systematic review'!AJ82=1,'Systematic review'!AK82=1,'Systematic review'!AL82=1),'Systematic review'!AM82=1),3, IF(AND(OR('Systematic review'!AG82=1,'Systematic review'!AH82=1,'Systematic review'!AI82=1),OR('Systematic review'!AN82=1, 'Systematic review'!AO82=1,'Systematic review'!AP82=1)),4, IF(AND(OR('Systematic review'!AE82=1,'Systematic review'!AF82=1,'Systematic review'!AJ82=1,'Systematic review'!AK82=1,'Systematic review'!AL82=1), OR('Systematic review'!AN82=1, 'Systematic review'!AO82=1,'Systematic review'!AP82=1)),5,IF(AND('Systematic review'!AC82=1,'Systematic review'!AE82=0,'Systematic review'!AF82=0,'Systematic review'!AG82=0,'Systematic review'!AH82=0,'Systematic review'!AI82=0,'Systematic review'!AJ82=0,'Systematic review'!AK82=0,'Systematic review'!AL82=0),6,"PB"))))))</f>
        <v>2</v>
      </c>
      <c r="I64" s="89">
        <f>IF(AND('Systematic review'!AQ82=1,'Systematic review'!AR82=0,'Systematic review'!AS82=0,'Systematic review'!AT82=0),1,IF(AND('Systematic review'!AQ82=0,'Systematic review'!AR82=1,'Systematic review'!AS82=0,'Systematic review'!AT82=0),2,IF(AND('Systematic review'!AQ82=0,'Systematic review'!AR82=0,'Systematic review'!AS82=1,'Systematic review'!AT82=0),3,IF(AND('Systematic review'!AQ82=0,'Systematic review'!AR82=0,'Systematic review'!AS82=0,'Systematic review'!AT82=1),4,IF(AND('Systematic review'!AQ82=1,'Systematic review'!AR82=1,'Systematic review'!AS82=0,'Systematic review'!AT82=0),5,IF(AND('Systematic review'!AQ82=1,'Systematic review'!AR82=0,'Systematic review'!AS82=1,'Systematic review'!AT82=0),6,IF(AND('Systematic review'!AQ82=1,'Systematic review'!AR82=0,'Systematic review'!AS82=0,'Systematic review'!AT82=1),7,IF(AND('Systematic review'!AQ82=0,'Systematic review'!AR82=1,'Systematic review'!AS82=1,'Systematic review'!AT82=0),8,IF(AND('Systematic review'!AQ82=0,'Systematic review'!AR82=1,'Systematic review'!AS82=0,'Systematic review'!AT82=1),9,IF(AND('Systematic review'!AQ82=0,'Systematic review'!AR82=0,'Systematic review'!AS82=1,'Systematic review'!AT82=1),10,IF(AND('Systematic review'!AQ82=1,'Systematic review'!AR82=1,'Systematic review'!AS82=1,'Systematic review'!AT82=0),11, IF(AND('Systematic review'!AQ82=1,'Systematic review'!AR82=0,'Systematic review'!AS82=1,'Systematic review'!AT82=1),12, IF(AND('Systematic review'!AQ82=1,'Systematic review'!AR82=1,'Systematic review'!AS82=0,'Systematic review'!AT82=1),13,IF(AND('Systematic review'!AQ82=0,'Systematic review'!AR82=1,'Systematic review'!AS82=1,'Systematic review'!AT82=1),14,IF(AND('Systematic review'!AQ82=1,'Systematic review'!AR82=1,'Systematic review'!AS82=1,'Systematic review'!AT82=1),15,0)))))))))))))))</f>
        <v>6</v>
      </c>
      <c r="L64">
        <v>6</v>
      </c>
    </row>
    <row r="65" spans="1:12" x14ac:dyDescent="0.2">
      <c r="A65" s="86">
        <f>'Systematic review'!A83</f>
        <v>0</v>
      </c>
      <c r="B65" s="86" t="str">
        <f>'Systematic review'!C83</f>
        <v>DocMod</v>
      </c>
      <c r="C65" s="86">
        <f>'Systematic review'!D83</f>
        <v>1997</v>
      </c>
      <c r="D65" s="86" t="str">
        <f>'Systematic review'!E83</f>
        <v>Currie and Aber</v>
      </c>
      <c r="E65" s="89">
        <f>IF('Systematic review'!F83=6,1,IF('Systematic review'!F83=1,2,IF('Systematic review'!F83=2,3,IF('Systematic review'!F83=7,4, IF(OR('Systematic review'!F83="1 to 7",'Systematic review'!F83="2 to 7", 'Systematic review'!F83="1&amp; 7", 'Systematic review'!F83="1&amp;7"),5)))))</f>
        <v>2</v>
      </c>
      <c r="F65" s="89" t="str">
        <f>IF('Systematic review'!J83=3, "NL", "L")</f>
        <v>L</v>
      </c>
      <c r="G65" s="89">
        <f>IF('Systematic review'!P83=1,1,(IF('Systematic review'!Q83=1,2,IF('Systematic review'!R83=1,3,IF('Systematic review'!V83=1,4,IF('Systematic review'!W83=1,5,IF('Systematic review'!X83=1,6,"No Data")))))))</f>
        <v>2</v>
      </c>
      <c r="H65" s="89">
        <f>IF('Systematic review'!AD83=1,1,IF(AND(OR('Systematic review'!AG83=1,'Systematic review'!AH83=1,'Systematic review'!AI83=1),'Systematic review'!AM83=1),2,IF(AND(OR('Systematic review'!AE83=1,'Systematic review'!AF83=1,'Systematic review'!AJ83=1,'Systematic review'!AK83=1,'Systematic review'!AL83=1),'Systematic review'!AM83=1),3, IF(AND(OR('Systematic review'!AG83=1,'Systematic review'!AH83=1,'Systematic review'!AI83=1),OR('Systematic review'!AN83=1, 'Systematic review'!AO83=1,'Systematic review'!AP83=1)),4, IF(AND(OR('Systematic review'!AE83=1,'Systematic review'!AF83=1,'Systematic review'!AJ83=1,'Systematic review'!AK83=1,'Systematic review'!AL83=1), OR('Systematic review'!AN83=1, 'Systematic review'!AO83=1,'Systematic review'!AP83=1)),5,IF(AND('Systematic review'!AC83=1,'Systematic review'!AE83=0,'Systematic review'!AF83=0,'Systematic review'!AG83=0,'Systematic review'!AH83=0,'Systematic review'!AI83=0,'Systematic review'!AJ83=0,'Systematic review'!AK83=0,'Systematic review'!AL83=0),6,"PB"))))))</f>
        <v>3</v>
      </c>
      <c r="I65" s="89">
        <f>IF(AND('Systematic review'!AQ83=1,'Systematic review'!AR83=0,'Systematic review'!AS83=0,'Systematic review'!AT83=0),1,IF(AND('Systematic review'!AQ83=0,'Systematic review'!AR83=1,'Systematic review'!AS83=0,'Systematic review'!AT83=0),2,IF(AND('Systematic review'!AQ83=0,'Systematic review'!AR83=0,'Systematic review'!AS83=1,'Systematic review'!AT83=0),3,IF(AND('Systematic review'!AQ83=0,'Systematic review'!AR83=0,'Systematic review'!AS83=0,'Systematic review'!AT83=1),4,IF(AND('Systematic review'!AQ83=1,'Systematic review'!AR83=1,'Systematic review'!AS83=0,'Systematic review'!AT83=0),5,IF(AND('Systematic review'!AQ83=1,'Systematic review'!AR83=0,'Systematic review'!AS83=1,'Systematic review'!AT83=0),6,IF(AND('Systematic review'!AQ83=1,'Systematic review'!AR83=0,'Systematic review'!AS83=0,'Systematic review'!AT83=1),7,IF(AND('Systematic review'!AQ83=0,'Systematic review'!AR83=1,'Systematic review'!AS83=1,'Systematic review'!AT83=0),8,IF(AND('Systematic review'!AQ83=0,'Systematic review'!AR83=1,'Systematic review'!AS83=0,'Systematic review'!AT83=1),9,IF(AND('Systematic review'!AQ83=0,'Systematic review'!AR83=0,'Systematic review'!AS83=1,'Systematic review'!AT83=1),10,IF(AND('Systematic review'!AQ83=1,'Systematic review'!AR83=1,'Systematic review'!AS83=1,'Systematic review'!AT83=0),11, IF(AND('Systematic review'!AQ83=1,'Systematic review'!AR83=0,'Systematic review'!AS83=1,'Systematic review'!AT83=1),12, IF(AND('Systematic review'!AQ83=1,'Systematic review'!AR83=1,'Systematic review'!AS83=0,'Systematic review'!AT83=1),13,IF(AND('Systematic review'!AQ83=0,'Systematic review'!AR83=1,'Systematic review'!AS83=1,'Systematic review'!AT83=1),14,IF(AND('Systematic review'!AQ83=1,'Systematic review'!AR83=1,'Systematic review'!AS83=1,'Systematic review'!AT83=1),15,0)))))))))))))))</f>
        <v>3</v>
      </c>
      <c r="L65">
        <v>3</v>
      </c>
    </row>
    <row r="66" spans="1:12" x14ac:dyDescent="0.2">
      <c r="A66" s="86">
        <f>'Systematic review'!A84</f>
        <v>0</v>
      </c>
      <c r="B66" s="86" t="str">
        <f>'Systematic review'!C84</f>
        <v>Hybrid</v>
      </c>
      <c r="C66" s="86">
        <f>'Systematic review'!D84</f>
        <v>1997</v>
      </c>
      <c r="D66" s="86" t="str">
        <f>'Systematic review'!E84</f>
        <v>Friend</v>
      </c>
      <c r="E66" s="89">
        <f>IF('Systematic review'!F84=6,1,IF('Systematic review'!F84=1,2,IF('Systematic review'!F84=2,3,IF('Systematic review'!F84=7,4, IF(OR('Systematic review'!F84="1 to 7",'Systematic review'!F84="2 to 7", 'Systematic review'!F84="1&amp; 7", 'Systematic review'!F84="1&amp;7"),5)))))</f>
        <v>4</v>
      </c>
      <c r="F66" s="89" t="str">
        <f>IF('Systematic review'!J84=3, "NL", "L")</f>
        <v>L</v>
      </c>
      <c r="G66" s="89">
        <f>IF('Systematic review'!P84=1,1,(IF('Systematic review'!Q84=1,2,IF('Systematic review'!R84=1,3,IF('Systematic review'!V84=1,4,IF('Systematic review'!W84=1,5,IF('Systematic review'!X84=1,6,"No Data")))))))</f>
        <v>5</v>
      </c>
      <c r="H66" s="89">
        <f>IF('Systematic review'!AD84=1,1,IF(AND(OR('Systematic review'!AG84=1,'Systematic review'!AH84=1,'Systematic review'!AI84=1),'Systematic review'!AM84=1),2,IF(AND(OR('Systematic review'!AE84=1,'Systematic review'!AF84=1,'Systematic review'!AJ84=1,'Systematic review'!AK84=1,'Systematic review'!AL84=1),'Systematic review'!AM84=1),3, IF(AND(OR('Systematic review'!AG84=1,'Systematic review'!AH84=1,'Systematic review'!AI84=1),OR('Systematic review'!AN84=1, 'Systematic review'!AO84=1,'Systematic review'!AP84=1)),4, IF(AND(OR('Systematic review'!AE84=1,'Systematic review'!AF84=1,'Systematic review'!AJ84=1,'Systematic review'!AK84=1,'Systematic review'!AL84=1), OR('Systematic review'!AN84=1, 'Systematic review'!AO84=1,'Systematic review'!AP84=1)),5,IF(AND('Systematic review'!AC84=1,'Systematic review'!AE84=0,'Systematic review'!AF84=0,'Systematic review'!AG84=0,'Systematic review'!AH84=0,'Systematic review'!AI84=0,'Systematic review'!AJ84=0,'Systematic review'!AK84=0,'Systematic review'!AL84=0),6,"PB"))))))</f>
        <v>1</v>
      </c>
      <c r="I66" s="89">
        <f>IF(AND('Systematic review'!AQ84=1,'Systematic review'!AR84=0,'Systematic review'!AS84=0,'Systematic review'!AT84=0),1,IF(AND('Systematic review'!AQ84=0,'Systematic review'!AR84=1,'Systematic review'!AS84=0,'Systematic review'!AT84=0),2,IF(AND('Systematic review'!AQ84=0,'Systematic review'!AR84=0,'Systematic review'!AS84=1,'Systematic review'!AT84=0),3,IF(AND('Systematic review'!AQ84=0,'Systematic review'!AR84=0,'Systematic review'!AS84=0,'Systematic review'!AT84=1),4,IF(AND('Systematic review'!AQ84=1,'Systematic review'!AR84=1,'Systematic review'!AS84=0,'Systematic review'!AT84=0),5,IF(AND('Systematic review'!AQ84=1,'Systematic review'!AR84=0,'Systematic review'!AS84=1,'Systematic review'!AT84=0),6,IF(AND('Systematic review'!AQ84=1,'Systematic review'!AR84=0,'Systematic review'!AS84=0,'Systematic review'!AT84=1),7,IF(AND('Systematic review'!AQ84=0,'Systematic review'!AR84=1,'Systematic review'!AS84=1,'Systematic review'!AT84=0),8,IF(AND('Systematic review'!AQ84=0,'Systematic review'!AR84=1,'Systematic review'!AS84=0,'Systematic review'!AT84=1),9,IF(AND('Systematic review'!AQ84=0,'Systematic review'!AR84=0,'Systematic review'!AS84=1,'Systematic review'!AT84=1),10,IF(AND('Systematic review'!AQ84=1,'Systematic review'!AR84=1,'Systematic review'!AS84=1,'Systematic review'!AT84=0),11, IF(AND('Systematic review'!AQ84=1,'Systematic review'!AR84=0,'Systematic review'!AS84=1,'Systematic review'!AT84=1),12, IF(AND('Systematic review'!AQ84=1,'Systematic review'!AR84=1,'Systematic review'!AS84=0,'Systematic review'!AT84=1),13,IF(AND('Systematic review'!AQ84=0,'Systematic review'!AR84=1,'Systematic review'!AS84=1,'Systematic review'!AT84=1),14,IF(AND('Systematic review'!AQ84=1,'Systematic review'!AR84=1,'Systematic review'!AS84=1,'Systematic review'!AT84=1),15,0)))))))))))))))</f>
        <v>0</v>
      </c>
      <c r="L66">
        <v>0</v>
      </c>
    </row>
    <row r="67" spans="1:12" x14ac:dyDescent="0.2">
      <c r="A67" s="86">
        <f>'Systematic review'!A85</f>
        <v>0</v>
      </c>
      <c r="B67" s="86">
        <f>'Systematic review'!C85</f>
        <v>0</v>
      </c>
      <c r="C67" s="86">
        <f>'Systematic review'!D85</f>
        <v>1997</v>
      </c>
      <c r="D67" s="86" t="str">
        <f>'Systematic review'!E85</f>
        <v>Hassink</v>
      </c>
      <c r="E67" s="89">
        <f>IF('Systematic review'!F85=6,1,IF('Systematic review'!F85=1,2,IF('Systematic review'!F85=2,3,IF('Systematic review'!F85=7,4, IF(OR('Systematic review'!F85="1 to 7",'Systematic review'!F85="2 to 7", 'Systematic review'!F85="1&amp; 7", 'Systematic review'!F85="1&amp;7"),5)))))</f>
        <v>2</v>
      </c>
      <c r="F67" s="89" t="str">
        <f>IF('Systematic review'!J85=3, "NL", "L")</f>
        <v>L</v>
      </c>
      <c r="G67" s="89">
        <f>IF('Systematic review'!P85=1,1,(IF('Systematic review'!Q85=1,2,IF('Systematic review'!R85=1,3,IF('Systematic review'!V85=1,4,IF('Systematic review'!W85=1,5,IF('Systematic review'!X85=1,6,"No Data")))))))</f>
        <v>6</v>
      </c>
      <c r="H67" s="89">
        <f>IF('Systematic review'!AD85=1,1,IF(AND(OR('Systematic review'!AG85=1,'Systematic review'!AH85=1,'Systematic review'!AI85=1),'Systematic review'!AM85=1),2,IF(AND(OR('Systematic review'!AE85=1,'Systematic review'!AF85=1,'Systematic review'!AJ85=1,'Systematic review'!AK85=1,'Systematic review'!AL85=1),'Systematic review'!AM85=1),3, IF(AND(OR('Systematic review'!AG85=1,'Systematic review'!AH85=1,'Systematic review'!AI85=1),OR('Systematic review'!AN85=1, 'Systematic review'!AO85=1,'Systematic review'!AP85=1)),4, IF(AND(OR('Systematic review'!AE85=1,'Systematic review'!AF85=1,'Systematic review'!AJ85=1,'Systematic review'!AK85=1,'Systematic review'!AL85=1), OR('Systematic review'!AN85=1, 'Systematic review'!AO85=1,'Systematic review'!AP85=1)),5,IF(AND('Systematic review'!AC85=1,'Systematic review'!AE85=0,'Systematic review'!AF85=0,'Systematic review'!AG85=0,'Systematic review'!AH85=0,'Systematic review'!AI85=0,'Systematic review'!AJ85=0,'Systematic review'!AK85=0,'Systematic review'!AL85=0),6,"PB"))))))</f>
        <v>4</v>
      </c>
      <c r="I67" s="89">
        <f>IF(AND('Systematic review'!AQ85=1,'Systematic review'!AR85=0,'Systematic review'!AS85=0,'Systematic review'!AT85=0),1,IF(AND('Systematic review'!AQ85=0,'Systematic review'!AR85=1,'Systematic review'!AS85=0,'Systematic review'!AT85=0),2,IF(AND('Systematic review'!AQ85=0,'Systematic review'!AR85=0,'Systematic review'!AS85=1,'Systematic review'!AT85=0),3,IF(AND('Systematic review'!AQ85=0,'Systematic review'!AR85=0,'Systematic review'!AS85=0,'Systematic review'!AT85=1),4,IF(AND('Systematic review'!AQ85=1,'Systematic review'!AR85=1,'Systematic review'!AS85=0,'Systematic review'!AT85=0),5,IF(AND('Systematic review'!AQ85=1,'Systematic review'!AR85=0,'Systematic review'!AS85=1,'Systematic review'!AT85=0),6,IF(AND('Systematic review'!AQ85=1,'Systematic review'!AR85=0,'Systematic review'!AS85=0,'Systematic review'!AT85=1),7,IF(AND('Systematic review'!AQ85=0,'Systematic review'!AR85=1,'Systematic review'!AS85=1,'Systematic review'!AT85=0),8,IF(AND('Systematic review'!AQ85=0,'Systematic review'!AR85=1,'Systematic review'!AS85=0,'Systematic review'!AT85=1),9,IF(AND('Systematic review'!AQ85=0,'Systematic review'!AR85=0,'Systematic review'!AS85=1,'Systematic review'!AT85=1),10,IF(AND('Systematic review'!AQ85=1,'Systematic review'!AR85=1,'Systematic review'!AS85=1,'Systematic review'!AT85=0),11, IF(AND('Systematic review'!AQ85=1,'Systematic review'!AR85=0,'Systematic review'!AS85=1,'Systematic review'!AT85=1),12, IF(AND('Systematic review'!AQ85=1,'Systematic review'!AR85=1,'Systematic review'!AS85=0,'Systematic review'!AT85=1),13,IF(AND('Systematic review'!AQ85=0,'Systematic review'!AR85=1,'Systematic review'!AS85=1,'Systematic review'!AT85=1),14,IF(AND('Systematic review'!AQ85=1,'Systematic review'!AR85=1,'Systematic review'!AS85=1,'Systematic review'!AT85=1),15,0)))))))))))))))</f>
        <v>1</v>
      </c>
      <c r="L67">
        <v>1</v>
      </c>
    </row>
    <row r="68" spans="1:12" x14ac:dyDescent="0.2">
      <c r="A68" s="86">
        <f>'Systematic review'!A86</f>
        <v>0</v>
      </c>
      <c r="B68" s="86">
        <f>'Systematic review'!C86</f>
        <v>0</v>
      </c>
      <c r="C68" s="86">
        <f>'Systematic review'!D86</f>
        <v>1997</v>
      </c>
      <c r="D68" s="86" t="str">
        <f>'Systematic review'!E86</f>
        <v>Tateno and Chapin</v>
      </c>
      <c r="E68" s="89">
        <f>IF('Systematic review'!F86=6,1,IF('Systematic review'!F86=1,2,IF('Systematic review'!F86=2,3,IF('Systematic review'!F86=7,4, IF(OR('Systematic review'!F86="1 to 7",'Systematic review'!F86="2 to 7", 'Systematic review'!F86="1&amp; 7", 'Systematic review'!F86="1&amp;7"),5)))))</f>
        <v>3</v>
      </c>
      <c r="F68" s="89" t="str">
        <f>IF('Systematic review'!J86=3, "NL", "L")</f>
        <v>L</v>
      </c>
      <c r="G68" s="89">
        <f>IF('Systematic review'!P86=1,1,(IF('Systematic review'!Q86=1,2,IF('Systematic review'!R86=1,3,IF('Systematic review'!V86=1,4,IF('Systematic review'!W86=1,5,IF('Systematic review'!X86=1,6,"No Data")))))))</f>
        <v>6</v>
      </c>
      <c r="H68" s="89">
        <f>IF('Systematic review'!AD86=1,1,IF(AND(OR('Systematic review'!AG86=1,'Systematic review'!AH86=1,'Systematic review'!AI86=1),'Systematic review'!AM86=1),2,IF(AND(OR('Systematic review'!AE86=1,'Systematic review'!AF86=1,'Systematic review'!AJ86=1,'Systematic review'!AK86=1,'Systematic review'!AL86=1),'Systematic review'!AM86=1),3, IF(AND(OR('Systematic review'!AG86=1,'Systematic review'!AH86=1,'Systematic review'!AI86=1),OR('Systematic review'!AN86=1, 'Systematic review'!AO86=1,'Systematic review'!AP86=1)),4, IF(AND(OR('Systematic review'!AE86=1,'Systematic review'!AF86=1,'Systematic review'!AJ86=1,'Systematic review'!AK86=1,'Systematic review'!AL86=1), OR('Systematic review'!AN86=1, 'Systematic review'!AO86=1,'Systematic review'!AP86=1)),5,IF(AND('Systematic review'!AC86=1,'Systematic review'!AE86=0,'Systematic review'!AF86=0,'Systematic review'!AG86=0,'Systematic review'!AH86=0,'Systematic review'!AI86=0,'Systematic review'!AJ86=0,'Systematic review'!AK86=0,'Systematic review'!AL86=0),6,"PB"))))))</f>
        <v>3</v>
      </c>
      <c r="I68" s="89">
        <f>IF(AND('Systematic review'!AQ86=1,'Systematic review'!AR86=0,'Systematic review'!AS86=0,'Systematic review'!AT86=0),1,IF(AND('Systematic review'!AQ86=0,'Systematic review'!AR86=1,'Systematic review'!AS86=0,'Systematic review'!AT86=0),2,IF(AND('Systematic review'!AQ86=0,'Systematic review'!AR86=0,'Systematic review'!AS86=1,'Systematic review'!AT86=0),3,IF(AND('Systematic review'!AQ86=0,'Systematic review'!AR86=0,'Systematic review'!AS86=0,'Systematic review'!AT86=1),4,IF(AND('Systematic review'!AQ86=1,'Systematic review'!AR86=1,'Systematic review'!AS86=0,'Systematic review'!AT86=0),5,IF(AND('Systematic review'!AQ86=1,'Systematic review'!AR86=0,'Systematic review'!AS86=1,'Systematic review'!AT86=0),6,IF(AND('Systematic review'!AQ86=1,'Systematic review'!AR86=0,'Systematic review'!AS86=0,'Systematic review'!AT86=1),7,IF(AND('Systematic review'!AQ86=0,'Systematic review'!AR86=1,'Systematic review'!AS86=1,'Systematic review'!AT86=0),8,IF(AND('Systematic review'!AQ86=0,'Systematic review'!AR86=1,'Systematic review'!AS86=0,'Systematic review'!AT86=1),9,IF(AND('Systematic review'!AQ86=0,'Systematic review'!AR86=0,'Systematic review'!AS86=1,'Systematic review'!AT86=1),10,IF(AND('Systematic review'!AQ86=1,'Systematic review'!AR86=1,'Systematic review'!AS86=1,'Systematic review'!AT86=0),11, IF(AND('Systematic review'!AQ86=1,'Systematic review'!AR86=0,'Systematic review'!AS86=1,'Systematic review'!AT86=1),12, IF(AND('Systematic review'!AQ86=1,'Systematic review'!AR86=1,'Systematic review'!AS86=0,'Systematic review'!AT86=1),13,IF(AND('Systematic review'!AQ86=0,'Systematic review'!AR86=1,'Systematic review'!AS86=1,'Systematic review'!AT86=1),14,IF(AND('Systematic review'!AQ86=1,'Systematic review'!AR86=1,'Systematic review'!AS86=1,'Systematic review'!AT86=1),15,0)))))))))))))))</f>
        <v>0</v>
      </c>
      <c r="L68">
        <v>0</v>
      </c>
    </row>
    <row r="69" spans="1:12" x14ac:dyDescent="0.2">
      <c r="A69" s="86">
        <f>'Systematic review'!A87</f>
        <v>0</v>
      </c>
      <c r="B69" s="86">
        <f>'Systematic review'!C87</f>
        <v>0</v>
      </c>
      <c r="C69" s="86">
        <f>'Systematic review'!D87</f>
        <v>1997</v>
      </c>
      <c r="D69" s="86" t="str">
        <f>'Systematic review'!E87</f>
        <v>van Wensen</v>
      </c>
      <c r="E69" s="89">
        <f>IF('Systematic review'!F87=6,1,IF('Systematic review'!F87=1,2,IF('Systematic review'!F87=2,3,IF('Systematic review'!F87=7,4, IF(OR('Systematic review'!F87="1 to 7",'Systematic review'!F87="2 to 7", 'Systematic review'!F87="1&amp; 7", 'Systematic review'!F87="1&amp;7"),5)))))</f>
        <v>2</v>
      </c>
      <c r="F69" s="89" t="str">
        <f>IF('Systematic review'!J87=3, "NL", "L")</f>
        <v>NL</v>
      </c>
      <c r="G69" s="89">
        <f>IF('Systematic review'!P87=1,1,(IF('Systematic review'!Q87=1,2,IF('Systematic review'!R87=1,3,IF('Systematic review'!V87=1,4,IF('Systematic review'!W87=1,5,IF('Systematic review'!X87=1,6,"No Data")))))))</f>
        <v>6</v>
      </c>
      <c r="H69" s="89">
        <f>IF('Systematic review'!AD87=1,1,IF(AND(OR('Systematic review'!AG87=1,'Systematic review'!AH87=1,'Systematic review'!AI87=1),'Systematic review'!AM87=1),2,IF(AND(OR('Systematic review'!AE87=1,'Systematic review'!AF87=1,'Systematic review'!AJ87=1,'Systematic review'!AK87=1,'Systematic review'!AL87=1),'Systematic review'!AM87=1),3, IF(AND(OR('Systematic review'!AG87=1,'Systematic review'!AH87=1,'Systematic review'!AI87=1),OR('Systematic review'!AN87=1, 'Systematic review'!AO87=1,'Systematic review'!AP87=1)),4, IF(AND(OR('Systematic review'!AE87=1,'Systematic review'!AF87=1,'Systematic review'!AJ87=1,'Systematic review'!AK87=1,'Systematic review'!AL87=1), OR('Systematic review'!AN87=1, 'Systematic review'!AO87=1,'Systematic review'!AP87=1)),5,IF(AND('Systematic review'!AC87=1,'Systematic review'!AE87=0,'Systematic review'!AF87=0,'Systematic review'!AG87=0,'Systematic review'!AH87=0,'Systematic review'!AI87=0,'Systematic review'!AJ87=0,'Systematic review'!AK87=0,'Systematic review'!AL87=0),6,"PB"))))))</f>
        <v>2</v>
      </c>
      <c r="I69" s="89">
        <f>IF(AND('Systematic review'!AQ87=1,'Systematic review'!AR87=0,'Systematic review'!AS87=0,'Systematic review'!AT87=0),1,IF(AND('Systematic review'!AQ87=0,'Systematic review'!AR87=1,'Systematic review'!AS87=0,'Systematic review'!AT87=0),2,IF(AND('Systematic review'!AQ87=0,'Systematic review'!AR87=0,'Systematic review'!AS87=1,'Systematic review'!AT87=0),3,IF(AND('Systematic review'!AQ87=0,'Systematic review'!AR87=0,'Systematic review'!AS87=0,'Systematic review'!AT87=1),4,IF(AND('Systematic review'!AQ87=1,'Systematic review'!AR87=1,'Systematic review'!AS87=0,'Systematic review'!AT87=0),5,IF(AND('Systematic review'!AQ87=1,'Systematic review'!AR87=0,'Systematic review'!AS87=1,'Systematic review'!AT87=0),6,IF(AND('Systematic review'!AQ87=1,'Systematic review'!AR87=0,'Systematic review'!AS87=0,'Systematic review'!AT87=1),7,IF(AND('Systematic review'!AQ87=0,'Systematic review'!AR87=1,'Systematic review'!AS87=1,'Systematic review'!AT87=0),8,IF(AND('Systematic review'!AQ87=0,'Systematic review'!AR87=1,'Systematic review'!AS87=0,'Systematic review'!AT87=1),9,IF(AND('Systematic review'!AQ87=0,'Systematic review'!AR87=0,'Systematic review'!AS87=1,'Systematic review'!AT87=1),10,IF(AND('Systematic review'!AQ87=1,'Systematic review'!AR87=1,'Systematic review'!AS87=1,'Systematic review'!AT87=0),11, IF(AND('Systematic review'!AQ87=1,'Systematic review'!AR87=0,'Systematic review'!AS87=1,'Systematic review'!AT87=1),12, IF(AND('Systematic review'!AQ87=1,'Systematic review'!AR87=1,'Systematic review'!AS87=0,'Systematic review'!AT87=1),13,IF(AND('Systematic review'!AQ87=0,'Systematic review'!AR87=1,'Systematic review'!AS87=1,'Systematic review'!AT87=1),14,IF(AND('Systematic review'!AQ87=1,'Systematic review'!AR87=1,'Systematic review'!AS87=1,'Systematic review'!AT87=1),15,0)))))))))))))))</f>
        <v>1</v>
      </c>
      <c r="L69">
        <v>1</v>
      </c>
    </row>
    <row r="70" spans="1:12" x14ac:dyDescent="0.2">
      <c r="A70" s="86">
        <f>'Systematic review'!A88</f>
        <v>0</v>
      </c>
      <c r="B70" s="86">
        <f>'Systematic review'!C88</f>
        <v>0</v>
      </c>
      <c r="C70" s="86">
        <f>'Systematic review'!D88</f>
        <v>1997</v>
      </c>
      <c r="D70" s="86" t="str">
        <f>'Systematic review'!E88</f>
        <v>Zheng</v>
      </c>
      <c r="E70" s="89">
        <f>IF('Systematic review'!F88=6,1,IF('Systematic review'!F88=1,2,IF('Systematic review'!F88=2,3,IF('Systematic review'!F88=7,4, IF(OR('Systematic review'!F88="1 to 7",'Systematic review'!F88="2 to 7", 'Systematic review'!F88="1&amp; 7", 'Systematic review'!F88="1&amp;7"),5)))))</f>
        <v>2</v>
      </c>
      <c r="F70" s="89" t="str">
        <f>IF('Systematic review'!J88=3, "NL", "L")</f>
        <v>L</v>
      </c>
      <c r="G70" s="89">
        <f>IF('Systematic review'!P88=1,1,(IF('Systematic review'!Q88=1,2,IF('Systematic review'!R88=1,3,IF('Systematic review'!V88=1,4,IF('Systematic review'!W88=1,5,IF('Systematic review'!X88=1,6,"No Data")))))))</f>
        <v>6</v>
      </c>
      <c r="H70" s="89">
        <f>IF('Systematic review'!AD88=1,1,IF(AND(OR('Systematic review'!AG88=1,'Systematic review'!AH88=1,'Systematic review'!AI88=1),'Systematic review'!AM88=1),2,IF(AND(OR('Systematic review'!AE88=1,'Systematic review'!AF88=1,'Systematic review'!AJ88=1,'Systematic review'!AK88=1,'Systematic review'!AL88=1),'Systematic review'!AM88=1),3, IF(AND(OR('Systematic review'!AG88=1,'Systematic review'!AH88=1,'Systematic review'!AI88=1),OR('Systematic review'!AN88=1, 'Systematic review'!AO88=1,'Systematic review'!AP88=1)),4, IF(AND(OR('Systematic review'!AE88=1,'Systematic review'!AF88=1,'Systematic review'!AJ88=1,'Systematic review'!AK88=1,'Systematic review'!AL88=1), OR('Systematic review'!AN88=1, 'Systematic review'!AO88=1,'Systematic review'!AP88=1)),5,IF(AND('Systematic review'!AC88=1,'Systematic review'!AE88=0,'Systematic review'!AF88=0,'Systematic review'!AG88=0,'Systematic review'!AH88=0,'Systematic review'!AI88=0,'Systematic review'!AJ88=0,'Systematic review'!AK88=0,'Systematic review'!AL88=0),6,"PB"))))))</f>
        <v>1</v>
      </c>
      <c r="I70" s="89">
        <f>IF(AND('Systematic review'!AQ88=1,'Systematic review'!AR88=0,'Systematic review'!AS88=0,'Systematic review'!AT88=0),1,IF(AND('Systematic review'!AQ88=0,'Systematic review'!AR88=1,'Systematic review'!AS88=0,'Systematic review'!AT88=0),2,IF(AND('Systematic review'!AQ88=0,'Systematic review'!AR88=0,'Systematic review'!AS88=1,'Systematic review'!AT88=0),3,IF(AND('Systematic review'!AQ88=0,'Systematic review'!AR88=0,'Systematic review'!AS88=0,'Systematic review'!AT88=1),4,IF(AND('Systematic review'!AQ88=1,'Systematic review'!AR88=1,'Systematic review'!AS88=0,'Systematic review'!AT88=0),5,IF(AND('Systematic review'!AQ88=1,'Systematic review'!AR88=0,'Systematic review'!AS88=1,'Systematic review'!AT88=0),6,IF(AND('Systematic review'!AQ88=1,'Systematic review'!AR88=0,'Systematic review'!AS88=0,'Systematic review'!AT88=1),7,IF(AND('Systematic review'!AQ88=0,'Systematic review'!AR88=1,'Systematic review'!AS88=1,'Systematic review'!AT88=0),8,IF(AND('Systematic review'!AQ88=0,'Systematic review'!AR88=1,'Systematic review'!AS88=0,'Systematic review'!AT88=1),9,IF(AND('Systematic review'!AQ88=0,'Systematic review'!AR88=0,'Systematic review'!AS88=1,'Systematic review'!AT88=1),10,IF(AND('Systematic review'!AQ88=1,'Systematic review'!AR88=1,'Systematic review'!AS88=1,'Systematic review'!AT88=0),11, IF(AND('Systematic review'!AQ88=1,'Systematic review'!AR88=0,'Systematic review'!AS88=1,'Systematic review'!AT88=1),12, IF(AND('Systematic review'!AQ88=1,'Systematic review'!AR88=1,'Systematic review'!AS88=0,'Systematic review'!AT88=1),13,IF(AND('Systematic review'!AQ88=0,'Systematic review'!AR88=1,'Systematic review'!AS88=1,'Systematic review'!AT88=1),14,IF(AND('Systematic review'!AQ88=1,'Systematic review'!AR88=1,'Systematic review'!AS88=1,'Systematic review'!AT88=1),15,0)))))))))))))))</f>
        <v>0</v>
      </c>
      <c r="L70">
        <v>0</v>
      </c>
    </row>
    <row r="71" spans="1:12" x14ac:dyDescent="0.2">
      <c r="A71" s="86">
        <f>'Systematic review'!A89</f>
        <v>0</v>
      </c>
      <c r="B71" s="86">
        <f>'Systematic review'!C89</f>
        <v>0</v>
      </c>
      <c r="C71" s="86">
        <f>'Systematic review'!D89</f>
        <v>1997</v>
      </c>
      <c r="D71" s="86" t="str">
        <f>'Systematic review'!E89</f>
        <v>Zheng</v>
      </c>
      <c r="E71" s="89">
        <f>IF('Systematic review'!F89=6,1,IF('Systematic review'!F89=1,2,IF('Systematic review'!F89=2,3,IF('Systematic review'!F89=7,4, IF(OR('Systematic review'!F89="1 to 7",'Systematic review'!F89="2 to 7", 'Systematic review'!F89="1&amp; 7", 'Systematic review'!F89="1&amp;7"),5)))))</f>
        <v>2</v>
      </c>
      <c r="F71" s="89" t="str">
        <f>IF('Systematic review'!J89=3, "NL", "L")</f>
        <v>NL</v>
      </c>
      <c r="G71" s="89">
        <f>IF('Systematic review'!P89=1,1,(IF('Systematic review'!Q89=1,2,IF('Systematic review'!R89=1,3,IF('Systematic review'!V89=1,4,IF('Systematic review'!W89=1,5,IF('Systematic review'!X89=1,6,"No Data")))))))</f>
        <v>6</v>
      </c>
      <c r="H71" s="89">
        <f>IF('Systematic review'!AD89=1,1,IF(AND(OR('Systematic review'!AG89=1,'Systematic review'!AH89=1,'Systematic review'!AI89=1),'Systematic review'!AM89=1),2,IF(AND(OR('Systematic review'!AE89=1,'Systematic review'!AF89=1,'Systematic review'!AJ89=1,'Systematic review'!AK89=1,'Systematic review'!AL89=1),'Systematic review'!AM89=1),3, IF(AND(OR('Systematic review'!AG89=1,'Systematic review'!AH89=1,'Systematic review'!AI89=1),OR('Systematic review'!AN89=1, 'Systematic review'!AO89=1,'Systematic review'!AP89=1)),4, IF(AND(OR('Systematic review'!AE89=1,'Systematic review'!AF89=1,'Systematic review'!AJ89=1,'Systematic review'!AK89=1,'Systematic review'!AL89=1), OR('Systematic review'!AN89=1, 'Systematic review'!AO89=1,'Systematic review'!AP89=1)),5,IF(AND('Systematic review'!AC89=1,'Systematic review'!AE89=0,'Systematic review'!AF89=0,'Systematic review'!AG89=0,'Systematic review'!AH89=0,'Systematic review'!AI89=0,'Systematic review'!AJ89=0,'Systematic review'!AK89=0,'Systematic review'!AL89=0),6,"PB"))))))</f>
        <v>1</v>
      </c>
      <c r="I71" s="89">
        <f>IF(AND('Systematic review'!AQ89=1,'Systematic review'!AR89=0,'Systematic review'!AS89=0,'Systematic review'!AT89=0),1,IF(AND('Systematic review'!AQ89=0,'Systematic review'!AR89=1,'Systematic review'!AS89=0,'Systematic review'!AT89=0),2,IF(AND('Systematic review'!AQ89=0,'Systematic review'!AR89=0,'Systematic review'!AS89=1,'Systematic review'!AT89=0),3,IF(AND('Systematic review'!AQ89=0,'Systematic review'!AR89=0,'Systematic review'!AS89=0,'Systematic review'!AT89=1),4,IF(AND('Systematic review'!AQ89=1,'Systematic review'!AR89=1,'Systematic review'!AS89=0,'Systematic review'!AT89=0),5,IF(AND('Systematic review'!AQ89=1,'Systematic review'!AR89=0,'Systematic review'!AS89=1,'Systematic review'!AT89=0),6,IF(AND('Systematic review'!AQ89=1,'Systematic review'!AR89=0,'Systematic review'!AS89=0,'Systematic review'!AT89=1),7,IF(AND('Systematic review'!AQ89=0,'Systematic review'!AR89=1,'Systematic review'!AS89=1,'Systematic review'!AT89=0),8,IF(AND('Systematic review'!AQ89=0,'Systematic review'!AR89=1,'Systematic review'!AS89=0,'Systematic review'!AT89=1),9,IF(AND('Systematic review'!AQ89=0,'Systematic review'!AR89=0,'Systematic review'!AS89=1,'Systematic review'!AT89=1),10,IF(AND('Systematic review'!AQ89=1,'Systematic review'!AR89=1,'Systematic review'!AS89=1,'Systematic review'!AT89=0),11, IF(AND('Systematic review'!AQ89=1,'Systematic review'!AR89=0,'Systematic review'!AS89=1,'Systematic review'!AT89=1),12, IF(AND('Systematic review'!AQ89=1,'Systematic review'!AR89=1,'Systematic review'!AS89=0,'Systematic review'!AT89=1),13,IF(AND('Systematic review'!AQ89=0,'Systematic review'!AR89=1,'Systematic review'!AS89=1,'Systematic review'!AT89=1),14,IF(AND('Systematic review'!AQ89=1,'Systematic review'!AR89=1,'Systematic review'!AS89=1,'Systematic review'!AT89=1),15,0)))))))))))))))</f>
        <v>0</v>
      </c>
      <c r="L71">
        <v>0</v>
      </c>
    </row>
    <row r="72" spans="1:12" x14ac:dyDescent="0.2">
      <c r="A72" s="86">
        <f>'Systematic review'!A90</f>
        <v>0</v>
      </c>
      <c r="B72" s="86" t="str">
        <f>'Systematic review'!C90</f>
        <v>NICA</v>
      </c>
      <c r="C72" s="86">
        <f>'Systematic review'!D90</f>
        <v>1998</v>
      </c>
      <c r="D72" s="86" t="str">
        <f>'Systematic review'!E90</f>
        <v>Blagodatsky and Richter</v>
      </c>
      <c r="E72" s="89">
        <f>IF('Systematic review'!F90=6,1,IF('Systematic review'!F90=1,2,IF('Systematic review'!F90=2,3,IF('Systematic review'!F90=7,4, IF(OR('Systematic review'!F90="1 to 7",'Systematic review'!F90="2 to 7", 'Systematic review'!F90="1&amp; 7", 'Systematic review'!F90="1&amp;7"),5)))))</f>
        <v>2</v>
      </c>
      <c r="F72" s="89" t="str">
        <f>IF('Systematic review'!J90=3, "NL", "L")</f>
        <v>NL</v>
      </c>
      <c r="G72" s="89">
        <f>IF('Systematic review'!P90=1,1,(IF('Systematic review'!Q90=1,2,IF('Systematic review'!R90=1,3,IF('Systematic review'!V90=1,4,IF('Systematic review'!W90=1,5,IF('Systematic review'!X90=1,6,"No Data")))))))</f>
        <v>1</v>
      </c>
      <c r="H72" s="89">
        <f>IF('Systematic review'!AD90=1,1,IF(AND(OR('Systematic review'!AG90=1,'Systematic review'!AH90=1,'Systematic review'!AI90=1),'Systematic review'!AM90=1),2,IF(AND(OR('Systematic review'!AE90=1,'Systematic review'!AF90=1,'Systematic review'!AJ90=1,'Systematic review'!AK90=1,'Systematic review'!AL90=1),'Systematic review'!AM90=1),3, IF(AND(OR('Systematic review'!AG90=1,'Systematic review'!AH90=1,'Systematic review'!AI90=1),OR('Systematic review'!AN90=1, 'Systematic review'!AO90=1,'Systematic review'!AP90=1)),4, IF(AND(OR('Systematic review'!AE90=1,'Systematic review'!AF90=1,'Systematic review'!AJ90=1,'Systematic review'!AK90=1,'Systematic review'!AL90=1), OR('Systematic review'!AN90=1, 'Systematic review'!AO90=1,'Systematic review'!AP90=1)),5,IF(AND('Systematic review'!AC90=1,'Systematic review'!AE90=0,'Systematic review'!AF90=0,'Systematic review'!AG90=0,'Systematic review'!AH90=0,'Systematic review'!AI90=0,'Systematic review'!AJ90=0,'Systematic review'!AK90=0,'Systematic review'!AL90=0),6,"PB"))))))</f>
        <v>1</v>
      </c>
      <c r="I72" s="89">
        <f>IF(AND('Systematic review'!AQ90=1,'Systematic review'!AR90=0,'Systematic review'!AS90=0,'Systematic review'!AT90=0),1,IF(AND('Systematic review'!AQ90=0,'Systematic review'!AR90=1,'Systematic review'!AS90=0,'Systematic review'!AT90=0),2,IF(AND('Systematic review'!AQ90=0,'Systematic review'!AR90=0,'Systematic review'!AS90=1,'Systematic review'!AT90=0),3,IF(AND('Systematic review'!AQ90=0,'Systematic review'!AR90=0,'Systematic review'!AS90=0,'Systematic review'!AT90=1),4,IF(AND('Systematic review'!AQ90=1,'Systematic review'!AR90=1,'Systematic review'!AS90=0,'Systematic review'!AT90=0),5,IF(AND('Systematic review'!AQ90=1,'Systematic review'!AR90=0,'Systematic review'!AS90=1,'Systematic review'!AT90=0),6,IF(AND('Systematic review'!AQ90=1,'Systematic review'!AR90=0,'Systematic review'!AS90=0,'Systematic review'!AT90=1),7,IF(AND('Systematic review'!AQ90=0,'Systematic review'!AR90=1,'Systematic review'!AS90=1,'Systematic review'!AT90=0),8,IF(AND('Systematic review'!AQ90=0,'Systematic review'!AR90=1,'Systematic review'!AS90=0,'Systematic review'!AT90=1),9,IF(AND('Systematic review'!AQ90=0,'Systematic review'!AR90=0,'Systematic review'!AS90=1,'Systematic review'!AT90=1),10,IF(AND('Systematic review'!AQ90=1,'Systematic review'!AR90=1,'Systematic review'!AS90=1,'Systematic review'!AT90=0),11, IF(AND('Systematic review'!AQ90=1,'Systematic review'!AR90=0,'Systematic review'!AS90=1,'Systematic review'!AT90=1),12, IF(AND('Systematic review'!AQ90=1,'Systematic review'!AR90=1,'Systematic review'!AS90=0,'Systematic review'!AT90=1),13,IF(AND('Systematic review'!AQ90=0,'Systematic review'!AR90=1,'Systematic review'!AS90=1,'Systematic review'!AT90=1),14,IF(AND('Systematic review'!AQ90=1,'Systematic review'!AR90=1,'Systematic review'!AS90=1,'Systematic review'!AT90=1),15,0)))))))))))))))</f>
        <v>0</v>
      </c>
      <c r="L72">
        <v>0</v>
      </c>
    </row>
    <row r="73" spans="1:12" x14ac:dyDescent="0.2">
      <c r="A73" s="86">
        <f>'Systematic review'!A91</f>
        <v>0</v>
      </c>
      <c r="B73" s="86">
        <f>'Systematic review'!C91</f>
        <v>0</v>
      </c>
      <c r="C73" s="86">
        <f>'Systematic review'!D91</f>
        <v>1998</v>
      </c>
      <c r="D73" s="86" t="str">
        <f>'Systematic review'!E91</f>
        <v>Blagodatsky et al.</v>
      </c>
      <c r="E73" s="89">
        <f>IF('Systematic review'!F91=6,1,IF('Systematic review'!F91=1,2,IF('Systematic review'!F91=2,3,IF('Systematic review'!F91=7,4, IF(OR('Systematic review'!F91="1 to 7",'Systematic review'!F91="2 to 7", 'Systematic review'!F91="1&amp; 7", 'Systematic review'!F91="1&amp;7"),5)))))</f>
        <v>2</v>
      </c>
      <c r="F73" s="89" t="str">
        <f>IF('Systematic review'!J91=3, "NL", "L")</f>
        <v>NL</v>
      </c>
      <c r="G73" s="89">
        <f>IF('Systematic review'!P91=1,1,(IF('Systematic review'!Q91=1,2,IF('Systematic review'!R91=1,3,IF('Systematic review'!V91=1,4,IF('Systematic review'!W91=1,5,IF('Systematic review'!X91=1,6,"No Data")))))))</f>
        <v>1</v>
      </c>
      <c r="H73" s="89">
        <f>IF('Systematic review'!AD91=1,1,IF(AND(OR('Systematic review'!AG91=1,'Systematic review'!AH91=1,'Systematic review'!AI91=1),'Systematic review'!AM91=1),2,IF(AND(OR('Systematic review'!AE91=1,'Systematic review'!AF91=1,'Systematic review'!AJ91=1,'Systematic review'!AK91=1,'Systematic review'!AL91=1),'Systematic review'!AM91=1),3, IF(AND(OR('Systematic review'!AG91=1,'Systematic review'!AH91=1,'Systematic review'!AI91=1),OR('Systematic review'!AN91=1, 'Systematic review'!AO91=1,'Systematic review'!AP91=1)),4, IF(AND(OR('Systematic review'!AE91=1,'Systematic review'!AF91=1,'Systematic review'!AJ91=1,'Systematic review'!AK91=1,'Systematic review'!AL91=1), OR('Systematic review'!AN91=1, 'Systematic review'!AO91=1,'Systematic review'!AP91=1)),5,IF(AND('Systematic review'!AC91=1,'Systematic review'!AE91=0,'Systematic review'!AF91=0,'Systematic review'!AG91=0,'Systematic review'!AH91=0,'Systematic review'!AI91=0,'Systematic review'!AJ91=0,'Systematic review'!AK91=0,'Systematic review'!AL91=0),6,"PB"))))))</f>
        <v>4</v>
      </c>
      <c r="I73" s="89">
        <f>IF(AND('Systematic review'!AQ91=1,'Systematic review'!AR91=0,'Systematic review'!AS91=0,'Systematic review'!AT91=0),1,IF(AND('Systematic review'!AQ91=0,'Systematic review'!AR91=1,'Systematic review'!AS91=0,'Systematic review'!AT91=0),2,IF(AND('Systematic review'!AQ91=0,'Systematic review'!AR91=0,'Systematic review'!AS91=1,'Systematic review'!AT91=0),3,IF(AND('Systematic review'!AQ91=0,'Systematic review'!AR91=0,'Systematic review'!AS91=0,'Systematic review'!AT91=1),4,IF(AND('Systematic review'!AQ91=1,'Systematic review'!AR91=1,'Systematic review'!AS91=0,'Systematic review'!AT91=0),5,IF(AND('Systematic review'!AQ91=1,'Systematic review'!AR91=0,'Systematic review'!AS91=1,'Systematic review'!AT91=0),6,IF(AND('Systematic review'!AQ91=1,'Systematic review'!AR91=0,'Systematic review'!AS91=0,'Systematic review'!AT91=1),7,IF(AND('Systematic review'!AQ91=0,'Systematic review'!AR91=1,'Systematic review'!AS91=1,'Systematic review'!AT91=0),8,IF(AND('Systematic review'!AQ91=0,'Systematic review'!AR91=1,'Systematic review'!AS91=0,'Systematic review'!AT91=1),9,IF(AND('Systematic review'!AQ91=0,'Systematic review'!AR91=0,'Systematic review'!AS91=1,'Systematic review'!AT91=1),10,IF(AND('Systematic review'!AQ91=1,'Systematic review'!AR91=1,'Systematic review'!AS91=1,'Systematic review'!AT91=0),11, IF(AND('Systematic review'!AQ91=1,'Systematic review'!AR91=0,'Systematic review'!AS91=1,'Systematic review'!AT91=1),12, IF(AND('Systematic review'!AQ91=1,'Systematic review'!AR91=1,'Systematic review'!AS91=0,'Systematic review'!AT91=1),13,IF(AND('Systematic review'!AQ91=0,'Systematic review'!AR91=1,'Systematic review'!AS91=1,'Systematic review'!AT91=1),14,IF(AND('Systematic review'!AQ91=1,'Systematic review'!AR91=1,'Systematic review'!AS91=1,'Systematic review'!AT91=1),15,0)))))))))))))))</f>
        <v>1</v>
      </c>
      <c r="L73">
        <v>1</v>
      </c>
    </row>
    <row r="74" spans="1:12" x14ac:dyDescent="0.2">
      <c r="A74" s="86">
        <f>'Systematic review'!A92</f>
        <v>0</v>
      </c>
      <c r="B74" s="86" t="str">
        <f>'Systematic review'!C92</f>
        <v>NCSOIL</v>
      </c>
      <c r="C74" s="86">
        <f>'Systematic review'!D92</f>
        <v>1998</v>
      </c>
      <c r="D74" s="86" t="str">
        <f>'Systematic review'!E92</f>
        <v>Hadas</v>
      </c>
      <c r="E74" s="89">
        <f>IF('Systematic review'!F92=6,1,IF('Systematic review'!F92=1,2,IF('Systematic review'!F92=2,3,IF('Systematic review'!F92=7,4, IF(OR('Systematic review'!F92="1 to 7",'Systematic review'!F92="2 to 7", 'Systematic review'!F92="1&amp; 7", 'Systematic review'!F92="1&amp;7"),5)))))</f>
        <v>2</v>
      </c>
      <c r="F74" s="89" t="str">
        <f>IF('Systematic review'!J92=3, "NL", "L")</f>
        <v>NL</v>
      </c>
      <c r="G74" s="89">
        <f>IF('Systematic review'!P92=1,1,(IF('Systematic review'!Q92=1,2,IF('Systematic review'!R92=1,3,IF('Systematic review'!V92=1,4,IF('Systematic review'!W92=1,5,IF('Systematic review'!X92=1,6,"No Data")))))))</f>
        <v>1</v>
      </c>
      <c r="H74" s="89">
        <f>IF('Systematic review'!AD92=1,1,IF(AND(OR('Systematic review'!AG92=1,'Systematic review'!AH92=1,'Systematic review'!AI92=1),'Systematic review'!AM92=1),2,IF(AND(OR('Systematic review'!AE92=1,'Systematic review'!AF92=1,'Systematic review'!AJ92=1,'Systematic review'!AK92=1,'Systematic review'!AL92=1),'Systematic review'!AM92=1),3, IF(AND(OR('Systematic review'!AG92=1,'Systematic review'!AH92=1,'Systematic review'!AI92=1),OR('Systematic review'!AN92=1, 'Systematic review'!AO92=1,'Systematic review'!AP92=1)),4, IF(AND(OR('Systematic review'!AE92=1,'Systematic review'!AF92=1,'Systematic review'!AJ92=1,'Systematic review'!AK92=1,'Systematic review'!AL92=1), OR('Systematic review'!AN92=1, 'Systematic review'!AO92=1,'Systematic review'!AP92=1)),5,IF(AND('Systematic review'!AC92=1,'Systematic review'!AE92=0,'Systematic review'!AF92=0,'Systematic review'!AG92=0,'Systematic review'!AH92=0,'Systematic review'!AI92=0,'Systematic review'!AJ92=0,'Systematic review'!AK92=0,'Systematic review'!AL92=0),6,"PB"))))))</f>
        <v>4</v>
      </c>
      <c r="I74" s="89">
        <f>IF(AND('Systematic review'!AQ92=1,'Systematic review'!AR92=0,'Systematic review'!AS92=0,'Systematic review'!AT92=0),1,IF(AND('Systematic review'!AQ92=0,'Systematic review'!AR92=1,'Systematic review'!AS92=0,'Systematic review'!AT92=0),2,IF(AND('Systematic review'!AQ92=0,'Systematic review'!AR92=0,'Systematic review'!AS92=1,'Systematic review'!AT92=0),3,IF(AND('Systematic review'!AQ92=0,'Systematic review'!AR92=0,'Systematic review'!AS92=0,'Systematic review'!AT92=1),4,IF(AND('Systematic review'!AQ92=1,'Systematic review'!AR92=1,'Systematic review'!AS92=0,'Systematic review'!AT92=0),5,IF(AND('Systematic review'!AQ92=1,'Systematic review'!AR92=0,'Systematic review'!AS92=1,'Systematic review'!AT92=0),6,IF(AND('Systematic review'!AQ92=1,'Systematic review'!AR92=0,'Systematic review'!AS92=0,'Systematic review'!AT92=1),7,IF(AND('Systematic review'!AQ92=0,'Systematic review'!AR92=1,'Systematic review'!AS92=1,'Systematic review'!AT92=0),8,IF(AND('Systematic review'!AQ92=0,'Systematic review'!AR92=1,'Systematic review'!AS92=0,'Systematic review'!AT92=1),9,IF(AND('Systematic review'!AQ92=0,'Systematic review'!AR92=0,'Systematic review'!AS92=1,'Systematic review'!AT92=1),10,IF(AND('Systematic review'!AQ92=1,'Systematic review'!AR92=1,'Systematic review'!AS92=1,'Systematic review'!AT92=0),11, IF(AND('Systematic review'!AQ92=1,'Systematic review'!AR92=0,'Systematic review'!AS92=1,'Systematic review'!AT92=1),12, IF(AND('Systematic review'!AQ92=1,'Systematic review'!AR92=1,'Systematic review'!AS92=0,'Systematic review'!AT92=1),13,IF(AND('Systematic review'!AQ92=0,'Systematic review'!AR92=1,'Systematic review'!AS92=1,'Systematic review'!AT92=1),14,IF(AND('Systematic review'!AQ92=1,'Systematic review'!AR92=1,'Systematic review'!AS92=1,'Systematic review'!AT92=1),15,0)))))))))))))))</f>
        <v>1</v>
      </c>
      <c r="L74">
        <v>1</v>
      </c>
    </row>
    <row r="75" spans="1:12" x14ac:dyDescent="0.2">
      <c r="A75" s="86">
        <f>'Systematic review'!A93</f>
        <v>0</v>
      </c>
      <c r="B75" s="86">
        <f>'Systematic review'!C93</f>
        <v>0</v>
      </c>
      <c r="C75" s="86">
        <f>'Systematic review'!D93</f>
        <v>1999</v>
      </c>
      <c r="D75" s="86" t="str">
        <f>'Systematic review'!E93</f>
        <v>Henriksen</v>
      </c>
      <c r="E75" s="89">
        <f>IF('Systematic review'!F93=6,1,IF('Systematic review'!F93=1,2,IF('Systematic review'!F93=2,3,IF('Systematic review'!F93=7,4, IF(OR('Systematic review'!F93="1 to 7",'Systematic review'!F93="2 to 7", 'Systematic review'!F93="1&amp; 7", 'Systematic review'!F93="1&amp;7"),5)))))</f>
        <v>2</v>
      </c>
      <c r="F75" s="89" t="str">
        <f>IF('Systematic review'!J93=3, "NL", "L")</f>
        <v>L</v>
      </c>
      <c r="G75" s="89">
        <f>IF('Systematic review'!P93=1,1,(IF('Systematic review'!Q93=1,2,IF('Systematic review'!R93=1,3,IF('Systematic review'!V93=1,4,IF('Systematic review'!W93=1,5,IF('Systematic review'!X93=1,6,"No Data")))))))</f>
        <v>1</v>
      </c>
      <c r="H75" s="89">
        <f>IF('Systematic review'!AD93=1,1,IF(AND(OR('Systematic review'!AG93=1,'Systematic review'!AH93=1,'Systematic review'!AI93=1),'Systematic review'!AM93=1),2,IF(AND(OR('Systematic review'!AE93=1,'Systematic review'!AF93=1,'Systematic review'!AJ93=1,'Systematic review'!AK93=1,'Systematic review'!AL93=1),'Systematic review'!AM93=1),3, IF(AND(OR('Systematic review'!AG93=1,'Systematic review'!AH93=1,'Systematic review'!AI93=1),OR('Systematic review'!AN93=1, 'Systematic review'!AO93=1,'Systematic review'!AP93=1)),4, IF(AND(OR('Systematic review'!AE93=1,'Systematic review'!AF93=1,'Systematic review'!AJ93=1,'Systematic review'!AK93=1,'Systematic review'!AL93=1), OR('Systematic review'!AN93=1, 'Systematic review'!AO93=1,'Systematic review'!AP93=1)),5,IF(AND('Systematic review'!AC93=1,'Systematic review'!AE93=0,'Systematic review'!AF93=0,'Systematic review'!AG93=0,'Systematic review'!AH93=0,'Systematic review'!AI93=0,'Systematic review'!AJ93=0,'Systematic review'!AK93=0,'Systematic review'!AL93=0),6,"PB"))))))</f>
        <v>4</v>
      </c>
      <c r="I75" s="89">
        <f>IF(AND('Systematic review'!AQ93=1,'Systematic review'!AR93=0,'Systematic review'!AS93=0,'Systematic review'!AT93=0),1,IF(AND('Systematic review'!AQ93=0,'Systematic review'!AR93=1,'Systematic review'!AS93=0,'Systematic review'!AT93=0),2,IF(AND('Systematic review'!AQ93=0,'Systematic review'!AR93=0,'Systematic review'!AS93=1,'Systematic review'!AT93=0),3,IF(AND('Systematic review'!AQ93=0,'Systematic review'!AR93=0,'Systematic review'!AS93=0,'Systematic review'!AT93=1),4,IF(AND('Systematic review'!AQ93=1,'Systematic review'!AR93=1,'Systematic review'!AS93=0,'Systematic review'!AT93=0),5,IF(AND('Systematic review'!AQ93=1,'Systematic review'!AR93=0,'Systematic review'!AS93=1,'Systematic review'!AT93=0),6,IF(AND('Systematic review'!AQ93=1,'Systematic review'!AR93=0,'Systematic review'!AS93=0,'Systematic review'!AT93=1),7,IF(AND('Systematic review'!AQ93=0,'Systematic review'!AR93=1,'Systematic review'!AS93=1,'Systematic review'!AT93=0),8,IF(AND('Systematic review'!AQ93=0,'Systematic review'!AR93=1,'Systematic review'!AS93=0,'Systematic review'!AT93=1),9,IF(AND('Systematic review'!AQ93=0,'Systematic review'!AR93=0,'Systematic review'!AS93=1,'Systematic review'!AT93=1),10,IF(AND('Systematic review'!AQ93=1,'Systematic review'!AR93=1,'Systematic review'!AS93=1,'Systematic review'!AT93=0),11, IF(AND('Systematic review'!AQ93=1,'Systematic review'!AR93=0,'Systematic review'!AS93=1,'Systematic review'!AT93=1),12, IF(AND('Systematic review'!AQ93=1,'Systematic review'!AR93=1,'Systematic review'!AS93=0,'Systematic review'!AT93=1),13,IF(AND('Systematic review'!AQ93=0,'Systematic review'!AR93=1,'Systematic review'!AS93=1,'Systematic review'!AT93=1),14,IF(AND('Systematic review'!AQ93=1,'Systematic review'!AR93=1,'Systematic review'!AS93=1,'Systematic review'!AT93=1),15,0)))))))))))))))</f>
        <v>1</v>
      </c>
      <c r="L75">
        <v>1</v>
      </c>
    </row>
    <row r="76" spans="1:12" x14ac:dyDescent="0.2">
      <c r="A76" s="86">
        <f>'Systematic review'!A94</f>
        <v>0</v>
      </c>
      <c r="B76" s="86" t="str">
        <f>'Systematic review'!C94</f>
        <v>TCS</v>
      </c>
      <c r="C76" s="86">
        <f>'Systematic review'!D94</f>
        <v>1999</v>
      </c>
      <c r="D76" s="86" t="str">
        <f>'Systematic review'!E94</f>
        <v>Luo and Reynolds</v>
      </c>
      <c r="E76" s="89">
        <f>IF('Systematic review'!F94=6,1,IF('Systematic review'!F94=1,2,IF('Systematic review'!F94=2,3,IF('Systematic review'!F94=7,4, IF(OR('Systematic review'!F94="1 to 7",'Systematic review'!F94="2 to 7", 'Systematic review'!F94="1&amp; 7", 'Systematic review'!F94="1&amp;7"),5)))))</f>
        <v>3</v>
      </c>
      <c r="F76" s="89" t="str">
        <f>IF('Systematic review'!J94=3, "NL", "L")</f>
        <v>L</v>
      </c>
      <c r="G76" s="89">
        <f>IF('Systematic review'!P94=1,1,(IF('Systematic review'!Q94=1,2,IF('Systematic review'!R94=1,3,IF('Systematic review'!V94=1,4,IF('Systematic review'!W94=1,5,IF('Systematic review'!X94=1,6,"No Data")))))))</f>
        <v>1</v>
      </c>
      <c r="H76" s="89">
        <f>IF('Systematic review'!AD94=1,1,IF(AND(OR('Systematic review'!AG94=1,'Systematic review'!AH94=1,'Systematic review'!AI94=1),'Systematic review'!AM94=1),2,IF(AND(OR('Systematic review'!AE94=1,'Systematic review'!AF94=1,'Systematic review'!AJ94=1,'Systematic review'!AK94=1,'Systematic review'!AL94=1),'Systematic review'!AM94=1),3, IF(AND(OR('Systematic review'!AG94=1,'Systematic review'!AH94=1,'Systematic review'!AI94=1),OR('Systematic review'!AN94=1, 'Systematic review'!AO94=1,'Systematic review'!AP94=1)),4, IF(AND(OR('Systematic review'!AE94=1,'Systematic review'!AF94=1,'Systematic review'!AJ94=1,'Systematic review'!AK94=1,'Systematic review'!AL94=1), OR('Systematic review'!AN94=1, 'Systematic review'!AO94=1,'Systematic review'!AP94=1)),5,IF(AND('Systematic review'!AC94=1,'Systematic review'!AE94=0,'Systematic review'!AF94=0,'Systematic review'!AG94=0,'Systematic review'!AH94=0,'Systematic review'!AI94=0,'Systematic review'!AJ94=0,'Systematic review'!AK94=0,'Systematic review'!AL94=0),6,"PB"))))))</f>
        <v>1</v>
      </c>
      <c r="I76" s="89">
        <f>IF(AND('Systematic review'!AQ94=1,'Systematic review'!AR94=0,'Systematic review'!AS94=0,'Systematic review'!AT94=0),1,IF(AND('Systematic review'!AQ94=0,'Systematic review'!AR94=1,'Systematic review'!AS94=0,'Systematic review'!AT94=0),2,IF(AND('Systematic review'!AQ94=0,'Systematic review'!AR94=0,'Systematic review'!AS94=1,'Systematic review'!AT94=0),3,IF(AND('Systematic review'!AQ94=0,'Systematic review'!AR94=0,'Systematic review'!AS94=0,'Systematic review'!AT94=1),4,IF(AND('Systematic review'!AQ94=1,'Systematic review'!AR94=1,'Systematic review'!AS94=0,'Systematic review'!AT94=0),5,IF(AND('Systematic review'!AQ94=1,'Systematic review'!AR94=0,'Systematic review'!AS94=1,'Systematic review'!AT94=0),6,IF(AND('Systematic review'!AQ94=1,'Systematic review'!AR94=0,'Systematic review'!AS94=0,'Systematic review'!AT94=1),7,IF(AND('Systematic review'!AQ94=0,'Systematic review'!AR94=1,'Systematic review'!AS94=1,'Systematic review'!AT94=0),8,IF(AND('Systematic review'!AQ94=0,'Systematic review'!AR94=1,'Systematic review'!AS94=0,'Systematic review'!AT94=1),9,IF(AND('Systematic review'!AQ94=0,'Systematic review'!AR94=0,'Systematic review'!AS94=1,'Systematic review'!AT94=1),10,IF(AND('Systematic review'!AQ94=1,'Systematic review'!AR94=1,'Systematic review'!AS94=1,'Systematic review'!AT94=0),11, IF(AND('Systematic review'!AQ94=1,'Systematic review'!AR94=0,'Systematic review'!AS94=1,'Systematic review'!AT94=1),12, IF(AND('Systematic review'!AQ94=1,'Systematic review'!AR94=1,'Systematic review'!AS94=0,'Systematic review'!AT94=1),13,IF(AND('Systematic review'!AQ94=0,'Systematic review'!AR94=1,'Systematic review'!AS94=1,'Systematic review'!AT94=1),14,IF(AND('Systematic review'!AQ94=1,'Systematic review'!AR94=1,'Systematic review'!AS94=1,'Systematic review'!AT94=1),15,0)))))))))))))))</f>
        <v>0</v>
      </c>
      <c r="L76">
        <v>0</v>
      </c>
    </row>
    <row r="77" spans="1:12" x14ac:dyDescent="0.2">
      <c r="A77" s="86">
        <f>'Systematic review'!A95</f>
        <v>0</v>
      </c>
      <c r="B77" s="86">
        <f>'Systematic review'!C95</f>
        <v>0</v>
      </c>
      <c r="C77" s="86">
        <f>'Systematic review'!D95</f>
        <v>1999</v>
      </c>
      <c r="D77" s="86" t="str">
        <f>'Systematic review'!E95</f>
        <v>Zheng</v>
      </c>
      <c r="E77" s="89">
        <f>IF('Systematic review'!F95=6,1,IF('Systematic review'!F95=1,2,IF('Systematic review'!F95=2,3,IF('Systematic review'!F95=7,4, IF(OR('Systematic review'!F95="1 to 7",'Systematic review'!F95="2 to 7", 'Systematic review'!F95="1&amp; 7", 'Systematic review'!F95="1&amp;7"),5)))))</f>
        <v>3</v>
      </c>
      <c r="F77" s="89" t="str">
        <f>IF('Systematic review'!J95=3, "NL", "L")</f>
        <v>L</v>
      </c>
      <c r="G77" s="89">
        <f>IF('Systematic review'!P95=1,1,(IF('Systematic review'!Q95=1,2,IF('Systematic review'!R95=1,3,IF('Systematic review'!V95=1,4,IF('Systematic review'!W95=1,5,IF('Systematic review'!X95=1,6,"No Data")))))))</f>
        <v>1</v>
      </c>
      <c r="H77" s="89">
        <f>IF('Systematic review'!AD95=1,1,IF(AND(OR('Systematic review'!AG95=1,'Systematic review'!AH95=1,'Systematic review'!AI95=1),'Systematic review'!AM95=1),2,IF(AND(OR('Systematic review'!AE95=1,'Systematic review'!AF95=1,'Systematic review'!AJ95=1,'Systematic review'!AK95=1,'Systematic review'!AL95=1),'Systematic review'!AM95=1),3, IF(AND(OR('Systematic review'!AG95=1,'Systematic review'!AH95=1,'Systematic review'!AI95=1),OR('Systematic review'!AN95=1, 'Systematic review'!AO95=1,'Systematic review'!AP95=1)),4, IF(AND(OR('Systematic review'!AE95=1,'Systematic review'!AF95=1,'Systematic review'!AJ95=1,'Systematic review'!AK95=1,'Systematic review'!AL95=1), OR('Systematic review'!AN95=1, 'Systematic review'!AO95=1,'Systematic review'!AP95=1)),5,IF(AND('Systematic review'!AC95=1,'Systematic review'!AE95=0,'Systematic review'!AF95=0,'Systematic review'!AG95=0,'Systematic review'!AH95=0,'Systematic review'!AI95=0,'Systematic review'!AJ95=0,'Systematic review'!AK95=0,'Systematic review'!AL95=0),6,"PB"))))))</f>
        <v>1</v>
      </c>
      <c r="I77" s="89">
        <f>IF(AND('Systematic review'!AQ95=1,'Systematic review'!AR95=0,'Systematic review'!AS95=0,'Systematic review'!AT95=0),1,IF(AND('Systematic review'!AQ95=0,'Systematic review'!AR95=1,'Systematic review'!AS95=0,'Systematic review'!AT95=0),2,IF(AND('Systematic review'!AQ95=0,'Systematic review'!AR95=0,'Systematic review'!AS95=1,'Systematic review'!AT95=0),3,IF(AND('Systematic review'!AQ95=0,'Systematic review'!AR95=0,'Systematic review'!AS95=0,'Systematic review'!AT95=1),4,IF(AND('Systematic review'!AQ95=1,'Systematic review'!AR95=1,'Systematic review'!AS95=0,'Systematic review'!AT95=0),5,IF(AND('Systematic review'!AQ95=1,'Systematic review'!AR95=0,'Systematic review'!AS95=1,'Systematic review'!AT95=0),6,IF(AND('Systematic review'!AQ95=1,'Systematic review'!AR95=0,'Systematic review'!AS95=0,'Systematic review'!AT95=1),7,IF(AND('Systematic review'!AQ95=0,'Systematic review'!AR95=1,'Systematic review'!AS95=1,'Systematic review'!AT95=0),8,IF(AND('Systematic review'!AQ95=0,'Systematic review'!AR95=1,'Systematic review'!AS95=0,'Systematic review'!AT95=1),9,IF(AND('Systematic review'!AQ95=0,'Systematic review'!AR95=0,'Systematic review'!AS95=1,'Systematic review'!AT95=1),10,IF(AND('Systematic review'!AQ95=1,'Systematic review'!AR95=1,'Systematic review'!AS95=1,'Systematic review'!AT95=0),11, IF(AND('Systematic review'!AQ95=1,'Systematic review'!AR95=0,'Systematic review'!AS95=1,'Systematic review'!AT95=1),12, IF(AND('Systematic review'!AQ95=1,'Systematic review'!AR95=1,'Systematic review'!AS95=0,'Systematic review'!AT95=1),13,IF(AND('Systematic review'!AQ95=0,'Systematic review'!AR95=1,'Systematic review'!AS95=1,'Systematic review'!AT95=1),14,IF(AND('Systematic review'!AQ95=1,'Systematic review'!AR95=1,'Systematic review'!AS95=1,'Systematic review'!AT95=1),15,0)))))))))))))))</f>
        <v>0</v>
      </c>
      <c r="L77">
        <v>0</v>
      </c>
    </row>
    <row r="78" spans="1:12" x14ac:dyDescent="0.2">
      <c r="A78" s="86">
        <f>'Systematic review'!A96</f>
        <v>0</v>
      </c>
      <c r="B78" s="86">
        <f>'Systematic review'!C96</f>
        <v>0</v>
      </c>
      <c r="C78" s="86">
        <f>'Systematic review'!D96</f>
        <v>1999</v>
      </c>
      <c r="D78" s="86" t="str">
        <f>'Systematic review'!E96</f>
        <v>Zheng</v>
      </c>
      <c r="E78" s="89">
        <f>IF('Systematic review'!F96=6,1,IF('Systematic review'!F96=1,2,IF('Systematic review'!F96=2,3,IF('Systematic review'!F96=7,4, IF(OR('Systematic review'!F96="1 to 7",'Systematic review'!F96="2 to 7", 'Systematic review'!F96="1&amp; 7", 'Systematic review'!F96="1&amp;7"),5)))))</f>
        <v>3</v>
      </c>
      <c r="F78" s="89" t="str">
        <f>IF('Systematic review'!J96=3, "NL", "L")</f>
        <v>NL</v>
      </c>
      <c r="G78" s="89">
        <f>IF('Systematic review'!P96=1,1,(IF('Systematic review'!Q96=1,2,IF('Systematic review'!R96=1,3,IF('Systematic review'!V96=1,4,IF('Systematic review'!W96=1,5,IF('Systematic review'!X96=1,6,"No Data")))))))</f>
        <v>1</v>
      </c>
      <c r="H78" s="89">
        <f>IF('Systematic review'!AD96=1,1,IF(AND(OR('Systematic review'!AG96=1,'Systematic review'!AH96=1,'Systematic review'!AI96=1),'Systematic review'!AM96=1),2,IF(AND(OR('Systematic review'!AE96=1,'Systematic review'!AF96=1,'Systematic review'!AJ96=1,'Systematic review'!AK96=1,'Systematic review'!AL96=1),'Systematic review'!AM96=1),3, IF(AND(OR('Systematic review'!AG96=1,'Systematic review'!AH96=1,'Systematic review'!AI96=1),OR('Systematic review'!AN96=1, 'Systematic review'!AO96=1,'Systematic review'!AP96=1)),4, IF(AND(OR('Systematic review'!AE96=1,'Systematic review'!AF96=1,'Systematic review'!AJ96=1,'Systematic review'!AK96=1,'Systematic review'!AL96=1), OR('Systematic review'!AN96=1, 'Systematic review'!AO96=1,'Systematic review'!AP96=1)),5,IF(AND('Systematic review'!AC96=1,'Systematic review'!AE96=0,'Systematic review'!AF96=0,'Systematic review'!AG96=0,'Systematic review'!AH96=0,'Systematic review'!AI96=0,'Systematic review'!AJ96=0,'Systematic review'!AK96=0,'Systematic review'!AL96=0),6,"PB"))))))</f>
        <v>1</v>
      </c>
      <c r="I78" s="89">
        <f>IF(AND('Systematic review'!AQ96=1,'Systematic review'!AR96=0,'Systematic review'!AS96=0,'Systematic review'!AT96=0),1,IF(AND('Systematic review'!AQ96=0,'Systematic review'!AR96=1,'Systematic review'!AS96=0,'Systematic review'!AT96=0),2,IF(AND('Systematic review'!AQ96=0,'Systematic review'!AR96=0,'Systematic review'!AS96=1,'Systematic review'!AT96=0),3,IF(AND('Systematic review'!AQ96=0,'Systematic review'!AR96=0,'Systematic review'!AS96=0,'Systematic review'!AT96=1),4,IF(AND('Systematic review'!AQ96=1,'Systematic review'!AR96=1,'Systematic review'!AS96=0,'Systematic review'!AT96=0),5,IF(AND('Systematic review'!AQ96=1,'Systematic review'!AR96=0,'Systematic review'!AS96=1,'Systematic review'!AT96=0),6,IF(AND('Systematic review'!AQ96=1,'Systematic review'!AR96=0,'Systematic review'!AS96=0,'Systematic review'!AT96=1),7,IF(AND('Systematic review'!AQ96=0,'Systematic review'!AR96=1,'Systematic review'!AS96=1,'Systematic review'!AT96=0),8,IF(AND('Systematic review'!AQ96=0,'Systematic review'!AR96=1,'Systematic review'!AS96=0,'Systematic review'!AT96=1),9,IF(AND('Systematic review'!AQ96=0,'Systematic review'!AR96=0,'Systematic review'!AS96=1,'Systematic review'!AT96=1),10,IF(AND('Systematic review'!AQ96=1,'Systematic review'!AR96=1,'Systematic review'!AS96=1,'Systematic review'!AT96=0),11, IF(AND('Systematic review'!AQ96=1,'Systematic review'!AR96=0,'Systematic review'!AS96=1,'Systematic review'!AT96=1),12, IF(AND('Systematic review'!AQ96=1,'Systematic review'!AR96=1,'Systematic review'!AS96=0,'Systematic review'!AT96=1),13,IF(AND('Systematic review'!AQ96=0,'Systematic review'!AR96=1,'Systematic review'!AS96=1,'Systematic review'!AT96=1),14,IF(AND('Systematic review'!AQ96=1,'Systematic review'!AR96=1,'Systematic review'!AS96=1,'Systematic review'!AT96=1),15,0)))))))))))))))</f>
        <v>0</v>
      </c>
      <c r="L78">
        <v>0</v>
      </c>
    </row>
    <row r="79" spans="1:12" x14ac:dyDescent="0.2">
      <c r="A79" s="86">
        <f>'Systematic review'!A98</f>
        <v>0</v>
      </c>
      <c r="B79" s="86" t="str">
        <f>'Systematic review'!C98</f>
        <v>IBIS</v>
      </c>
      <c r="C79" s="86">
        <f>'Systematic review'!D98</f>
        <v>2000</v>
      </c>
      <c r="D79" s="86" t="str">
        <f>'Systematic review'!E98</f>
        <v>Kucharik</v>
      </c>
      <c r="E79" s="89">
        <f>IF('Systematic review'!F98=6,1,IF('Systematic review'!F98=1,2,IF('Systematic review'!F98=2,3,IF('Systematic review'!F98=7,4, IF(OR('Systematic review'!F98="1 to 7",'Systematic review'!F98="2 to 7", 'Systematic review'!F98="1&amp; 7", 'Systematic review'!F98="1&amp;7"),5)))))</f>
        <v>4</v>
      </c>
      <c r="F79" s="89" t="str">
        <f>IF('Systematic review'!J98=3, "NL", "L")</f>
        <v>L</v>
      </c>
      <c r="G79" s="89">
        <f>IF('Systematic review'!P98=1,1,(IF('Systematic review'!Q98=1,2,IF('Systematic review'!R98=1,3,IF('Systematic review'!V98=1,4,IF('Systematic review'!W98=1,5,IF('Systematic review'!X98=1,6,"No Data")))))))</f>
        <v>5</v>
      </c>
      <c r="H79" s="89">
        <f>IF('Systematic review'!AD98=1,1,IF(AND(OR('Systematic review'!AG98=1,'Systematic review'!AH98=1,'Systematic review'!AI98=1),'Systematic review'!AM98=1),2,IF(AND(OR('Systematic review'!AE98=1,'Systematic review'!AF98=1,'Systematic review'!AJ98=1,'Systematic review'!AK98=1,'Systematic review'!AL98=1),'Systematic review'!AM98=1),3, IF(AND(OR('Systematic review'!AG98=1,'Systematic review'!AH98=1,'Systematic review'!AI98=1),OR('Systematic review'!AN98=1, 'Systematic review'!AO98=1,'Systematic review'!AP98=1)),4, IF(AND(OR('Systematic review'!AE98=1,'Systematic review'!AF98=1,'Systematic review'!AJ98=1,'Systematic review'!AK98=1,'Systematic review'!AL98=1), OR('Systematic review'!AN98=1, 'Systematic review'!AO98=1,'Systematic review'!AP98=1)),5,IF(AND('Systematic review'!AC98=1,'Systematic review'!AE98=0,'Systematic review'!AF98=0,'Systematic review'!AG98=0,'Systematic review'!AH98=0,'Systematic review'!AI98=0,'Systematic review'!AJ98=0,'Systematic review'!AK98=0,'Systematic review'!AL98=0),6,"PB"))))))</f>
        <v>3</v>
      </c>
      <c r="I79" s="89">
        <f>IF(AND('Systematic review'!AQ98=1,'Systematic review'!AR98=0,'Systematic review'!AS98=0,'Systematic review'!AT98=0),1,IF(AND('Systematic review'!AQ98=0,'Systematic review'!AR98=1,'Systematic review'!AS98=0,'Systematic review'!AT98=0),2,IF(AND('Systematic review'!AQ98=0,'Systematic review'!AR98=0,'Systematic review'!AS98=1,'Systematic review'!AT98=0),3,IF(AND('Systematic review'!AQ98=0,'Systematic review'!AR98=0,'Systematic review'!AS98=0,'Systematic review'!AT98=1),4,IF(AND('Systematic review'!AQ98=1,'Systematic review'!AR98=1,'Systematic review'!AS98=0,'Systematic review'!AT98=0),5,IF(AND('Systematic review'!AQ98=1,'Systematic review'!AR98=0,'Systematic review'!AS98=1,'Systematic review'!AT98=0),6,IF(AND('Systematic review'!AQ98=1,'Systematic review'!AR98=0,'Systematic review'!AS98=0,'Systematic review'!AT98=1),7,IF(AND('Systematic review'!AQ98=0,'Systematic review'!AR98=1,'Systematic review'!AS98=1,'Systematic review'!AT98=0),8,IF(AND('Systematic review'!AQ98=0,'Systematic review'!AR98=1,'Systematic review'!AS98=0,'Systematic review'!AT98=1),9,IF(AND('Systematic review'!AQ98=0,'Systematic review'!AR98=0,'Systematic review'!AS98=1,'Systematic review'!AT98=1),10,IF(AND('Systematic review'!AQ98=1,'Systematic review'!AR98=1,'Systematic review'!AS98=1,'Systematic review'!AT98=0),11, IF(AND('Systematic review'!AQ98=1,'Systematic review'!AR98=0,'Systematic review'!AS98=1,'Systematic review'!AT98=1),12, IF(AND('Systematic review'!AQ98=1,'Systematic review'!AR98=1,'Systematic review'!AS98=0,'Systematic review'!AT98=1),13,IF(AND('Systematic review'!AQ98=0,'Systematic review'!AR98=1,'Systematic review'!AS98=1,'Systematic review'!AT98=1),14,IF(AND('Systematic review'!AQ98=1,'Systematic review'!AR98=1,'Systematic review'!AS98=1,'Systematic review'!AT98=1),15,0)))))))))))))))</f>
        <v>3</v>
      </c>
      <c r="L79">
        <v>3</v>
      </c>
    </row>
    <row r="80" spans="1:12" x14ac:dyDescent="0.2">
      <c r="A80" s="86">
        <f>'Systematic review'!A99</f>
        <v>0</v>
      </c>
      <c r="B80" s="86">
        <f>'Systematic review'!C99</f>
        <v>0</v>
      </c>
      <c r="C80" s="86">
        <f>'Systematic review'!D99</f>
        <v>2001</v>
      </c>
      <c r="D80" s="86" t="str">
        <f>'Systematic review'!E99</f>
        <v>Daufresne and Loreau</v>
      </c>
      <c r="E80" s="89">
        <f>IF('Systematic review'!F99=6,1,IF('Systematic review'!F99=1,2,IF('Systematic review'!F99=2,3,IF('Systematic review'!F99=7,4, IF(OR('Systematic review'!F99="1 to 7",'Systematic review'!F99="2 to 7", 'Systematic review'!F99="1&amp; 7", 'Systematic review'!F99="1&amp;7"),5)))))</f>
        <v>3</v>
      </c>
      <c r="F80" s="89" t="str">
        <f>IF('Systematic review'!J99=3, "NL", "L")</f>
        <v>L</v>
      </c>
      <c r="G80" s="89">
        <f>IF('Systematic review'!P99=1,1,(IF('Systematic review'!Q99=1,2,IF('Systematic review'!R99=1,3,IF('Systematic review'!V99=1,4,IF('Systematic review'!W99=1,5,IF('Systematic review'!X99=1,6,"No Data")))))))</f>
        <v>1</v>
      </c>
      <c r="H80" s="89">
        <f>IF('Systematic review'!AD99=1,1,IF(AND(OR('Systematic review'!AG99=1,'Systematic review'!AH99=1,'Systematic review'!AI99=1),'Systematic review'!AM99=1),2,IF(AND(OR('Systematic review'!AE99=1,'Systematic review'!AF99=1,'Systematic review'!AJ99=1,'Systematic review'!AK99=1,'Systematic review'!AL99=1),'Systematic review'!AM99=1),3, IF(AND(OR('Systematic review'!AG99=1,'Systematic review'!AH99=1,'Systematic review'!AI99=1),OR('Systematic review'!AN99=1, 'Systematic review'!AO99=1,'Systematic review'!AP99=1)),4, IF(AND(OR('Systematic review'!AE99=1,'Systematic review'!AF99=1,'Systematic review'!AJ99=1,'Systematic review'!AK99=1,'Systematic review'!AL99=1), OR('Systematic review'!AN99=1, 'Systematic review'!AO99=1,'Systematic review'!AP99=1)),5,IF(AND('Systematic review'!AC99=1,'Systematic review'!AE99=0,'Systematic review'!AF99=0,'Systematic review'!AG99=0,'Systematic review'!AH99=0,'Systematic review'!AI99=0,'Systematic review'!AJ99=0,'Systematic review'!AK99=0,'Systematic review'!AL99=0),6,"PB"))))))</f>
        <v>1</v>
      </c>
      <c r="I80" s="89">
        <f>IF(AND('Systematic review'!AQ99=1,'Systematic review'!AR99=0,'Systematic review'!AS99=0,'Systematic review'!AT99=0),1,IF(AND('Systematic review'!AQ99=0,'Systematic review'!AR99=1,'Systematic review'!AS99=0,'Systematic review'!AT99=0),2,IF(AND('Systematic review'!AQ99=0,'Systematic review'!AR99=0,'Systematic review'!AS99=1,'Systematic review'!AT99=0),3,IF(AND('Systematic review'!AQ99=0,'Systematic review'!AR99=0,'Systematic review'!AS99=0,'Systematic review'!AT99=1),4,IF(AND('Systematic review'!AQ99=1,'Systematic review'!AR99=1,'Systematic review'!AS99=0,'Systematic review'!AT99=0),5,IF(AND('Systematic review'!AQ99=1,'Systematic review'!AR99=0,'Systematic review'!AS99=1,'Systematic review'!AT99=0),6,IF(AND('Systematic review'!AQ99=1,'Systematic review'!AR99=0,'Systematic review'!AS99=0,'Systematic review'!AT99=1),7,IF(AND('Systematic review'!AQ99=0,'Systematic review'!AR99=1,'Systematic review'!AS99=1,'Systematic review'!AT99=0),8,IF(AND('Systematic review'!AQ99=0,'Systematic review'!AR99=1,'Systematic review'!AS99=0,'Systematic review'!AT99=1),9,IF(AND('Systematic review'!AQ99=0,'Systematic review'!AR99=0,'Systematic review'!AS99=1,'Systematic review'!AT99=1),10,IF(AND('Systematic review'!AQ99=1,'Systematic review'!AR99=1,'Systematic review'!AS99=1,'Systematic review'!AT99=0),11, IF(AND('Systematic review'!AQ99=1,'Systematic review'!AR99=0,'Systematic review'!AS99=1,'Systematic review'!AT99=1),12, IF(AND('Systematic review'!AQ99=1,'Systematic review'!AR99=1,'Systematic review'!AS99=0,'Systematic review'!AT99=1),13,IF(AND('Systematic review'!AQ99=0,'Systematic review'!AR99=1,'Systematic review'!AS99=1,'Systematic review'!AT99=1),14,IF(AND('Systematic review'!AQ99=1,'Systematic review'!AR99=1,'Systematic review'!AS99=1,'Systematic review'!AT99=1),15,0)))))))))))))))</f>
        <v>0</v>
      </c>
      <c r="L80">
        <v>0</v>
      </c>
    </row>
    <row r="81" spans="1:12" x14ac:dyDescent="0.2">
      <c r="A81" s="86">
        <f>'Systematic review'!A100</f>
        <v>0</v>
      </c>
      <c r="B81" s="86" t="str">
        <f>'Systematic review'!C100</f>
        <v>DAYCENT</v>
      </c>
      <c r="C81" s="86">
        <f>'Systematic review'!D100</f>
        <v>2001</v>
      </c>
      <c r="D81" s="86" t="str">
        <f>'Systematic review'!E100</f>
        <v>Del Grosso</v>
      </c>
      <c r="E81" s="89">
        <f>IF('Systematic review'!F100=6,1,IF('Systematic review'!F100=1,2,IF('Systematic review'!F100=2,3,IF('Systematic review'!F100=7,4, IF(OR('Systematic review'!F100="1 to 7",'Systematic review'!F100="2 to 7", 'Systematic review'!F100="1&amp; 7", 'Systematic review'!F100="1&amp;7"),5)))))</f>
        <v>3</v>
      </c>
      <c r="F81" s="89" t="str">
        <f>IF('Systematic review'!J100=3, "NL", "L")</f>
        <v>L</v>
      </c>
      <c r="G81" s="89">
        <f>IF('Systematic review'!P100=1,1,(IF('Systematic review'!Q100=1,2,IF('Systematic review'!R100=1,3,IF('Systematic review'!V100=1,4,IF('Systematic review'!W100=1,5,IF('Systematic review'!X100=1,6,"No Data")))))))</f>
        <v>3</v>
      </c>
      <c r="H81" s="89">
        <f>IF('Systematic review'!AD100=1,1,IF(AND(OR('Systematic review'!AG100=1,'Systematic review'!AH100=1,'Systematic review'!AI100=1),'Systematic review'!AM100=1),2,IF(AND(OR('Systematic review'!AE100=1,'Systematic review'!AF100=1,'Systematic review'!AJ100=1,'Systematic review'!AK100=1,'Systematic review'!AL100=1),'Systematic review'!AM100=1),3, IF(AND(OR('Systematic review'!AG100=1,'Systematic review'!AH100=1,'Systematic review'!AI100=1),OR('Systematic review'!AN100=1, 'Systematic review'!AO100=1,'Systematic review'!AP100=1)),4, IF(AND(OR('Systematic review'!AE100=1,'Systematic review'!AF100=1,'Systematic review'!AJ100=1,'Systematic review'!AK100=1,'Systematic review'!AL100=1), OR('Systematic review'!AN100=1, 'Systematic review'!AO100=1,'Systematic review'!AP100=1)),5,IF(AND('Systematic review'!AC100=1,'Systematic review'!AE100=0,'Systematic review'!AF100=0,'Systematic review'!AG100=0,'Systematic review'!AH100=0,'Systematic review'!AI100=0,'Systematic review'!AJ100=0,'Systematic review'!AK100=0,'Systematic review'!AL100=0),6,"PB"))))))</f>
        <v>6</v>
      </c>
      <c r="I81" s="89">
        <f>IF(AND('Systematic review'!AQ100=1,'Systematic review'!AR100=0,'Systematic review'!AS100=0,'Systematic review'!AT100=0),1,IF(AND('Systematic review'!AQ100=0,'Systematic review'!AR100=1,'Systematic review'!AS100=0,'Systematic review'!AT100=0),2,IF(AND('Systematic review'!AQ100=0,'Systematic review'!AR100=0,'Systematic review'!AS100=1,'Systematic review'!AT100=0),3,IF(AND('Systematic review'!AQ100=0,'Systematic review'!AR100=0,'Systematic review'!AS100=0,'Systematic review'!AT100=1),4,IF(AND('Systematic review'!AQ100=1,'Systematic review'!AR100=1,'Systematic review'!AS100=0,'Systematic review'!AT100=0),5,IF(AND('Systematic review'!AQ100=1,'Systematic review'!AR100=0,'Systematic review'!AS100=1,'Systematic review'!AT100=0),6,IF(AND('Systematic review'!AQ100=1,'Systematic review'!AR100=0,'Systematic review'!AS100=0,'Systematic review'!AT100=1),7,IF(AND('Systematic review'!AQ100=0,'Systematic review'!AR100=1,'Systematic review'!AS100=1,'Systematic review'!AT100=0),8,IF(AND('Systematic review'!AQ100=0,'Systematic review'!AR100=1,'Systematic review'!AS100=0,'Systematic review'!AT100=1),9,IF(AND('Systematic review'!AQ100=0,'Systematic review'!AR100=0,'Systematic review'!AS100=1,'Systematic review'!AT100=1),10,IF(AND('Systematic review'!AQ100=1,'Systematic review'!AR100=1,'Systematic review'!AS100=1,'Systematic review'!AT100=0),11, IF(AND('Systematic review'!AQ100=1,'Systematic review'!AR100=0,'Systematic review'!AS100=1,'Systematic review'!AT100=1),12, IF(AND('Systematic review'!AQ100=1,'Systematic review'!AR100=1,'Systematic review'!AS100=0,'Systematic review'!AT100=1),13,IF(AND('Systematic review'!AQ100=0,'Systematic review'!AR100=1,'Systematic review'!AS100=1,'Systematic review'!AT100=1),14,IF(AND('Systematic review'!AQ100=1,'Systematic review'!AR100=1,'Systematic review'!AS100=1,'Systematic review'!AT100=1),15,0)))))))))))))))</f>
        <v>2</v>
      </c>
      <c r="L81">
        <v>2</v>
      </c>
    </row>
    <row r="82" spans="1:12" x14ac:dyDescent="0.2">
      <c r="A82" s="86">
        <f>'Systematic review'!A101</f>
        <v>0</v>
      </c>
      <c r="B82" s="86" t="str">
        <f>'Systematic review'!C101</f>
        <v>PDM</v>
      </c>
      <c r="C82" s="86">
        <f>'Systematic review'!D101</f>
        <v>2001</v>
      </c>
      <c r="D82" s="86" t="str">
        <f>'Systematic review'!E101</f>
        <v>Frolking</v>
      </c>
      <c r="E82" s="89">
        <f>IF('Systematic review'!F101=6,1,IF('Systematic review'!F101=1,2,IF('Systematic review'!F101=2,3,IF('Systematic review'!F101=7,4, IF(OR('Systematic review'!F101="1 to 7",'Systematic review'!F101="2 to 7", 'Systematic review'!F101="1&amp; 7", 'Systematic review'!F101="1&amp;7"),5)))))</f>
        <v>2</v>
      </c>
      <c r="F82" s="89" t="str">
        <f>IF('Systematic review'!J101=3, "NL", "L")</f>
        <v>NL</v>
      </c>
      <c r="G82" s="89">
        <f>IF('Systematic review'!P101=1,1,(IF('Systematic review'!Q101=1,2,IF('Systematic review'!R101=1,3,IF('Systematic review'!V101=1,4,IF('Systematic review'!W101=1,5,IF('Systematic review'!X101=1,6,"No Data")))))))</f>
        <v>1</v>
      </c>
      <c r="H82" s="89">
        <f>IF('Systematic review'!AD101=1,1,IF(AND(OR('Systematic review'!AG101=1,'Systematic review'!AH101=1,'Systematic review'!AI101=1),'Systematic review'!AM101=1),2,IF(AND(OR('Systematic review'!AE101=1,'Systematic review'!AF101=1,'Systematic review'!AJ101=1,'Systematic review'!AK101=1,'Systematic review'!AL101=1),'Systematic review'!AM101=1),3, IF(AND(OR('Systematic review'!AG101=1,'Systematic review'!AH101=1,'Systematic review'!AI101=1),OR('Systematic review'!AN101=1, 'Systematic review'!AO101=1,'Systematic review'!AP101=1)),4, IF(AND(OR('Systematic review'!AE101=1,'Systematic review'!AF101=1,'Systematic review'!AJ101=1,'Systematic review'!AK101=1,'Systematic review'!AL101=1), OR('Systematic review'!AN101=1, 'Systematic review'!AO101=1,'Systematic review'!AP101=1)),5,IF(AND('Systematic review'!AC101=1,'Systematic review'!AE101=0,'Systematic review'!AF101=0,'Systematic review'!AG101=0,'Systematic review'!AH101=0,'Systematic review'!AI101=0,'Systematic review'!AJ101=0,'Systematic review'!AK101=0,'Systematic review'!AL101=0),6,"PB"))))))</f>
        <v>6</v>
      </c>
      <c r="I82" s="89">
        <f>IF(AND('Systematic review'!AQ101=1,'Systematic review'!AR101=0,'Systematic review'!AS101=0,'Systematic review'!AT101=0),1,IF(AND('Systematic review'!AQ101=0,'Systematic review'!AR101=1,'Systematic review'!AS101=0,'Systematic review'!AT101=0),2,IF(AND('Systematic review'!AQ101=0,'Systematic review'!AR101=0,'Systematic review'!AS101=1,'Systematic review'!AT101=0),3,IF(AND('Systematic review'!AQ101=0,'Systematic review'!AR101=0,'Systematic review'!AS101=0,'Systematic review'!AT101=1),4,IF(AND('Systematic review'!AQ101=1,'Systematic review'!AR101=1,'Systematic review'!AS101=0,'Systematic review'!AT101=0),5,IF(AND('Systematic review'!AQ101=1,'Systematic review'!AR101=0,'Systematic review'!AS101=1,'Systematic review'!AT101=0),6,IF(AND('Systematic review'!AQ101=1,'Systematic review'!AR101=0,'Systematic review'!AS101=0,'Systematic review'!AT101=1),7,IF(AND('Systematic review'!AQ101=0,'Systematic review'!AR101=1,'Systematic review'!AS101=1,'Systematic review'!AT101=0),8,IF(AND('Systematic review'!AQ101=0,'Systematic review'!AR101=1,'Systematic review'!AS101=0,'Systematic review'!AT101=1),9,IF(AND('Systematic review'!AQ101=0,'Systematic review'!AR101=0,'Systematic review'!AS101=1,'Systematic review'!AT101=1),10,IF(AND('Systematic review'!AQ101=1,'Systematic review'!AR101=1,'Systematic review'!AS101=1,'Systematic review'!AT101=0),11, IF(AND('Systematic review'!AQ101=1,'Systematic review'!AR101=0,'Systematic review'!AS101=1,'Systematic review'!AT101=1),12, IF(AND('Systematic review'!AQ101=1,'Systematic review'!AR101=1,'Systematic review'!AS101=0,'Systematic review'!AT101=1),13,IF(AND('Systematic review'!AQ101=0,'Systematic review'!AR101=1,'Systematic review'!AS101=1,'Systematic review'!AT101=1),14,IF(AND('Systematic review'!AQ101=1,'Systematic review'!AR101=1,'Systematic review'!AS101=1,'Systematic review'!AT101=1),15,0)))))))))))))))</f>
        <v>2</v>
      </c>
      <c r="L82">
        <v>2</v>
      </c>
    </row>
    <row r="83" spans="1:12" x14ac:dyDescent="0.2">
      <c r="A83" s="86">
        <f>'Systematic review'!A102</f>
        <v>0</v>
      </c>
      <c r="B83" s="86" t="str">
        <f>'Systematic review'!C102</f>
        <v>SOMKO</v>
      </c>
      <c r="C83" s="86">
        <f>'Systematic review'!D102</f>
        <v>2001</v>
      </c>
      <c r="D83" s="86" t="str">
        <f>'Systematic review'!E102</f>
        <v>Gignoux</v>
      </c>
      <c r="E83" s="89">
        <f>IF('Systematic review'!F102=6,1,IF('Systematic review'!F102=1,2,IF('Systematic review'!F102=2,3,IF('Systematic review'!F102=7,4, IF(OR('Systematic review'!F102="1 to 7",'Systematic review'!F102="2 to 7", 'Systematic review'!F102="1&amp; 7", 'Systematic review'!F102="1&amp;7"),5)))))</f>
        <v>2</v>
      </c>
      <c r="F83" s="89" t="str">
        <f>IF('Systematic review'!J102=3, "NL", "L")</f>
        <v>NL</v>
      </c>
      <c r="G83" s="89">
        <f>IF('Systematic review'!P102=1,1,(IF('Systematic review'!Q102=1,2,IF('Systematic review'!R102=1,3,IF('Systematic review'!V102=1,4,IF('Systematic review'!W102=1,5,IF('Systematic review'!X102=1,6,"No Data")))))))</f>
        <v>5</v>
      </c>
      <c r="H83" s="230">
        <f>IF('Systematic review'!AD102=1,1,IF(AND(OR('Systematic review'!AG102=1,'Systematic review'!AH102=1,'Systematic review'!AI102=1),'Systematic review'!AM102=1),2,IF(AND(OR('Systematic review'!AE102=1,'Systematic review'!AF102=1,'Systematic review'!AJ102=1,'Systematic review'!AK102=1,'Systematic review'!AL102=1),'Systematic review'!AM102=1),3, IF(AND(OR('Systematic review'!AG102=1,'Systematic review'!AH102=1,'Systematic review'!AI102=1),OR('Systematic review'!AN102=1, 'Systematic review'!AO102=1,'Systematic review'!AP102=1)),4, IF(AND(OR('Systematic review'!AE102=1,'Systematic review'!AF102=1,'Systematic review'!AJ102=1,'Systematic review'!AK102=1,'Systematic review'!AL102=1), OR('Systematic review'!AN102=1, 'Systematic review'!AO102=1,'Systematic review'!AP102=1)),5,IF(AND('Systematic review'!AC102=1,'Systematic review'!AE102=0,'Systematic review'!AF102=0,'Systematic review'!AG102=0,'Systematic review'!AH102=0,'Systematic review'!AI102=0,'Systematic review'!AJ102=0,'Systematic review'!AK102=0,'Systematic review'!AL102=0),6,"PB"))))))</f>
        <v>2</v>
      </c>
      <c r="I83" s="89">
        <f>IF(AND('Systematic review'!AQ102=1,'Systematic review'!AR102=0,'Systematic review'!AS102=0,'Systematic review'!AT102=0),1,IF(AND('Systematic review'!AQ102=0,'Systematic review'!AR102=1,'Systematic review'!AS102=0,'Systematic review'!AT102=0),2,IF(AND('Systematic review'!AQ102=0,'Systematic review'!AR102=0,'Systematic review'!AS102=1,'Systematic review'!AT102=0),3,IF(AND('Systematic review'!AQ102=0,'Systematic review'!AR102=0,'Systematic review'!AS102=0,'Systematic review'!AT102=1),4,IF(AND('Systematic review'!AQ102=1,'Systematic review'!AR102=1,'Systematic review'!AS102=0,'Systematic review'!AT102=0),5,IF(AND('Systematic review'!AQ102=1,'Systematic review'!AR102=0,'Systematic review'!AS102=1,'Systematic review'!AT102=0),6,IF(AND('Systematic review'!AQ102=1,'Systematic review'!AR102=0,'Systematic review'!AS102=0,'Systematic review'!AT102=1),7,IF(AND('Systematic review'!AQ102=0,'Systematic review'!AR102=1,'Systematic review'!AS102=1,'Systematic review'!AT102=0),8,IF(AND('Systematic review'!AQ102=0,'Systematic review'!AR102=1,'Systematic review'!AS102=0,'Systematic review'!AT102=1),9,IF(AND('Systematic review'!AQ102=0,'Systematic review'!AR102=0,'Systematic review'!AS102=1,'Systematic review'!AT102=1),10,IF(AND('Systematic review'!AQ102=1,'Systematic review'!AR102=1,'Systematic review'!AS102=1,'Systematic review'!AT102=0),11, IF(AND('Systematic review'!AQ102=1,'Systematic review'!AR102=0,'Systematic review'!AS102=1,'Systematic review'!AT102=1),12, IF(AND('Systematic review'!AQ102=1,'Systematic review'!AR102=1,'Systematic review'!AS102=0,'Systematic review'!AT102=1),13,IF(AND('Systematic review'!AQ102=0,'Systematic review'!AR102=1,'Systematic review'!AS102=1,'Systematic review'!AT102=1),14,IF(AND('Systematic review'!AQ102=1,'Systematic review'!AR102=1,'Systematic review'!AS102=1,'Systematic review'!AT102=1),15,0)))))))))))))))</f>
        <v>2</v>
      </c>
      <c r="L83">
        <v>2</v>
      </c>
    </row>
    <row r="84" spans="1:12" x14ac:dyDescent="0.2">
      <c r="A84" s="86">
        <f>'Systematic review'!A103</f>
        <v>0</v>
      </c>
      <c r="B84" s="86" t="str">
        <f>'Systematic review'!C103</f>
        <v>ecosys</v>
      </c>
      <c r="C84" s="86">
        <f>'Systematic review'!D103</f>
        <v>2001</v>
      </c>
      <c r="D84" s="86" t="str">
        <f>'Systematic review'!E103</f>
        <v>Grant</v>
      </c>
      <c r="E84" s="89">
        <f>IF('Systematic review'!F103=6,1,IF('Systematic review'!F103=1,2,IF('Systematic review'!F103=2,3,IF('Systematic review'!F103=7,4, IF(OR('Systematic review'!F103="1 to 7",'Systematic review'!F103="2 to 7", 'Systematic review'!F103="1&amp; 7", 'Systematic review'!F103="1&amp;7"),5)))))</f>
        <v>3</v>
      </c>
      <c r="F84" s="89" t="str">
        <f>IF('Systematic review'!J103=3, "NL", "L")</f>
        <v>NL</v>
      </c>
      <c r="G84" s="89">
        <f>IF('Systematic review'!P103=1,1,(IF('Systematic review'!Q103=1,2,IF('Systematic review'!R103=1,3,IF('Systematic review'!V103=1,4,IF('Systematic review'!W103=1,5,IF('Systematic review'!X103=1,6,"No Data")))))))</f>
        <v>5</v>
      </c>
      <c r="H84" s="230">
        <f>IF('Systematic review'!AD103=1,1,IF(AND(OR('Systematic review'!AG103=1,'Systematic review'!AH103=1,'Systematic review'!AI103=1),'Systematic review'!AM103=1),2,IF(AND(OR('Systematic review'!AE103=1,'Systematic review'!AF103=1,'Systematic review'!AJ103=1,'Systematic review'!AK103=1,'Systematic review'!AL103=1),'Systematic review'!AM103=1),3, IF(AND(OR('Systematic review'!AG103=1,'Systematic review'!AH103=1,'Systematic review'!AI103=1),OR('Systematic review'!AN103=1, 'Systematic review'!AO103=1,'Systematic review'!AP103=1)),4, IF(AND(OR('Systematic review'!AE103=1,'Systematic review'!AF103=1,'Systematic review'!AJ103=1,'Systematic review'!AK103=1,'Systematic review'!AL103=1), OR('Systematic review'!AN103=1, 'Systematic review'!AO103=1,'Systematic review'!AP103=1)),5,IF(AND('Systematic review'!AC103=1,'Systematic review'!AE103=0,'Systematic review'!AF103=0,'Systematic review'!AG103=0,'Systematic review'!AH103=0,'Systematic review'!AI103=0,'Systematic review'!AJ103=0,'Systematic review'!AK103=0,'Systematic review'!AL103=0),6,"PB"))))))</f>
        <v>2</v>
      </c>
      <c r="I84" s="89">
        <f>IF(AND('Systematic review'!AQ103=1,'Systematic review'!AR103=0,'Systematic review'!AS103=0,'Systematic review'!AT103=0),1,IF(AND('Systematic review'!AQ103=0,'Systematic review'!AR103=1,'Systematic review'!AS103=0,'Systematic review'!AT103=0),2,IF(AND('Systematic review'!AQ103=0,'Systematic review'!AR103=0,'Systematic review'!AS103=1,'Systematic review'!AT103=0),3,IF(AND('Systematic review'!AQ103=0,'Systematic review'!AR103=0,'Systematic review'!AS103=0,'Systematic review'!AT103=1),4,IF(AND('Systematic review'!AQ103=1,'Systematic review'!AR103=1,'Systematic review'!AS103=0,'Systematic review'!AT103=0),5,IF(AND('Systematic review'!AQ103=1,'Systematic review'!AR103=0,'Systematic review'!AS103=1,'Systematic review'!AT103=0),6,IF(AND('Systematic review'!AQ103=1,'Systematic review'!AR103=0,'Systematic review'!AS103=0,'Systematic review'!AT103=1),7,IF(AND('Systematic review'!AQ103=0,'Systematic review'!AR103=1,'Systematic review'!AS103=1,'Systematic review'!AT103=0),8,IF(AND('Systematic review'!AQ103=0,'Systematic review'!AR103=1,'Systematic review'!AS103=0,'Systematic review'!AT103=1),9,IF(AND('Systematic review'!AQ103=0,'Systematic review'!AR103=0,'Systematic review'!AS103=1,'Systematic review'!AT103=1),10,IF(AND('Systematic review'!AQ103=1,'Systematic review'!AR103=1,'Systematic review'!AS103=1,'Systematic review'!AT103=0),11, IF(AND('Systematic review'!AQ103=1,'Systematic review'!AR103=0,'Systematic review'!AS103=1,'Systematic review'!AT103=1),12, IF(AND('Systematic review'!AQ103=1,'Systematic review'!AR103=1,'Systematic review'!AS103=0,'Systematic review'!AT103=1),13,IF(AND('Systematic review'!AQ103=0,'Systematic review'!AR103=1,'Systematic review'!AS103=1,'Systematic review'!AT103=1),14,IF(AND('Systematic review'!AQ103=1,'Systematic review'!AR103=1,'Systematic review'!AS103=1,'Systematic review'!AT103=1),15,0)))))))))))))))</f>
        <v>2</v>
      </c>
      <c r="L84">
        <v>2</v>
      </c>
    </row>
    <row r="85" spans="1:12" x14ac:dyDescent="0.2">
      <c r="A85" s="86">
        <f>'Systematic review'!A104</f>
        <v>0</v>
      </c>
      <c r="B85" s="86" t="str">
        <f>'Systematic review'!C104</f>
        <v>ICBM/N</v>
      </c>
      <c r="C85" s="86">
        <f>'Systematic review'!D104</f>
        <v>2001</v>
      </c>
      <c r="D85" s="86" t="str">
        <f>'Systematic review'!E104</f>
        <v>Katterer and Andren</v>
      </c>
      <c r="E85" s="89">
        <f>IF('Systematic review'!F104=6,1,IF('Systematic review'!F104=1,2,IF('Systematic review'!F104=2,3,IF('Systematic review'!F104=7,4, IF(OR('Systematic review'!F104="1 to 7",'Systematic review'!F104="2 to 7", 'Systematic review'!F104="1&amp; 7", 'Systematic review'!F104="1&amp;7"),5)))))</f>
        <v>2</v>
      </c>
      <c r="F85" s="89" t="str">
        <f>IF('Systematic review'!J104=3, "NL", "L")</f>
        <v>L</v>
      </c>
      <c r="G85" s="89">
        <f>IF('Systematic review'!P104=1,1,(IF('Systematic review'!Q104=1,2,IF('Systematic review'!R104=1,3,IF('Systematic review'!V104=1,4,IF('Systematic review'!W104=1,5,IF('Systematic review'!X104=1,6,"No Data")))))))</f>
        <v>5</v>
      </c>
      <c r="H85" s="89">
        <f>IF('Systematic review'!AD104=1,1,IF(AND(OR('Systematic review'!AG104=1,'Systematic review'!AH104=1,'Systematic review'!AI104=1),'Systematic review'!AM104=1),2,IF(AND(OR('Systematic review'!AE104=1,'Systematic review'!AF104=1,'Systematic review'!AJ104=1,'Systematic review'!AK104=1,'Systematic review'!AL104=1),'Systematic review'!AM104=1),3, IF(AND(OR('Systematic review'!AG104=1,'Systematic review'!AH104=1,'Systematic review'!AI104=1),OR('Systematic review'!AN104=1, 'Systematic review'!AO104=1,'Systematic review'!AP104=1)),4, IF(AND(OR('Systematic review'!AE104=1,'Systematic review'!AF104=1,'Systematic review'!AJ104=1,'Systematic review'!AK104=1,'Systematic review'!AL104=1), OR('Systematic review'!AN104=1, 'Systematic review'!AO104=1,'Systematic review'!AP104=1)),5,IF(AND('Systematic review'!AC104=1,'Systematic review'!AE104=0,'Systematic review'!AF104=0,'Systematic review'!AG104=0,'Systematic review'!AH104=0,'Systematic review'!AI104=0,'Systematic review'!AJ104=0,'Systematic review'!AK104=0,'Systematic review'!AL104=0),6,"PB"))))))</f>
        <v>5</v>
      </c>
      <c r="I85" s="89">
        <f>IF(AND('Systematic review'!AQ104=1,'Systematic review'!AR104=0,'Systematic review'!AS104=0,'Systematic review'!AT104=0),1,IF(AND('Systematic review'!AQ104=0,'Systematic review'!AR104=1,'Systematic review'!AS104=0,'Systematic review'!AT104=0),2,IF(AND('Systematic review'!AQ104=0,'Systematic review'!AR104=0,'Systematic review'!AS104=1,'Systematic review'!AT104=0),3,IF(AND('Systematic review'!AQ104=0,'Systematic review'!AR104=0,'Systematic review'!AS104=0,'Systematic review'!AT104=1),4,IF(AND('Systematic review'!AQ104=1,'Systematic review'!AR104=1,'Systematic review'!AS104=0,'Systematic review'!AT104=0),5,IF(AND('Systematic review'!AQ104=1,'Systematic review'!AR104=0,'Systematic review'!AS104=1,'Systematic review'!AT104=0),6,IF(AND('Systematic review'!AQ104=1,'Systematic review'!AR104=0,'Systematic review'!AS104=0,'Systematic review'!AT104=1),7,IF(AND('Systematic review'!AQ104=0,'Systematic review'!AR104=1,'Systematic review'!AS104=1,'Systematic review'!AT104=0),8,IF(AND('Systematic review'!AQ104=0,'Systematic review'!AR104=1,'Systematic review'!AS104=0,'Systematic review'!AT104=1),9,IF(AND('Systematic review'!AQ104=0,'Systematic review'!AR104=0,'Systematic review'!AS104=1,'Systematic review'!AT104=1),10,IF(AND('Systematic review'!AQ104=1,'Systematic review'!AR104=1,'Systematic review'!AS104=1,'Systematic review'!AT104=0),11, IF(AND('Systematic review'!AQ104=1,'Systematic review'!AR104=0,'Systematic review'!AS104=1,'Systematic review'!AT104=1),12, IF(AND('Systematic review'!AQ104=1,'Systematic review'!AR104=1,'Systematic review'!AS104=0,'Systematic review'!AT104=1),13,IF(AND('Systematic review'!AQ104=0,'Systematic review'!AR104=1,'Systematic review'!AS104=1,'Systematic review'!AT104=1),14,IF(AND('Systematic review'!AQ104=1,'Systematic review'!AR104=1,'Systematic review'!AS104=1,'Systematic review'!AT104=1),15,0)))))))))))))))</f>
        <v>2</v>
      </c>
      <c r="L85">
        <v>2</v>
      </c>
    </row>
    <row r="86" spans="1:12" x14ac:dyDescent="0.2">
      <c r="A86" s="86">
        <f>'Systematic review'!A105</f>
        <v>0</v>
      </c>
      <c r="B86" s="86" t="str">
        <f>'Systematic review'!C105</f>
        <v>ICBM/2BN</v>
      </c>
      <c r="C86" s="86">
        <f>'Systematic review'!D105</f>
        <v>2001</v>
      </c>
      <c r="D86" s="86" t="str">
        <f>'Systematic review'!E105</f>
        <v>Katterer and Andren</v>
      </c>
      <c r="E86" s="89">
        <f>IF('Systematic review'!F105=6,1,IF('Systematic review'!F105=1,2,IF('Systematic review'!F105=2,3,IF('Systematic review'!F105=7,4, IF(OR('Systematic review'!F105="1 to 7",'Systematic review'!F105="2 to 7", 'Systematic review'!F105="1&amp; 7", 'Systematic review'!F105="1&amp;7"),5)))))</f>
        <v>2</v>
      </c>
      <c r="F86" s="89" t="str">
        <f>IF('Systematic review'!J105=3, "NL", "L")</f>
        <v>L</v>
      </c>
      <c r="G86" s="89">
        <f>IF('Systematic review'!P105=1,1,(IF('Systematic review'!Q105=1,2,IF('Systematic review'!R105=1,3,IF('Systematic review'!V105=1,4,IF('Systematic review'!W105=1,5,IF('Systematic review'!X105=1,6,"No Data")))))))</f>
        <v>5</v>
      </c>
      <c r="H86" s="89">
        <f>IF('Systematic review'!AD105=1,1,IF(AND(OR('Systematic review'!AG105=1,'Systematic review'!AH105=1,'Systematic review'!AI105=1),'Systematic review'!AM105=1),2,IF(AND(OR('Systematic review'!AE105=1,'Systematic review'!AF105=1,'Systematic review'!AJ105=1,'Systematic review'!AK105=1,'Systematic review'!AL105=1),'Systematic review'!AM105=1),3, IF(AND(OR('Systematic review'!AG105=1,'Systematic review'!AH105=1,'Systematic review'!AI105=1),OR('Systematic review'!AN105=1, 'Systematic review'!AO105=1,'Systematic review'!AP105=1)),4, IF(AND(OR('Systematic review'!AE105=1,'Systematic review'!AF105=1,'Systematic review'!AJ105=1,'Systematic review'!AK105=1,'Systematic review'!AL105=1), OR('Systematic review'!AN105=1, 'Systematic review'!AO105=1,'Systematic review'!AP105=1)),5,IF(AND('Systematic review'!AC105=1,'Systematic review'!AE105=0,'Systematic review'!AF105=0,'Systematic review'!AG105=0,'Systematic review'!AH105=0,'Systematic review'!AI105=0,'Systematic review'!AJ105=0,'Systematic review'!AK105=0,'Systematic review'!AL105=0),6,"PB"))))))</f>
        <v>4</v>
      </c>
      <c r="I86" s="89">
        <f>IF(AND('Systematic review'!AQ105=1,'Systematic review'!AR105=0,'Systematic review'!AS105=0,'Systematic review'!AT105=0),1,IF(AND('Systematic review'!AQ105=0,'Systematic review'!AR105=1,'Systematic review'!AS105=0,'Systematic review'!AT105=0),2,IF(AND('Systematic review'!AQ105=0,'Systematic review'!AR105=0,'Systematic review'!AS105=1,'Systematic review'!AT105=0),3,IF(AND('Systematic review'!AQ105=0,'Systematic review'!AR105=0,'Systematic review'!AS105=0,'Systematic review'!AT105=1),4,IF(AND('Systematic review'!AQ105=1,'Systematic review'!AR105=1,'Systematic review'!AS105=0,'Systematic review'!AT105=0),5,IF(AND('Systematic review'!AQ105=1,'Systematic review'!AR105=0,'Systematic review'!AS105=1,'Systematic review'!AT105=0),6,IF(AND('Systematic review'!AQ105=1,'Systematic review'!AR105=0,'Systematic review'!AS105=0,'Systematic review'!AT105=1),7,IF(AND('Systematic review'!AQ105=0,'Systematic review'!AR105=1,'Systematic review'!AS105=1,'Systematic review'!AT105=0),8,IF(AND('Systematic review'!AQ105=0,'Systematic review'!AR105=1,'Systematic review'!AS105=0,'Systematic review'!AT105=1),9,IF(AND('Systematic review'!AQ105=0,'Systematic review'!AR105=0,'Systematic review'!AS105=1,'Systematic review'!AT105=1),10,IF(AND('Systematic review'!AQ105=1,'Systematic review'!AR105=1,'Systematic review'!AS105=1,'Systematic review'!AT105=0),11, IF(AND('Systematic review'!AQ105=1,'Systematic review'!AR105=0,'Systematic review'!AS105=1,'Systematic review'!AT105=1),12, IF(AND('Systematic review'!AQ105=1,'Systematic review'!AR105=1,'Systematic review'!AS105=0,'Systematic review'!AT105=1),13,IF(AND('Systematic review'!AQ105=0,'Systematic review'!AR105=1,'Systematic review'!AS105=1,'Systematic review'!AT105=1),14,IF(AND('Systematic review'!AQ105=1,'Systematic review'!AR105=1,'Systematic review'!AS105=1,'Systematic review'!AT105=1),15,0)))))))))))))))</f>
        <v>1</v>
      </c>
      <c r="L86">
        <v>1</v>
      </c>
    </row>
    <row r="87" spans="1:12" x14ac:dyDescent="0.2">
      <c r="A87" s="86">
        <f>'Systematic review'!A106</f>
        <v>0</v>
      </c>
      <c r="B87" s="86">
        <f>'Systematic review'!C106</f>
        <v>0</v>
      </c>
      <c r="C87" s="86">
        <f>'Systematic review'!D106</f>
        <v>2001</v>
      </c>
      <c r="D87" s="86" t="str">
        <f>'Systematic review'!E106</f>
        <v>Loreau</v>
      </c>
      <c r="E87" s="89">
        <f>IF('Systematic review'!F106=6,1,IF('Systematic review'!F106=1,2,IF('Systematic review'!F106=2,3,IF('Systematic review'!F106=7,4, IF(OR('Systematic review'!F106="1 to 7",'Systematic review'!F106="2 to 7", 'Systematic review'!F106="1&amp; 7", 'Systematic review'!F106="1&amp;7"),5)))))</f>
        <v>3</v>
      </c>
      <c r="F87" s="89" t="str">
        <f>IF('Systematic review'!J106=3, "NL", "L")</f>
        <v>L</v>
      </c>
      <c r="G87" s="89">
        <f>IF('Systematic review'!P106=1,1,(IF('Systematic review'!Q106=1,2,IF('Systematic review'!R106=1,3,IF('Systematic review'!V106=1,4,IF('Systematic review'!W106=1,5,IF('Systematic review'!X106=1,6,"No Data")))))))</f>
        <v>1</v>
      </c>
      <c r="H87" s="89">
        <f>IF('Systematic review'!AD106=1,1,IF(AND(OR('Systematic review'!AG106=1,'Systematic review'!AH106=1,'Systematic review'!AI106=1),'Systematic review'!AM106=1),2,IF(AND(OR('Systematic review'!AE106=1,'Systematic review'!AF106=1,'Systematic review'!AJ106=1,'Systematic review'!AK106=1,'Systematic review'!AL106=1),'Systematic review'!AM106=1),3, IF(AND(OR('Systematic review'!AG106=1,'Systematic review'!AH106=1,'Systematic review'!AI106=1),OR('Systematic review'!AN106=1, 'Systematic review'!AO106=1,'Systematic review'!AP106=1)),4, IF(AND(OR('Systematic review'!AE106=1,'Systematic review'!AF106=1,'Systematic review'!AJ106=1,'Systematic review'!AK106=1,'Systematic review'!AL106=1), OR('Systematic review'!AN106=1, 'Systematic review'!AO106=1,'Systematic review'!AP106=1)),5,IF(AND('Systematic review'!AC106=1,'Systematic review'!AE106=0,'Systematic review'!AF106=0,'Systematic review'!AG106=0,'Systematic review'!AH106=0,'Systematic review'!AI106=0,'Systematic review'!AJ106=0,'Systematic review'!AK106=0,'Systematic review'!AL106=0),6,"PB"))))))</f>
        <v>6</v>
      </c>
      <c r="I87" s="89">
        <f>IF(AND('Systematic review'!AQ106=1,'Systematic review'!AR106=0,'Systematic review'!AS106=0,'Systematic review'!AT106=0),1,IF(AND('Systematic review'!AQ106=0,'Systematic review'!AR106=1,'Systematic review'!AS106=0,'Systematic review'!AT106=0),2,IF(AND('Systematic review'!AQ106=0,'Systematic review'!AR106=0,'Systematic review'!AS106=1,'Systematic review'!AT106=0),3,IF(AND('Systematic review'!AQ106=0,'Systematic review'!AR106=0,'Systematic review'!AS106=0,'Systematic review'!AT106=1),4,IF(AND('Systematic review'!AQ106=1,'Systematic review'!AR106=1,'Systematic review'!AS106=0,'Systematic review'!AT106=0),5,IF(AND('Systematic review'!AQ106=1,'Systematic review'!AR106=0,'Systematic review'!AS106=1,'Systematic review'!AT106=0),6,IF(AND('Systematic review'!AQ106=1,'Systematic review'!AR106=0,'Systematic review'!AS106=0,'Systematic review'!AT106=1),7,IF(AND('Systematic review'!AQ106=0,'Systematic review'!AR106=1,'Systematic review'!AS106=1,'Systematic review'!AT106=0),8,IF(AND('Systematic review'!AQ106=0,'Systematic review'!AR106=1,'Systematic review'!AS106=0,'Systematic review'!AT106=1),9,IF(AND('Systematic review'!AQ106=0,'Systematic review'!AR106=0,'Systematic review'!AS106=1,'Systematic review'!AT106=1),10,IF(AND('Systematic review'!AQ106=1,'Systematic review'!AR106=1,'Systematic review'!AS106=1,'Systematic review'!AT106=0),11, IF(AND('Systematic review'!AQ106=1,'Systematic review'!AR106=0,'Systematic review'!AS106=1,'Systematic review'!AT106=1),12, IF(AND('Systematic review'!AQ106=1,'Systematic review'!AR106=1,'Systematic review'!AS106=0,'Systematic review'!AT106=1),13,IF(AND('Systematic review'!AQ106=0,'Systematic review'!AR106=1,'Systematic review'!AS106=1,'Systematic review'!AT106=1),14,IF(AND('Systematic review'!AQ106=1,'Systematic review'!AR106=1,'Systematic review'!AS106=1,'Systematic review'!AT106=1),15,0)))))))))))))))</f>
        <v>1</v>
      </c>
      <c r="L87">
        <v>1</v>
      </c>
    </row>
    <row r="88" spans="1:12" x14ac:dyDescent="0.2">
      <c r="A88" s="86">
        <f>'Systematic review'!A107</f>
        <v>0</v>
      </c>
      <c r="B88" s="86">
        <f>'Systematic review'!C107</f>
        <v>0</v>
      </c>
      <c r="C88" s="86">
        <f>'Systematic review'!D107</f>
        <v>2001</v>
      </c>
      <c r="D88" s="86" t="str">
        <f>'Systematic review'!E107</f>
        <v>Loreau</v>
      </c>
      <c r="E88" s="89">
        <f>IF('Systematic review'!F107=6,1,IF('Systematic review'!F107=1,2,IF('Systematic review'!F107=2,3,IF('Systematic review'!F107=7,4, IF(OR('Systematic review'!F107="1 to 7",'Systematic review'!F107="2 to 7", 'Systematic review'!F107="1&amp; 7", 'Systematic review'!F107="1&amp;7"),5)))))</f>
        <v>3</v>
      </c>
      <c r="F88" s="89" t="str">
        <f>IF('Systematic review'!J107=3, "NL", "L")</f>
        <v>NL</v>
      </c>
      <c r="G88" s="89">
        <f>IF('Systematic review'!P107=1,1,(IF('Systematic review'!Q107=1,2,IF('Systematic review'!R107=1,3,IF('Systematic review'!V107=1,4,IF('Systematic review'!W107=1,5,IF('Systematic review'!X107=1,6,"No Data")))))))</f>
        <v>1</v>
      </c>
      <c r="H88" s="89">
        <f>IF('Systematic review'!AD107=1,1,IF(AND(OR('Systematic review'!AG107=1,'Systematic review'!AH107=1,'Systematic review'!AI107=1),'Systematic review'!AM107=1),2,IF(AND(OR('Systematic review'!AE107=1,'Systematic review'!AF107=1,'Systematic review'!AJ107=1,'Systematic review'!AK107=1,'Systematic review'!AL107=1),'Systematic review'!AM107=1),3, IF(AND(OR('Systematic review'!AG107=1,'Systematic review'!AH107=1,'Systematic review'!AI107=1),OR('Systematic review'!AN107=1, 'Systematic review'!AO107=1,'Systematic review'!AP107=1)),4, IF(AND(OR('Systematic review'!AE107=1,'Systematic review'!AF107=1,'Systematic review'!AJ107=1,'Systematic review'!AK107=1,'Systematic review'!AL107=1), OR('Systematic review'!AN107=1, 'Systematic review'!AO107=1,'Systematic review'!AP107=1)),5,IF(AND('Systematic review'!AC107=1,'Systematic review'!AE107=0,'Systematic review'!AF107=0,'Systematic review'!AG107=0,'Systematic review'!AH107=0,'Systematic review'!AI107=0,'Systematic review'!AJ107=0,'Systematic review'!AK107=0,'Systematic review'!AL107=0),6,"PB"))))))</f>
        <v>6</v>
      </c>
      <c r="I88" s="89">
        <f>IF(AND('Systematic review'!AQ107=1,'Systematic review'!AR107=0,'Systematic review'!AS107=0,'Systematic review'!AT107=0),1,IF(AND('Systematic review'!AQ107=0,'Systematic review'!AR107=1,'Systematic review'!AS107=0,'Systematic review'!AT107=0),2,IF(AND('Systematic review'!AQ107=0,'Systematic review'!AR107=0,'Systematic review'!AS107=1,'Systematic review'!AT107=0),3,IF(AND('Systematic review'!AQ107=0,'Systematic review'!AR107=0,'Systematic review'!AS107=0,'Systematic review'!AT107=1),4,IF(AND('Systematic review'!AQ107=1,'Systematic review'!AR107=1,'Systematic review'!AS107=0,'Systematic review'!AT107=0),5,IF(AND('Systematic review'!AQ107=1,'Systematic review'!AR107=0,'Systematic review'!AS107=1,'Systematic review'!AT107=0),6,IF(AND('Systematic review'!AQ107=1,'Systematic review'!AR107=0,'Systematic review'!AS107=0,'Systematic review'!AT107=1),7,IF(AND('Systematic review'!AQ107=0,'Systematic review'!AR107=1,'Systematic review'!AS107=1,'Systematic review'!AT107=0),8,IF(AND('Systematic review'!AQ107=0,'Systematic review'!AR107=1,'Systematic review'!AS107=0,'Systematic review'!AT107=1),9,IF(AND('Systematic review'!AQ107=0,'Systematic review'!AR107=0,'Systematic review'!AS107=1,'Systematic review'!AT107=1),10,IF(AND('Systematic review'!AQ107=1,'Systematic review'!AR107=1,'Systematic review'!AS107=1,'Systematic review'!AT107=0),11, IF(AND('Systematic review'!AQ107=1,'Systematic review'!AR107=0,'Systematic review'!AS107=1,'Systematic review'!AT107=1),12, IF(AND('Systematic review'!AQ107=1,'Systematic review'!AR107=1,'Systematic review'!AS107=0,'Systematic review'!AT107=1),13,IF(AND('Systematic review'!AQ107=0,'Systematic review'!AR107=1,'Systematic review'!AS107=1,'Systematic review'!AT107=1),14,IF(AND('Systematic review'!AQ107=1,'Systematic review'!AR107=1,'Systematic review'!AS107=1,'Systematic review'!AT107=1),15,0)))))))))))))))</f>
        <v>1</v>
      </c>
      <c r="L88">
        <v>1</v>
      </c>
    </row>
    <row r="89" spans="1:12" x14ac:dyDescent="0.2">
      <c r="A89" s="86">
        <f>'Systematic review'!A108</f>
        <v>0</v>
      </c>
      <c r="B89" s="86" t="str">
        <f>'Systematic review'!C108</f>
        <v>G'DAY</v>
      </c>
      <c r="C89" s="86">
        <f>'Systematic review'!D108</f>
        <v>2001</v>
      </c>
      <c r="D89" s="86" t="str">
        <f>'Systematic review'!E108</f>
        <v>McMurtrie</v>
      </c>
      <c r="E89" s="89">
        <f>IF('Systematic review'!F108=6,1,IF('Systematic review'!F108=1,2,IF('Systematic review'!F108=2,3,IF('Systematic review'!F108=7,4, IF(OR('Systematic review'!F108="1 to 7",'Systematic review'!F108="2 to 7", 'Systematic review'!F108="1&amp; 7", 'Systematic review'!F108="1&amp;7"),5)))))</f>
        <v>3</v>
      </c>
      <c r="F89" s="89" t="str">
        <f>IF('Systematic review'!J108=3, "NL", "L")</f>
        <v>L</v>
      </c>
      <c r="G89" s="89">
        <f>IF('Systematic review'!P108=1,1,(IF('Systematic review'!Q108=1,2,IF('Systematic review'!R108=1,3,IF('Systematic review'!V108=1,4,IF('Systematic review'!W108=1,5,IF('Systematic review'!X108=1,6,"No Data")))))))</f>
        <v>1</v>
      </c>
      <c r="H89" s="89">
        <f>IF('Systematic review'!AD108=1,1,IF(AND(OR('Systematic review'!AG108=1,'Systematic review'!AH108=1,'Systematic review'!AI108=1),'Systematic review'!AM108=1),2,IF(AND(OR('Systematic review'!AE108=1,'Systematic review'!AF108=1,'Systematic review'!AJ108=1,'Systematic review'!AK108=1,'Systematic review'!AL108=1),'Systematic review'!AM108=1),3, IF(AND(OR('Systematic review'!AG108=1,'Systematic review'!AH108=1,'Systematic review'!AI108=1),OR('Systematic review'!AN108=1, 'Systematic review'!AO108=1,'Systematic review'!AP108=1)),4, IF(AND(OR('Systematic review'!AE108=1,'Systematic review'!AF108=1,'Systematic review'!AJ108=1,'Systematic review'!AK108=1,'Systematic review'!AL108=1), OR('Systematic review'!AN108=1, 'Systematic review'!AO108=1,'Systematic review'!AP108=1)),5,IF(AND('Systematic review'!AC108=1,'Systematic review'!AE108=0,'Systematic review'!AF108=0,'Systematic review'!AG108=0,'Systematic review'!AH108=0,'Systematic review'!AI108=0,'Systematic review'!AJ108=0,'Systematic review'!AK108=0,'Systematic review'!AL108=0),6,"PB"))))))</f>
        <v>1</v>
      </c>
      <c r="I89" s="89">
        <f>IF(AND('Systematic review'!AQ108=1,'Systematic review'!AR108=0,'Systematic review'!AS108=0,'Systematic review'!AT108=0),1,IF(AND('Systematic review'!AQ108=0,'Systematic review'!AR108=1,'Systematic review'!AS108=0,'Systematic review'!AT108=0),2,IF(AND('Systematic review'!AQ108=0,'Systematic review'!AR108=0,'Systematic review'!AS108=1,'Systematic review'!AT108=0),3,IF(AND('Systematic review'!AQ108=0,'Systematic review'!AR108=0,'Systematic review'!AS108=0,'Systematic review'!AT108=1),4,IF(AND('Systematic review'!AQ108=1,'Systematic review'!AR108=1,'Systematic review'!AS108=0,'Systematic review'!AT108=0),5,IF(AND('Systematic review'!AQ108=1,'Systematic review'!AR108=0,'Systematic review'!AS108=1,'Systematic review'!AT108=0),6,IF(AND('Systematic review'!AQ108=1,'Systematic review'!AR108=0,'Systematic review'!AS108=0,'Systematic review'!AT108=1),7,IF(AND('Systematic review'!AQ108=0,'Systematic review'!AR108=1,'Systematic review'!AS108=1,'Systematic review'!AT108=0),8,IF(AND('Systematic review'!AQ108=0,'Systematic review'!AR108=1,'Systematic review'!AS108=0,'Systematic review'!AT108=1),9,IF(AND('Systematic review'!AQ108=0,'Systematic review'!AR108=0,'Systematic review'!AS108=1,'Systematic review'!AT108=1),10,IF(AND('Systematic review'!AQ108=1,'Systematic review'!AR108=1,'Systematic review'!AS108=1,'Systematic review'!AT108=0),11, IF(AND('Systematic review'!AQ108=1,'Systematic review'!AR108=0,'Systematic review'!AS108=1,'Systematic review'!AT108=1),12, IF(AND('Systematic review'!AQ108=1,'Systematic review'!AR108=1,'Systematic review'!AS108=0,'Systematic review'!AT108=1),13,IF(AND('Systematic review'!AQ108=0,'Systematic review'!AR108=1,'Systematic review'!AS108=1,'Systematic review'!AT108=1),14,IF(AND('Systematic review'!AQ108=1,'Systematic review'!AR108=1,'Systematic review'!AS108=1,'Systematic review'!AT108=1),15,0)))))))))))))))</f>
        <v>0</v>
      </c>
      <c r="L89">
        <v>0</v>
      </c>
    </row>
    <row r="90" spans="1:12" x14ac:dyDescent="0.2">
      <c r="A90" s="86">
        <f>'Systematic review'!A109</f>
        <v>0</v>
      </c>
      <c r="B90" s="86" t="str">
        <f>'Systematic review'!C109</f>
        <v>TerraFlux</v>
      </c>
      <c r="C90" s="86">
        <f>'Systematic review'!D109</f>
        <v>2001</v>
      </c>
      <c r="D90" s="86" t="str">
        <f>'Systematic review'!E109</f>
        <v>Neff and Asner</v>
      </c>
      <c r="E90" s="89">
        <f>IF('Systematic review'!F109=6,1,IF('Systematic review'!F109=1,2,IF('Systematic review'!F109=2,3,IF('Systematic review'!F109=7,4, IF(OR('Systematic review'!F109="1 to 7",'Systematic review'!F109="2 to 7", 'Systematic review'!F109="1&amp; 7", 'Systematic review'!F109="1&amp;7"),5)))))</f>
        <v>3</v>
      </c>
      <c r="F90" s="89" t="str">
        <f>IF('Systematic review'!J109=3, "NL", "L")</f>
        <v>L</v>
      </c>
      <c r="G90" s="89">
        <f>IF('Systematic review'!P109=1,1,(IF('Systematic review'!Q109=1,2,IF('Systematic review'!R109=1,3,IF('Systematic review'!V109=1,4,IF('Systematic review'!W109=1,5,IF('Systematic review'!X109=1,6,"No Data")))))))</f>
        <v>1</v>
      </c>
      <c r="H90" s="89">
        <f>IF('Systematic review'!AD109=1,1,IF(AND(OR('Systematic review'!AG109=1,'Systematic review'!AH109=1,'Systematic review'!AI109=1),'Systematic review'!AM109=1),2,IF(AND(OR('Systematic review'!AE109=1,'Systematic review'!AF109=1,'Systematic review'!AJ109=1,'Systematic review'!AK109=1,'Systematic review'!AL109=1),'Systematic review'!AM109=1),3, IF(AND(OR('Systematic review'!AG109=1,'Systematic review'!AH109=1,'Systematic review'!AI109=1),OR('Systematic review'!AN109=1, 'Systematic review'!AO109=1,'Systematic review'!AP109=1)),4, IF(AND(OR('Systematic review'!AE109=1,'Systematic review'!AF109=1,'Systematic review'!AJ109=1,'Systematic review'!AK109=1,'Systematic review'!AL109=1), OR('Systematic review'!AN109=1, 'Systematic review'!AO109=1,'Systematic review'!AP109=1)),5,IF(AND('Systematic review'!AC109=1,'Systematic review'!AE109=0,'Systematic review'!AF109=0,'Systematic review'!AG109=0,'Systematic review'!AH109=0,'Systematic review'!AI109=0,'Systematic review'!AJ109=0,'Systematic review'!AK109=0,'Systematic review'!AL109=0),6,"PB"))))))</f>
        <v>1</v>
      </c>
      <c r="I90" s="89">
        <f>IF(AND('Systematic review'!AQ109=1,'Systematic review'!AR109=0,'Systematic review'!AS109=0,'Systematic review'!AT109=0),1,IF(AND('Systematic review'!AQ109=0,'Systematic review'!AR109=1,'Systematic review'!AS109=0,'Systematic review'!AT109=0),2,IF(AND('Systematic review'!AQ109=0,'Systematic review'!AR109=0,'Systematic review'!AS109=1,'Systematic review'!AT109=0),3,IF(AND('Systematic review'!AQ109=0,'Systematic review'!AR109=0,'Systematic review'!AS109=0,'Systematic review'!AT109=1),4,IF(AND('Systematic review'!AQ109=1,'Systematic review'!AR109=1,'Systematic review'!AS109=0,'Systematic review'!AT109=0),5,IF(AND('Systematic review'!AQ109=1,'Systematic review'!AR109=0,'Systematic review'!AS109=1,'Systematic review'!AT109=0),6,IF(AND('Systematic review'!AQ109=1,'Systematic review'!AR109=0,'Systematic review'!AS109=0,'Systematic review'!AT109=1),7,IF(AND('Systematic review'!AQ109=0,'Systematic review'!AR109=1,'Systematic review'!AS109=1,'Systematic review'!AT109=0),8,IF(AND('Systematic review'!AQ109=0,'Systematic review'!AR109=1,'Systematic review'!AS109=0,'Systematic review'!AT109=1),9,IF(AND('Systematic review'!AQ109=0,'Systematic review'!AR109=0,'Systematic review'!AS109=1,'Systematic review'!AT109=1),10,IF(AND('Systematic review'!AQ109=1,'Systematic review'!AR109=1,'Systematic review'!AS109=1,'Systematic review'!AT109=0),11, IF(AND('Systematic review'!AQ109=1,'Systematic review'!AR109=0,'Systematic review'!AS109=1,'Systematic review'!AT109=1),12, IF(AND('Systematic review'!AQ109=1,'Systematic review'!AR109=1,'Systematic review'!AS109=0,'Systematic review'!AT109=1),13,IF(AND('Systematic review'!AQ109=0,'Systematic review'!AR109=1,'Systematic review'!AS109=1,'Systematic review'!AT109=1),14,IF(AND('Systematic review'!AQ109=1,'Systematic review'!AR109=1,'Systematic review'!AS109=1,'Systematic review'!AT109=1),15,0)))))))))))))))</f>
        <v>0</v>
      </c>
      <c r="L90">
        <v>0</v>
      </c>
    </row>
    <row r="91" spans="1:12" x14ac:dyDescent="0.2">
      <c r="A91" s="86">
        <f>'Systematic review'!A110</f>
        <v>0</v>
      </c>
      <c r="B91" s="86">
        <f>'Systematic review'!C110</f>
        <v>0</v>
      </c>
      <c r="C91" s="86">
        <f>'Systematic review'!D110</f>
        <v>2001</v>
      </c>
      <c r="D91" s="86" t="str">
        <f>'Systematic review'!E110</f>
        <v>Nicolardot</v>
      </c>
      <c r="E91" s="89">
        <f>IF('Systematic review'!F110=6,1,IF('Systematic review'!F110=1,2,IF('Systematic review'!F110=2,3,IF('Systematic review'!F110=7,4, IF(OR('Systematic review'!F110="1 to 7",'Systematic review'!F110="2 to 7", 'Systematic review'!F110="1&amp; 7", 'Systematic review'!F110="1&amp;7"),5)))))</f>
        <v>2</v>
      </c>
      <c r="F91" s="89" t="str">
        <f>IF('Systematic review'!J110=3, "NL", "L")</f>
        <v>L</v>
      </c>
      <c r="G91" s="89">
        <f>IF('Systematic review'!P110=1,1,(IF('Systematic review'!Q110=1,2,IF('Systematic review'!R110=1,3,IF('Systematic review'!V110=1,4,IF('Systematic review'!W110=1,5,IF('Systematic review'!X110=1,6,"No Data")))))))</f>
        <v>5</v>
      </c>
      <c r="H91" s="230">
        <f>IF('Systematic review'!AD110=1,1,IF(AND(OR('Systematic review'!AG110=1,'Systematic review'!AH110=1,'Systematic review'!AI110=1),'Systematic review'!AM110=1),2,IF(AND(OR('Systematic review'!AE110=1,'Systematic review'!AF110=1,'Systematic review'!AJ110=1,'Systematic review'!AK110=1,'Systematic review'!AL110=1),'Systematic review'!AM110=1),3, IF(AND(OR('Systematic review'!AG110=1,'Systematic review'!AH110=1,'Systematic review'!AI110=1),OR('Systematic review'!AN110=1, 'Systematic review'!AO110=1,'Systematic review'!AP110=1)),4, IF(AND(OR('Systematic review'!AE110=1,'Systematic review'!AF110=1,'Systematic review'!AJ110=1,'Systematic review'!AK110=1,'Systematic review'!AL110=1), OR('Systematic review'!AN110=1, 'Systematic review'!AO110=1,'Systematic review'!AP110=1)),5,IF(AND('Systematic review'!AC110=1,'Systematic review'!AE110=0,'Systematic review'!AF110=0,'Systematic review'!AG110=0,'Systematic review'!AH110=0,'Systematic review'!AI110=0,'Systematic review'!AJ110=0,'Systematic review'!AK110=0,'Systematic review'!AL110=0),6,"PB"))))))</f>
        <v>2</v>
      </c>
      <c r="I91" s="89">
        <f>IF(AND('Systematic review'!AQ110=1,'Systematic review'!AR110=0,'Systematic review'!AS110=0,'Systematic review'!AT110=0),1,IF(AND('Systematic review'!AQ110=0,'Systematic review'!AR110=1,'Systematic review'!AS110=0,'Systematic review'!AT110=0),2,IF(AND('Systematic review'!AQ110=0,'Systematic review'!AR110=0,'Systematic review'!AS110=1,'Systematic review'!AT110=0),3,IF(AND('Systematic review'!AQ110=0,'Systematic review'!AR110=0,'Systematic review'!AS110=0,'Systematic review'!AT110=1),4,IF(AND('Systematic review'!AQ110=1,'Systematic review'!AR110=1,'Systematic review'!AS110=0,'Systematic review'!AT110=0),5,IF(AND('Systematic review'!AQ110=1,'Systematic review'!AR110=0,'Systematic review'!AS110=1,'Systematic review'!AT110=0),6,IF(AND('Systematic review'!AQ110=1,'Systematic review'!AR110=0,'Systematic review'!AS110=0,'Systematic review'!AT110=1),7,IF(AND('Systematic review'!AQ110=0,'Systematic review'!AR110=1,'Systematic review'!AS110=1,'Systematic review'!AT110=0),8,IF(AND('Systematic review'!AQ110=0,'Systematic review'!AR110=1,'Systematic review'!AS110=0,'Systematic review'!AT110=1),9,IF(AND('Systematic review'!AQ110=0,'Systematic review'!AR110=0,'Systematic review'!AS110=1,'Systematic review'!AT110=1),10,IF(AND('Systematic review'!AQ110=1,'Systematic review'!AR110=1,'Systematic review'!AS110=1,'Systematic review'!AT110=0),11, IF(AND('Systematic review'!AQ110=1,'Systematic review'!AR110=0,'Systematic review'!AS110=1,'Systematic review'!AT110=1),12, IF(AND('Systematic review'!AQ110=1,'Systematic review'!AR110=1,'Systematic review'!AS110=0,'Systematic review'!AT110=1),13,IF(AND('Systematic review'!AQ110=0,'Systematic review'!AR110=1,'Systematic review'!AS110=1,'Systematic review'!AT110=1),14,IF(AND('Systematic review'!AQ110=1,'Systematic review'!AR110=1,'Systematic review'!AS110=1,'Systematic review'!AT110=1),15,0)))))))))))))))</f>
        <v>1</v>
      </c>
      <c r="L91">
        <v>1</v>
      </c>
    </row>
    <row r="92" spans="1:12" x14ac:dyDescent="0.2">
      <c r="A92" s="86">
        <f>'Systematic review'!A111</f>
        <v>0</v>
      </c>
      <c r="B92" s="86" t="str">
        <f>'Systematic review'!C111</f>
        <v>CREEP</v>
      </c>
      <c r="C92" s="86">
        <f>'Systematic review'!D111</f>
        <v>2001</v>
      </c>
      <c r="D92" s="86" t="str">
        <f>'Systematic review'!E111</f>
        <v>Rosenbloom</v>
      </c>
      <c r="E92" s="89">
        <f>IF('Systematic review'!F111=6,1,IF('Systematic review'!F111=1,2,IF('Systematic review'!F111=2,3,IF('Systematic review'!F111=7,4, IF(OR('Systematic review'!F111="1 to 7",'Systematic review'!F111="2 to 7", 'Systematic review'!F111="1&amp; 7", 'Systematic review'!F111="1&amp;7"),5)))))</f>
        <v>3</v>
      </c>
      <c r="F92" s="89" t="str">
        <f>IF('Systematic review'!J111=3, "NL", "L")</f>
        <v>L</v>
      </c>
      <c r="G92" s="89">
        <f>IF('Systematic review'!P111=1,1,(IF('Systematic review'!Q111=1,2,IF('Systematic review'!R111=1,3,IF('Systematic review'!V111=1,4,IF('Systematic review'!W111=1,5,IF('Systematic review'!X111=1,6,"No Data")))))))</f>
        <v>5</v>
      </c>
      <c r="H92" s="89">
        <f>IF('Systematic review'!AD111=1,1,IF(AND(OR('Systematic review'!AG111=1,'Systematic review'!AH111=1,'Systematic review'!AI111=1),'Systematic review'!AM111=1),2,IF(AND(OR('Systematic review'!AE111=1,'Systematic review'!AF111=1,'Systematic review'!AJ111=1,'Systematic review'!AK111=1,'Systematic review'!AL111=1),'Systematic review'!AM111=1),3, IF(AND(OR('Systematic review'!AG111=1,'Systematic review'!AH111=1,'Systematic review'!AI111=1),OR('Systematic review'!AN111=1, 'Systematic review'!AO111=1,'Systematic review'!AP111=1)),4, IF(AND(OR('Systematic review'!AE111=1,'Systematic review'!AF111=1,'Systematic review'!AJ111=1,'Systematic review'!AK111=1,'Systematic review'!AL111=1), OR('Systematic review'!AN111=1, 'Systematic review'!AO111=1,'Systematic review'!AP111=1)),5,IF(AND('Systematic review'!AC111=1,'Systematic review'!AE111=0,'Systematic review'!AF111=0,'Systematic review'!AG111=0,'Systematic review'!AH111=0,'Systematic review'!AI111=0,'Systematic review'!AJ111=0,'Systematic review'!AK111=0,'Systematic review'!AL111=0),6,"PB"))))))</f>
        <v>3</v>
      </c>
      <c r="I92" s="89">
        <f>IF(AND('Systematic review'!AQ111=1,'Systematic review'!AR111=0,'Systematic review'!AS111=0,'Systematic review'!AT111=0),1,IF(AND('Systematic review'!AQ111=0,'Systematic review'!AR111=1,'Systematic review'!AS111=0,'Systematic review'!AT111=0),2,IF(AND('Systematic review'!AQ111=0,'Systematic review'!AR111=0,'Systematic review'!AS111=1,'Systematic review'!AT111=0),3,IF(AND('Systematic review'!AQ111=0,'Systematic review'!AR111=0,'Systematic review'!AS111=0,'Systematic review'!AT111=1),4,IF(AND('Systematic review'!AQ111=1,'Systematic review'!AR111=1,'Systematic review'!AS111=0,'Systematic review'!AT111=0),5,IF(AND('Systematic review'!AQ111=1,'Systematic review'!AR111=0,'Systematic review'!AS111=1,'Systematic review'!AT111=0),6,IF(AND('Systematic review'!AQ111=1,'Systematic review'!AR111=0,'Systematic review'!AS111=0,'Systematic review'!AT111=1),7,IF(AND('Systematic review'!AQ111=0,'Systematic review'!AR111=1,'Systematic review'!AS111=1,'Systematic review'!AT111=0),8,IF(AND('Systematic review'!AQ111=0,'Systematic review'!AR111=1,'Systematic review'!AS111=0,'Systematic review'!AT111=1),9,IF(AND('Systematic review'!AQ111=0,'Systematic review'!AR111=0,'Systematic review'!AS111=1,'Systematic review'!AT111=1),10,IF(AND('Systematic review'!AQ111=1,'Systematic review'!AR111=1,'Systematic review'!AS111=1,'Systematic review'!AT111=0),11, IF(AND('Systematic review'!AQ111=1,'Systematic review'!AR111=0,'Systematic review'!AS111=1,'Systematic review'!AT111=1),12, IF(AND('Systematic review'!AQ111=1,'Systematic review'!AR111=1,'Systematic review'!AS111=0,'Systematic review'!AT111=1),13,IF(AND('Systematic review'!AQ111=0,'Systematic review'!AR111=1,'Systematic review'!AS111=1,'Systematic review'!AT111=1),14,IF(AND('Systematic review'!AQ111=1,'Systematic review'!AR111=1,'Systematic review'!AS111=1,'Systematic review'!AT111=1),15,0)))))))))))))))</f>
        <v>2</v>
      </c>
      <c r="L92">
        <v>2</v>
      </c>
    </row>
    <row r="93" spans="1:12" x14ac:dyDescent="0.2">
      <c r="A93" s="86">
        <f>'Systematic review'!A112</f>
        <v>0</v>
      </c>
      <c r="B93" s="86">
        <f>'Systematic review'!C112</f>
        <v>0</v>
      </c>
      <c r="C93" s="86">
        <f>'Systematic review'!D112</f>
        <v>2001</v>
      </c>
      <c r="D93" s="86" t="str">
        <f>'Systematic review'!E112</f>
        <v>Thornley</v>
      </c>
      <c r="E93" s="89">
        <f>IF('Systematic review'!F112=6,1,IF('Systematic review'!F112=1,2,IF('Systematic review'!F112=2,3,IF('Systematic review'!F112=7,4, IF(OR('Systematic review'!F112="1 to 7",'Systematic review'!F112="2 to 7", 'Systematic review'!F112="1&amp; 7", 'Systematic review'!F112="1&amp;7"),5)))))</f>
        <v>2</v>
      </c>
      <c r="F93" s="89" t="str">
        <f>IF('Systematic review'!J112=3, "NL", "L")</f>
        <v>L</v>
      </c>
      <c r="G93" s="89">
        <f>IF('Systematic review'!P112=1,1,(IF('Systematic review'!Q112=1,2,IF('Systematic review'!R112=1,3,IF('Systematic review'!V112=1,4,IF('Systematic review'!W112=1,5,IF('Systematic review'!X112=1,6,"No Data")))))))</f>
        <v>1</v>
      </c>
      <c r="H93" s="89">
        <f>IF('Systematic review'!AD112=1,1,IF(AND(OR('Systematic review'!AG112=1,'Systematic review'!AH112=1,'Systematic review'!AI112=1),'Systematic review'!AM112=1),2,IF(AND(OR('Systematic review'!AE112=1,'Systematic review'!AF112=1,'Systematic review'!AJ112=1,'Systematic review'!AK112=1,'Systematic review'!AL112=1),'Systematic review'!AM112=1),3, IF(AND(OR('Systematic review'!AG112=1,'Systematic review'!AH112=1,'Systematic review'!AI112=1),OR('Systematic review'!AN112=1, 'Systematic review'!AO112=1,'Systematic review'!AP112=1)),4, IF(AND(OR('Systematic review'!AE112=1,'Systematic review'!AF112=1,'Systematic review'!AJ112=1,'Systematic review'!AK112=1,'Systematic review'!AL112=1), OR('Systematic review'!AN112=1, 'Systematic review'!AO112=1,'Systematic review'!AP112=1)),5,IF(AND('Systematic review'!AC112=1,'Systematic review'!AE112=0,'Systematic review'!AF112=0,'Systematic review'!AG112=0,'Systematic review'!AH112=0,'Systematic review'!AI112=0,'Systematic review'!AJ112=0,'Systematic review'!AK112=0,'Systematic review'!AL112=0),6,"PB"))))))</f>
        <v>1</v>
      </c>
      <c r="I93" s="89">
        <f>IF(AND('Systematic review'!AQ112=1,'Systematic review'!AR112=0,'Systematic review'!AS112=0,'Systematic review'!AT112=0),1,IF(AND('Systematic review'!AQ112=0,'Systematic review'!AR112=1,'Systematic review'!AS112=0,'Systematic review'!AT112=0),2,IF(AND('Systematic review'!AQ112=0,'Systematic review'!AR112=0,'Systematic review'!AS112=1,'Systematic review'!AT112=0),3,IF(AND('Systematic review'!AQ112=0,'Systematic review'!AR112=0,'Systematic review'!AS112=0,'Systematic review'!AT112=1),4,IF(AND('Systematic review'!AQ112=1,'Systematic review'!AR112=1,'Systematic review'!AS112=0,'Systematic review'!AT112=0),5,IF(AND('Systematic review'!AQ112=1,'Systematic review'!AR112=0,'Systematic review'!AS112=1,'Systematic review'!AT112=0),6,IF(AND('Systematic review'!AQ112=1,'Systematic review'!AR112=0,'Systematic review'!AS112=0,'Systematic review'!AT112=1),7,IF(AND('Systematic review'!AQ112=0,'Systematic review'!AR112=1,'Systematic review'!AS112=1,'Systematic review'!AT112=0),8,IF(AND('Systematic review'!AQ112=0,'Systematic review'!AR112=1,'Systematic review'!AS112=0,'Systematic review'!AT112=1),9,IF(AND('Systematic review'!AQ112=0,'Systematic review'!AR112=0,'Systematic review'!AS112=1,'Systematic review'!AT112=1),10,IF(AND('Systematic review'!AQ112=1,'Systematic review'!AR112=1,'Systematic review'!AS112=1,'Systematic review'!AT112=0),11, IF(AND('Systematic review'!AQ112=1,'Systematic review'!AR112=0,'Systematic review'!AS112=1,'Systematic review'!AT112=1),12, IF(AND('Systematic review'!AQ112=1,'Systematic review'!AR112=1,'Systematic review'!AS112=0,'Systematic review'!AT112=1),13,IF(AND('Systematic review'!AQ112=0,'Systematic review'!AR112=1,'Systematic review'!AS112=1,'Systematic review'!AT112=1),14,IF(AND('Systematic review'!AQ112=1,'Systematic review'!AR112=1,'Systematic review'!AS112=1,'Systematic review'!AT112=1),15,0)))))))))))))))</f>
        <v>0</v>
      </c>
      <c r="L93">
        <v>0</v>
      </c>
    </row>
    <row r="94" spans="1:12" x14ac:dyDescent="0.2">
      <c r="A94" s="86">
        <f>'Systematic review'!A113</f>
        <v>0</v>
      </c>
      <c r="B94" s="86" t="str">
        <f>'Systematic review'!C113</f>
        <v>CenW</v>
      </c>
      <c r="C94" s="86">
        <f>'Systematic review'!D113</f>
        <v>2002</v>
      </c>
      <c r="D94" s="86" t="str">
        <f>'Systematic review'!E113</f>
        <v>Kirschbaum</v>
      </c>
      <c r="E94" s="89">
        <f>IF('Systematic review'!F113=6,1,IF('Systematic review'!F113=1,2,IF('Systematic review'!F113=2,3,IF('Systematic review'!F113=7,4, IF(OR('Systematic review'!F113="1 to 7",'Systematic review'!F113="2 to 7", 'Systematic review'!F113="1&amp; 7", 'Systematic review'!F113="1&amp;7"),5)))))</f>
        <v>3</v>
      </c>
      <c r="F94" s="89" t="str">
        <f>IF('Systematic review'!J113=3, "NL", "L")</f>
        <v>L</v>
      </c>
      <c r="G94" s="89">
        <f>IF('Systematic review'!P113=1,1,(IF('Systematic review'!Q113=1,2,IF('Systematic review'!R113=1,3,IF('Systematic review'!V113=1,4,IF('Systematic review'!W113=1,5,IF('Systematic review'!X113=1,6,"No Data")))))))</f>
        <v>3</v>
      </c>
      <c r="H94" s="89">
        <f>IF('Systematic review'!AD113=1,1,IF(AND(OR('Systematic review'!AG113=1,'Systematic review'!AH113=1,'Systematic review'!AI113=1),'Systematic review'!AM113=1),2,IF(AND(OR('Systematic review'!AE113=1,'Systematic review'!AF113=1,'Systematic review'!AJ113=1,'Systematic review'!AK113=1,'Systematic review'!AL113=1),'Systematic review'!AM113=1),3, IF(AND(OR('Systematic review'!AG113=1,'Systematic review'!AH113=1,'Systematic review'!AI113=1),OR('Systematic review'!AN113=1, 'Systematic review'!AO113=1,'Systematic review'!AP113=1)),4, IF(AND(OR('Systematic review'!AE113=1,'Systematic review'!AF113=1,'Systematic review'!AJ113=1,'Systematic review'!AK113=1,'Systematic review'!AL113=1), OR('Systematic review'!AN113=1, 'Systematic review'!AO113=1,'Systematic review'!AP113=1)),5,IF(AND('Systematic review'!AC113=1,'Systematic review'!AE113=0,'Systematic review'!AF113=0,'Systematic review'!AG113=0,'Systematic review'!AH113=0,'Systematic review'!AI113=0,'Systematic review'!AJ113=0,'Systematic review'!AK113=0,'Systematic review'!AL113=0),6,"PB"))))))</f>
        <v>6</v>
      </c>
      <c r="I94" s="89">
        <f>IF(AND('Systematic review'!AQ113=1,'Systematic review'!AR113=0,'Systematic review'!AS113=0,'Systematic review'!AT113=0),1,IF(AND('Systematic review'!AQ113=0,'Systematic review'!AR113=1,'Systematic review'!AS113=0,'Systematic review'!AT113=0),2,IF(AND('Systematic review'!AQ113=0,'Systematic review'!AR113=0,'Systematic review'!AS113=1,'Systematic review'!AT113=0),3,IF(AND('Systematic review'!AQ113=0,'Systematic review'!AR113=0,'Systematic review'!AS113=0,'Systematic review'!AT113=1),4,IF(AND('Systematic review'!AQ113=1,'Systematic review'!AR113=1,'Systematic review'!AS113=0,'Systematic review'!AT113=0),5,IF(AND('Systematic review'!AQ113=1,'Systematic review'!AR113=0,'Systematic review'!AS113=1,'Systematic review'!AT113=0),6,IF(AND('Systematic review'!AQ113=1,'Systematic review'!AR113=0,'Systematic review'!AS113=0,'Systematic review'!AT113=1),7,IF(AND('Systematic review'!AQ113=0,'Systematic review'!AR113=1,'Systematic review'!AS113=1,'Systematic review'!AT113=0),8,IF(AND('Systematic review'!AQ113=0,'Systematic review'!AR113=1,'Systematic review'!AS113=0,'Systematic review'!AT113=1),9,IF(AND('Systematic review'!AQ113=0,'Systematic review'!AR113=0,'Systematic review'!AS113=1,'Systematic review'!AT113=1),10,IF(AND('Systematic review'!AQ113=1,'Systematic review'!AR113=1,'Systematic review'!AS113=1,'Systematic review'!AT113=0),11, IF(AND('Systematic review'!AQ113=1,'Systematic review'!AR113=0,'Systematic review'!AS113=1,'Systematic review'!AT113=1),12, IF(AND('Systematic review'!AQ113=1,'Systematic review'!AR113=1,'Systematic review'!AS113=0,'Systematic review'!AT113=1),13,IF(AND('Systematic review'!AQ113=0,'Systematic review'!AR113=1,'Systematic review'!AS113=1,'Systematic review'!AT113=1),14,IF(AND('Systematic review'!AQ113=1,'Systematic review'!AR113=1,'Systematic review'!AS113=1,'Systematic review'!AT113=1),15,0)))))))))))))))</f>
        <v>8</v>
      </c>
      <c r="L94">
        <v>8</v>
      </c>
    </row>
    <row r="95" spans="1:12" x14ac:dyDescent="0.2">
      <c r="A95" s="86">
        <f>'Systematic review'!A114</f>
        <v>0</v>
      </c>
      <c r="B95" s="86">
        <f>'Systematic review'!C114</f>
        <v>0</v>
      </c>
      <c r="C95" s="86">
        <f>'Systematic review'!D114</f>
        <v>2003</v>
      </c>
      <c r="D95" s="86" t="str">
        <f>'Systematic review'!E114</f>
        <v>Baisden and Amundson</v>
      </c>
      <c r="E95" s="89">
        <f>IF('Systematic review'!F114=6,1,IF('Systematic review'!F114=1,2,IF('Systematic review'!F114=2,3,IF('Systematic review'!F114=7,4, IF(OR('Systematic review'!F114="1 to 7",'Systematic review'!F114="2 to 7", 'Systematic review'!F114="1&amp; 7", 'Systematic review'!F114="1&amp;7"),5)))))</f>
        <v>3</v>
      </c>
      <c r="F95" s="89" t="str">
        <f>IF('Systematic review'!J114=3, "NL", "L")</f>
        <v>L</v>
      </c>
      <c r="G95" s="89">
        <f>IF('Systematic review'!P114=1,1,(IF('Systematic review'!Q114=1,2,IF('Systematic review'!R114=1,3,IF('Systematic review'!V114=1,4,IF('Systematic review'!W114=1,5,IF('Systematic review'!X114=1,6,"No Data")))))))</f>
        <v>6</v>
      </c>
      <c r="H95" s="89">
        <f>IF('Systematic review'!AD114=1,1,IF(AND(OR('Systematic review'!AG114=1,'Systematic review'!AH114=1,'Systematic review'!AI114=1),'Systematic review'!AM114=1),2,IF(AND(OR('Systematic review'!AE114=1,'Systematic review'!AF114=1,'Systematic review'!AJ114=1,'Systematic review'!AK114=1,'Systematic review'!AL114=1),'Systematic review'!AM114=1),3, IF(AND(OR('Systematic review'!AG114=1,'Systematic review'!AH114=1,'Systematic review'!AI114=1),OR('Systematic review'!AN114=1, 'Systematic review'!AO114=1,'Systematic review'!AP114=1)),4, IF(AND(OR('Systematic review'!AE114=1,'Systematic review'!AF114=1,'Systematic review'!AJ114=1,'Systematic review'!AK114=1,'Systematic review'!AL114=1), OR('Systematic review'!AN114=1, 'Systematic review'!AO114=1,'Systematic review'!AP114=1)),5,IF(AND('Systematic review'!AC114=1,'Systematic review'!AE114=0,'Systematic review'!AF114=0,'Systematic review'!AG114=0,'Systematic review'!AH114=0,'Systematic review'!AI114=0,'Systematic review'!AJ114=0,'Systematic review'!AK114=0,'Systematic review'!AL114=0),6,"PB"))))))</f>
        <v>4</v>
      </c>
      <c r="I95" s="89">
        <f>IF(AND('Systematic review'!AQ114=1,'Systematic review'!AR114=0,'Systematic review'!AS114=0,'Systematic review'!AT114=0),1,IF(AND('Systematic review'!AQ114=0,'Systematic review'!AR114=1,'Systematic review'!AS114=0,'Systematic review'!AT114=0),2,IF(AND('Systematic review'!AQ114=0,'Systematic review'!AR114=0,'Systematic review'!AS114=1,'Systematic review'!AT114=0),3,IF(AND('Systematic review'!AQ114=0,'Systematic review'!AR114=0,'Systematic review'!AS114=0,'Systematic review'!AT114=1),4,IF(AND('Systematic review'!AQ114=1,'Systematic review'!AR114=1,'Systematic review'!AS114=0,'Systematic review'!AT114=0),5,IF(AND('Systematic review'!AQ114=1,'Systematic review'!AR114=0,'Systematic review'!AS114=1,'Systematic review'!AT114=0),6,IF(AND('Systematic review'!AQ114=1,'Systematic review'!AR114=0,'Systematic review'!AS114=0,'Systematic review'!AT114=1),7,IF(AND('Systematic review'!AQ114=0,'Systematic review'!AR114=1,'Systematic review'!AS114=1,'Systematic review'!AT114=0),8,IF(AND('Systematic review'!AQ114=0,'Systematic review'!AR114=1,'Systematic review'!AS114=0,'Systematic review'!AT114=1),9,IF(AND('Systematic review'!AQ114=0,'Systematic review'!AR114=0,'Systematic review'!AS114=1,'Systematic review'!AT114=1),10,IF(AND('Systematic review'!AQ114=1,'Systematic review'!AR114=1,'Systematic review'!AS114=1,'Systematic review'!AT114=0),11, IF(AND('Systematic review'!AQ114=1,'Systematic review'!AR114=0,'Systematic review'!AS114=1,'Systematic review'!AT114=1),12, IF(AND('Systematic review'!AQ114=1,'Systematic review'!AR114=1,'Systematic review'!AS114=0,'Systematic review'!AT114=1),13,IF(AND('Systematic review'!AQ114=0,'Systematic review'!AR114=1,'Systematic review'!AS114=1,'Systematic review'!AT114=1),14,IF(AND('Systematic review'!AQ114=1,'Systematic review'!AR114=1,'Systematic review'!AS114=1,'Systematic review'!AT114=1),15,0)))))))))))))))</f>
        <v>2</v>
      </c>
      <c r="L95">
        <v>2</v>
      </c>
    </row>
    <row r="96" spans="1:12" x14ac:dyDescent="0.2">
      <c r="A96" s="86">
        <f>'Systematic review'!A115</f>
        <v>0</v>
      </c>
      <c r="B96" s="86" t="str">
        <f>'Systematic review'!C115</f>
        <v>TRACE</v>
      </c>
      <c r="C96" s="86">
        <f>'Systematic review'!D115</f>
        <v>2003</v>
      </c>
      <c r="D96" s="86" t="str">
        <f>'Systematic review'!E115</f>
        <v>Currie</v>
      </c>
      <c r="E96" s="89">
        <f>IF('Systematic review'!F115=6,1,IF('Systematic review'!F115=1,2,IF('Systematic review'!F115=2,3,IF('Systematic review'!F115=7,4, IF(OR('Systematic review'!F115="1 to 7",'Systematic review'!F115="2 to 7", 'Systematic review'!F115="1&amp; 7", 'Systematic review'!F115="1&amp;7"),5)))))</f>
        <v>3</v>
      </c>
      <c r="F96" s="89" t="str">
        <f>IF('Systematic review'!J115=3, "NL", "L")</f>
        <v>L</v>
      </c>
      <c r="G96" s="89">
        <f>IF('Systematic review'!P115=1,1,(IF('Systematic review'!Q115=1,2,IF('Systematic review'!R115=1,3,IF('Systematic review'!V115=1,4,IF('Systematic review'!W115=1,5,IF('Systematic review'!X115=1,6,"No Data")))))))</f>
        <v>6</v>
      </c>
      <c r="H96" s="89">
        <f>IF('Systematic review'!AD115=1,1,IF(AND(OR('Systematic review'!AG115=1,'Systematic review'!AH115=1,'Systematic review'!AI115=1),'Systematic review'!AM115=1),2,IF(AND(OR('Systematic review'!AE115=1,'Systematic review'!AF115=1,'Systematic review'!AJ115=1,'Systematic review'!AK115=1,'Systematic review'!AL115=1),'Systematic review'!AM115=1),3, IF(AND(OR('Systematic review'!AG115=1,'Systematic review'!AH115=1,'Systematic review'!AI115=1),OR('Systematic review'!AN115=1, 'Systematic review'!AO115=1,'Systematic review'!AP115=1)),4, IF(AND(OR('Systematic review'!AE115=1,'Systematic review'!AF115=1,'Systematic review'!AJ115=1,'Systematic review'!AK115=1,'Systematic review'!AL115=1), OR('Systematic review'!AN115=1, 'Systematic review'!AO115=1,'Systematic review'!AP115=1)),5,IF(AND('Systematic review'!AC115=1,'Systematic review'!AE115=0,'Systematic review'!AF115=0,'Systematic review'!AG115=0,'Systematic review'!AH115=0,'Systematic review'!AI115=0,'Systematic review'!AJ115=0,'Systematic review'!AK115=0,'Systematic review'!AL115=0),6,"PB"))))))</f>
        <v>5</v>
      </c>
      <c r="I96" s="89">
        <f>IF(AND('Systematic review'!AQ115=1,'Systematic review'!AR115=0,'Systematic review'!AS115=0,'Systematic review'!AT115=0),1,IF(AND('Systematic review'!AQ115=0,'Systematic review'!AR115=1,'Systematic review'!AS115=0,'Systematic review'!AT115=0),2,IF(AND('Systematic review'!AQ115=0,'Systematic review'!AR115=0,'Systematic review'!AS115=1,'Systematic review'!AT115=0),3,IF(AND('Systematic review'!AQ115=0,'Systematic review'!AR115=0,'Systematic review'!AS115=0,'Systematic review'!AT115=1),4,IF(AND('Systematic review'!AQ115=1,'Systematic review'!AR115=1,'Systematic review'!AS115=0,'Systematic review'!AT115=0),5,IF(AND('Systematic review'!AQ115=1,'Systematic review'!AR115=0,'Systematic review'!AS115=1,'Systematic review'!AT115=0),6,IF(AND('Systematic review'!AQ115=1,'Systematic review'!AR115=0,'Systematic review'!AS115=0,'Systematic review'!AT115=1),7,IF(AND('Systematic review'!AQ115=0,'Systematic review'!AR115=1,'Systematic review'!AS115=1,'Systematic review'!AT115=0),8,IF(AND('Systematic review'!AQ115=0,'Systematic review'!AR115=1,'Systematic review'!AS115=0,'Systematic review'!AT115=1),9,IF(AND('Systematic review'!AQ115=0,'Systematic review'!AR115=0,'Systematic review'!AS115=1,'Systematic review'!AT115=1),10,IF(AND('Systematic review'!AQ115=1,'Systematic review'!AR115=1,'Systematic review'!AS115=1,'Systematic review'!AT115=0),11, IF(AND('Systematic review'!AQ115=1,'Systematic review'!AR115=0,'Systematic review'!AS115=1,'Systematic review'!AT115=1),12, IF(AND('Systematic review'!AQ115=1,'Systematic review'!AR115=1,'Systematic review'!AS115=0,'Systematic review'!AT115=1),13,IF(AND('Systematic review'!AQ115=0,'Systematic review'!AR115=1,'Systematic review'!AS115=1,'Systematic review'!AT115=1),14,IF(AND('Systematic review'!AQ115=1,'Systematic review'!AR115=1,'Systematic review'!AS115=1,'Systematic review'!AT115=1),15,0)))))))))))))))</f>
        <v>2</v>
      </c>
      <c r="L96">
        <v>2</v>
      </c>
    </row>
    <row r="97" spans="1:12" x14ac:dyDescent="0.2">
      <c r="A97" s="86">
        <f>'Systematic review'!A116</f>
        <v>0</v>
      </c>
      <c r="B97" s="86" t="str">
        <f>'Systematic review'!C116</f>
        <v>DyDOC</v>
      </c>
      <c r="C97" s="86">
        <f>'Systematic review'!D116</f>
        <v>2003</v>
      </c>
      <c r="D97" s="86" t="str">
        <f>'Systematic review'!E116</f>
        <v>Michalzik</v>
      </c>
      <c r="E97" s="89">
        <f>IF('Systematic review'!F116=6,1,IF('Systematic review'!F116=1,2,IF('Systematic review'!F116=2,3,IF('Systematic review'!F116=7,4, IF(OR('Systematic review'!F116="1 to 7",'Systematic review'!F116="2 to 7", 'Systematic review'!F116="1&amp; 7", 'Systematic review'!F116="1&amp;7"),5)))))</f>
        <v>2</v>
      </c>
      <c r="F97" s="89" t="str">
        <f>IF('Systematic review'!J116=3, "NL", "L")</f>
        <v>L</v>
      </c>
      <c r="G97" s="89">
        <f>IF('Systematic review'!P116=1,1,(IF('Systematic review'!Q116=1,2,IF('Systematic review'!R116=1,3,IF('Systematic review'!V116=1,4,IF('Systematic review'!W116=1,5,IF('Systematic review'!X116=1,6,"No Data")))))))</f>
        <v>6</v>
      </c>
      <c r="H97" s="89">
        <f>IF('Systematic review'!AD116=1,1,IF(AND(OR('Systematic review'!AG116=1,'Systematic review'!AH116=1,'Systematic review'!AI116=1),'Systematic review'!AM116=1),2,IF(AND(OR('Systematic review'!AE116=1,'Systematic review'!AF116=1,'Systematic review'!AJ116=1,'Systematic review'!AK116=1,'Systematic review'!AL116=1),'Systematic review'!AM116=1),3, IF(AND(OR('Systematic review'!AG116=1,'Systematic review'!AH116=1,'Systematic review'!AI116=1),OR('Systematic review'!AN116=1, 'Systematic review'!AO116=1,'Systematic review'!AP116=1)),4, IF(AND(OR('Systematic review'!AE116=1,'Systematic review'!AF116=1,'Systematic review'!AJ116=1,'Systematic review'!AK116=1,'Systematic review'!AL116=1), OR('Systematic review'!AN116=1, 'Systematic review'!AO116=1,'Systematic review'!AP116=1)),5,IF(AND('Systematic review'!AC116=1,'Systematic review'!AE116=0,'Systematic review'!AF116=0,'Systematic review'!AG116=0,'Systematic review'!AH116=0,'Systematic review'!AI116=0,'Systematic review'!AJ116=0,'Systematic review'!AK116=0,'Systematic review'!AL116=0),6,"PB"))))))</f>
        <v>4</v>
      </c>
      <c r="I97" s="89">
        <f>IF(AND('Systematic review'!AQ116=1,'Systematic review'!AR116=0,'Systematic review'!AS116=0,'Systematic review'!AT116=0),1,IF(AND('Systematic review'!AQ116=0,'Systematic review'!AR116=1,'Systematic review'!AS116=0,'Systematic review'!AT116=0),2,IF(AND('Systematic review'!AQ116=0,'Systematic review'!AR116=0,'Systematic review'!AS116=1,'Systematic review'!AT116=0),3,IF(AND('Systematic review'!AQ116=0,'Systematic review'!AR116=0,'Systematic review'!AS116=0,'Systematic review'!AT116=1),4,IF(AND('Systematic review'!AQ116=1,'Systematic review'!AR116=1,'Systematic review'!AS116=0,'Systematic review'!AT116=0),5,IF(AND('Systematic review'!AQ116=1,'Systematic review'!AR116=0,'Systematic review'!AS116=1,'Systematic review'!AT116=0),6,IF(AND('Systematic review'!AQ116=1,'Systematic review'!AR116=0,'Systematic review'!AS116=0,'Systematic review'!AT116=1),7,IF(AND('Systematic review'!AQ116=0,'Systematic review'!AR116=1,'Systematic review'!AS116=1,'Systematic review'!AT116=0),8,IF(AND('Systematic review'!AQ116=0,'Systematic review'!AR116=1,'Systematic review'!AS116=0,'Systematic review'!AT116=1),9,IF(AND('Systematic review'!AQ116=0,'Systematic review'!AR116=0,'Systematic review'!AS116=1,'Systematic review'!AT116=1),10,IF(AND('Systematic review'!AQ116=1,'Systematic review'!AR116=1,'Systematic review'!AS116=1,'Systematic review'!AT116=0),11, IF(AND('Systematic review'!AQ116=1,'Systematic review'!AR116=0,'Systematic review'!AS116=1,'Systematic review'!AT116=1),12, IF(AND('Systematic review'!AQ116=1,'Systematic review'!AR116=1,'Systematic review'!AS116=0,'Systematic review'!AT116=1),13,IF(AND('Systematic review'!AQ116=0,'Systematic review'!AR116=1,'Systematic review'!AS116=1,'Systematic review'!AT116=1),14,IF(AND('Systematic review'!AQ116=1,'Systematic review'!AR116=1,'Systematic review'!AS116=1,'Systematic review'!AT116=1),15,0)))))))))))))))</f>
        <v>2</v>
      </c>
      <c r="L97">
        <v>2</v>
      </c>
    </row>
    <row r="98" spans="1:12" x14ac:dyDescent="0.2">
      <c r="A98" s="86">
        <f>'Systematic review'!A117</f>
        <v>0</v>
      </c>
      <c r="B98" s="86" t="str">
        <f>'Systematic review'!C117</f>
        <v>TAO</v>
      </c>
      <c r="C98" s="86">
        <f>'Systematic review'!D117</f>
        <v>2003</v>
      </c>
      <c r="D98" s="86" t="str">
        <f>'Systematic review'!E117</f>
        <v>Pansu and Thuries</v>
      </c>
      <c r="E98" s="89">
        <f>IF('Systematic review'!F117=6,1,IF('Systematic review'!F117=1,2,IF('Systematic review'!F117=2,3,IF('Systematic review'!F117=7,4, IF(OR('Systematic review'!F117="1 to 7",'Systematic review'!F117="2 to 7", 'Systematic review'!F117="1&amp; 7", 'Systematic review'!F117="1&amp;7"),5)))))</f>
        <v>2</v>
      </c>
      <c r="F98" s="89" t="str">
        <f>IF('Systematic review'!J117=3, "NL", "L")</f>
        <v>L</v>
      </c>
      <c r="G98" s="89">
        <f>IF('Systematic review'!P117=1,1,(IF('Systematic review'!Q117=1,2,IF('Systematic review'!R117=1,3,IF('Systematic review'!V117=1,4,IF('Systematic review'!W117=1,5,IF('Systematic review'!X117=1,6,"No Data")))))))</f>
        <v>5</v>
      </c>
      <c r="H98" s="89">
        <f>IF('Systematic review'!AD117=1,1,IF(AND(OR('Systematic review'!AG117=1,'Systematic review'!AH117=1,'Systematic review'!AI117=1),'Systematic review'!AM117=1),2,IF(AND(OR('Systematic review'!AE117=1,'Systematic review'!AF117=1,'Systematic review'!AJ117=1,'Systematic review'!AK117=1,'Systematic review'!AL117=1),'Systematic review'!AM117=1),3, IF(AND(OR('Systematic review'!AG117=1,'Systematic review'!AH117=1,'Systematic review'!AI117=1),OR('Systematic review'!AN117=1, 'Systematic review'!AO117=1,'Systematic review'!AP117=1)),4, IF(AND(OR('Systematic review'!AE117=1,'Systematic review'!AF117=1,'Systematic review'!AJ117=1,'Systematic review'!AK117=1,'Systematic review'!AL117=1), OR('Systematic review'!AN117=1, 'Systematic review'!AO117=1,'Systematic review'!AP117=1)),5,IF(AND('Systematic review'!AC117=1,'Systematic review'!AE117=0,'Systematic review'!AF117=0,'Systematic review'!AG117=0,'Systematic review'!AH117=0,'Systematic review'!AI117=0,'Systematic review'!AJ117=0,'Systematic review'!AK117=0,'Systematic review'!AL117=0),6,"PB"))))))</f>
        <v>6</v>
      </c>
      <c r="I98" s="89">
        <f>IF(AND('Systematic review'!AQ117=1,'Systematic review'!AR117=0,'Systematic review'!AS117=0,'Systematic review'!AT117=0),1,IF(AND('Systematic review'!AQ117=0,'Systematic review'!AR117=1,'Systematic review'!AS117=0,'Systematic review'!AT117=0),2,IF(AND('Systematic review'!AQ117=0,'Systematic review'!AR117=0,'Systematic review'!AS117=1,'Systematic review'!AT117=0),3,IF(AND('Systematic review'!AQ117=0,'Systematic review'!AR117=0,'Systematic review'!AS117=0,'Systematic review'!AT117=1),4,IF(AND('Systematic review'!AQ117=1,'Systematic review'!AR117=1,'Systematic review'!AS117=0,'Systematic review'!AT117=0),5,IF(AND('Systematic review'!AQ117=1,'Systematic review'!AR117=0,'Systematic review'!AS117=1,'Systematic review'!AT117=0),6,IF(AND('Systematic review'!AQ117=1,'Systematic review'!AR117=0,'Systematic review'!AS117=0,'Systematic review'!AT117=1),7,IF(AND('Systematic review'!AQ117=0,'Systematic review'!AR117=1,'Systematic review'!AS117=1,'Systematic review'!AT117=0),8,IF(AND('Systematic review'!AQ117=0,'Systematic review'!AR117=1,'Systematic review'!AS117=0,'Systematic review'!AT117=1),9,IF(AND('Systematic review'!AQ117=0,'Systematic review'!AR117=0,'Systematic review'!AS117=1,'Systematic review'!AT117=1),10,IF(AND('Systematic review'!AQ117=1,'Systematic review'!AR117=1,'Systematic review'!AS117=1,'Systematic review'!AT117=0),11, IF(AND('Systematic review'!AQ117=1,'Systematic review'!AR117=0,'Systematic review'!AS117=1,'Systematic review'!AT117=1),12, IF(AND('Systematic review'!AQ117=1,'Systematic review'!AR117=1,'Systematic review'!AS117=0,'Systematic review'!AT117=1),13,IF(AND('Systematic review'!AQ117=0,'Systematic review'!AR117=1,'Systematic review'!AS117=1,'Systematic review'!AT117=1),14,IF(AND('Systematic review'!AQ117=1,'Systematic review'!AR117=1,'Systematic review'!AS117=1,'Systematic review'!AT117=1),15,0)))))))))))))))</f>
        <v>1</v>
      </c>
      <c r="L98">
        <v>1</v>
      </c>
    </row>
    <row r="99" spans="1:12" x14ac:dyDescent="0.2">
      <c r="A99" s="86">
        <f>'Systematic review'!A118</f>
        <v>0</v>
      </c>
      <c r="B99" s="86">
        <f>'Systematic review'!C118</f>
        <v>0</v>
      </c>
      <c r="C99" s="86">
        <f>'Systematic review'!D118</f>
        <v>2003</v>
      </c>
      <c r="D99" s="86" t="str">
        <f>'Systematic review'!E118</f>
        <v>Porporato</v>
      </c>
      <c r="E99" s="89">
        <f>IF('Systematic review'!F118=6,1,IF('Systematic review'!F118=1,2,IF('Systematic review'!F118=2,3,IF('Systematic review'!F118=7,4, IF(OR('Systematic review'!F118="1 to 7",'Systematic review'!F118="2 to 7", 'Systematic review'!F118="1&amp; 7", 'Systematic review'!F118="1&amp;7"),5)))))</f>
        <v>2</v>
      </c>
      <c r="F99" s="89" t="str">
        <f>IF('Systematic review'!J118=3, "NL", "L")</f>
        <v>NL</v>
      </c>
      <c r="G99" s="89">
        <f>IF('Systematic review'!P118=1,1,(IF('Systematic review'!Q118=1,2,IF('Systematic review'!R118=1,3,IF('Systematic review'!V118=1,4,IF('Systematic review'!W118=1,5,IF('Systematic review'!X118=1,6,"No Data")))))))</f>
        <v>1</v>
      </c>
      <c r="H99" s="89">
        <f>IF('Systematic review'!AD118=1,1,IF(AND(OR('Systematic review'!AG118=1,'Systematic review'!AH118=1,'Systematic review'!AI118=1),'Systematic review'!AM118=1),2,IF(AND(OR('Systematic review'!AE118=1,'Systematic review'!AF118=1,'Systematic review'!AJ118=1,'Systematic review'!AK118=1,'Systematic review'!AL118=1),'Systematic review'!AM118=1),3, IF(AND(OR('Systematic review'!AG118=1,'Systematic review'!AH118=1,'Systematic review'!AI118=1),OR('Systematic review'!AN118=1, 'Systematic review'!AO118=1,'Systematic review'!AP118=1)),4, IF(AND(OR('Systematic review'!AE118=1,'Systematic review'!AF118=1,'Systematic review'!AJ118=1,'Systematic review'!AK118=1,'Systematic review'!AL118=1), OR('Systematic review'!AN118=1, 'Systematic review'!AO118=1,'Systematic review'!AP118=1)),5,IF(AND('Systematic review'!AC118=1,'Systematic review'!AE118=0,'Systematic review'!AF118=0,'Systematic review'!AG118=0,'Systematic review'!AH118=0,'Systematic review'!AI118=0,'Systematic review'!AJ118=0,'Systematic review'!AK118=0,'Systematic review'!AL118=0),6,"PB"))))))</f>
        <v>1</v>
      </c>
      <c r="I99" s="89">
        <f>IF(AND('Systematic review'!AQ118=1,'Systematic review'!AR118=0,'Systematic review'!AS118=0,'Systematic review'!AT118=0),1,IF(AND('Systematic review'!AQ118=0,'Systematic review'!AR118=1,'Systematic review'!AS118=0,'Systematic review'!AT118=0),2,IF(AND('Systematic review'!AQ118=0,'Systematic review'!AR118=0,'Systematic review'!AS118=1,'Systematic review'!AT118=0),3,IF(AND('Systematic review'!AQ118=0,'Systematic review'!AR118=0,'Systematic review'!AS118=0,'Systematic review'!AT118=1),4,IF(AND('Systematic review'!AQ118=1,'Systematic review'!AR118=1,'Systematic review'!AS118=0,'Systematic review'!AT118=0),5,IF(AND('Systematic review'!AQ118=1,'Systematic review'!AR118=0,'Systematic review'!AS118=1,'Systematic review'!AT118=0),6,IF(AND('Systematic review'!AQ118=1,'Systematic review'!AR118=0,'Systematic review'!AS118=0,'Systematic review'!AT118=1),7,IF(AND('Systematic review'!AQ118=0,'Systematic review'!AR118=1,'Systematic review'!AS118=1,'Systematic review'!AT118=0),8,IF(AND('Systematic review'!AQ118=0,'Systematic review'!AR118=1,'Systematic review'!AS118=0,'Systematic review'!AT118=1),9,IF(AND('Systematic review'!AQ118=0,'Systematic review'!AR118=0,'Systematic review'!AS118=1,'Systematic review'!AT118=1),10,IF(AND('Systematic review'!AQ118=1,'Systematic review'!AR118=1,'Systematic review'!AS118=1,'Systematic review'!AT118=0),11, IF(AND('Systematic review'!AQ118=1,'Systematic review'!AR118=0,'Systematic review'!AS118=1,'Systematic review'!AT118=1),12, IF(AND('Systematic review'!AQ118=1,'Systematic review'!AR118=1,'Systematic review'!AS118=0,'Systematic review'!AT118=1),13,IF(AND('Systematic review'!AQ118=0,'Systematic review'!AR118=1,'Systematic review'!AS118=1,'Systematic review'!AT118=1),14,IF(AND('Systematic review'!AQ118=1,'Systematic review'!AR118=1,'Systematic review'!AS118=1,'Systematic review'!AT118=1),15,0)))))))))))))))</f>
        <v>0</v>
      </c>
      <c r="L99">
        <v>0</v>
      </c>
    </row>
    <row r="100" spans="1:12" x14ac:dyDescent="0.2">
      <c r="A100" s="86">
        <f>'Systematic review'!A119</f>
        <v>0</v>
      </c>
      <c r="B100" s="86">
        <f>'Systematic review'!C119</f>
        <v>0</v>
      </c>
      <c r="C100" s="86">
        <f>'Systematic review'!D119</f>
        <v>2003</v>
      </c>
      <c r="D100" s="86" t="str">
        <f>'Systematic review'!E119</f>
        <v>Sanderman</v>
      </c>
      <c r="E100" s="89">
        <f>IF('Systematic review'!F119=6,1,IF('Systematic review'!F119=1,2,IF('Systematic review'!F119=2,3,IF('Systematic review'!F119=7,4, IF(OR('Systematic review'!F119="1 to 7",'Systematic review'!F119="2 to 7", 'Systematic review'!F119="1&amp; 7", 'Systematic review'!F119="1&amp;7"),5)))))</f>
        <v>2</v>
      </c>
      <c r="F100" s="89" t="str">
        <f>IF('Systematic review'!J119=3, "NL", "L")</f>
        <v>L</v>
      </c>
      <c r="G100" s="89">
        <f>IF('Systematic review'!P119=1,1,(IF('Systematic review'!Q119=1,2,IF('Systematic review'!R119=1,3,IF('Systematic review'!V119=1,4,IF('Systematic review'!W119=1,5,IF('Systematic review'!X119=1,6,"No Data")))))))</f>
        <v>6</v>
      </c>
      <c r="H100" s="89">
        <f>IF('Systematic review'!AD119=1,1,IF(AND(OR('Systematic review'!AG119=1,'Systematic review'!AH119=1,'Systematic review'!AI119=1),'Systematic review'!AM119=1),2,IF(AND(OR('Systematic review'!AE119=1,'Systematic review'!AF119=1,'Systematic review'!AJ119=1,'Systematic review'!AK119=1,'Systematic review'!AL119=1),'Systematic review'!AM119=1),3, IF(AND(OR('Systematic review'!AG119=1,'Systematic review'!AH119=1,'Systematic review'!AI119=1),OR('Systematic review'!AN119=1, 'Systematic review'!AO119=1,'Systematic review'!AP119=1)),4, IF(AND(OR('Systematic review'!AE119=1,'Systematic review'!AF119=1,'Systematic review'!AJ119=1,'Systematic review'!AK119=1,'Systematic review'!AL119=1), OR('Systematic review'!AN119=1, 'Systematic review'!AO119=1,'Systematic review'!AP119=1)),5,IF(AND('Systematic review'!AC119=1,'Systematic review'!AE119=0,'Systematic review'!AF119=0,'Systematic review'!AG119=0,'Systematic review'!AH119=0,'Systematic review'!AI119=0,'Systematic review'!AJ119=0,'Systematic review'!AK119=0,'Systematic review'!AL119=0),6,"PB"))))))</f>
        <v>1</v>
      </c>
      <c r="I100" s="89">
        <f>IF(AND('Systematic review'!AQ119=1,'Systematic review'!AR119=0,'Systematic review'!AS119=0,'Systematic review'!AT119=0),1,IF(AND('Systematic review'!AQ119=0,'Systematic review'!AR119=1,'Systematic review'!AS119=0,'Systematic review'!AT119=0),2,IF(AND('Systematic review'!AQ119=0,'Systematic review'!AR119=0,'Systematic review'!AS119=1,'Systematic review'!AT119=0),3,IF(AND('Systematic review'!AQ119=0,'Systematic review'!AR119=0,'Systematic review'!AS119=0,'Systematic review'!AT119=1),4,IF(AND('Systematic review'!AQ119=1,'Systematic review'!AR119=1,'Systematic review'!AS119=0,'Systematic review'!AT119=0),5,IF(AND('Systematic review'!AQ119=1,'Systematic review'!AR119=0,'Systematic review'!AS119=1,'Systematic review'!AT119=0),6,IF(AND('Systematic review'!AQ119=1,'Systematic review'!AR119=0,'Systematic review'!AS119=0,'Systematic review'!AT119=1),7,IF(AND('Systematic review'!AQ119=0,'Systematic review'!AR119=1,'Systematic review'!AS119=1,'Systematic review'!AT119=0),8,IF(AND('Systematic review'!AQ119=0,'Systematic review'!AR119=1,'Systematic review'!AS119=0,'Systematic review'!AT119=1),9,IF(AND('Systematic review'!AQ119=0,'Systematic review'!AR119=0,'Systematic review'!AS119=1,'Systematic review'!AT119=1),10,IF(AND('Systematic review'!AQ119=1,'Systematic review'!AR119=1,'Systematic review'!AS119=1,'Systematic review'!AT119=0),11, IF(AND('Systematic review'!AQ119=1,'Systematic review'!AR119=0,'Systematic review'!AS119=1,'Systematic review'!AT119=1),12, IF(AND('Systematic review'!AQ119=1,'Systematic review'!AR119=1,'Systematic review'!AS119=0,'Systematic review'!AT119=1),13,IF(AND('Systematic review'!AQ119=0,'Systematic review'!AR119=1,'Systematic review'!AS119=1,'Systematic review'!AT119=1),14,IF(AND('Systematic review'!AQ119=1,'Systematic review'!AR119=1,'Systematic review'!AS119=1,'Systematic review'!AT119=1),15,0)))))))))))))))</f>
        <v>0</v>
      </c>
      <c r="L100">
        <v>0</v>
      </c>
    </row>
    <row r="101" spans="1:12" x14ac:dyDescent="0.2">
      <c r="A101" s="86">
        <f>'Systematic review'!A120</f>
        <v>0</v>
      </c>
      <c r="B101" s="86">
        <f>'Systematic review'!C120</f>
        <v>0</v>
      </c>
      <c r="C101" s="86">
        <f>'Systematic review'!D120</f>
        <v>2003</v>
      </c>
      <c r="D101" s="86" t="str">
        <f>'Systematic review'!E120</f>
        <v>Schimel and Weintraub</v>
      </c>
      <c r="E101" s="89">
        <f>IF('Systematic review'!F120=6,1,IF('Systematic review'!F120=1,2,IF('Systematic review'!F120=2,3,IF('Systematic review'!F120=7,4, IF(OR('Systematic review'!F120="1 to 7",'Systematic review'!F120="2 to 7", 'Systematic review'!F120="1&amp; 7", 'Systematic review'!F120="1&amp;7"),5)))))</f>
        <v>2</v>
      </c>
      <c r="F101" s="89" t="str">
        <f>IF('Systematic review'!J120=3, "NL", "L")</f>
        <v>NL</v>
      </c>
      <c r="G101" s="89">
        <f>IF('Systematic review'!P120=1,1,(IF('Systematic review'!Q120=1,2,IF('Systematic review'!R120=1,3,IF('Systematic review'!V120=1,4,IF('Systematic review'!W120=1,5,IF('Systematic review'!X120=1,6,"No Data")))))))</f>
        <v>1</v>
      </c>
      <c r="H101" s="89">
        <f>IF('Systematic review'!AD120=1,1,IF(AND(OR('Systematic review'!AG120=1,'Systematic review'!AH120=1,'Systematic review'!AI120=1),'Systematic review'!AM120=1),2,IF(AND(OR('Systematic review'!AE120=1,'Systematic review'!AF120=1,'Systematic review'!AJ120=1,'Systematic review'!AK120=1,'Systematic review'!AL120=1),'Systematic review'!AM120=1),3, IF(AND(OR('Systematic review'!AG120=1,'Systematic review'!AH120=1,'Systematic review'!AI120=1),OR('Systematic review'!AN120=1, 'Systematic review'!AO120=1,'Systematic review'!AP120=1)),4, IF(AND(OR('Systematic review'!AE120=1,'Systematic review'!AF120=1,'Systematic review'!AJ120=1,'Systematic review'!AK120=1,'Systematic review'!AL120=1), OR('Systematic review'!AN120=1, 'Systematic review'!AO120=1,'Systematic review'!AP120=1)),5,IF(AND('Systematic review'!AC120=1,'Systematic review'!AE120=0,'Systematic review'!AF120=0,'Systematic review'!AG120=0,'Systematic review'!AH120=0,'Systematic review'!AI120=0,'Systematic review'!AJ120=0,'Systematic review'!AK120=0,'Systematic review'!AL120=0),6,"PB"))))))</f>
        <v>1</v>
      </c>
      <c r="I101" s="89">
        <f>IF(AND('Systematic review'!AQ120=1,'Systematic review'!AR120=0,'Systematic review'!AS120=0,'Systematic review'!AT120=0),1,IF(AND('Systematic review'!AQ120=0,'Systematic review'!AR120=1,'Systematic review'!AS120=0,'Systematic review'!AT120=0),2,IF(AND('Systematic review'!AQ120=0,'Systematic review'!AR120=0,'Systematic review'!AS120=1,'Systematic review'!AT120=0),3,IF(AND('Systematic review'!AQ120=0,'Systematic review'!AR120=0,'Systematic review'!AS120=0,'Systematic review'!AT120=1),4,IF(AND('Systematic review'!AQ120=1,'Systematic review'!AR120=1,'Systematic review'!AS120=0,'Systematic review'!AT120=0),5,IF(AND('Systematic review'!AQ120=1,'Systematic review'!AR120=0,'Systematic review'!AS120=1,'Systematic review'!AT120=0),6,IF(AND('Systematic review'!AQ120=1,'Systematic review'!AR120=0,'Systematic review'!AS120=0,'Systematic review'!AT120=1),7,IF(AND('Systematic review'!AQ120=0,'Systematic review'!AR120=1,'Systematic review'!AS120=1,'Systematic review'!AT120=0),8,IF(AND('Systematic review'!AQ120=0,'Systematic review'!AR120=1,'Systematic review'!AS120=0,'Systematic review'!AT120=1),9,IF(AND('Systematic review'!AQ120=0,'Systematic review'!AR120=0,'Systematic review'!AS120=1,'Systematic review'!AT120=1),10,IF(AND('Systematic review'!AQ120=1,'Systematic review'!AR120=1,'Systematic review'!AS120=1,'Systematic review'!AT120=0),11, IF(AND('Systematic review'!AQ120=1,'Systematic review'!AR120=0,'Systematic review'!AS120=1,'Systematic review'!AT120=1),12, IF(AND('Systematic review'!AQ120=1,'Systematic review'!AR120=1,'Systematic review'!AS120=0,'Systematic review'!AT120=1),13,IF(AND('Systematic review'!AQ120=0,'Systematic review'!AR120=1,'Systematic review'!AS120=1,'Systematic review'!AT120=1),14,IF(AND('Systematic review'!AQ120=1,'Systematic review'!AR120=1,'Systematic review'!AS120=1,'Systematic review'!AT120=1),15,0)))))))))))))))</f>
        <v>0</v>
      </c>
      <c r="L101">
        <v>0</v>
      </c>
    </row>
    <row r="102" spans="1:12" x14ac:dyDescent="0.2">
      <c r="A102" s="86">
        <f>'Systematic review'!A121</f>
        <v>0</v>
      </c>
      <c r="B102" s="86" t="str">
        <f>'Systematic review'!C121</f>
        <v>LPJ</v>
      </c>
      <c r="C102" s="86">
        <f>'Systematic review'!D121</f>
        <v>2003</v>
      </c>
      <c r="D102" s="86" t="str">
        <f>'Systematic review'!E121</f>
        <v>Sitch</v>
      </c>
      <c r="E102" s="89">
        <f>IF('Systematic review'!F121=6,1,IF('Systematic review'!F121=1,2,IF('Systematic review'!F121=2,3,IF('Systematic review'!F121=7,4, IF(OR('Systematic review'!F121="1 to 7",'Systematic review'!F121="2 to 7", 'Systematic review'!F121="1&amp; 7", 'Systematic review'!F121="1&amp;7"),5)))))</f>
        <v>4</v>
      </c>
      <c r="F102" s="89" t="str">
        <f>IF('Systematic review'!J121=3, "NL", "L")</f>
        <v>L</v>
      </c>
      <c r="G102" s="89">
        <f>IF('Systematic review'!P121=1,1,(IF('Systematic review'!Q121=1,2,IF('Systematic review'!R121=1,3,IF('Systematic review'!V121=1,4,IF('Systematic review'!W121=1,5,IF('Systematic review'!X121=1,6,"No Data")))))))</f>
        <v>3</v>
      </c>
      <c r="H102" s="230">
        <f>IF('Systematic review'!AD121=1,1,IF(AND(OR('Systematic review'!AG121=1,'Systematic review'!AH121=1,'Systematic review'!AI121=1),'Systematic review'!AM121=1),2,IF(AND(OR('Systematic review'!AE121=1,'Systematic review'!AF121=1,'Systematic review'!AJ121=1,'Systematic review'!AK121=1,'Systematic review'!AL121=1),'Systematic review'!AM121=1),3, IF(AND(OR('Systematic review'!AG121=1,'Systematic review'!AH121=1,'Systematic review'!AI121=1),OR('Systematic review'!AN121=1, 'Systematic review'!AO121=1,'Systematic review'!AP121=1)),4, IF(AND(OR('Systematic review'!AE121=1,'Systematic review'!AF121=1,'Systematic review'!AJ121=1,'Systematic review'!AK121=1,'Systematic review'!AL121=1), OR('Systematic review'!AN121=1, 'Systematic review'!AO121=1,'Systematic review'!AP121=1)),5,IF(AND('Systematic review'!AC121=1,'Systematic review'!AE121=0,'Systematic review'!AF121=0,'Systematic review'!AG121=0,'Systematic review'!AH121=0,'Systematic review'!AI121=0,'Systematic review'!AJ121=0,'Systematic review'!AK121=0,'Systematic review'!AL121=0),6,"PB"))))))</f>
        <v>2</v>
      </c>
      <c r="I102" s="89">
        <f>IF(AND('Systematic review'!AQ121=1,'Systematic review'!AR121=0,'Systematic review'!AS121=0,'Systematic review'!AT121=0),1,IF(AND('Systematic review'!AQ121=0,'Systematic review'!AR121=1,'Systematic review'!AS121=0,'Systematic review'!AT121=0),2,IF(AND('Systematic review'!AQ121=0,'Systematic review'!AR121=0,'Systematic review'!AS121=1,'Systematic review'!AT121=0),3,IF(AND('Systematic review'!AQ121=0,'Systematic review'!AR121=0,'Systematic review'!AS121=0,'Systematic review'!AT121=1),4,IF(AND('Systematic review'!AQ121=1,'Systematic review'!AR121=1,'Systematic review'!AS121=0,'Systematic review'!AT121=0),5,IF(AND('Systematic review'!AQ121=1,'Systematic review'!AR121=0,'Systematic review'!AS121=1,'Systematic review'!AT121=0),6,IF(AND('Systematic review'!AQ121=1,'Systematic review'!AR121=0,'Systematic review'!AS121=0,'Systematic review'!AT121=1),7,IF(AND('Systematic review'!AQ121=0,'Systematic review'!AR121=1,'Systematic review'!AS121=1,'Systematic review'!AT121=0),8,IF(AND('Systematic review'!AQ121=0,'Systematic review'!AR121=1,'Systematic review'!AS121=0,'Systematic review'!AT121=1),9,IF(AND('Systematic review'!AQ121=0,'Systematic review'!AR121=0,'Systematic review'!AS121=1,'Systematic review'!AT121=1),10,IF(AND('Systematic review'!AQ121=1,'Systematic review'!AR121=1,'Systematic review'!AS121=1,'Systematic review'!AT121=0),11, IF(AND('Systematic review'!AQ121=1,'Systematic review'!AR121=0,'Systematic review'!AS121=1,'Systematic review'!AT121=1),12, IF(AND('Systematic review'!AQ121=1,'Systematic review'!AR121=1,'Systematic review'!AS121=0,'Systematic review'!AT121=1),13,IF(AND('Systematic review'!AQ121=0,'Systematic review'!AR121=1,'Systematic review'!AS121=1,'Systematic review'!AT121=1),14,IF(AND('Systematic review'!AQ121=1,'Systematic review'!AR121=1,'Systematic review'!AS121=1,'Systematic review'!AT121=1),15,0)))))))))))))))</f>
        <v>9</v>
      </c>
      <c r="L102">
        <v>9</v>
      </c>
    </row>
    <row r="103" spans="1:12" x14ac:dyDescent="0.2">
      <c r="A103" s="86">
        <f>'Systematic review'!A122</f>
        <v>0</v>
      </c>
      <c r="B103" s="86">
        <f>'Systematic review'!C122</f>
        <v>0</v>
      </c>
      <c r="C103" s="86">
        <f>'Systematic review'!D122</f>
        <v>2003</v>
      </c>
      <c r="D103" s="86" t="str">
        <f>'Systematic review'!E122</f>
        <v>Walter</v>
      </c>
      <c r="E103" s="89">
        <f>IF('Systematic review'!F122=6,1,IF('Systematic review'!F122=1,2,IF('Systematic review'!F122=2,3,IF('Systematic review'!F122=7,4, IF(OR('Systematic review'!F122="1 to 7",'Systematic review'!F122="2 to 7", 'Systematic review'!F122="1&amp; 7", 'Systematic review'!F122="1&amp;7"),5)))))</f>
        <v>2</v>
      </c>
      <c r="F103" s="89" t="str">
        <f>IF('Systematic review'!J122=3, "NL", "L")</f>
        <v>L</v>
      </c>
      <c r="G103" s="89">
        <f>IF('Systematic review'!P122=1,1,(IF('Systematic review'!Q122=1,2,IF('Systematic review'!R122=1,3,IF('Systematic review'!V122=1,4,IF('Systematic review'!W122=1,5,IF('Systematic review'!X122=1,6,"No Data")))))))</f>
        <v>5</v>
      </c>
      <c r="H103" s="89">
        <f>IF('Systematic review'!AD122=1,1,IF(AND(OR('Systematic review'!AG122=1,'Systematic review'!AH122=1,'Systematic review'!AI122=1),'Systematic review'!AM122=1),2,IF(AND(OR('Systematic review'!AE122=1,'Systematic review'!AF122=1,'Systematic review'!AJ122=1,'Systematic review'!AK122=1,'Systematic review'!AL122=1),'Systematic review'!AM122=1),3, IF(AND(OR('Systematic review'!AG122=1,'Systematic review'!AH122=1,'Systematic review'!AI122=1),OR('Systematic review'!AN122=1, 'Systematic review'!AO122=1,'Systematic review'!AP122=1)),4, IF(AND(OR('Systematic review'!AE122=1,'Systematic review'!AF122=1,'Systematic review'!AJ122=1,'Systematic review'!AK122=1,'Systematic review'!AL122=1), OR('Systematic review'!AN122=1, 'Systematic review'!AO122=1,'Systematic review'!AP122=1)),5,IF(AND('Systematic review'!AC122=1,'Systematic review'!AE122=0,'Systematic review'!AF122=0,'Systematic review'!AG122=0,'Systematic review'!AH122=0,'Systematic review'!AI122=0,'Systematic review'!AJ122=0,'Systematic review'!AK122=0,'Systematic review'!AL122=0),6,"PB"))))))</f>
        <v>1</v>
      </c>
      <c r="I103" s="89">
        <f>IF(AND('Systematic review'!AQ122=1,'Systematic review'!AR122=0,'Systematic review'!AS122=0,'Systematic review'!AT122=0),1,IF(AND('Systematic review'!AQ122=0,'Systematic review'!AR122=1,'Systematic review'!AS122=0,'Systematic review'!AT122=0),2,IF(AND('Systematic review'!AQ122=0,'Systematic review'!AR122=0,'Systematic review'!AS122=1,'Systematic review'!AT122=0),3,IF(AND('Systematic review'!AQ122=0,'Systematic review'!AR122=0,'Systematic review'!AS122=0,'Systematic review'!AT122=1),4,IF(AND('Systematic review'!AQ122=1,'Systematic review'!AR122=1,'Systematic review'!AS122=0,'Systematic review'!AT122=0),5,IF(AND('Systematic review'!AQ122=1,'Systematic review'!AR122=0,'Systematic review'!AS122=1,'Systematic review'!AT122=0),6,IF(AND('Systematic review'!AQ122=1,'Systematic review'!AR122=0,'Systematic review'!AS122=0,'Systematic review'!AT122=1),7,IF(AND('Systematic review'!AQ122=0,'Systematic review'!AR122=1,'Systematic review'!AS122=1,'Systematic review'!AT122=0),8,IF(AND('Systematic review'!AQ122=0,'Systematic review'!AR122=1,'Systematic review'!AS122=0,'Systematic review'!AT122=1),9,IF(AND('Systematic review'!AQ122=0,'Systematic review'!AR122=0,'Systematic review'!AS122=1,'Systematic review'!AT122=1),10,IF(AND('Systematic review'!AQ122=1,'Systematic review'!AR122=1,'Systematic review'!AS122=1,'Systematic review'!AT122=0),11, IF(AND('Systematic review'!AQ122=1,'Systematic review'!AR122=0,'Systematic review'!AS122=1,'Systematic review'!AT122=1),12, IF(AND('Systematic review'!AQ122=1,'Systematic review'!AR122=1,'Systematic review'!AS122=0,'Systematic review'!AT122=1),13,IF(AND('Systematic review'!AQ122=0,'Systematic review'!AR122=1,'Systematic review'!AS122=1,'Systematic review'!AT122=1),14,IF(AND('Systematic review'!AQ122=1,'Systematic review'!AR122=1,'Systematic review'!AS122=1,'Systematic review'!AT122=1),15,0)))))))))))))))</f>
        <v>0</v>
      </c>
      <c r="L103">
        <v>0</v>
      </c>
    </row>
    <row r="104" spans="1:12" x14ac:dyDescent="0.2">
      <c r="A104" s="86">
        <f>'Systematic review'!A123</f>
        <v>0</v>
      </c>
      <c r="B104" s="86">
        <f>'Systematic review'!C123</f>
        <v>0</v>
      </c>
      <c r="C104" s="86">
        <f>'Systematic review'!D123</f>
        <v>2004</v>
      </c>
      <c r="D104" s="86" t="str">
        <f>'Systematic review'!E123</f>
        <v>Bruun</v>
      </c>
      <c r="E104" s="89">
        <f>IF('Systematic review'!F123=6,1,IF('Systematic review'!F123=1,2,IF('Systematic review'!F123=2,3,IF('Systematic review'!F123=7,4, IF(OR('Systematic review'!F123="1 to 7",'Systematic review'!F123="2 to 7", 'Systematic review'!F123="1&amp; 7", 'Systematic review'!F123="1&amp;7"),5)))))</f>
        <v>2</v>
      </c>
      <c r="F104" s="89" t="str">
        <f>IF('Systematic review'!J123=3, "NL", "L")</f>
        <v>L</v>
      </c>
      <c r="G104" s="89">
        <f>IF('Systematic review'!P123=1,1,(IF('Systematic review'!Q123=1,2,IF('Systematic review'!R123=1,3,IF('Systematic review'!V123=1,4,IF('Systematic review'!W123=1,5,IF('Systematic review'!X123=1,6,"No Data")))))))</f>
        <v>1</v>
      </c>
      <c r="H104" s="89">
        <f>IF('Systematic review'!AD123=1,1,IF(AND(OR('Systematic review'!AG123=1,'Systematic review'!AH123=1,'Systematic review'!AI123=1),'Systematic review'!AM123=1),2,IF(AND(OR('Systematic review'!AE123=1,'Systematic review'!AF123=1,'Systematic review'!AJ123=1,'Systematic review'!AK123=1,'Systematic review'!AL123=1),'Systematic review'!AM123=1),3, IF(AND(OR('Systematic review'!AG123=1,'Systematic review'!AH123=1,'Systematic review'!AI123=1),OR('Systematic review'!AN123=1, 'Systematic review'!AO123=1,'Systematic review'!AP123=1)),4, IF(AND(OR('Systematic review'!AE123=1,'Systematic review'!AF123=1,'Systematic review'!AJ123=1,'Systematic review'!AK123=1,'Systematic review'!AL123=1), OR('Systematic review'!AN123=1, 'Systematic review'!AO123=1,'Systematic review'!AP123=1)),5,IF(AND('Systematic review'!AC123=1,'Systematic review'!AE123=0,'Systematic review'!AF123=0,'Systematic review'!AG123=0,'Systematic review'!AH123=0,'Systematic review'!AI123=0,'Systematic review'!AJ123=0,'Systematic review'!AK123=0,'Systematic review'!AL123=0),6,"PB"))))))</f>
        <v>6</v>
      </c>
      <c r="I104" s="89">
        <f>IF(AND('Systematic review'!AQ123=1,'Systematic review'!AR123=0,'Systematic review'!AS123=0,'Systematic review'!AT123=0),1,IF(AND('Systematic review'!AQ123=0,'Systematic review'!AR123=1,'Systematic review'!AS123=0,'Systematic review'!AT123=0),2,IF(AND('Systematic review'!AQ123=0,'Systematic review'!AR123=0,'Systematic review'!AS123=1,'Systematic review'!AT123=0),3,IF(AND('Systematic review'!AQ123=0,'Systematic review'!AR123=0,'Systematic review'!AS123=0,'Systematic review'!AT123=1),4,IF(AND('Systematic review'!AQ123=1,'Systematic review'!AR123=1,'Systematic review'!AS123=0,'Systematic review'!AT123=0),5,IF(AND('Systematic review'!AQ123=1,'Systematic review'!AR123=0,'Systematic review'!AS123=1,'Systematic review'!AT123=0),6,IF(AND('Systematic review'!AQ123=1,'Systematic review'!AR123=0,'Systematic review'!AS123=0,'Systematic review'!AT123=1),7,IF(AND('Systematic review'!AQ123=0,'Systematic review'!AR123=1,'Systematic review'!AS123=1,'Systematic review'!AT123=0),8,IF(AND('Systematic review'!AQ123=0,'Systematic review'!AR123=1,'Systematic review'!AS123=0,'Systematic review'!AT123=1),9,IF(AND('Systematic review'!AQ123=0,'Systematic review'!AR123=0,'Systematic review'!AS123=1,'Systematic review'!AT123=1),10,IF(AND('Systematic review'!AQ123=1,'Systematic review'!AR123=1,'Systematic review'!AS123=1,'Systematic review'!AT123=0),11, IF(AND('Systematic review'!AQ123=1,'Systematic review'!AR123=0,'Systematic review'!AS123=1,'Systematic review'!AT123=1),12, IF(AND('Systematic review'!AQ123=1,'Systematic review'!AR123=1,'Systematic review'!AS123=0,'Systematic review'!AT123=1),13,IF(AND('Systematic review'!AQ123=0,'Systematic review'!AR123=1,'Systematic review'!AS123=1,'Systematic review'!AT123=1),14,IF(AND('Systematic review'!AQ123=1,'Systematic review'!AR123=1,'Systematic review'!AS123=1,'Systematic review'!AT123=1),15,0)))))))))))))))</f>
        <v>2</v>
      </c>
      <c r="L104">
        <v>2</v>
      </c>
    </row>
    <row r="105" spans="1:12" x14ac:dyDescent="0.2">
      <c r="A105" s="86">
        <f>'Systematic review'!A124</f>
        <v>0</v>
      </c>
      <c r="B105" s="86">
        <f>'Systematic review'!C124</f>
        <v>0</v>
      </c>
      <c r="C105" s="86">
        <f>'Systematic review'!D124</f>
        <v>2004</v>
      </c>
      <c r="D105" s="86" t="str">
        <f>'Systematic review'!E124</f>
        <v>Moore</v>
      </c>
      <c r="E105" s="89">
        <f>IF('Systematic review'!F124=6,1,IF('Systematic review'!F124=1,2,IF('Systematic review'!F124=2,3,IF('Systematic review'!F124=7,4, IF(OR('Systematic review'!F124="1 to 7",'Systematic review'!F124="2 to 7", 'Systematic review'!F124="1&amp; 7", 'Systematic review'!F124="1&amp;7"),5)))))</f>
        <v>3</v>
      </c>
      <c r="F105" s="89" t="str">
        <f>IF('Systematic review'!J124=3, "NL", "L")</f>
        <v>NL</v>
      </c>
      <c r="G105" s="89">
        <f>IF('Systematic review'!P124=1,1,(IF('Systematic review'!Q124=1,2,IF('Systematic review'!R124=1,3,IF('Systematic review'!V124=1,4,IF('Systematic review'!W124=1,5,IF('Systematic review'!X124=1,6,"No Data")))))))</f>
        <v>1</v>
      </c>
      <c r="H105" s="89">
        <f>IF('Systematic review'!AD124=1,1,IF(AND(OR('Systematic review'!AG124=1,'Systematic review'!AH124=1,'Systematic review'!AI124=1),'Systematic review'!AM124=1),2,IF(AND(OR('Systematic review'!AE124=1,'Systematic review'!AF124=1,'Systematic review'!AJ124=1,'Systematic review'!AK124=1,'Systematic review'!AL124=1),'Systematic review'!AM124=1),3, IF(AND(OR('Systematic review'!AG124=1,'Systematic review'!AH124=1,'Systematic review'!AI124=1),OR('Systematic review'!AN124=1, 'Systematic review'!AO124=1,'Systematic review'!AP124=1)),4, IF(AND(OR('Systematic review'!AE124=1,'Systematic review'!AF124=1,'Systematic review'!AJ124=1,'Systematic review'!AK124=1,'Systematic review'!AL124=1), OR('Systematic review'!AN124=1, 'Systematic review'!AO124=1,'Systematic review'!AP124=1)),5,IF(AND('Systematic review'!AC124=1,'Systematic review'!AE124=0,'Systematic review'!AF124=0,'Systematic review'!AG124=0,'Systematic review'!AH124=0,'Systematic review'!AI124=0,'Systematic review'!AJ124=0,'Systematic review'!AK124=0,'Systematic review'!AL124=0),6,"PB"))))))</f>
        <v>1</v>
      </c>
      <c r="I105" s="89">
        <f>IF(AND('Systematic review'!AQ124=1,'Systematic review'!AR124=0,'Systematic review'!AS124=0,'Systematic review'!AT124=0),1,IF(AND('Systematic review'!AQ124=0,'Systematic review'!AR124=1,'Systematic review'!AS124=0,'Systematic review'!AT124=0),2,IF(AND('Systematic review'!AQ124=0,'Systematic review'!AR124=0,'Systematic review'!AS124=1,'Systematic review'!AT124=0),3,IF(AND('Systematic review'!AQ124=0,'Systematic review'!AR124=0,'Systematic review'!AS124=0,'Systematic review'!AT124=1),4,IF(AND('Systematic review'!AQ124=1,'Systematic review'!AR124=1,'Systematic review'!AS124=0,'Systematic review'!AT124=0),5,IF(AND('Systematic review'!AQ124=1,'Systematic review'!AR124=0,'Systematic review'!AS124=1,'Systematic review'!AT124=0),6,IF(AND('Systematic review'!AQ124=1,'Systematic review'!AR124=0,'Systematic review'!AS124=0,'Systematic review'!AT124=1),7,IF(AND('Systematic review'!AQ124=0,'Systematic review'!AR124=1,'Systematic review'!AS124=1,'Systematic review'!AT124=0),8,IF(AND('Systematic review'!AQ124=0,'Systematic review'!AR124=1,'Systematic review'!AS124=0,'Systematic review'!AT124=1),9,IF(AND('Systematic review'!AQ124=0,'Systematic review'!AR124=0,'Systematic review'!AS124=1,'Systematic review'!AT124=1),10,IF(AND('Systematic review'!AQ124=1,'Systematic review'!AR124=1,'Systematic review'!AS124=1,'Systematic review'!AT124=0),11, IF(AND('Systematic review'!AQ124=1,'Systematic review'!AR124=0,'Systematic review'!AS124=1,'Systematic review'!AT124=1),12, IF(AND('Systematic review'!AQ124=1,'Systematic review'!AR124=1,'Systematic review'!AS124=0,'Systematic review'!AT124=1),13,IF(AND('Systematic review'!AQ124=0,'Systematic review'!AR124=1,'Systematic review'!AS124=1,'Systematic review'!AT124=1),14,IF(AND('Systematic review'!AQ124=1,'Systematic review'!AR124=1,'Systematic review'!AS124=1,'Systematic review'!AT124=1),15,0)))))))))))))))</f>
        <v>0</v>
      </c>
      <c r="L105">
        <v>0</v>
      </c>
    </row>
    <row r="106" spans="1:12" x14ac:dyDescent="0.2">
      <c r="A106" s="86">
        <f>'Systematic review'!A125</f>
        <v>0</v>
      </c>
      <c r="B106" s="86" t="str">
        <f>'Systematic review'!C125</f>
        <v>MOMOS-2</v>
      </c>
      <c r="C106" s="86">
        <f>'Systematic review'!D125</f>
        <v>2004</v>
      </c>
      <c r="D106" s="86" t="str">
        <f>'Systematic review'!E125</f>
        <v>Pansu</v>
      </c>
      <c r="E106" s="89">
        <f>IF('Systematic review'!F125=6,1,IF('Systematic review'!F125=1,2,IF('Systematic review'!F125=2,3,IF('Systematic review'!F125=7,4, IF(OR('Systematic review'!F125="1 to 7",'Systematic review'!F125="2 to 7", 'Systematic review'!F125="1&amp; 7", 'Systematic review'!F125="1&amp;7"),5)))))</f>
        <v>2</v>
      </c>
      <c r="F106" s="89" t="str">
        <f>IF('Systematic review'!J125=3, "NL", "L")</f>
        <v>L</v>
      </c>
      <c r="G106" s="89">
        <f>IF('Systematic review'!P125=1,1,(IF('Systematic review'!Q125=1,2,IF('Systematic review'!R125=1,3,IF('Systematic review'!V125=1,4,IF('Systematic review'!W125=1,5,IF('Systematic review'!X125=1,6,"No Data")))))))</f>
        <v>3</v>
      </c>
      <c r="H106" s="230">
        <f>IF('Systematic review'!AD125=1,1,IF(AND(OR('Systematic review'!AG125=1,'Systematic review'!AH125=1,'Systematic review'!AI125=1),'Systematic review'!AM125=1),2,IF(AND(OR('Systematic review'!AE125=1,'Systematic review'!AF125=1,'Systematic review'!AJ125=1,'Systematic review'!AK125=1,'Systematic review'!AL125=1),'Systematic review'!AM125=1),3, IF(AND(OR('Systematic review'!AG125=1,'Systematic review'!AH125=1,'Systematic review'!AI125=1),OR('Systematic review'!AN125=1, 'Systematic review'!AO125=1,'Systematic review'!AP125=1)),4, IF(AND(OR('Systematic review'!AE125=1,'Systematic review'!AF125=1,'Systematic review'!AJ125=1,'Systematic review'!AK125=1,'Systematic review'!AL125=1), OR('Systematic review'!AN125=1, 'Systematic review'!AO125=1,'Systematic review'!AP125=1)),5,IF(AND('Systematic review'!AC125=1,'Systematic review'!AE125=0,'Systematic review'!AF125=0,'Systematic review'!AG125=0,'Systematic review'!AH125=0,'Systematic review'!AI125=0,'Systematic review'!AJ125=0,'Systematic review'!AK125=0,'Systematic review'!AL125=0),6,"PB"))))))</f>
        <v>2</v>
      </c>
      <c r="I106" s="89">
        <f>IF(AND('Systematic review'!AQ125=1,'Systematic review'!AR125=0,'Systematic review'!AS125=0,'Systematic review'!AT125=0),1,IF(AND('Systematic review'!AQ125=0,'Systematic review'!AR125=1,'Systematic review'!AS125=0,'Systematic review'!AT125=0),2,IF(AND('Systematic review'!AQ125=0,'Systematic review'!AR125=0,'Systematic review'!AS125=1,'Systematic review'!AT125=0),3,IF(AND('Systematic review'!AQ125=0,'Systematic review'!AR125=0,'Systematic review'!AS125=0,'Systematic review'!AT125=1),4,IF(AND('Systematic review'!AQ125=1,'Systematic review'!AR125=1,'Systematic review'!AS125=0,'Systematic review'!AT125=0),5,IF(AND('Systematic review'!AQ125=1,'Systematic review'!AR125=0,'Systematic review'!AS125=1,'Systematic review'!AT125=0),6,IF(AND('Systematic review'!AQ125=1,'Systematic review'!AR125=0,'Systematic review'!AS125=0,'Systematic review'!AT125=1),7,IF(AND('Systematic review'!AQ125=0,'Systematic review'!AR125=1,'Systematic review'!AS125=1,'Systematic review'!AT125=0),8,IF(AND('Systematic review'!AQ125=0,'Systematic review'!AR125=1,'Systematic review'!AS125=0,'Systematic review'!AT125=1),9,IF(AND('Systematic review'!AQ125=0,'Systematic review'!AR125=0,'Systematic review'!AS125=1,'Systematic review'!AT125=1),10,IF(AND('Systematic review'!AQ125=1,'Systematic review'!AR125=1,'Systematic review'!AS125=1,'Systematic review'!AT125=0),11, IF(AND('Systematic review'!AQ125=1,'Systematic review'!AR125=0,'Systematic review'!AS125=1,'Systematic review'!AT125=1),12, IF(AND('Systematic review'!AQ125=1,'Systematic review'!AR125=1,'Systematic review'!AS125=0,'Systematic review'!AT125=1),13,IF(AND('Systematic review'!AQ125=0,'Systematic review'!AR125=1,'Systematic review'!AS125=1,'Systematic review'!AT125=1),14,IF(AND('Systematic review'!AQ125=1,'Systematic review'!AR125=1,'Systematic review'!AS125=1,'Systematic review'!AT125=1),15,0)))))))))))))))</f>
        <v>2</v>
      </c>
      <c r="L106">
        <v>2</v>
      </c>
    </row>
    <row r="107" spans="1:12" x14ac:dyDescent="0.2">
      <c r="A107" s="86">
        <f>'Systematic review'!A126</f>
        <v>0</v>
      </c>
      <c r="B107" s="86" t="str">
        <f>'Systematic review'!C126</f>
        <v>EnzModel</v>
      </c>
      <c r="C107" s="86">
        <f>'Systematic review'!D126</f>
        <v>2005</v>
      </c>
      <c r="D107" s="86" t="str">
        <f>'Systematic review'!E126</f>
        <v>Allison</v>
      </c>
      <c r="E107" s="89">
        <f>IF('Systematic review'!F126=6,1,IF('Systematic review'!F126=1,2,IF('Systematic review'!F126=2,3,IF('Systematic review'!F126=7,4, IF(OR('Systematic review'!F126="1 to 7",'Systematic review'!F126="2 to 7", 'Systematic review'!F126="1&amp; 7", 'Systematic review'!F126="1&amp;7"),5)))))</f>
        <v>1</v>
      </c>
      <c r="F107" s="89" t="str">
        <f>IF('Systematic review'!J126=3, "NL", "L")</f>
        <v>NL</v>
      </c>
      <c r="G107" s="89">
        <f>IF('Systematic review'!P126=1,1,(IF('Systematic review'!Q126=1,2,IF('Systematic review'!R126=1,3,IF('Systematic review'!V126=1,4,IF('Systematic review'!W126=1,5,IF('Systematic review'!X126=1,6,"No Data")))))))</f>
        <v>1</v>
      </c>
      <c r="H107" s="89">
        <f>IF('Systematic review'!AD126=1,1,IF(AND(OR('Systematic review'!AG126=1,'Systematic review'!AH126=1,'Systematic review'!AI126=1),'Systematic review'!AM126=1),2,IF(AND(OR('Systematic review'!AE126=1,'Systematic review'!AF126=1,'Systematic review'!AJ126=1,'Systematic review'!AK126=1,'Systematic review'!AL126=1),'Systematic review'!AM126=1),3, IF(AND(OR('Systematic review'!AG126=1,'Systematic review'!AH126=1,'Systematic review'!AI126=1),OR('Systematic review'!AN126=1, 'Systematic review'!AO126=1,'Systematic review'!AP126=1)),4, IF(AND(OR('Systematic review'!AE126=1,'Systematic review'!AF126=1,'Systematic review'!AJ126=1,'Systematic review'!AK126=1,'Systematic review'!AL126=1), OR('Systematic review'!AN126=1, 'Systematic review'!AO126=1,'Systematic review'!AP126=1)),5,IF(AND('Systematic review'!AC126=1,'Systematic review'!AE126=0,'Systematic review'!AF126=0,'Systematic review'!AG126=0,'Systematic review'!AH126=0,'Systematic review'!AI126=0,'Systematic review'!AJ126=0,'Systematic review'!AK126=0,'Systematic review'!AL126=0),6,"PB"))))))</f>
        <v>1</v>
      </c>
      <c r="I107" s="89">
        <f>IF(AND('Systematic review'!AQ126=1,'Systematic review'!AR126=0,'Systematic review'!AS126=0,'Systematic review'!AT126=0),1,IF(AND('Systematic review'!AQ126=0,'Systematic review'!AR126=1,'Systematic review'!AS126=0,'Systematic review'!AT126=0),2,IF(AND('Systematic review'!AQ126=0,'Systematic review'!AR126=0,'Systematic review'!AS126=1,'Systematic review'!AT126=0),3,IF(AND('Systematic review'!AQ126=0,'Systematic review'!AR126=0,'Systematic review'!AS126=0,'Systematic review'!AT126=1),4,IF(AND('Systematic review'!AQ126=1,'Systematic review'!AR126=1,'Systematic review'!AS126=0,'Systematic review'!AT126=0),5,IF(AND('Systematic review'!AQ126=1,'Systematic review'!AR126=0,'Systematic review'!AS126=1,'Systematic review'!AT126=0),6,IF(AND('Systematic review'!AQ126=1,'Systematic review'!AR126=0,'Systematic review'!AS126=0,'Systematic review'!AT126=1),7,IF(AND('Systematic review'!AQ126=0,'Systematic review'!AR126=1,'Systematic review'!AS126=1,'Systematic review'!AT126=0),8,IF(AND('Systematic review'!AQ126=0,'Systematic review'!AR126=1,'Systematic review'!AS126=0,'Systematic review'!AT126=1),9,IF(AND('Systematic review'!AQ126=0,'Systematic review'!AR126=0,'Systematic review'!AS126=1,'Systematic review'!AT126=1),10,IF(AND('Systematic review'!AQ126=1,'Systematic review'!AR126=1,'Systematic review'!AS126=1,'Systematic review'!AT126=0),11, IF(AND('Systematic review'!AQ126=1,'Systematic review'!AR126=0,'Systematic review'!AS126=1,'Systematic review'!AT126=1),12, IF(AND('Systematic review'!AQ126=1,'Systematic review'!AR126=1,'Systematic review'!AS126=0,'Systematic review'!AT126=1),13,IF(AND('Systematic review'!AQ126=0,'Systematic review'!AR126=1,'Systematic review'!AS126=1,'Systematic review'!AT126=1),14,IF(AND('Systematic review'!AQ126=1,'Systematic review'!AR126=1,'Systematic review'!AS126=1,'Systematic review'!AT126=1),15,0)))))))))))))))</f>
        <v>0</v>
      </c>
      <c r="L107">
        <v>0</v>
      </c>
    </row>
    <row r="108" spans="1:12" x14ac:dyDescent="0.2">
      <c r="A108" s="86">
        <f>'Systematic review'!A127</f>
        <v>0</v>
      </c>
      <c r="B108" s="86">
        <f>'Systematic review'!C127</f>
        <v>0</v>
      </c>
      <c r="C108" s="86">
        <f>'Systematic review'!D127</f>
        <v>2005</v>
      </c>
      <c r="D108" s="86" t="str">
        <f>'Systematic review'!E127</f>
        <v>Fontaine and Barot</v>
      </c>
      <c r="E108" s="89">
        <f>IF('Systematic review'!F127=6,1,IF('Systematic review'!F127=1,2,IF('Systematic review'!F127=2,3,IF('Systematic review'!F127=7,4, IF(OR('Systematic review'!F127="1 to 7",'Systematic review'!F127="2 to 7", 'Systematic review'!F127="1&amp; 7", 'Systematic review'!F127="1&amp;7"),5)))))</f>
        <v>3</v>
      </c>
      <c r="F108" s="89" t="str">
        <f>IF('Systematic review'!J127=3, "NL", "L")</f>
        <v>NL</v>
      </c>
      <c r="G108" s="89">
        <f>IF('Systematic review'!P127=1,1,(IF('Systematic review'!Q127=1,2,IF('Systematic review'!R127=1,3,IF('Systematic review'!V127=1,4,IF('Systematic review'!W127=1,5,IF('Systematic review'!X127=1,6,"No Data")))))))</f>
        <v>1</v>
      </c>
      <c r="H108" s="89">
        <f>IF('Systematic review'!AD127=1,1,IF(AND(OR('Systematic review'!AG127=1,'Systematic review'!AH127=1,'Systematic review'!AI127=1),'Systematic review'!AM127=1),2,IF(AND(OR('Systematic review'!AE127=1,'Systematic review'!AF127=1,'Systematic review'!AJ127=1,'Systematic review'!AK127=1,'Systematic review'!AL127=1),'Systematic review'!AM127=1),3, IF(AND(OR('Systematic review'!AG127=1,'Systematic review'!AH127=1,'Systematic review'!AI127=1),OR('Systematic review'!AN127=1, 'Systematic review'!AO127=1,'Systematic review'!AP127=1)),4, IF(AND(OR('Systematic review'!AE127=1,'Systematic review'!AF127=1,'Systematic review'!AJ127=1,'Systematic review'!AK127=1,'Systematic review'!AL127=1), OR('Systematic review'!AN127=1, 'Systematic review'!AO127=1,'Systematic review'!AP127=1)),5,IF(AND('Systematic review'!AC127=1,'Systematic review'!AE127=0,'Systematic review'!AF127=0,'Systematic review'!AG127=0,'Systematic review'!AH127=0,'Systematic review'!AI127=0,'Systematic review'!AJ127=0,'Systematic review'!AK127=0,'Systematic review'!AL127=0),6,"PB"))))))</f>
        <v>1</v>
      </c>
      <c r="I108" s="89">
        <f>IF(AND('Systematic review'!AQ127=1,'Systematic review'!AR127=0,'Systematic review'!AS127=0,'Systematic review'!AT127=0),1,IF(AND('Systematic review'!AQ127=0,'Systematic review'!AR127=1,'Systematic review'!AS127=0,'Systematic review'!AT127=0),2,IF(AND('Systematic review'!AQ127=0,'Systematic review'!AR127=0,'Systematic review'!AS127=1,'Systematic review'!AT127=0),3,IF(AND('Systematic review'!AQ127=0,'Systematic review'!AR127=0,'Systematic review'!AS127=0,'Systematic review'!AT127=1),4,IF(AND('Systematic review'!AQ127=1,'Systematic review'!AR127=1,'Systematic review'!AS127=0,'Systematic review'!AT127=0),5,IF(AND('Systematic review'!AQ127=1,'Systematic review'!AR127=0,'Systematic review'!AS127=1,'Systematic review'!AT127=0),6,IF(AND('Systematic review'!AQ127=1,'Systematic review'!AR127=0,'Systematic review'!AS127=0,'Systematic review'!AT127=1),7,IF(AND('Systematic review'!AQ127=0,'Systematic review'!AR127=1,'Systematic review'!AS127=1,'Systematic review'!AT127=0),8,IF(AND('Systematic review'!AQ127=0,'Systematic review'!AR127=1,'Systematic review'!AS127=0,'Systematic review'!AT127=1),9,IF(AND('Systematic review'!AQ127=0,'Systematic review'!AR127=0,'Systematic review'!AS127=1,'Systematic review'!AT127=1),10,IF(AND('Systematic review'!AQ127=1,'Systematic review'!AR127=1,'Systematic review'!AS127=1,'Systematic review'!AT127=0),11, IF(AND('Systematic review'!AQ127=1,'Systematic review'!AR127=0,'Systematic review'!AS127=1,'Systematic review'!AT127=1),12, IF(AND('Systematic review'!AQ127=1,'Systematic review'!AR127=1,'Systematic review'!AS127=0,'Systematic review'!AT127=1),13,IF(AND('Systematic review'!AQ127=0,'Systematic review'!AR127=1,'Systematic review'!AS127=1,'Systematic review'!AT127=1),14,IF(AND('Systematic review'!AQ127=1,'Systematic review'!AR127=1,'Systematic review'!AS127=1,'Systematic review'!AT127=1),15,0)))))))))))))))</f>
        <v>0</v>
      </c>
      <c r="L108">
        <v>0</v>
      </c>
    </row>
    <row r="109" spans="1:12" x14ac:dyDescent="0.2">
      <c r="A109" s="86">
        <f>'Systematic review'!A128</f>
        <v>0</v>
      </c>
      <c r="B109" s="86" t="str">
        <f>'Systematic review'!C128</f>
        <v>INDISIM-SOM</v>
      </c>
      <c r="C109" s="86">
        <f>'Systematic review'!D128</f>
        <v>2005</v>
      </c>
      <c r="D109" s="86" t="str">
        <f>'Systematic review'!E128</f>
        <v>Ginovart</v>
      </c>
      <c r="E109" s="89">
        <f>IF('Systematic review'!F128=6,1,IF('Systematic review'!F128=1,2,IF('Systematic review'!F128=2,3,IF('Systematic review'!F128=7,4, IF(OR('Systematic review'!F128="1 to 7",'Systematic review'!F128="2 to 7", 'Systematic review'!F128="1&amp; 7", 'Systematic review'!F128="1&amp;7"),5)))))</f>
        <v>1</v>
      </c>
      <c r="F109" s="89" t="str">
        <f>IF('Systematic review'!J128=3, "NL", "L")</f>
        <v>NL</v>
      </c>
      <c r="G109" s="89">
        <f>IF('Systematic review'!P128=1,1,(IF('Systematic review'!Q128=1,2,IF('Systematic review'!R128=1,3,IF('Systematic review'!V128=1,4,IF('Systematic review'!W128=1,5,IF('Systematic review'!X128=1,6,"No Data")))))))</f>
        <v>6</v>
      </c>
      <c r="H109" s="89">
        <f>IF('Systematic review'!AD128=1,1,IF(AND(OR('Systematic review'!AG128=1,'Systematic review'!AH128=1,'Systematic review'!AI128=1),'Systematic review'!AM128=1),2,IF(AND(OR('Systematic review'!AE128=1,'Systematic review'!AF128=1,'Systematic review'!AJ128=1,'Systematic review'!AK128=1,'Systematic review'!AL128=1),'Systematic review'!AM128=1),3, IF(AND(OR('Systematic review'!AG128=1,'Systematic review'!AH128=1,'Systematic review'!AI128=1),OR('Systematic review'!AN128=1, 'Systematic review'!AO128=1,'Systematic review'!AP128=1)),4, IF(AND(OR('Systematic review'!AE128=1,'Systematic review'!AF128=1,'Systematic review'!AJ128=1,'Systematic review'!AK128=1,'Systematic review'!AL128=1), OR('Systematic review'!AN128=1, 'Systematic review'!AO128=1,'Systematic review'!AP128=1)),5,IF(AND('Systematic review'!AC128=1,'Systematic review'!AE128=0,'Systematic review'!AF128=0,'Systematic review'!AG128=0,'Systematic review'!AH128=0,'Systematic review'!AI128=0,'Systematic review'!AJ128=0,'Systematic review'!AK128=0,'Systematic review'!AL128=0),6,"PB"))))))</f>
        <v>4</v>
      </c>
      <c r="I109" s="89">
        <f>IF(AND('Systematic review'!AQ128=1,'Systematic review'!AR128=0,'Systematic review'!AS128=0,'Systematic review'!AT128=0),1,IF(AND('Systematic review'!AQ128=0,'Systematic review'!AR128=1,'Systematic review'!AS128=0,'Systematic review'!AT128=0),2,IF(AND('Systematic review'!AQ128=0,'Systematic review'!AR128=0,'Systematic review'!AS128=1,'Systematic review'!AT128=0),3,IF(AND('Systematic review'!AQ128=0,'Systematic review'!AR128=0,'Systematic review'!AS128=0,'Systematic review'!AT128=1),4,IF(AND('Systematic review'!AQ128=1,'Systematic review'!AR128=1,'Systematic review'!AS128=0,'Systematic review'!AT128=0),5,IF(AND('Systematic review'!AQ128=1,'Systematic review'!AR128=0,'Systematic review'!AS128=1,'Systematic review'!AT128=0),6,IF(AND('Systematic review'!AQ128=1,'Systematic review'!AR128=0,'Systematic review'!AS128=0,'Systematic review'!AT128=1),7,IF(AND('Systematic review'!AQ128=0,'Systematic review'!AR128=1,'Systematic review'!AS128=1,'Systematic review'!AT128=0),8,IF(AND('Systematic review'!AQ128=0,'Systematic review'!AR128=1,'Systematic review'!AS128=0,'Systematic review'!AT128=1),9,IF(AND('Systematic review'!AQ128=0,'Systematic review'!AR128=0,'Systematic review'!AS128=1,'Systematic review'!AT128=1),10,IF(AND('Systematic review'!AQ128=1,'Systematic review'!AR128=1,'Systematic review'!AS128=1,'Systematic review'!AT128=0),11, IF(AND('Systematic review'!AQ128=1,'Systematic review'!AR128=0,'Systematic review'!AS128=1,'Systematic review'!AT128=1),12, IF(AND('Systematic review'!AQ128=1,'Systematic review'!AR128=1,'Systematic review'!AS128=0,'Systematic review'!AT128=1),13,IF(AND('Systematic review'!AQ128=0,'Systematic review'!AR128=1,'Systematic review'!AS128=1,'Systematic review'!AT128=1),14,IF(AND('Systematic review'!AQ128=1,'Systematic review'!AR128=1,'Systematic review'!AS128=1,'Systematic review'!AT128=1),15,0)))))))))))))))</f>
        <v>1</v>
      </c>
      <c r="L109">
        <v>1</v>
      </c>
    </row>
    <row r="110" spans="1:12" x14ac:dyDescent="0.2">
      <c r="A110" s="86">
        <f>'Systematic review'!A129</f>
        <v>0</v>
      </c>
      <c r="B110" s="86" t="str">
        <f>'Systematic review'!C129</f>
        <v>Yasso</v>
      </c>
      <c r="C110" s="86">
        <f>'Systematic review'!D129</f>
        <v>2005</v>
      </c>
      <c r="D110" s="86" t="str">
        <f>'Systematic review'!E129</f>
        <v>Liski</v>
      </c>
      <c r="E110" s="89">
        <f>IF('Systematic review'!F129=6,1,IF('Systematic review'!F129=1,2,IF('Systematic review'!F129=2,3,IF('Systematic review'!F129=7,4, IF(OR('Systematic review'!F129="1 to 7",'Systematic review'!F129="2 to 7", 'Systematic review'!F129="1&amp; 7", 'Systematic review'!F129="1&amp;7"),5)))))</f>
        <v>2</v>
      </c>
      <c r="F110" s="89" t="str">
        <f>IF('Systematic review'!J129=3, "NL", "L")</f>
        <v>L</v>
      </c>
      <c r="G110" s="89">
        <f>IF('Systematic review'!P129=1,1,(IF('Systematic review'!Q129=1,2,IF('Systematic review'!R129=1,3,IF('Systematic review'!V129=1,4,IF('Systematic review'!W129=1,5,IF('Systematic review'!X129=1,6,"No Data")))))))</f>
        <v>3</v>
      </c>
      <c r="H110" s="89">
        <f>IF('Systematic review'!AD129=1,1,IF(AND(OR('Systematic review'!AG129=1,'Systematic review'!AH129=1,'Systematic review'!AI129=1),'Systematic review'!AM129=1),2,IF(AND(OR('Systematic review'!AE129=1,'Systematic review'!AF129=1,'Systematic review'!AJ129=1,'Systematic review'!AK129=1,'Systematic review'!AL129=1),'Systematic review'!AM129=1),3, IF(AND(OR('Systematic review'!AG129=1,'Systematic review'!AH129=1,'Systematic review'!AI129=1),OR('Systematic review'!AN129=1, 'Systematic review'!AO129=1,'Systematic review'!AP129=1)),4, IF(AND(OR('Systematic review'!AE129=1,'Systematic review'!AF129=1,'Systematic review'!AJ129=1,'Systematic review'!AK129=1,'Systematic review'!AL129=1), OR('Systematic review'!AN129=1, 'Systematic review'!AO129=1,'Systematic review'!AP129=1)),5,IF(AND('Systematic review'!AC129=1,'Systematic review'!AE129=0,'Systematic review'!AF129=0,'Systematic review'!AG129=0,'Systematic review'!AH129=0,'Systematic review'!AI129=0,'Systematic review'!AJ129=0,'Systematic review'!AK129=0,'Systematic review'!AL129=0),6,"PB"))))))</f>
        <v>3</v>
      </c>
      <c r="I110" s="89">
        <f>IF(AND('Systematic review'!AQ129=1,'Systematic review'!AR129=0,'Systematic review'!AS129=0,'Systematic review'!AT129=0),1,IF(AND('Systematic review'!AQ129=0,'Systematic review'!AR129=1,'Systematic review'!AS129=0,'Systematic review'!AT129=0),2,IF(AND('Systematic review'!AQ129=0,'Systematic review'!AR129=0,'Systematic review'!AS129=1,'Systematic review'!AT129=0),3,IF(AND('Systematic review'!AQ129=0,'Systematic review'!AR129=0,'Systematic review'!AS129=0,'Systematic review'!AT129=1),4,IF(AND('Systematic review'!AQ129=1,'Systematic review'!AR129=1,'Systematic review'!AS129=0,'Systematic review'!AT129=0),5,IF(AND('Systematic review'!AQ129=1,'Systematic review'!AR129=0,'Systematic review'!AS129=1,'Systematic review'!AT129=0),6,IF(AND('Systematic review'!AQ129=1,'Systematic review'!AR129=0,'Systematic review'!AS129=0,'Systematic review'!AT129=1),7,IF(AND('Systematic review'!AQ129=0,'Systematic review'!AR129=1,'Systematic review'!AS129=1,'Systematic review'!AT129=0),8,IF(AND('Systematic review'!AQ129=0,'Systematic review'!AR129=1,'Systematic review'!AS129=0,'Systematic review'!AT129=1),9,IF(AND('Systematic review'!AQ129=0,'Systematic review'!AR129=0,'Systematic review'!AS129=1,'Systematic review'!AT129=1),10,IF(AND('Systematic review'!AQ129=1,'Systematic review'!AR129=1,'Systematic review'!AS129=1,'Systematic review'!AT129=0),11, IF(AND('Systematic review'!AQ129=1,'Systematic review'!AR129=0,'Systematic review'!AS129=1,'Systematic review'!AT129=1),12, IF(AND('Systematic review'!AQ129=1,'Systematic review'!AR129=1,'Systematic review'!AS129=0,'Systematic review'!AT129=1),13,IF(AND('Systematic review'!AQ129=0,'Systematic review'!AR129=1,'Systematic review'!AS129=1,'Systematic review'!AT129=1),14,IF(AND('Systematic review'!AQ129=1,'Systematic review'!AR129=1,'Systematic review'!AS129=1,'Systematic review'!AT129=1),15,0)))))))))))))))</f>
        <v>2</v>
      </c>
      <c r="L110">
        <v>2</v>
      </c>
    </row>
    <row r="111" spans="1:12" x14ac:dyDescent="0.2">
      <c r="A111" s="86">
        <f>'Systematic review'!A130</f>
        <v>0</v>
      </c>
      <c r="B111" s="86" t="str">
        <f>'Systematic review'!C130</f>
        <v>IBIS</v>
      </c>
      <c r="C111" s="86">
        <f>'Systematic review'!D130</f>
        <v>2005</v>
      </c>
      <c r="D111" s="86" t="str">
        <f>'Systematic review'!E130</f>
        <v>Liu</v>
      </c>
      <c r="E111" s="89">
        <f>IF('Systematic review'!F130=6,1,IF('Systematic review'!F130=1,2,IF('Systematic review'!F130=2,3,IF('Systematic review'!F130=7,4, IF(OR('Systematic review'!F130="1 to 7",'Systematic review'!F130="2 to 7", 'Systematic review'!F130="1&amp; 7", 'Systematic review'!F130="1&amp;7"),5)))))</f>
        <v>4</v>
      </c>
      <c r="F111" s="89" t="str">
        <f>IF('Systematic review'!J130=3, "NL", "L")</f>
        <v>L</v>
      </c>
      <c r="G111" s="89">
        <f>IF('Systematic review'!P130=1,1,(IF('Systematic review'!Q130=1,2,IF('Systematic review'!R130=1,3,IF('Systematic review'!V130=1,4,IF('Systematic review'!W130=1,5,IF('Systematic review'!X130=1,6,"No Data")))))))</f>
        <v>5</v>
      </c>
      <c r="H111" s="89">
        <f>IF('Systematic review'!AD130=1,1,IF(AND(OR('Systematic review'!AG130=1,'Systematic review'!AH130=1,'Systematic review'!AI130=1),'Systematic review'!AM130=1),2,IF(AND(OR('Systematic review'!AE130=1,'Systematic review'!AF130=1,'Systematic review'!AJ130=1,'Systematic review'!AK130=1,'Systematic review'!AL130=1),'Systematic review'!AM130=1),3, IF(AND(OR('Systematic review'!AG130=1,'Systematic review'!AH130=1,'Systematic review'!AI130=1),OR('Systematic review'!AN130=1, 'Systematic review'!AO130=1,'Systematic review'!AP130=1)),4, IF(AND(OR('Systematic review'!AE130=1,'Systematic review'!AF130=1,'Systematic review'!AJ130=1,'Systematic review'!AK130=1,'Systematic review'!AL130=1), OR('Systematic review'!AN130=1, 'Systematic review'!AO130=1,'Systematic review'!AP130=1)),5,IF(AND('Systematic review'!AC130=1,'Systematic review'!AE130=0,'Systematic review'!AF130=0,'Systematic review'!AG130=0,'Systematic review'!AH130=0,'Systematic review'!AI130=0,'Systematic review'!AJ130=0,'Systematic review'!AK130=0,'Systematic review'!AL130=0),6,"PB"))))))</f>
        <v>6</v>
      </c>
      <c r="I111" s="89">
        <f>IF(AND('Systematic review'!AQ130=1,'Systematic review'!AR130=0,'Systematic review'!AS130=0,'Systematic review'!AT130=0),1,IF(AND('Systematic review'!AQ130=0,'Systematic review'!AR130=1,'Systematic review'!AS130=0,'Systematic review'!AT130=0),2,IF(AND('Systematic review'!AQ130=0,'Systematic review'!AR130=0,'Systematic review'!AS130=1,'Systematic review'!AT130=0),3,IF(AND('Systematic review'!AQ130=0,'Systematic review'!AR130=0,'Systematic review'!AS130=0,'Systematic review'!AT130=1),4,IF(AND('Systematic review'!AQ130=1,'Systematic review'!AR130=1,'Systematic review'!AS130=0,'Systematic review'!AT130=0),5,IF(AND('Systematic review'!AQ130=1,'Systematic review'!AR130=0,'Systematic review'!AS130=1,'Systematic review'!AT130=0),6,IF(AND('Systematic review'!AQ130=1,'Systematic review'!AR130=0,'Systematic review'!AS130=0,'Systematic review'!AT130=1),7,IF(AND('Systematic review'!AQ130=0,'Systematic review'!AR130=1,'Systematic review'!AS130=1,'Systematic review'!AT130=0),8,IF(AND('Systematic review'!AQ130=0,'Systematic review'!AR130=1,'Systematic review'!AS130=0,'Systematic review'!AT130=1),9,IF(AND('Systematic review'!AQ130=0,'Systematic review'!AR130=0,'Systematic review'!AS130=1,'Systematic review'!AT130=1),10,IF(AND('Systematic review'!AQ130=1,'Systematic review'!AR130=1,'Systematic review'!AS130=1,'Systematic review'!AT130=0),11, IF(AND('Systematic review'!AQ130=1,'Systematic review'!AR130=0,'Systematic review'!AS130=1,'Systematic review'!AT130=1),12, IF(AND('Systematic review'!AQ130=1,'Systematic review'!AR130=1,'Systematic review'!AS130=0,'Systematic review'!AT130=1),13,IF(AND('Systematic review'!AQ130=0,'Systematic review'!AR130=1,'Systematic review'!AS130=1,'Systematic review'!AT130=1),14,IF(AND('Systematic review'!AQ130=1,'Systematic review'!AR130=1,'Systematic review'!AS130=1,'Systematic review'!AT130=1),15,0)))))))))))))))</f>
        <v>4</v>
      </c>
      <c r="L111">
        <v>4</v>
      </c>
    </row>
    <row r="112" spans="1:12" x14ac:dyDescent="0.2">
      <c r="A112" s="86">
        <f>'Systematic review'!A131</f>
        <v>0</v>
      </c>
      <c r="B112" s="86">
        <f>'Systematic review'!C131</f>
        <v>0</v>
      </c>
      <c r="C112" s="86">
        <f>'Systematic review'!D131</f>
        <v>2005</v>
      </c>
      <c r="D112" s="86" t="str">
        <f>'Systematic review'!E131</f>
        <v>Long and Or</v>
      </c>
      <c r="E112" s="89">
        <f>IF('Systematic review'!F131=6,1,IF('Systematic review'!F131=1,2,IF('Systematic review'!F131=2,3,IF('Systematic review'!F131=7,4, IF(OR('Systematic review'!F131="1 to 7",'Systematic review'!F131="2 to 7", 'Systematic review'!F131="1&amp; 7", 'Systematic review'!F131="1&amp;7"),5)))))</f>
        <v>1</v>
      </c>
      <c r="F112" s="89" t="str">
        <f>IF('Systematic review'!J131=3, "NL", "L")</f>
        <v>NL</v>
      </c>
      <c r="G112" s="89">
        <f>IF('Systematic review'!P131=1,1,(IF('Systematic review'!Q131=1,2,IF('Systematic review'!R131=1,3,IF('Systematic review'!V131=1,4,IF('Systematic review'!W131=1,5,IF('Systematic review'!X131=1,6,"No Data")))))))</f>
        <v>1</v>
      </c>
      <c r="H112" s="89">
        <f>IF('Systematic review'!AD131=1,1,IF(AND(OR('Systematic review'!AG131=1,'Systematic review'!AH131=1,'Systematic review'!AI131=1),'Systematic review'!AM131=1),2,IF(AND(OR('Systematic review'!AE131=1,'Systematic review'!AF131=1,'Systematic review'!AJ131=1,'Systematic review'!AK131=1,'Systematic review'!AL131=1),'Systematic review'!AM131=1),3, IF(AND(OR('Systematic review'!AG131=1,'Systematic review'!AH131=1,'Systematic review'!AI131=1),OR('Systematic review'!AN131=1, 'Systematic review'!AO131=1,'Systematic review'!AP131=1)),4, IF(AND(OR('Systematic review'!AE131=1,'Systematic review'!AF131=1,'Systematic review'!AJ131=1,'Systematic review'!AK131=1,'Systematic review'!AL131=1), OR('Systematic review'!AN131=1, 'Systematic review'!AO131=1,'Systematic review'!AP131=1)),5,IF(AND('Systematic review'!AC131=1,'Systematic review'!AE131=0,'Systematic review'!AF131=0,'Systematic review'!AG131=0,'Systematic review'!AH131=0,'Systematic review'!AI131=0,'Systematic review'!AJ131=0,'Systematic review'!AK131=0,'Systematic review'!AL131=0),6,"PB"))))))</f>
        <v>1</v>
      </c>
      <c r="I112" s="89">
        <f>IF(AND('Systematic review'!AQ131=1,'Systematic review'!AR131=0,'Systematic review'!AS131=0,'Systematic review'!AT131=0),1,IF(AND('Systematic review'!AQ131=0,'Systematic review'!AR131=1,'Systematic review'!AS131=0,'Systematic review'!AT131=0),2,IF(AND('Systematic review'!AQ131=0,'Systematic review'!AR131=0,'Systematic review'!AS131=1,'Systematic review'!AT131=0),3,IF(AND('Systematic review'!AQ131=0,'Systematic review'!AR131=0,'Systematic review'!AS131=0,'Systematic review'!AT131=1),4,IF(AND('Systematic review'!AQ131=1,'Systematic review'!AR131=1,'Systematic review'!AS131=0,'Systematic review'!AT131=0),5,IF(AND('Systematic review'!AQ131=1,'Systematic review'!AR131=0,'Systematic review'!AS131=1,'Systematic review'!AT131=0),6,IF(AND('Systematic review'!AQ131=1,'Systematic review'!AR131=0,'Systematic review'!AS131=0,'Systematic review'!AT131=1),7,IF(AND('Systematic review'!AQ131=0,'Systematic review'!AR131=1,'Systematic review'!AS131=1,'Systematic review'!AT131=0),8,IF(AND('Systematic review'!AQ131=0,'Systematic review'!AR131=1,'Systematic review'!AS131=0,'Systematic review'!AT131=1),9,IF(AND('Systematic review'!AQ131=0,'Systematic review'!AR131=0,'Systematic review'!AS131=1,'Systematic review'!AT131=1),10,IF(AND('Systematic review'!AQ131=1,'Systematic review'!AR131=1,'Systematic review'!AS131=1,'Systematic review'!AT131=0),11, IF(AND('Systematic review'!AQ131=1,'Systematic review'!AR131=0,'Systematic review'!AS131=1,'Systematic review'!AT131=1),12, IF(AND('Systematic review'!AQ131=1,'Systematic review'!AR131=1,'Systematic review'!AS131=0,'Systematic review'!AT131=1),13,IF(AND('Systematic review'!AQ131=0,'Systematic review'!AR131=1,'Systematic review'!AS131=1,'Systematic review'!AT131=1),14,IF(AND('Systematic review'!AQ131=1,'Systematic review'!AR131=1,'Systematic review'!AS131=1,'Systematic review'!AT131=1),15,0)))))))))))))))</f>
        <v>0</v>
      </c>
      <c r="L112">
        <v>0</v>
      </c>
    </row>
    <row r="113" spans="1:12" x14ac:dyDescent="0.2">
      <c r="A113" s="86">
        <f>'Systematic review'!A132</f>
        <v>0</v>
      </c>
      <c r="B113" s="86" t="str">
        <f>'Systematic review'!C132</f>
        <v>CN-SIM</v>
      </c>
      <c r="C113" s="86">
        <f>'Systematic review'!D132</f>
        <v>2005</v>
      </c>
      <c r="D113" s="86" t="str">
        <f>'Systematic review'!E132</f>
        <v>Petersen</v>
      </c>
      <c r="E113" s="89">
        <f>IF('Systematic review'!F132=6,1,IF('Systematic review'!F132=1,2,IF('Systematic review'!F132=2,3,IF('Systematic review'!F132=7,4, IF(OR('Systematic review'!F132="1 to 7",'Systematic review'!F132="2 to 7", 'Systematic review'!F132="1&amp; 7", 'Systematic review'!F132="1&amp;7"),5)))))</f>
        <v>2</v>
      </c>
      <c r="F113" s="89" t="str">
        <f>IF('Systematic review'!J132=3, "NL", "L")</f>
        <v>L</v>
      </c>
      <c r="G113" s="89">
        <f>IF('Systematic review'!P132=1,1,(IF('Systematic review'!Q132=1,2,IF('Systematic review'!R132=1,3,IF('Systematic review'!V132=1,4,IF('Systematic review'!W132=1,5,IF('Systematic review'!X132=1,6,"No Data")))))))</f>
        <v>3</v>
      </c>
      <c r="H113" s="230">
        <f>IF('Systematic review'!AD132=1,1,IF(AND(OR('Systematic review'!AG132=1,'Systematic review'!AH132=1,'Systematic review'!AI132=1),'Systematic review'!AM132=1),2,IF(AND(OR('Systematic review'!AE132=1,'Systematic review'!AF132=1,'Systematic review'!AJ132=1,'Systematic review'!AK132=1,'Systematic review'!AL132=1),'Systematic review'!AM132=1),3, IF(AND(OR('Systematic review'!AG132=1,'Systematic review'!AH132=1,'Systematic review'!AI132=1),OR('Systematic review'!AN132=1, 'Systematic review'!AO132=1,'Systematic review'!AP132=1)),4, IF(AND(OR('Systematic review'!AE132=1,'Systematic review'!AF132=1,'Systematic review'!AJ132=1,'Systematic review'!AK132=1,'Systematic review'!AL132=1), OR('Systematic review'!AN132=1, 'Systematic review'!AO132=1,'Systematic review'!AP132=1)),5,IF(AND('Systematic review'!AC132=1,'Systematic review'!AE132=0,'Systematic review'!AF132=0,'Systematic review'!AG132=0,'Systematic review'!AH132=0,'Systematic review'!AI132=0,'Systematic review'!AJ132=0,'Systematic review'!AK132=0,'Systematic review'!AL132=0),6,"PB"))))))</f>
        <v>2</v>
      </c>
      <c r="I113" s="89">
        <f>IF(AND('Systematic review'!AQ132=1,'Systematic review'!AR132=0,'Systematic review'!AS132=0,'Systematic review'!AT132=0),1,IF(AND('Systematic review'!AQ132=0,'Systematic review'!AR132=1,'Systematic review'!AS132=0,'Systematic review'!AT132=0),2,IF(AND('Systematic review'!AQ132=0,'Systematic review'!AR132=0,'Systematic review'!AS132=1,'Systematic review'!AT132=0),3,IF(AND('Systematic review'!AQ132=0,'Systematic review'!AR132=0,'Systematic review'!AS132=0,'Systematic review'!AT132=1),4,IF(AND('Systematic review'!AQ132=1,'Systematic review'!AR132=1,'Systematic review'!AS132=0,'Systematic review'!AT132=0),5,IF(AND('Systematic review'!AQ132=1,'Systematic review'!AR132=0,'Systematic review'!AS132=1,'Systematic review'!AT132=0),6,IF(AND('Systematic review'!AQ132=1,'Systematic review'!AR132=0,'Systematic review'!AS132=0,'Systematic review'!AT132=1),7,IF(AND('Systematic review'!AQ132=0,'Systematic review'!AR132=1,'Systematic review'!AS132=1,'Systematic review'!AT132=0),8,IF(AND('Systematic review'!AQ132=0,'Systematic review'!AR132=1,'Systematic review'!AS132=0,'Systematic review'!AT132=1),9,IF(AND('Systematic review'!AQ132=0,'Systematic review'!AR132=0,'Systematic review'!AS132=1,'Systematic review'!AT132=1),10,IF(AND('Systematic review'!AQ132=1,'Systematic review'!AR132=1,'Systematic review'!AS132=1,'Systematic review'!AT132=0),11, IF(AND('Systematic review'!AQ132=1,'Systematic review'!AR132=0,'Systematic review'!AS132=1,'Systematic review'!AT132=1),12, IF(AND('Systematic review'!AQ132=1,'Systematic review'!AR132=1,'Systematic review'!AS132=0,'Systematic review'!AT132=1),13,IF(AND('Systematic review'!AQ132=0,'Systematic review'!AR132=1,'Systematic review'!AS132=1,'Systematic review'!AT132=1),14,IF(AND('Systematic review'!AQ132=1,'Systematic review'!AR132=1,'Systematic review'!AS132=1,'Systematic review'!AT132=1),15,0)))))))))))))))</f>
        <v>2</v>
      </c>
      <c r="L113">
        <v>2</v>
      </c>
    </row>
    <row r="114" spans="1:12" x14ac:dyDescent="0.2">
      <c r="A114" s="86">
        <f>'Systematic review'!A133</f>
        <v>0</v>
      </c>
      <c r="B114" s="86" t="str">
        <f>'Systematic review'!C133</f>
        <v>CN-SIM</v>
      </c>
      <c r="C114" s="86">
        <f>'Systematic review'!D133</f>
        <v>2005</v>
      </c>
      <c r="D114" s="86" t="str">
        <f>'Systematic review'!E133</f>
        <v>Petersen</v>
      </c>
      <c r="E114" s="89">
        <f>IF('Systematic review'!F133=6,1,IF('Systematic review'!F133=1,2,IF('Systematic review'!F133=2,3,IF('Systematic review'!F133=7,4, IF(OR('Systematic review'!F133="1 to 7",'Systematic review'!F133="2 to 7", 'Systematic review'!F133="1&amp; 7", 'Systematic review'!F133="1&amp;7"),5)))))</f>
        <v>2</v>
      </c>
      <c r="F114" s="89" t="str">
        <f>IF('Systematic review'!J133=3, "NL", "L")</f>
        <v>L</v>
      </c>
      <c r="G114" s="89">
        <f>IF('Systematic review'!P133=1,1,(IF('Systematic review'!Q133=1,2,IF('Systematic review'!R133=1,3,IF('Systematic review'!V133=1,4,IF('Systematic review'!W133=1,5,IF('Systematic review'!X133=1,6,"No Data")))))))</f>
        <v>3</v>
      </c>
      <c r="H114" s="230">
        <f>IF('Systematic review'!AD133=1,1,IF(AND(OR('Systematic review'!AG133=1,'Systematic review'!AH133=1,'Systematic review'!AI133=1),'Systematic review'!AM133=1),2,IF(AND(OR('Systematic review'!AE133=1,'Systematic review'!AF133=1,'Systematic review'!AJ133=1,'Systematic review'!AK133=1,'Systematic review'!AL133=1),'Systematic review'!AM133=1),3, IF(AND(OR('Systematic review'!AG133=1,'Systematic review'!AH133=1,'Systematic review'!AI133=1),OR('Systematic review'!AN133=1, 'Systematic review'!AO133=1,'Systematic review'!AP133=1)),4, IF(AND(OR('Systematic review'!AE133=1,'Systematic review'!AF133=1,'Systematic review'!AJ133=1,'Systematic review'!AK133=1,'Systematic review'!AL133=1), OR('Systematic review'!AN133=1, 'Systematic review'!AO133=1,'Systematic review'!AP133=1)),5,IF(AND('Systematic review'!AC133=1,'Systematic review'!AE133=0,'Systematic review'!AF133=0,'Systematic review'!AG133=0,'Systematic review'!AH133=0,'Systematic review'!AI133=0,'Systematic review'!AJ133=0,'Systematic review'!AK133=0,'Systematic review'!AL133=0),6,"PB"))))))</f>
        <v>2</v>
      </c>
      <c r="I114" s="89">
        <f>IF(AND('Systematic review'!AQ133=1,'Systematic review'!AR133=0,'Systematic review'!AS133=0,'Systematic review'!AT133=0),1,IF(AND('Systematic review'!AQ133=0,'Systematic review'!AR133=1,'Systematic review'!AS133=0,'Systematic review'!AT133=0),2,IF(AND('Systematic review'!AQ133=0,'Systematic review'!AR133=0,'Systematic review'!AS133=1,'Systematic review'!AT133=0),3,IF(AND('Systematic review'!AQ133=0,'Systematic review'!AR133=0,'Systematic review'!AS133=0,'Systematic review'!AT133=1),4,IF(AND('Systematic review'!AQ133=1,'Systematic review'!AR133=1,'Systematic review'!AS133=0,'Systematic review'!AT133=0),5,IF(AND('Systematic review'!AQ133=1,'Systematic review'!AR133=0,'Systematic review'!AS133=1,'Systematic review'!AT133=0),6,IF(AND('Systematic review'!AQ133=1,'Systematic review'!AR133=0,'Systematic review'!AS133=0,'Systematic review'!AT133=1),7,IF(AND('Systematic review'!AQ133=0,'Systematic review'!AR133=1,'Systematic review'!AS133=1,'Systematic review'!AT133=0),8,IF(AND('Systematic review'!AQ133=0,'Systematic review'!AR133=1,'Systematic review'!AS133=0,'Systematic review'!AT133=1),9,IF(AND('Systematic review'!AQ133=0,'Systematic review'!AR133=0,'Systematic review'!AS133=1,'Systematic review'!AT133=1),10,IF(AND('Systematic review'!AQ133=1,'Systematic review'!AR133=1,'Systematic review'!AS133=1,'Systematic review'!AT133=0),11, IF(AND('Systematic review'!AQ133=1,'Systematic review'!AR133=0,'Systematic review'!AS133=1,'Systematic review'!AT133=1),12, IF(AND('Systematic review'!AQ133=1,'Systematic review'!AR133=1,'Systematic review'!AS133=0,'Systematic review'!AT133=1),13,IF(AND('Systematic review'!AQ133=0,'Systematic review'!AR133=1,'Systematic review'!AS133=1,'Systematic review'!AT133=1),14,IF(AND('Systematic review'!AQ133=1,'Systematic review'!AR133=1,'Systematic review'!AS133=1,'Systematic review'!AT133=1),15,0)))))))))))))))</f>
        <v>1</v>
      </c>
      <c r="L114">
        <v>1</v>
      </c>
    </row>
    <row r="115" spans="1:12" x14ac:dyDescent="0.2">
      <c r="A115" s="86">
        <f>'Systematic review'!A134</f>
        <v>0</v>
      </c>
      <c r="B115" s="86">
        <f>'Systematic review'!C134</f>
        <v>0</v>
      </c>
      <c r="C115" s="86">
        <f>'Systematic review'!D134</f>
        <v>2006</v>
      </c>
      <c r="D115" s="86" t="str">
        <f>'Systematic review'!E134</f>
        <v>Neill and Gignoux</v>
      </c>
      <c r="E115" s="89">
        <f>IF('Systematic review'!F134=6,1,IF('Systematic review'!F134=1,2,IF('Systematic review'!F134=2,3,IF('Systematic review'!F134=7,4, IF(OR('Systematic review'!F134="1 to 7",'Systematic review'!F134="2 to 7", 'Systematic review'!F134="1&amp; 7", 'Systematic review'!F134="1&amp;7"),5)))))</f>
        <v>2</v>
      </c>
      <c r="F115" s="89" t="str">
        <f>IF('Systematic review'!J134=3, "NL", "L")</f>
        <v>NL</v>
      </c>
      <c r="G115" s="89">
        <f>IF('Systematic review'!P134=1,1,(IF('Systematic review'!Q134=1,2,IF('Systematic review'!R134=1,3,IF('Systematic review'!V134=1,4,IF('Systematic review'!W134=1,5,IF('Systematic review'!X134=1,6,"No Data")))))))</f>
        <v>5</v>
      </c>
      <c r="H115" s="89">
        <f>IF('Systematic review'!AD134=1,1,IF(AND(OR('Systematic review'!AG134=1,'Systematic review'!AH134=1,'Systematic review'!AI134=1),'Systematic review'!AM134=1),2,IF(AND(OR('Systematic review'!AE134=1,'Systematic review'!AF134=1,'Systematic review'!AJ134=1,'Systematic review'!AK134=1,'Systematic review'!AL134=1),'Systematic review'!AM134=1),3, IF(AND(OR('Systematic review'!AG134=1,'Systematic review'!AH134=1,'Systematic review'!AI134=1),OR('Systematic review'!AN134=1, 'Systematic review'!AO134=1,'Systematic review'!AP134=1)),4, IF(AND(OR('Systematic review'!AE134=1,'Systematic review'!AF134=1,'Systematic review'!AJ134=1,'Systematic review'!AK134=1,'Systematic review'!AL134=1), OR('Systematic review'!AN134=1, 'Systematic review'!AO134=1,'Systematic review'!AP134=1)),5,IF(AND('Systematic review'!AC134=1,'Systematic review'!AE134=0,'Systematic review'!AF134=0,'Systematic review'!AG134=0,'Systematic review'!AH134=0,'Systematic review'!AI134=0,'Systematic review'!AJ134=0,'Systematic review'!AK134=0,'Systematic review'!AL134=0),6,"PB"))))))</f>
        <v>1</v>
      </c>
      <c r="I115" s="89">
        <f>IF(AND('Systematic review'!AQ134=1,'Systematic review'!AR134=0,'Systematic review'!AS134=0,'Systematic review'!AT134=0),1,IF(AND('Systematic review'!AQ134=0,'Systematic review'!AR134=1,'Systematic review'!AS134=0,'Systematic review'!AT134=0),2,IF(AND('Systematic review'!AQ134=0,'Systematic review'!AR134=0,'Systematic review'!AS134=1,'Systematic review'!AT134=0),3,IF(AND('Systematic review'!AQ134=0,'Systematic review'!AR134=0,'Systematic review'!AS134=0,'Systematic review'!AT134=1),4,IF(AND('Systematic review'!AQ134=1,'Systematic review'!AR134=1,'Systematic review'!AS134=0,'Systematic review'!AT134=0),5,IF(AND('Systematic review'!AQ134=1,'Systematic review'!AR134=0,'Systematic review'!AS134=1,'Systematic review'!AT134=0),6,IF(AND('Systematic review'!AQ134=1,'Systematic review'!AR134=0,'Systematic review'!AS134=0,'Systematic review'!AT134=1),7,IF(AND('Systematic review'!AQ134=0,'Systematic review'!AR134=1,'Systematic review'!AS134=1,'Systematic review'!AT134=0),8,IF(AND('Systematic review'!AQ134=0,'Systematic review'!AR134=1,'Systematic review'!AS134=0,'Systematic review'!AT134=1),9,IF(AND('Systematic review'!AQ134=0,'Systematic review'!AR134=0,'Systematic review'!AS134=1,'Systematic review'!AT134=1),10,IF(AND('Systematic review'!AQ134=1,'Systematic review'!AR134=1,'Systematic review'!AS134=1,'Systematic review'!AT134=0),11, IF(AND('Systematic review'!AQ134=1,'Systematic review'!AR134=0,'Systematic review'!AS134=1,'Systematic review'!AT134=1),12, IF(AND('Systematic review'!AQ134=1,'Systematic review'!AR134=1,'Systematic review'!AS134=0,'Systematic review'!AT134=1),13,IF(AND('Systematic review'!AQ134=0,'Systematic review'!AR134=1,'Systematic review'!AS134=1,'Systematic review'!AT134=1),14,IF(AND('Systematic review'!AQ134=1,'Systematic review'!AR134=1,'Systematic review'!AS134=1,'Systematic review'!AT134=1),15,0)))))))))))))))</f>
        <v>0</v>
      </c>
      <c r="L115">
        <v>0</v>
      </c>
    </row>
    <row r="116" spans="1:12" x14ac:dyDescent="0.2">
      <c r="A116" s="86">
        <f>'Systematic review'!A135</f>
        <v>0</v>
      </c>
      <c r="B116" s="86" t="str">
        <f>'Systematic review'!C135</f>
        <v>BACWAVE-WEB</v>
      </c>
      <c r="C116" s="86">
        <f>'Systematic review'!D135</f>
        <v>2006</v>
      </c>
      <c r="D116" s="86" t="str">
        <f>'Systematic review'!E135</f>
        <v>Zelenev</v>
      </c>
      <c r="E116" s="89">
        <f>IF('Systematic review'!F135=6,1,IF('Systematic review'!F135=1,2,IF('Systematic review'!F135=2,3,IF('Systematic review'!F135=7,4, IF(OR('Systematic review'!F135="1 to 7",'Systematic review'!F135="2 to 7", 'Systematic review'!F135="1&amp; 7", 'Systematic review'!F135="1&amp;7"),5)))))</f>
        <v>2</v>
      </c>
      <c r="F116" s="89" t="str">
        <f>IF('Systematic review'!J135=3, "NL", "L")</f>
        <v>NL</v>
      </c>
      <c r="G116" s="89">
        <f>IF('Systematic review'!P135=1,1,(IF('Systematic review'!Q135=1,2,IF('Systematic review'!R135=1,3,IF('Systematic review'!V135=1,4,IF('Systematic review'!W135=1,5,IF('Systematic review'!X135=1,6,"No Data")))))))</f>
        <v>5</v>
      </c>
      <c r="H116" s="230">
        <f>IF('Systematic review'!AD135=1,1,IF(AND(OR('Systematic review'!AG135=1,'Systematic review'!AH135=1,'Systematic review'!AI135=1),'Systematic review'!AM135=1),2,IF(AND(OR('Systematic review'!AE135=1,'Systematic review'!AF135=1,'Systematic review'!AJ135=1,'Systematic review'!AK135=1,'Systematic review'!AL135=1),'Systematic review'!AM135=1),3, IF(AND(OR('Systematic review'!AG135=1,'Systematic review'!AH135=1,'Systematic review'!AI135=1),OR('Systematic review'!AN135=1, 'Systematic review'!AO135=1,'Systematic review'!AP135=1)),4, IF(AND(OR('Systematic review'!AE135=1,'Systematic review'!AF135=1,'Systematic review'!AJ135=1,'Systematic review'!AK135=1,'Systematic review'!AL135=1), OR('Systematic review'!AN135=1, 'Systematic review'!AO135=1,'Systematic review'!AP135=1)),5,IF(AND('Systematic review'!AC135=1,'Systematic review'!AE135=0,'Systematic review'!AF135=0,'Systematic review'!AG135=0,'Systematic review'!AH135=0,'Systematic review'!AI135=0,'Systematic review'!AJ135=0,'Systematic review'!AK135=0,'Systematic review'!AL135=0),6,"PB"))))))</f>
        <v>2</v>
      </c>
      <c r="I116" s="89">
        <f>IF(AND('Systematic review'!AQ135=1,'Systematic review'!AR135=0,'Systematic review'!AS135=0,'Systematic review'!AT135=0),1,IF(AND('Systematic review'!AQ135=0,'Systematic review'!AR135=1,'Systematic review'!AS135=0,'Systematic review'!AT135=0),2,IF(AND('Systematic review'!AQ135=0,'Systematic review'!AR135=0,'Systematic review'!AS135=1,'Systematic review'!AT135=0),3,IF(AND('Systematic review'!AQ135=0,'Systematic review'!AR135=0,'Systematic review'!AS135=0,'Systematic review'!AT135=1),4,IF(AND('Systematic review'!AQ135=1,'Systematic review'!AR135=1,'Systematic review'!AS135=0,'Systematic review'!AT135=0),5,IF(AND('Systematic review'!AQ135=1,'Systematic review'!AR135=0,'Systematic review'!AS135=1,'Systematic review'!AT135=0),6,IF(AND('Systematic review'!AQ135=1,'Systematic review'!AR135=0,'Systematic review'!AS135=0,'Systematic review'!AT135=1),7,IF(AND('Systematic review'!AQ135=0,'Systematic review'!AR135=1,'Systematic review'!AS135=1,'Systematic review'!AT135=0),8,IF(AND('Systematic review'!AQ135=0,'Systematic review'!AR135=1,'Systematic review'!AS135=0,'Systematic review'!AT135=1),9,IF(AND('Systematic review'!AQ135=0,'Systematic review'!AR135=0,'Systematic review'!AS135=1,'Systematic review'!AT135=1),10,IF(AND('Systematic review'!AQ135=1,'Systematic review'!AR135=1,'Systematic review'!AS135=1,'Systematic review'!AT135=0),11, IF(AND('Systematic review'!AQ135=1,'Systematic review'!AR135=0,'Systematic review'!AS135=1,'Systematic review'!AT135=1),12, IF(AND('Systematic review'!AQ135=1,'Systematic review'!AR135=1,'Systematic review'!AS135=0,'Systematic review'!AT135=1),13,IF(AND('Systematic review'!AQ135=0,'Systematic review'!AR135=1,'Systematic review'!AS135=1,'Systematic review'!AT135=1),14,IF(AND('Systematic review'!AQ135=1,'Systematic review'!AR135=1,'Systematic review'!AS135=1,'Systematic review'!AT135=1),15,0)))))))))))))))</f>
        <v>1</v>
      </c>
      <c r="L116">
        <v>1</v>
      </c>
    </row>
    <row r="117" spans="1:12" x14ac:dyDescent="0.2">
      <c r="A117" s="86">
        <f>'Systematic review'!A136</f>
        <v>0</v>
      </c>
      <c r="B117" s="86">
        <f>'Systematic review'!C136</f>
        <v>0</v>
      </c>
      <c r="C117" s="86">
        <f>'Systematic review'!D136</f>
        <v>2007</v>
      </c>
      <c r="D117" s="86" t="str">
        <f>'Systematic review'!E136</f>
        <v>Cherif</v>
      </c>
      <c r="E117" s="89">
        <f>IF('Systematic review'!F136=6,1,IF('Systematic review'!F136=1,2,IF('Systematic review'!F136=2,3,IF('Systematic review'!F136=7,4, IF(OR('Systematic review'!F136="1 to 7",'Systematic review'!F136="2 to 7", 'Systematic review'!F136="1&amp; 7", 'Systematic review'!F136="1&amp;7"),5)))))</f>
        <v>1</v>
      </c>
      <c r="F117" s="89" t="str">
        <f>IF('Systematic review'!J136=3, "NL", "L")</f>
        <v>NL</v>
      </c>
      <c r="G117" s="89">
        <f>IF('Systematic review'!P136=1,1,(IF('Systematic review'!Q136=1,2,IF('Systematic review'!R136=1,3,IF('Systematic review'!V136=1,4,IF('Systematic review'!W136=1,5,IF('Systematic review'!X136=1,6,"No Data")))))))</f>
        <v>5</v>
      </c>
      <c r="H117" s="89">
        <f>IF('Systematic review'!AD136=1,1,IF(AND(OR('Systematic review'!AG136=1,'Systematic review'!AH136=1,'Systematic review'!AI136=1),'Systematic review'!AM136=1),2,IF(AND(OR('Systematic review'!AE136=1,'Systematic review'!AF136=1,'Systematic review'!AJ136=1,'Systematic review'!AK136=1,'Systematic review'!AL136=1),'Systematic review'!AM136=1),3, IF(AND(OR('Systematic review'!AG136=1,'Systematic review'!AH136=1,'Systematic review'!AI136=1),OR('Systematic review'!AN136=1, 'Systematic review'!AO136=1,'Systematic review'!AP136=1)),4, IF(AND(OR('Systematic review'!AE136=1,'Systematic review'!AF136=1,'Systematic review'!AJ136=1,'Systematic review'!AK136=1,'Systematic review'!AL136=1), OR('Systematic review'!AN136=1, 'Systematic review'!AO136=1,'Systematic review'!AP136=1)),5,IF(AND('Systematic review'!AC136=1,'Systematic review'!AE136=0,'Systematic review'!AF136=0,'Systematic review'!AG136=0,'Systematic review'!AH136=0,'Systematic review'!AI136=0,'Systematic review'!AJ136=0,'Systematic review'!AK136=0,'Systematic review'!AL136=0),6,"PB"))))))</f>
        <v>1</v>
      </c>
      <c r="I117" s="89">
        <f>IF(AND('Systematic review'!AQ136=1,'Systematic review'!AR136=0,'Systematic review'!AS136=0,'Systematic review'!AT136=0),1,IF(AND('Systematic review'!AQ136=0,'Systematic review'!AR136=1,'Systematic review'!AS136=0,'Systematic review'!AT136=0),2,IF(AND('Systematic review'!AQ136=0,'Systematic review'!AR136=0,'Systematic review'!AS136=1,'Systematic review'!AT136=0),3,IF(AND('Systematic review'!AQ136=0,'Systematic review'!AR136=0,'Systematic review'!AS136=0,'Systematic review'!AT136=1),4,IF(AND('Systematic review'!AQ136=1,'Systematic review'!AR136=1,'Systematic review'!AS136=0,'Systematic review'!AT136=0),5,IF(AND('Systematic review'!AQ136=1,'Systematic review'!AR136=0,'Systematic review'!AS136=1,'Systematic review'!AT136=0),6,IF(AND('Systematic review'!AQ136=1,'Systematic review'!AR136=0,'Systematic review'!AS136=0,'Systematic review'!AT136=1),7,IF(AND('Systematic review'!AQ136=0,'Systematic review'!AR136=1,'Systematic review'!AS136=1,'Systematic review'!AT136=0),8,IF(AND('Systematic review'!AQ136=0,'Systematic review'!AR136=1,'Systematic review'!AS136=0,'Systematic review'!AT136=1),9,IF(AND('Systematic review'!AQ136=0,'Systematic review'!AR136=0,'Systematic review'!AS136=1,'Systematic review'!AT136=1),10,IF(AND('Systematic review'!AQ136=1,'Systematic review'!AR136=1,'Systematic review'!AS136=1,'Systematic review'!AT136=0),11, IF(AND('Systematic review'!AQ136=1,'Systematic review'!AR136=0,'Systematic review'!AS136=1,'Systematic review'!AT136=1),12, IF(AND('Systematic review'!AQ136=1,'Systematic review'!AR136=1,'Systematic review'!AS136=0,'Systematic review'!AT136=1),13,IF(AND('Systematic review'!AQ136=0,'Systematic review'!AR136=1,'Systematic review'!AS136=1,'Systematic review'!AT136=1),14,IF(AND('Systematic review'!AQ136=1,'Systematic review'!AR136=1,'Systematic review'!AS136=1,'Systematic review'!AT136=1),15,0)))))))))))))))</f>
        <v>0</v>
      </c>
      <c r="L117">
        <v>0</v>
      </c>
    </row>
    <row r="118" spans="1:12" x14ac:dyDescent="0.2">
      <c r="A118" s="86">
        <f>'Systematic review'!A137</f>
        <v>0</v>
      </c>
      <c r="B118" s="86" t="str">
        <f>'Systematic review'!C137</f>
        <v>CIPS</v>
      </c>
      <c r="C118" s="86">
        <f>'Systematic review'!D137</f>
        <v>2007</v>
      </c>
      <c r="D118" s="86" t="str">
        <f>'Systematic review'!E137</f>
        <v>Kuka</v>
      </c>
      <c r="E118" s="89">
        <f>IF('Systematic review'!F137=6,1,IF('Systematic review'!F137=1,2,IF('Systematic review'!F137=2,3,IF('Systematic review'!F137=7,4, IF(OR('Systematic review'!F137="1 to 7",'Systematic review'!F137="2 to 7", 'Systematic review'!F137="1&amp; 7", 'Systematic review'!F137="1&amp;7"),5)))))</f>
        <v>2</v>
      </c>
      <c r="F118" s="89" t="str">
        <f>IF('Systematic review'!J137=3, "NL", "L")</f>
        <v>L</v>
      </c>
      <c r="G118" s="89">
        <f>IF('Systematic review'!P137=1,1,(IF('Systematic review'!Q137=1,2,IF('Systematic review'!R137=1,3,IF('Systematic review'!V137=1,4,IF('Systematic review'!W137=1,5,IF('Systematic review'!X137=1,6,"No Data")))))))</f>
        <v>3</v>
      </c>
      <c r="H118" s="230">
        <f>IF('Systematic review'!AD137=1,1,IF(AND(OR('Systematic review'!AG137=1,'Systematic review'!AH137=1,'Systematic review'!AI137=1),'Systematic review'!AM137=1),2,IF(AND(OR('Systematic review'!AE137=1,'Systematic review'!AF137=1,'Systematic review'!AJ137=1,'Systematic review'!AK137=1,'Systematic review'!AL137=1),'Systematic review'!AM137=1),3, IF(AND(OR('Systematic review'!AG137=1,'Systematic review'!AH137=1,'Systematic review'!AI137=1),OR('Systematic review'!AN137=1, 'Systematic review'!AO137=1,'Systematic review'!AP137=1)),4, IF(AND(OR('Systematic review'!AE137=1,'Systematic review'!AF137=1,'Systematic review'!AJ137=1,'Systematic review'!AK137=1,'Systematic review'!AL137=1), OR('Systematic review'!AN137=1, 'Systematic review'!AO137=1,'Systematic review'!AP137=1)),5,IF(AND('Systematic review'!AC137=1,'Systematic review'!AE137=0,'Systematic review'!AF137=0,'Systematic review'!AG137=0,'Systematic review'!AH137=0,'Systematic review'!AI137=0,'Systematic review'!AJ137=0,'Systematic review'!AK137=0,'Systematic review'!AL137=0),6,"PB"))))))</f>
        <v>2</v>
      </c>
      <c r="I118" s="89">
        <f>IF(AND('Systematic review'!AQ137=1,'Systematic review'!AR137=0,'Systematic review'!AS137=0,'Systematic review'!AT137=0),1,IF(AND('Systematic review'!AQ137=0,'Systematic review'!AR137=1,'Systematic review'!AS137=0,'Systematic review'!AT137=0),2,IF(AND('Systematic review'!AQ137=0,'Systematic review'!AR137=0,'Systematic review'!AS137=1,'Systematic review'!AT137=0),3,IF(AND('Systematic review'!AQ137=0,'Systematic review'!AR137=0,'Systematic review'!AS137=0,'Systematic review'!AT137=1),4,IF(AND('Systematic review'!AQ137=1,'Systematic review'!AR137=1,'Systematic review'!AS137=0,'Systematic review'!AT137=0),5,IF(AND('Systematic review'!AQ137=1,'Systematic review'!AR137=0,'Systematic review'!AS137=1,'Systematic review'!AT137=0),6,IF(AND('Systematic review'!AQ137=1,'Systematic review'!AR137=0,'Systematic review'!AS137=0,'Systematic review'!AT137=1),7,IF(AND('Systematic review'!AQ137=0,'Systematic review'!AR137=1,'Systematic review'!AS137=1,'Systematic review'!AT137=0),8,IF(AND('Systematic review'!AQ137=0,'Systematic review'!AR137=1,'Systematic review'!AS137=0,'Systematic review'!AT137=1),9,IF(AND('Systematic review'!AQ137=0,'Systematic review'!AR137=0,'Systematic review'!AS137=1,'Systematic review'!AT137=1),10,IF(AND('Systematic review'!AQ137=1,'Systematic review'!AR137=1,'Systematic review'!AS137=1,'Systematic review'!AT137=0),11, IF(AND('Systematic review'!AQ137=1,'Systematic review'!AR137=0,'Systematic review'!AS137=1,'Systematic review'!AT137=1),12, IF(AND('Systematic review'!AQ137=1,'Systematic review'!AR137=1,'Systematic review'!AS137=0,'Systematic review'!AT137=1),13,IF(AND('Systematic review'!AQ137=0,'Systematic review'!AR137=1,'Systematic review'!AS137=1,'Systematic review'!AT137=1),14,IF(AND('Systematic review'!AQ137=1,'Systematic review'!AR137=1,'Systematic review'!AS137=1,'Systematic review'!AT137=1),15,0)))))))))))))))</f>
        <v>2</v>
      </c>
      <c r="L118">
        <v>2</v>
      </c>
    </row>
    <row r="119" spans="1:12" x14ac:dyDescent="0.2">
      <c r="A119" s="86">
        <f>'Systematic review'!A138</f>
        <v>0</v>
      </c>
      <c r="B119" s="86">
        <f>'Systematic review'!C138</f>
        <v>0</v>
      </c>
      <c r="C119" s="86">
        <f>'Systematic review'!D138</f>
        <v>2007</v>
      </c>
      <c r="D119" s="86" t="str">
        <f>'Systematic review'!E138</f>
        <v>Maggi and Porporato</v>
      </c>
      <c r="E119" s="89">
        <f>IF('Systematic review'!F138=6,1,IF('Systematic review'!F138=1,2,IF('Systematic review'!F138=2,3,IF('Systematic review'!F138=7,4, IF(OR('Systematic review'!F138="1 to 7",'Systematic review'!F138="2 to 7", 'Systematic review'!F138="1&amp; 7", 'Systematic review'!F138="1&amp;7"),5)))))</f>
        <v>2</v>
      </c>
      <c r="F119" s="89" t="str">
        <f>IF('Systematic review'!J138=3, "NL", "L")</f>
        <v>L</v>
      </c>
      <c r="G119" s="89">
        <f>IF('Systematic review'!P138=1,1,(IF('Systematic review'!Q138=1,2,IF('Systematic review'!R138=1,3,IF('Systematic review'!V138=1,4,IF('Systematic review'!W138=1,5,IF('Systematic review'!X138=1,6,"No Data")))))))</f>
        <v>1</v>
      </c>
      <c r="H119" s="89">
        <f>IF('Systematic review'!AD138=1,1,IF(AND(OR('Systematic review'!AG138=1,'Systematic review'!AH138=1,'Systematic review'!AI138=1),'Systematic review'!AM138=1),2,IF(AND(OR('Systematic review'!AE138=1,'Systematic review'!AF138=1,'Systematic review'!AJ138=1,'Systematic review'!AK138=1,'Systematic review'!AL138=1),'Systematic review'!AM138=1),3, IF(AND(OR('Systematic review'!AG138=1,'Systematic review'!AH138=1,'Systematic review'!AI138=1),OR('Systematic review'!AN138=1, 'Systematic review'!AO138=1,'Systematic review'!AP138=1)),4, IF(AND(OR('Systematic review'!AE138=1,'Systematic review'!AF138=1,'Systematic review'!AJ138=1,'Systematic review'!AK138=1,'Systematic review'!AL138=1), OR('Systematic review'!AN138=1, 'Systematic review'!AO138=1,'Systematic review'!AP138=1)),5,IF(AND('Systematic review'!AC138=1,'Systematic review'!AE138=0,'Systematic review'!AF138=0,'Systematic review'!AG138=0,'Systematic review'!AH138=0,'Systematic review'!AI138=0,'Systematic review'!AJ138=0,'Systematic review'!AK138=0,'Systematic review'!AL138=0),6,"PB"))))))</f>
        <v>6</v>
      </c>
      <c r="I119" s="89">
        <f>IF(AND('Systematic review'!AQ138=1,'Systematic review'!AR138=0,'Systematic review'!AS138=0,'Systematic review'!AT138=0),1,IF(AND('Systematic review'!AQ138=0,'Systematic review'!AR138=1,'Systematic review'!AS138=0,'Systematic review'!AT138=0),2,IF(AND('Systematic review'!AQ138=0,'Systematic review'!AR138=0,'Systematic review'!AS138=1,'Systematic review'!AT138=0),3,IF(AND('Systematic review'!AQ138=0,'Systematic review'!AR138=0,'Systematic review'!AS138=0,'Systematic review'!AT138=1),4,IF(AND('Systematic review'!AQ138=1,'Systematic review'!AR138=1,'Systematic review'!AS138=0,'Systematic review'!AT138=0),5,IF(AND('Systematic review'!AQ138=1,'Systematic review'!AR138=0,'Systematic review'!AS138=1,'Systematic review'!AT138=0),6,IF(AND('Systematic review'!AQ138=1,'Systematic review'!AR138=0,'Systematic review'!AS138=0,'Systematic review'!AT138=1),7,IF(AND('Systematic review'!AQ138=0,'Systematic review'!AR138=1,'Systematic review'!AS138=1,'Systematic review'!AT138=0),8,IF(AND('Systematic review'!AQ138=0,'Systematic review'!AR138=1,'Systematic review'!AS138=0,'Systematic review'!AT138=1),9,IF(AND('Systematic review'!AQ138=0,'Systematic review'!AR138=0,'Systematic review'!AS138=1,'Systematic review'!AT138=1),10,IF(AND('Systematic review'!AQ138=1,'Systematic review'!AR138=1,'Systematic review'!AS138=1,'Systematic review'!AT138=0),11, IF(AND('Systematic review'!AQ138=1,'Systematic review'!AR138=0,'Systematic review'!AS138=1,'Systematic review'!AT138=1),12, IF(AND('Systematic review'!AQ138=1,'Systematic review'!AR138=1,'Systematic review'!AS138=0,'Systematic review'!AT138=1),13,IF(AND('Systematic review'!AQ138=0,'Systematic review'!AR138=1,'Systematic review'!AS138=1,'Systematic review'!AT138=1),14,IF(AND('Systematic review'!AQ138=1,'Systematic review'!AR138=1,'Systematic review'!AS138=1,'Systematic review'!AT138=1),15,0)))))))))))))))</f>
        <v>1</v>
      </c>
      <c r="L119">
        <v>1</v>
      </c>
    </row>
    <row r="120" spans="1:12" x14ac:dyDescent="0.2">
      <c r="A120" s="86">
        <f>'Systematic review'!A139</f>
        <v>0</v>
      </c>
      <c r="B120" s="86">
        <f>'Systematic review'!C139</f>
        <v>0</v>
      </c>
      <c r="C120" s="86">
        <f>'Systematic review'!D139</f>
        <v>2007</v>
      </c>
      <c r="D120" s="86" t="str">
        <f>'Systematic review'!E139</f>
        <v>Manzoni and Porporato</v>
      </c>
      <c r="E120" s="89">
        <f>IF('Systematic review'!F139=6,1,IF('Systematic review'!F139=1,2,IF('Systematic review'!F139=2,3,IF('Systematic review'!F139=7,4, IF(OR('Systematic review'!F139="1 to 7",'Systematic review'!F139="2 to 7", 'Systematic review'!F139="1&amp; 7", 'Systematic review'!F139="1&amp;7"),5)))))</f>
        <v>2</v>
      </c>
      <c r="F120" s="89" t="str">
        <f>IF('Systematic review'!J139=3, "NL", "L")</f>
        <v>L</v>
      </c>
      <c r="G120" s="89">
        <f>IF('Systematic review'!P139=1,1,(IF('Systematic review'!Q139=1,2,IF('Systematic review'!R139=1,3,IF('Systematic review'!V139=1,4,IF('Systematic review'!W139=1,5,IF('Systematic review'!X139=1,6,"No Data")))))))</f>
        <v>1</v>
      </c>
      <c r="H120" s="230">
        <f>IF('Systematic review'!AD139=1,1,IF(AND(OR('Systematic review'!AG139=1,'Systematic review'!AH139=1,'Systematic review'!AI139=1),'Systematic review'!AM139=1),2,IF(AND(OR('Systematic review'!AE139=1,'Systematic review'!AF139=1,'Systematic review'!AJ139=1,'Systematic review'!AK139=1,'Systematic review'!AL139=1),'Systematic review'!AM139=1),3, IF(AND(OR('Systematic review'!AG139=1,'Systematic review'!AH139=1,'Systematic review'!AI139=1),OR('Systematic review'!AN139=1, 'Systematic review'!AO139=1,'Systematic review'!AP139=1)),4, IF(AND(OR('Systematic review'!AE139=1,'Systematic review'!AF139=1,'Systematic review'!AJ139=1,'Systematic review'!AK139=1,'Systematic review'!AL139=1), OR('Systematic review'!AN139=1, 'Systematic review'!AO139=1,'Systematic review'!AP139=1)),5,IF(AND('Systematic review'!AC139=1,'Systematic review'!AE139=0,'Systematic review'!AF139=0,'Systematic review'!AG139=0,'Systematic review'!AH139=0,'Systematic review'!AI139=0,'Systematic review'!AJ139=0,'Systematic review'!AK139=0,'Systematic review'!AL139=0),6,"PB"))))))</f>
        <v>2</v>
      </c>
      <c r="I120" s="89">
        <f>IF(AND('Systematic review'!AQ139=1,'Systematic review'!AR139=0,'Systematic review'!AS139=0,'Systematic review'!AT139=0),1,IF(AND('Systematic review'!AQ139=0,'Systematic review'!AR139=1,'Systematic review'!AS139=0,'Systematic review'!AT139=0),2,IF(AND('Systematic review'!AQ139=0,'Systematic review'!AR139=0,'Systematic review'!AS139=1,'Systematic review'!AT139=0),3,IF(AND('Systematic review'!AQ139=0,'Systematic review'!AR139=0,'Systematic review'!AS139=0,'Systematic review'!AT139=1),4,IF(AND('Systematic review'!AQ139=1,'Systematic review'!AR139=1,'Systematic review'!AS139=0,'Systematic review'!AT139=0),5,IF(AND('Systematic review'!AQ139=1,'Systematic review'!AR139=0,'Systematic review'!AS139=1,'Systematic review'!AT139=0),6,IF(AND('Systematic review'!AQ139=1,'Systematic review'!AR139=0,'Systematic review'!AS139=0,'Systematic review'!AT139=1),7,IF(AND('Systematic review'!AQ139=0,'Systematic review'!AR139=1,'Systematic review'!AS139=1,'Systematic review'!AT139=0),8,IF(AND('Systematic review'!AQ139=0,'Systematic review'!AR139=1,'Systematic review'!AS139=0,'Systematic review'!AT139=1),9,IF(AND('Systematic review'!AQ139=0,'Systematic review'!AR139=0,'Systematic review'!AS139=1,'Systematic review'!AT139=1),10,IF(AND('Systematic review'!AQ139=1,'Systematic review'!AR139=1,'Systematic review'!AS139=1,'Systematic review'!AT139=0),11, IF(AND('Systematic review'!AQ139=1,'Systematic review'!AR139=0,'Systematic review'!AS139=1,'Systematic review'!AT139=1),12, IF(AND('Systematic review'!AQ139=1,'Systematic review'!AR139=1,'Systematic review'!AS139=0,'Systematic review'!AT139=1),13,IF(AND('Systematic review'!AQ139=0,'Systematic review'!AR139=1,'Systematic review'!AS139=1,'Systematic review'!AT139=1),14,IF(AND('Systematic review'!AQ139=1,'Systematic review'!AR139=1,'Systematic review'!AS139=1,'Systematic review'!AT139=1),15,0)))))))))))))))</f>
        <v>1</v>
      </c>
      <c r="L120">
        <v>1</v>
      </c>
    </row>
    <row r="121" spans="1:12" x14ac:dyDescent="0.2">
      <c r="A121" s="86">
        <f>'Systematic review'!A140</f>
        <v>0</v>
      </c>
      <c r="B121" s="86" t="str">
        <f>'Systematic review'!C140</f>
        <v>MIOR</v>
      </c>
      <c r="C121" s="86">
        <f>'Systematic review'!D140</f>
        <v>2007</v>
      </c>
      <c r="D121" s="86" t="str">
        <f>'Systematic review'!E140</f>
        <v>Masse</v>
      </c>
      <c r="E121" s="89">
        <f>IF('Systematic review'!F140=6,1,IF('Systematic review'!F140=1,2,IF('Systematic review'!F140=2,3,IF('Systematic review'!F140=7,4, IF(OR('Systematic review'!F140="1 to 7",'Systematic review'!F140="2 to 7", 'Systematic review'!F140="1&amp; 7", 'Systematic review'!F140="1&amp;7"),5)))))</f>
        <v>2</v>
      </c>
      <c r="F121" s="89" t="str">
        <f>IF('Systematic review'!J140=3, "NL", "L")</f>
        <v>NL</v>
      </c>
      <c r="G121" s="89">
        <f>IF('Systematic review'!P140=1,1,(IF('Systematic review'!Q140=1,2,IF('Systematic review'!R140=1,3,IF('Systematic review'!V140=1,4,IF('Systematic review'!W140=1,5,IF('Systematic review'!X140=1,6,"No Data")))))))</f>
        <v>1</v>
      </c>
      <c r="H121" s="89">
        <f>IF('Systematic review'!AD140=1,1,IF(AND(OR('Systematic review'!AG140=1,'Systematic review'!AH140=1,'Systematic review'!AI140=1),'Systematic review'!AM140=1),2,IF(AND(OR('Systematic review'!AE140=1,'Systematic review'!AF140=1,'Systematic review'!AJ140=1,'Systematic review'!AK140=1,'Systematic review'!AL140=1),'Systematic review'!AM140=1),3, IF(AND(OR('Systematic review'!AG140=1,'Systematic review'!AH140=1,'Systematic review'!AI140=1),OR('Systematic review'!AN140=1, 'Systematic review'!AO140=1,'Systematic review'!AP140=1)),4, IF(AND(OR('Systematic review'!AE140=1,'Systematic review'!AF140=1,'Systematic review'!AJ140=1,'Systematic review'!AK140=1,'Systematic review'!AL140=1), OR('Systematic review'!AN140=1, 'Systematic review'!AO140=1,'Systematic review'!AP140=1)),5,IF(AND('Systematic review'!AC140=1,'Systematic review'!AE140=0,'Systematic review'!AF140=0,'Systematic review'!AG140=0,'Systematic review'!AH140=0,'Systematic review'!AI140=0,'Systematic review'!AJ140=0,'Systematic review'!AK140=0,'Systematic review'!AL140=0),6,"PB"))))))</f>
        <v>1</v>
      </c>
      <c r="I121" s="89">
        <f>IF(AND('Systematic review'!AQ140=1,'Systematic review'!AR140=0,'Systematic review'!AS140=0,'Systematic review'!AT140=0),1,IF(AND('Systematic review'!AQ140=0,'Systematic review'!AR140=1,'Systematic review'!AS140=0,'Systematic review'!AT140=0),2,IF(AND('Systematic review'!AQ140=0,'Systematic review'!AR140=0,'Systematic review'!AS140=1,'Systematic review'!AT140=0),3,IF(AND('Systematic review'!AQ140=0,'Systematic review'!AR140=0,'Systematic review'!AS140=0,'Systematic review'!AT140=1),4,IF(AND('Systematic review'!AQ140=1,'Systematic review'!AR140=1,'Systematic review'!AS140=0,'Systematic review'!AT140=0),5,IF(AND('Systematic review'!AQ140=1,'Systematic review'!AR140=0,'Systematic review'!AS140=1,'Systematic review'!AT140=0),6,IF(AND('Systematic review'!AQ140=1,'Systematic review'!AR140=0,'Systematic review'!AS140=0,'Systematic review'!AT140=1),7,IF(AND('Systematic review'!AQ140=0,'Systematic review'!AR140=1,'Systematic review'!AS140=1,'Systematic review'!AT140=0),8,IF(AND('Systematic review'!AQ140=0,'Systematic review'!AR140=1,'Systematic review'!AS140=0,'Systematic review'!AT140=1),9,IF(AND('Systematic review'!AQ140=0,'Systematic review'!AR140=0,'Systematic review'!AS140=1,'Systematic review'!AT140=1),10,IF(AND('Systematic review'!AQ140=1,'Systematic review'!AR140=1,'Systematic review'!AS140=1,'Systematic review'!AT140=0),11, IF(AND('Systematic review'!AQ140=1,'Systematic review'!AR140=0,'Systematic review'!AS140=1,'Systematic review'!AT140=1),12, IF(AND('Systematic review'!AQ140=1,'Systematic review'!AR140=1,'Systematic review'!AS140=0,'Systematic review'!AT140=1),13,IF(AND('Systematic review'!AQ140=0,'Systematic review'!AR140=1,'Systematic review'!AS140=1,'Systematic review'!AT140=1),14,IF(AND('Systematic review'!AQ140=1,'Systematic review'!AR140=1,'Systematic review'!AS140=1,'Systematic review'!AT140=1),15,0)))))))))))))))</f>
        <v>0</v>
      </c>
      <c r="L121">
        <v>0</v>
      </c>
    </row>
    <row r="122" spans="1:12" x14ac:dyDescent="0.2">
      <c r="A122" s="86">
        <f>'Systematic review'!A141</f>
        <v>0</v>
      </c>
      <c r="B122" s="86" t="str">
        <f>'Systematic review'!C141</f>
        <v>MOMOS-6</v>
      </c>
      <c r="C122" s="86">
        <f>'Systematic review'!D141</f>
        <v>2007</v>
      </c>
      <c r="D122" s="86" t="str">
        <f>'Systematic review'!E141</f>
        <v xml:space="preserve">Pansu </v>
      </c>
      <c r="E122" s="89">
        <f>IF('Systematic review'!F141=6,1,IF('Systematic review'!F141=1,2,IF('Systematic review'!F141=2,3,IF('Systematic review'!F141=7,4, IF(OR('Systematic review'!F141="1 to 7",'Systematic review'!F141="2 to 7", 'Systematic review'!F141="1&amp; 7", 'Systematic review'!F141="1&amp;7"),5)))))</f>
        <v>2</v>
      </c>
      <c r="F122" s="89" t="str">
        <f>IF('Systematic review'!J141=3, "NL", "L")</f>
        <v>L</v>
      </c>
      <c r="G122" s="89">
        <f>IF('Systematic review'!P141=1,1,(IF('Systematic review'!Q141=1,2,IF('Systematic review'!R141=1,3,IF('Systematic review'!V141=1,4,IF('Systematic review'!W141=1,5,IF('Systematic review'!X141=1,6,"No Data")))))))</f>
        <v>1</v>
      </c>
      <c r="H122" s="89">
        <f>IF('Systematic review'!AD141=1,1,IF(AND(OR('Systematic review'!AG141=1,'Systematic review'!AH141=1,'Systematic review'!AI141=1),'Systematic review'!AM141=1),2,IF(AND(OR('Systematic review'!AE141=1,'Systematic review'!AF141=1,'Systematic review'!AJ141=1,'Systematic review'!AK141=1,'Systematic review'!AL141=1),'Systematic review'!AM141=1),3, IF(AND(OR('Systematic review'!AG141=1,'Systematic review'!AH141=1,'Systematic review'!AI141=1),OR('Systematic review'!AN141=1, 'Systematic review'!AO141=1,'Systematic review'!AP141=1)),4, IF(AND(OR('Systematic review'!AE141=1,'Systematic review'!AF141=1,'Systematic review'!AJ141=1,'Systematic review'!AK141=1,'Systematic review'!AL141=1), OR('Systematic review'!AN141=1, 'Systematic review'!AO141=1,'Systematic review'!AP141=1)),5,IF(AND('Systematic review'!AC141=1,'Systematic review'!AE141=0,'Systematic review'!AF141=0,'Systematic review'!AG141=0,'Systematic review'!AH141=0,'Systematic review'!AI141=0,'Systematic review'!AJ141=0,'Systematic review'!AK141=0,'Systematic review'!AL141=0),6,"PB"))))))</f>
        <v>4</v>
      </c>
      <c r="I122" s="89">
        <f>IF(AND('Systematic review'!AQ141=1,'Systematic review'!AR141=0,'Systematic review'!AS141=0,'Systematic review'!AT141=0),1,IF(AND('Systematic review'!AQ141=0,'Systematic review'!AR141=1,'Systematic review'!AS141=0,'Systematic review'!AT141=0),2,IF(AND('Systematic review'!AQ141=0,'Systematic review'!AR141=0,'Systematic review'!AS141=1,'Systematic review'!AT141=0),3,IF(AND('Systematic review'!AQ141=0,'Systematic review'!AR141=0,'Systematic review'!AS141=0,'Systematic review'!AT141=1),4,IF(AND('Systematic review'!AQ141=1,'Systematic review'!AR141=1,'Systematic review'!AS141=0,'Systematic review'!AT141=0),5,IF(AND('Systematic review'!AQ141=1,'Systematic review'!AR141=0,'Systematic review'!AS141=1,'Systematic review'!AT141=0),6,IF(AND('Systematic review'!AQ141=1,'Systematic review'!AR141=0,'Systematic review'!AS141=0,'Systematic review'!AT141=1),7,IF(AND('Systematic review'!AQ141=0,'Systematic review'!AR141=1,'Systematic review'!AS141=1,'Systematic review'!AT141=0),8,IF(AND('Systematic review'!AQ141=0,'Systematic review'!AR141=1,'Systematic review'!AS141=0,'Systematic review'!AT141=1),9,IF(AND('Systematic review'!AQ141=0,'Systematic review'!AR141=0,'Systematic review'!AS141=1,'Systematic review'!AT141=1),10,IF(AND('Systematic review'!AQ141=1,'Systematic review'!AR141=1,'Systematic review'!AS141=1,'Systematic review'!AT141=0),11, IF(AND('Systematic review'!AQ141=1,'Systematic review'!AR141=0,'Systematic review'!AS141=1,'Systematic review'!AT141=1),12, IF(AND('Systematic review'!AQ141=1,'Systematic review'!AR141=1,'Systematic review'!AS141=0,'Systematic review'!AT141=1),13,IF(AND('Systematic review'!AQ141=0,'Systematic review'!AR141=1,'Systematic review'!AS141=1,'Systematic review'!AT141=1),14,IF(AND('Systematic review'!AQ141=1,'Systematic review'!AR141=1,'Systematic review'!AS141=1,'Systematic review'!AT141=1),15,0)))))))))))))))</f>
        <v>1</v>
      </c>
      <c r="L122">
        <v>1</v>
      </c>
    </row>
    <row r="123" spans="1:12" x14ac:dyDescent="0.2">
      <c r="A123" s="86">
        <f>'Systematic review'!A142</f>
        <v>0</v>
      </c>
      <c r="B123" s="86">
        <f>'Systematic review'!C142</f>
        <v>0</v>
      </c>
      <c r="C123" s="86">
        <f>'Systematic review'!D142</f>
        <v>2007</v>
      </c>
      <c r="D123" s="86" t="str">
        <f>'Systematic review'!E142</f>
        <v>Stewart</v>
      </c>
      <c r="E123" s="89">
        <f>IF('Systematic review'!F142=6,1,IF('Systematic review'!F142=1,2,IF('Systematic review'!F142=2,3,IF('Systematic review'!F142=7,4, IF(OR('Systematic review'!F142="1 to 7",'Systematic review'!F142="2 to 7", 'Systematic review'!F142="1&amp; 7", 'Systematic review'!F142="1&amp;7"),5)))))</f>
        <v>2</v>
      </c>
      <c r="F123" s="89" t="str">
        <f>IF('Systematic review'!J142=3, "NL", "L")</f>
        <v>L</v>
      </c>
      <c r="G123" s="89">
        <f>IF('Systematic review'!P142=1,1,(IF('Systematic review'!Q142=1,2,IF('Systematic review'!R142=1,3,IF('Systematic review'!V142=1,4,IF('Systematic review'!W142=1,5,IF('Systematic review'!X142=1,6,"No Data")))))))</f>
        <v>6</v>
      </c>
      <c r="H123" s="230">
        <f>IF('Systematic review'!AD142=1,1,IF(AND(OR('Systematic review'!AG142=1,'Systematic review'!AH142=1,'Systematic review'!AI142=1),'Systematic review'!AM142=1),2,IF(AND(OR('Systematic review'!AE142=1,'Systematic review'!AF142=1,'Systematic review'!AJ142=1,'Systematic review'!AK142=1,'Systematic review'!AL142=1),'Systematic review'!AM142=1),3, IF(AND(OR('Systematic review'!AG142=1,'Systematic review'!AH142=1,'Systematic review'!AI142=1),OR('Systematic review'!AN142=1, 'Systematic review'!AO142=1,'Systematic review'!AP142=1)),4, IF(AND(OR('Systematic review'!AE142=1,'Systematic review'!AF142=1,'Systematic review'!AJ142=1,'Systematic review'!AK142=1,'Systematic review'!AL142=1), OR('Systematic review'!AN142=1, 'Systematic review'!AO142=1,'Systematic review'!AP142=1)),5,IF(AND('Systematic review'!AC142=1,'Systematic review'!AE142=0,'Systematic review'!AF142=0,'Systematic review'!AG142=0,'Systematic review'!AH142=0,'Systematic review'!AI142=0,'Systematic review'!AJ142=0,'Systematic review'!AK142=0,'Systematic review'!AL142=0),6,"PB"))))))</f>
        <v>2</v>
      </c>
      <c r="I123" s="89">
        <f>IF(AND('Systematic review'!AQ142=1,'Systematic review'!AR142=0,'Systematic review'!AS142=0,'Systematic review'!AT142=0),1,IF(AND('Systematic review'!AQ142=0,'Systematic review'!AR142=1,'Systematic review'!AS142=0,'Systematic review'!AT142=0),2,IF(AND('Systematic review'!AQ142=0,'Systematic review'!AR142=0,'Systematic review'!AS142=1,'Systematic review'!AT142=0),3,IF(AND('Systematic review'!AQ142=0,'Systematic review'!AR142=0,'Systematic review'!AS142=0,'Systematic review'!AT142=1),4,IF(AND('Systematic review'!AQ142=1,'Systematic review'!AR142=1,'Systematic review'!AS142=0,'Systematic review'!AT142=0),5,IF(AND('Systematic review'!AQ142=1,'Systematic review'!AR142=0,'Systematic review'!AS142=1,'Systematic review'!AT142=0),6,IF(AND('Systematic review'!AQ142=1,'Systematic review'!AR142=0,'Systematic review'!AS142=0,'Systematic review'!AT142=1),7,IF(AND('Systematic review'!AQ142=0,'Systematic review'!AR142=1,'Systematic review'!AS142=1,'Systematic review'!AT142=0),8,IF(AND('Systematic review'!AQ142=0,'Systematic review'!AR142=1,'Systematic review'!AS142=0,'Systematic review'!AT142=1),9,IF(AND('Systematic review'!AQ142=0,'Systematic review'!AR142=0,'Systematic review'!AS142=1,'Systematic review'!AT142=1),10,IF(AND('Systematic review'!AQ142=1,'Systematic review'!AR142=1,'Systematic review'!AS142=1,'Systematic review'!AT142=0),11, IF(AND('Systematic review'!AQ142=1,'Systematic review'!AR142=0,'Systematic review'!AS142=1,'Systematic review'!AT142=1),12, IF(AND('Systematic review'!AQ142=1,'Systematic review'!AR142=1,'Systematic review'!AS142=0,'Systematic review'!AT142=1),13,IF(AND('Systematic review'!AQ142=0,'Systematic review'!AR142=1,'Systematic review'!AS142=1,'Systematic review'!AT142=1),14,IF(AND('Systematic review'!AQ142=1,'Systematic review'!AR142=1,'Systematic review'!AS142=1,'Systematic review'!AT142=1),15,0)))))))))))))))</f>
        <v>2</v>
      </c>
      <c r="L123">
        <v>2</v>
      </c>
    </row>
    <row r="124" spans="1:12" x14ac:dyDescent="0.2">
      <c r="A124" s="86">
        <f>'Systematic review'!A143</f>
        <v>0</v>
      </c>
      <c r="B124" s="86">
        <f>'Systematic review'!C143</f>
        <v>0</v>
      </c>
      <c r="C124" s="86">
        <f>'Systematic review'!D143</f>
        <v>2007</v>
      </c>
      <c r="D124" s="86" t="str">
        <f>'Systematic review'!E143</f>
        <v>Stewart</v>
      </c>
      <c r="E124" s="89">
        <f>IF('Systematic review'!F143=6,1,IF('Systematic review'!F143=1,2,IF('Systematic review'!F143=2,3,IF('Systematic review'!F143=7,4, IF(OR('Systematic review'!F143="1 to 7",'Systematic review'!F143="2 to 7", 'Systematic review'!F143="1&amp; 7", 'Systematic review'!F143="1&amp;7"),5)))))</f>
        <v>2</v>
      </c>
      <c r="F124" s="89" t="str">
        <f>IF('Systematic review'!J143=3, "NL", "L")</f>
        <v>NL</v>
      </c>
      <c r="G124" s="89">
        <f>IF('Systematic review'!P143=1,1,(IF('Systematic review'!Q143=1,2,IF('Systematic review'!R143=1,3,IF('Systematic review'!V143=1,4,IF('Systematic review'!W143=1,5,IF('Systematic review'!X143=1,6,"No Data")))))))</f>
        <v>6</v>
      </c>
      <c r="H124" s="230">
        <f>IF('Systematic review'!AD143=1,1,IF(AND(OR('Systematic review'!AG143=1,'Systematic review'!AH143=1,'Systematic review'!AI143=1),'Systematic review'!AM143=1),2,IF(AND(OR('Systematic review'!AE143=1,'Systematic review'!AF143=1,'Systematic review'!AJ143=1,'Systematic review'!AK143=1,'Systematic review'!AL143=1),'Systematic review'!AM143=1),3, IF(AND(OR('Systematic review'!AG143=1,'Systematic review'!AH143=1,'Systematic review'!AI143=1),OR('Systematic review'!AN143=1, 'Systematic review'!AO143=1,'Systematic review'!AP143=1)),4, IF(AND(OR('Systematic review'!AE143=1,'Systematic review'!AF143=1,'Systematic review'!AJ143=1,'Systematic review'!AK143=1,'Systematic review'!AL143=1), OR('Systematic review'!AN143=1, 'Systematic review'!AO143=1,'Systematic review'!AP143=1)),5,IF(AND('Systematic review'!AC143=1,'Systematic review'!AE143=0,'Systematic review'!AF143=0,'Systematic review'!AG143=0,'Systematic review'!AH143=0,'Systematic review'!AI143=0,'Systematic review'!AJ143=0,'Systematic review'!AK143=0,'Systematic review'!AL143=0),6,"PB"))))))</f>
        <v>2</v>
      </c>
      <c r="I124" s="89">
        <f>IF(AND('Systematic review'!AQ143=1,'Systematic review'!AR143=0,'Systematic review'!AS143=0,'Systematic review'!AT143=0),1,IF(AND('Systematic review'!AQ143=0,'Systematic review'!AR143=1,'Systematic review'!AS143=0,'Systematic review'!AT143=0),2,IF(AND('Systematic review'!AQ143=0,'Systematic review'!AR143=0,'Systematic review'!AS143=1,'Systematic review'!AT143=0),3,IF(AND('Systematic review'!AQ143=0,'Systematic review'!AR143=0,'Systematic review'!AS143=0,'Systematic review'!AT143=1),4,IF(AND('Systematic review'!AQ143=1,'Systematic review'!AR143=1,'Systematic review'!AS143=0,'Systematic review'!AT143=0),5,IF(AND('Systematic review'!AQ143=1,'Systematic review'!AR143=0,'Systematic review'!AS143=1,'Systematic review'!AT143=0),6,IF(AND('Systematic review'!AQ143=1,'Systematic review'!AR143=0,'Systematic review'!AS143=0,'Systematic review'!AT143=1),7,IF(AND('Systematic review'!AQ143=0,'Systematic review'!AR143=1,'Systematic review'!AS143=1,'Systematic review'!AT143=0),8,IF(AND('Systematic review'!AQ143=0,'Systematic review'!AR143=1,'Systematic review'!AS143=0,'Systematic review'!AT143=1),9,IF(AND('Systematic review'!AQ143=0,'Systematic review'!AR143=0,'Systematic review'!AS143=1,'Systematic review'!AT143=1),10,IF(AND('Systematic review'!AQ143=1,'Systematic review'!AR143=1,'Systematic review'!AS143=1,'Systematic review'!AT143=0),11, IF(AND('Systematic review'!AQ143=1,'Systematic review'!AR143=0,'Systematic review'!AS143=1,'Systematic review'!AT143=1),12, IF(AND('Systematic review'!AQ143=1,'Systematic review'!AR143=1,'Systematic review'!AS143=0,'Systematic review'!AT143=1),13,IF(AND('Systematic review'!AQ143=0,'Systematic review'!AR143=1,'Systematic review'!AS143=1,'Systematic review'!AT143=1),14,IF(AND('Systematic review'!AQ143=1,'Systematic review'!AR143=1,'Systematic review'!AS143=1,'Systematic review'!AT143=1),15,0)))))))))))))))</f>
        <v>2</v>
      </c>
      <c r="L124">
        <v>2</v>
      </c>
    </row>
    <row r="125" spans="1:12" x14ac:dyDescent="0.2">
      <c r="A125" s="86">
        <f>'Systematic review'!A144</f>
        <v>0</v>
      </c>
      <c r="B125" s="86">
        <f>'Systematic review'!C144</f>
        <v>0</v>
      </c>
      <c r="C125" s="86">
        <f>'Systematic review'!D144</f>
        <v>2007</v>
      </c>
      <c r="D125" s="86" t="str">
        <f>'Systematic review'!E144</f>
        <v>Wang</v>
      </c>
      <c r="E125" s="89">
        <f>IF('Systematic review'!F144=6,1,IF('Systematic review'!F144=1,2,IF('Systematic review'!F144=2,3,IF('Systematic review'!F144=7,4, IF(OR('Systematic review'!F144="1 to 7",'Systematic review'!F144="2 to 7", 'Systematic review'!F144="1&amp; 7", 'Systematic review'!F144="1&amp;7"),5)))))</f>
        <v>3</v>
      </c>
      <c r="F125" s="89" t="str">
        <f>IF('Systematic review'!J144=3, "NL", "L")</f>
        <v>L</v>
      </c>
      <c r="G125" s="89">
        <f>IF('Systematic review'!P144=1,1,(IF('Systematic review'!Q144=1,2,IF('Systematic review'!R144=1,3,IF('Systematic review'!V144=1,4,IF('Systematic review'!W144=1,5,IF('Systematic review'!X144=1,6,"No Data")))))))</f>
        <v>5</v>
      </c>
      <c r="H125" s="89">
        <f>IF('Systematic review'!AD144=1,1,IF(AND(OR('Systematic review'!AG144=1,'Systematic review'!AH144=1,'Systematic review'!AI144=1),'Systematic review'!AM144=1),2,IF(AND(OR('Systematic review'!AE144=1,'Systematic review'!AF144=1,'Systematic review'!AJ144=1,'Systematic review'!AK144=1,'Systematic review'!AL144=1),'Systematic review'!AM144=1),3, IF(AND(OR('Systematic review'!AG144=1,'Systematic review'!AH144=1,'Systematic review'!AI144=1),OR('Systematic review'!AN144=1, 'Systematic review'!AO144=1,'Systematic review'!AP144=1)),4, IF(AND(OR('Systematic review'!AE144=1,'Systematic review'!AF144=1,'Systematic review'!AJ144=1,'Systematic review'!AK144=1,'Systematic review'!AL144=1), OR('Systematic review'!AN144=1, 'Systematic review'!AO144=1,'Systematic review'!AP144=1)),5,IF(AND('Systematic review'!AC144=1,'Systematic review'!AE144=0,'Systematic review'!AF144=0,'Systematic review'!AG144=0,'Systematic review'!AH144=0,'Systematic review'!AI144=0,'Systematic review'!AJ144=0,'Systematic review'!AK144=0,'Systematic review'!AL144=0),6,"PB"))))))</f>
        <v>6</v>
      </c>
      <c r="I125" s="89">
        <f>IF(AND('Systematic review'!AQ144=1,'Systematic review'!AR144=0,'Systematic review'!AS144=0,'Systematic review'!AT144=0),1,IF(AND('Systematic review'!AQ144=0,'Systematic review'!AR144=1,'Systematic review'!AS144=0,'Systematic review'!AT144=0),2,IF(AND('Systematic review'!AQ144=0,'Systematic review'!AR144=0,'Systematic review'!AS144=1,'Systematic review'!AT144=0),3,IF(AND('Systematic review'!AQ144=0,'Systematic review'!AR144=0,'Systematic review'!AS144=0,'Systematic review'!AT144=1),4,IF(AND('Systematic review'!AQ144=1,'Systematic review'!AR144=1,'Systematic review'!AS144=0,'Systematic review'!AT144=0),5,IF(AND('Systematic review'!AQ144=1,'Systematic review'!AR144=0,'Systematic review'!AS144=1,'Systematic review'!AT144=0),6,IF(AND('Systematic review'!AQ144=1,'Systematic review'!AR144=0,'Systematic review'!AS144=0,'Systematic review'!AT144=1),7,IF(AND('Systematic review'!AQ144=0,'Systematic review'!AR144=1,'Systematic review'!AS144=1,'Systematic review'!AT144=0),8,IF(AND('Systematic review'!AQ144=0,'Systematic review'!AR144=1,'Systematic review'!AS144=0,'Systematic review'!AT144=1),9,IF(AND('Systematic review'!AQ144=0,'Systematic review'!AR144=0,'Systematic review'!AS144=1,'Systematic review'!AT144=1),10,IF(AND('Systematic review'!AQ144=1,'Systematic review'!AR144=1,'Systematic review'!AS144=1,'Systematic review'!AT144=0),11, IF(AND('Systematic review'!AQ144=1,'Systematic review'!AR144=0,'Systematic review'!AS144=1,'Systematic review'!AT144=1),12, IF(AND('Systematic review'!AQ144=1,'Systematic review'!AR144=1,'Systematic review'!AS144=0,'Systematic review'!AT144=1),13,IF(AND('Systematic review'!AQ144=0,'Systematic review'!AR144=1,'Systematic review'!AS144=1,'Systematic review'!AT144=1),14,IF(AND('Systematic review'!AQ144=1,'Systematic review'!AR144=1,'Systematic review'!AS144=1,'Systematic review'!AT144=1),15,0)))))))))))))))</f>
        <v>2</v>
      </c>
      <c r="L125">
        <v>2</v>
      </c>
    </row>
    <row r="126" spans="1:12" x14ac:dyDescent="0.2">
      <c r="A126" s="86">
        <f>'Systematic review'!A145</f>
        <v>0</v>
      </c>
      <c r="B126" s="86" t="str">
        <f>'Systematic review'!C145</f>
        <v>SPACSYS</v>
      </c>
      <c r="C126" s="86">
        <f>'Systematic review'!D145</f>
        <v>2007</v>
      </c>
      <c r="D126" s="86" t="str">
        <f>'Systematic review'!E145</f>
        <v>Wu</v>
      </c>
      <c r="E126" s="89">
        <f>IF('Systematic review'!F145=6,1,IF('Systematic review'!F145=1,2,IF('Systematic review'!F145=2,3,IF('Systematic review'!F145=7,4, IF(OR('Systematic review'!F145="1 to 7",'Systematic review'!F145="2 to 7", 'Systematic review'!F145="1&amp; 7", 'Systematic review'!F145="1&amp;7"),5)))))</f>
        <v>3</v>
      </c>
      <c r="F126" s="89" t="str">
        <f>IF('Systematic review'!J145=3, "NL", "L")</f>
        <v>L</v>
      </c>
      <c r="G126" s="89">
        <f>IF('Systematic review'!P145=1,1,(IF('Systematic review'!Q145=1,2,IF('Systematic review'!R145=1,3,IF('Systematic review'!V145=1,4,IF('Systematic review'!W145=1,5,IF('Systematic review'!X145=1,6,"No Data")))))))</f>
        <v>5</v>
      </c>
      <c r="H126" s="89">
        <f>IF('Systematic review'!AD145=1,1,IF(AND(OR('Systematic review'!AG145=1,'Systematic review'!AH145=1,'Systematic review'!AI145=1),'Systematic review'!AM145=1),2,IF(AND(OR('Systematic review'!AE145=1,'Systematic review'!AF145=1,'Systematic review'!AJ145=1,'Systematic review'!AK145=1,'Systematic review'!AL145=1),'Systematic review'!AM145=1),3, IF(AND(OR('Systematic review'!AG145=1,'Systematic review'!AH145=1,'Systematic review'!AI145=1),OR('Systematic review'!AN145=1, 'Systematic review'!AO145=1,'Systematic review'!AP145=1)),4, IF(AND(OR('Systematic review'!AE145=1,'Systematic review'!AF145=1,'Systematic review'!AJ145=1,'Systematic review'!AK145=1,'Systematic review'!AL145=1), OR('Systematic review'!AN145=1, 'Systematic review'!AO145=1,'Systematic review'!AP145=1)),5,IF(AND('Systematic review'!AC145=1,'Systematic review'!AE145=0,'Systematic review'!AF145=0,'Systematic review'!AG145=0,'Systematic review'!AH145=0,'Systematic review'!AI145=0,'Systematic review'!AJ145=0,'Systematic review'!AK145=0,'Systematic review'!AL145=0),6,"PB"))))))</f>
        <v>6</v>
      </c>
      <c r="I126" s="89">
        <f>IF(AND('Systematic review'!AQ145=1,'Systematic review'!AR145=0,'Systematic review'!AS145=0,'Systematic review'!AT145=0),1,IF(AND('Systematic review'!AQ145=0,'Systematic review'!AR145=1,'Systematic review'!AS145=0,'Systematic review'!AT145=0),2,IF(AND('Systematic review'!AQ145=0,'Systematic review'!AR145=0,'Systematic review'!AS145=1,'Systematic review'!AT145=0),3,IF(AND('Systematic review'!AQ145=0,'Systematic review'!AR145=0,'Systematic review'!AS145=0,'Systematic review'!AT145=1),4,IF(AND('Systematic review'!AQ145=1,'Systematic review'!AR145=1,'Systematic review'!AS145=0,'Systematic review'!AT145=0),5,IF(AND('Systematic review'!AQ145=1,'Systematic review'!AR145=0,'Systematic review'!AS145=1,'Systematic review'!AT145=0),6,IF(AND('Systematic review'!AQ145=1,'Systematic review'!AR145=0,'Systematic review'!AS145=0,'Systematic review'!AT145=1),7,IF(AND('Systematic review'!AQ145=0,'Systematic review'!AR145=1,'Systematic review'!AS145=1,'Systematic review'!AT145=0),8,IF(AND('Systematic review'!AQ145=0,'Systematic review'!AR145=1,'Systematic review'!AS145=0,'Systematic review'!AT145=1),9,IF(AND('Systematic review'!AQ145=0,'Systematic review'!AR145=0,'Systematic review'!AS145=1,'Systematic review'!AT145=1),10,IF(AND('Systematic review'!AQ145=1,'Systematic review'!AR145=1,'Systematic review'!AS145=1,'Systematic review'!AT145=0),11, IF(AND('Systematic review'!AQ145=1,'Systematic review'!AR145=0,'Systematic review'!AS145=1,'Systematic review'!AT145=1),12, IF(AND('Systematic review'!AQ145=1,'Systematic review'!AR145=1,'Systematic review'!AS145=0,'Systematic review'!AT145=1),13,IF(AND('Systematic review'!AQ145=0,'Systematic review'!AR145=1,'Systematic review'!AS145=1,'Systematic review'!AT145=1),14,IF(AND('Systematic review'!AQ145=1,'Systematic review'!AR145=1,'Systematic review'!AS145=1,'Systematic review'!AT145=1),15,0)))))))))))))))</f>
        <v>5</v>
      </c>
      <c r="L126">
        <v>5</v>
      </c>
    </row>
    <row r="127" spans="1:12" x14ac:dyDescent="0.2">
      <c r="A127" s="86">
        <f>'Systematic review'!A146</f>
        <v>0</v>
      </c>
      <c r="B127" s="86">
        <f>'Systematic review'!C146</f>
        <v>0</v>
      </c>
      <c r="C127" s="86">
        <f>'Systematic review'!D146</f>
        <v>2008</v>
      </c>
      <c r="D127" s="86" t="str">
        <f>'Systematic review'!E146</f>
        <v>Botter</v>
      </c>
      <c r="E127" s="89">
        <f>IF('Systematic review'!F146=6,1,IF('Systematic review'!F146=1,2,IF('Systematic review'!F146=2,3,IF('Systematic review'!F146=7,4, IF(OR('Systematic review'!F146="1 to 7",'Systematic review'!F146="2 to 7", 'Systematic review'!F146="1&amp; 7", 'Systematic review'!F146="1&amp;7"),5)))))</f>
        <v>2</v>
      </c>
      <c r="F127" s="89" t="str">
        <f>IF('Systematic review'!J146=3, "NL", "L")</f>
        <v>L</v>
      </c>
      <c r="G127" s="89">
        <f>IF('Systematic review'!P146=1,1,(IF('Systematic review'!Q146=1,2,IF('Systematic review'!R146=1,3,IF('Systematic review'!V146=1,4,IF('Systematic review'!W146=1,5,IF('Systematic review'!X146=1,6,"No Data")))))))</f>
        <v>1</v>
      </c>
      <c r="H127" s="89">
        <f>IF('Systematic review'!AD146=1,1,IF(AND(OR('Systematic review'!AG146=1,'Systematic review'!AH146=1,'Systematic review'!AI146=1),'Systematic review'!AM146=1),2,IF(AND(OR('Systematic review'!AE146=1,'Systematic review'!AF146=1,'Systematic review'!AJ146=1,'Systematic review'!AK146=1,'Systematic review'!AL146=1),'Systematic review'!AM146=1),3, IF(AND(OR('Systematic review'!AG146=1,'Systematic review'!AH146=1,'Systematic review'!AI146=1),OR('Systematic review'!AN146=1, 'Systematic review'!AO146=1,'Systematic review'!AP146=1)),4, IF(AND(OR('Systematic review'!AE146=1,'Systematic review'!AF146=1,'Systematic review'!AJ146=1,'Systematic review'!AK146=1,'Systematic review'!AL146=1), OR('Systematic review'!AN146=1, 'Systematic review'!AO146=1,'Systematic review'!AP146=1)),5,IF(AND('Systematic review'!AC146=1,'Systematic review'!AE146=0,'Systematic review'!AF146=0,'Systematic review'!AG146=0,'Systematic review'!AH146=0,'Systematic review'!AI146=0,'Systematic review'!AJ146=0,'Systematic review'!AK146=0,'Systematic review'!AL146=0),6,"PB"))))))</f>
        <v>1</v>
      </c>
      <c r="I127" s="89">
        <f>IF(AND('Systematic review'!AQ146=1,'Systematic review'!AR146=0,'Systematic review'!AS146=0,'Systematic review'!AT146=0),1,IF(AND('Systematic review'!AQ146=0,'Systematic review'!AR146=1,'Systematic review'!AS146=0,'Systematic review'!AT146=0),2,IF(AND('Systematic review'!AQ146=0,'Systematic review'!AR146=0,'Systematic review'!AS146=1,'Systematic review'!AT146=0),3,IF(AND('Systematic review'!AQ146=0,'Systematic review'!AR146=0,'Systematic review'!AS146=0,'Systematic review'!AT146=1),4,IF(AND('Systematic review'!AQ146=1,'Systematic review'!AR146=1,'Systematic review'!AS146=0,'Systematic review'!AT146=0),5,IF(AND('Systematic review'!AQ146=1,'Systematic review'!AR146=0,'Systematic review'!AS146=1,'Systematic review'!AT146=0),6,IF(AND('Systematic review'!AQ146=1,'Systematic review'!AR146=0,'Systematic review'!AS146=0,'Systematic review'!AT146=1),7,IF(AND('Systematic review'!AQ146=0,'Systematic review'!AR146=1,'Systematic review'!AS146=1,'Systematic review'!AT146=0),8,IF(AND('Systematic review'!AQ146=0,'Systematic review'!AR146=1,'Systematic review'!AS146=0,'Systematic review'!AT146=1),9,IF(AND('Systematic review'!AQ146=0,'Systematic review'!AR146=0,'Systematic review'!AS146=1,'Systematic review'!AT146=1),10,IF(AND('Systematic review'!AQ146=1,'Systematic review'!AR146=1,'Systematic review'!AS146=1,'Systematic review'!AT146=0),11, IF(AND('Systematic review'!AQ146=1,'Systematic review'!AR146=0,'Systematic review'!AS146=1,'Systematic review'!AT146=1),12, IF(AND('Systematic review'!AQ146=1,'Systematic review'!AR146=1,'Systematic review'!AS146=0,'Systematic review'!AT146=1),13,IF(AND('Systematic review'!AQ146=0,'Systematic review'!AR146=1,'Systematic review'!AS146=1,'Systematic review'!AT146=1),14,IF(AND('Systematic review'!AQ146=1,'Systematic review'!AR146=1,'Systematic review'!AS146=1,'Systematic review'!AT146=1),15,0)))))))))))))))</f>
        <v>0</v>
      </c>
      <c r="L127">
        <v>0</v>
      </c>
    </row>
    <row r="128" spans="1:12" x14ac:dyDescent="0.2">
      <c r="A128" s="86">
        <f>'Systematic review'!A147</f>
        <v>0</v>
      </c>
      <c r="B128" s="86" t="str">
        <f>'Systematic review'!C147</f>
        <v>Roth PC-1</v>
      </c>
      <c r="C128" s="86">
        <f>'Systematic review'!D147</f>
        <v>2008</v>
      </c>
      <c r="D128" s="86" t="str">
        <f>'Systematic review'!E147</f>
        <v>Jenkinson</v>
      </c>
      <c r="E128" s="89">
        <f>IF('Systematic review'!F147=6,1,IF('Systematic review'!F147=1,2,IF('Systematic review'!F147=2,3,IF('Systematic review'!F147=7,4, IF(OR('Systematic review'!F147="1 to 7",'Systematic review'!F147="2 to 7", 'Systematic review'!F147="1&amp; 7", 'Systematic review'!F147="1&amp;7"),5)))))</f>
        <v>2</v>
      </c>
      <c r="F128" s="89" t="str">
        <f>IF('Systematic review'!J147=3, "NL", "L")</f>
        <v>L</v>
      </c>
      <c r="G128" s="89">
        <f>IF('Systematic review'!P147=1,1,(IF('Systematic review'!Q147=1,2,IF('Systematic review'!R147=1,3,IF('Systematic review'!V147=1,4,IF('Systematic review'!W147=1,5,IF('Systematic review'!X147=1,6,"No Data")))))))</f>
        <v>3</v>
      </c>
      <c r="H128" s="89">
        <f>IF('Systematic review'!AD147=1,1,IF(AND(OR('Systematic review'!AG147=1,'Systematic review'!AH147=1,'Systematic review'!AI147=1),'Systematic review'!AM147=1),2,IF(AND(OR('Systematic review'!AE147=1,'Systematic review'!AF147=1,'Systematic review'!AJ147=1,'Systematic review'!AK147=1,'Systematic review'!AL147=1),'Systematic review'!AM147=1),3, IF(AND(OR('Systematic review'!AG147=1,'Systematic review'!AH147=1,'Systematic review'!AI147=1),OR('Systematic review'!AN147=1, 'Systematic review'!AO147=1,'Systematic review'!AP147=1)),4, IF(AND(OR('Systematic review'!AE147=1,'Systematic review'!AF147=1,'Systematic review'!AJ147=1,'Systematic review'!AK147=1,'Systematic review'!AL147=1), OR('Systematic review'!AN147=1, 'Systematic review'!AO147=1,'Systematic review'!AP147=1)),5,IF(AND('Systematic review'!AC147=1,'Systematic review'!AE147=0,'Systematic review'!AF147=0,'Systematic review'!AG147=0,'Systematic review'!AH147=0,'Systematic review'!AI147=0,'Systematic review'!AJ147=0,'Systematic review'!AK147=0,'Systematic review'!AL147=0),6,"PB"))))))</f>
        <v>4</v>
      </c>
      <c r="I128" s="89">
        <f>IF(AND('Systematic review'!AQ147=1,'Systematic review'!AR147=0,'Systematic review'!AS147=0,'Systematic review'!AT147=0),1,IF(AND('Systematic review'!AQ147=0,'Systematic review'!AR147=1,'Systematic review'!AS147=0,'Systematic review'!AT147=0),2,IF(AND('Systematic review'!AQ147=0,'Systematic review'!AR147=0,'Systematic review'!AS147=1,'Systematic review'!AT147=0),3,IF(AND('Systematic review'!AQ147=0,'Systematic review'!AR147=0,'Systematic review'!AS147=0,'Systematic review'!AT147=1),4,IF(AND('Systematic review'!AQ147=1,'Systematic review'!AR147=1,'Systematic review'!AS147=0,'Systematic review'!AT147=0),5,IF(AND('Systematic review'!AQ147=1,'Systematic review'!AR147=0,'Systematic review'!AS147=1,'Systematic review'!AT147=0),6,IF(AND('Systematic review'!AQ147=1,'Systematic review'!AR147=0,'Systematic review'!AS147=0,'Systematic review'!AT147=1),7,IF(AND('Systematic review'!AQ147=0,'Systematic review'!AR147=1,'Systematic review'!AS147=1,'Systematic review'!AT147=0),8,IF(AND('Systematic review'!AQ147=0,'Systematic review'!AR147=1,'Systematic review'!AS147=0,'Systematic review'!AT147=1),9,IF(AND('Systematic review'!AQ147=0,'Systematic review'!AR147=0,'Systematic review'!AS147=1,'Systematic review'!AT147=1),10,IF(AND('Systematic review'!AQ147=1,'Systematic review'!AR147=1,'Systematic review'!AS147=1,'Systematic review'!AT147=0),11, IF(AND('Systematic review'!AQ147=1,'Systematic review'!AR147=0,'Systematic review'!AS147=1,'Systematic review'!AT147=1),12, IF(AND('Systematic review'!AQ147=1,'Systematic review'!AR147=1,'Systematic review'!AS147=0,'Systematic review'!AT147=1),13,IF(AND('Systematic review'!AQ147=0,'Systematic review'!AR147=1,'Systematic review'!AS147=1,'Systematic review'!AT147=1),14,IF(AND('Systematic review'!AQ147=1,'Systematic review'!AR147=1,'Systematic review'!AS147=1,'Systematic review'!AT147=1),15,0)))))))))))))))</f>
        <v>2</v>
      </c>
      <c r="L128">
        <v>2</v>
      </c>
    </row>
    <row r="129" spans="1:12" x14ac:dyDescent="0.2">
      <c r="A129" s="86">
        <f>'Systematic review'!A148</f>
        <v>0</v>
      </c>
      <c r="B129" s="86">
        <f>'Systematic review'!C148</f>
        <v>0</v>
      </c>
      <c r="C129" s="86">
        <f>'Systematic review'!D148</f>
        <v>2008</v>
      </c>
      <c r="D129" s="86" t="str">
        <f>'Systematic review'!E148</f>
        <v>Manzoni et al.</v>
      </c>
      <c r="E129" s="89">
        <f>IF('Systematic review'!F148=6,1,IF('Systematic review'!F148=1,2,IF('Systematic review'!F148=2,3,IF('Systematic review'!F148=7,4, IF(OR('Systematic review'!F148="1 to 7",'Systematic review'!F148="2 to 7", 'Systematic review'!F148="1&amp; 7", 'Systematic review'!F148="1&amp;7"),5)))))</f>
        <v>2</v>
      </c>
      <c r="F129" s="89" t="str">
        <f>IF('Systematic review'!J148=3, "NL", "L")</f>
        <v>L</v>
      </c>
      <c r="G129" s="89">
        <f>IF('Systematic review'!P148=1,1,(IF('Systematic review'!Q148=1,2,IF('Systematic review'!R148=1,3,IF('Systematic review'!V148=1,4,IF('Systematic review'!W148=1,5,IF('Systematic review'!X148=1,6,"No Data")))))))</f>
        <v>6</v>
      </c>
      <c r="H129" s="89">
        <f>IF('Systematic review'!AD148=1,1,IF(AND(OR('Systematic review'!AG148=1,'Systematic review'!AH148=1,'Systematic review'!AI148=1),'Systematic review'!AM148=1),2,IF(AND(OR('Systematic review'!AE148=1,'Systematic review'!AF148=1,'Systematic review'!AJ148=1,'Systematic review'!AK148=1,'Systematic review'!AL148=1),'Systematic review'!AM148=1),3, IF(AND(OR('Systematic review'!AG148=1,'Systematic review'!AH148=1,'Systematic review'!AI148=1),OR('Systematic review'!AN148=1, 'Systematic review'!AO148=1,'Systematic review'!AP148=1)),4, IF(AND(OR('Systematic review'!AE148=1,'Systematic review'!AF148=1,'Systematic review'!AJ148=1,'Systematic review'!AK148=1,'Systematic review'!AL148=1), OR('Systematic review'!AN148=1, 'Systematic review'!AO148=1,'Systematic review'!AP148=1)),5,IF(AND('Systematic review'!AC148=1,'Systematic review'!AE148=0,'Systematic review'!AF148=0,'Systematic review'!AG148=0,'Systematic review'!AH148=0,'Systematic review'!AI148=0,'Systematic review'!AJ148=0,'Systematic review'!AK148=0,'Systematic review'!AL148=0),6,"PB"))))))</f>
        <v>6</v>
      </c>
      <c r="I129" s="89">
        <f>IF(AND('Systematic review'!AQ148=1,'Systematic review'!AR148=0,'Systematic review'!AS148=0,'Systematic review'!AT148=0),1,IF(AND('Systematic review'!AQ148=0,'Systematic review'!AR148=1,'Systematic review'!AS148=0,'Systematic review'!AT148=0),2,IF(AND('Systematic review'!AQ148=0,'Systematic review'!AR148=0,'Systematic review'!AS148=1,'Systematic review'!AT148=0),3,IF(AND('Systematic review'!AQ148=0,'Systematic review'!AR148=0,'Systematic review'!AS148=0,'Systematic review'!AT148=1),4,IF(AND('Systematic review'!AQ148=1,'Systematic review'!AR148=1,'Systematic review'!AS148=0,'Systematic review'!AT148=0),5,IF(AND('Systematic review'!AQ148=1,'Systematic review'!AR148=0,'Systematic review'!AS148=1,'Systematic review'!AT148=0),6,IF(AND('Systematic review'!AQ148=1,'Systematic review'!AR148=0,'Systematic review'!AS148=0,'Systematic review'!AT148=1),7,IF(AND('Systematic review'!AQ148=0,'Systematic review'!AR148=1,'Systematic review'!AS148=1,'Systematic review'!AT148=0),8,IF(AND('Systematic review'!AQ148=0,'Systematic review'!AR148=1,'Systematic review'!AS148=0,'Systematic review'!AT148=1),9,IF(AND('Systematic review'!AQ148=0,'Systematic review'!AR148=0,'Systematic review'!AS148=1,'Systematic review'!AT148=1),10,IF(AND('Systematic review'!AQ148=1,'Systematic review'!AR148=1,'Systematic review'!AS148=1,'Systematic review'!AT148=0),11, IF(AND('Systematic review'!AQ148=1,'Systematic review'!AR148=0,'Systematic review'!AS148=1,'Systematic review'!AT148=1),12, IF(AND('Systematic review'!AQ148=1,'Systematic review'!AR148=1,'Systematic review'!AS148=0,'Systematic review'!AT148=1),13,IF(AND('Systematic review'!AQ148=0,'Systematic review'!AR148=1,'Systematic review'!AS148=1,'Systematic review'!AT148=1),14,IF(AND('Systematic review'!AQ148=1,'Systematic review'!AR148=1,'Systematic review'!AS148=1,'Systematic review'!AT148=1),15,0)))))))))))))))</f>
        <v>0</v>
      </c>
      <c r="L129">
        <v>0</v>
      </c>
    </row>
    <row r="130" spans="1:12" x14ac:dyDescent="0.2">
      <c r="A130" s="86">
        <f>'Systematic review'!A149</f>
        <v>0</v>
      </c>
      <c r="B130" s="86" t="str">
        <f>'Systematic review'!C149</f>
        <v>AMGv1</v>
      </c>
      <c r="C130" s="86">
        <f>'Systematic review'!D149</f>
        <v>2008</v>
      </c>
      <c r="D130" s="86" t="str">
        <f>'Systematic review'!E149</f>
        <v>Saffih-Adadi &amp; Mary</v>
      </c>
      <c r="E130" s="89">
        <f>IF('Systematic review'!F149=6,1,IF('Systematic review'!F149=1,2,IF('Systematic review'!F149=2,3,IF('Systematic review'!F149=7,4, IF(OR('Systematic review'!F149="1 to 7",'Systematic review'!F149="2 to 7", 'Systematic review'!F149="1&amp; 7", 'Systematic review'!F149="1&amp;7"),5)))))</f>
        <v>2</v>
      </c>
      <c r="F130" s="89" t="str">
        <f>IF('Systematic review'!J149=3, "NL", "L")</f>
        <v>L</v>
      </c>
      <c r="G130" s="89">
        <f>IF('Systematic review'!P149=1,1,(IF('Systematic review'!Q149=1,2,IF('Systematic review'!R149=1,3,IF('Systematic review'!V149=1,4,IF('Systematic review'!W149=1,5,IF('Systematic review'!X149=1,6,"No Data")))))))</f>
        <v>5</v>
      </c>
      <c r="H130" s="230">
        <f>IF('Systematic review'!AD149=1,1,IF(AND(OR('Systematic review'!AG149=1,'Systematic review'!AH149=1,'Systematic review'!AI149=1),'Systematic review'!AM149=1),2,IF(AND(OR('Systematic review'!AE149=1,'Systematic review'!AF149=1,'Systematic review'!AJ149=1,'Systematic review'!AK149=1,'Systematic review'!AL149=1),'Systematic review'!AM149=1),3, IF(AND(OR('Systematic review'!AG149=1,'Systematic review'!AH149=1,'Systematic review'!AI149=1),OR('Systematic review'!AN149=1, 'Systematic review'!AO149=1,'Systematic review'!AP149=1)),4, IF(AND(OR('Systematic review'!AE149=1,'Systematic review'!AF149=1,'Systematic review'!AJ149=1,'Systematic review'!AK149=1,'Systematic review'!AL149=1), OR('Systematic review'!AN149=1, 'Systematic review'!AO149=1,'Systematic review'!AP149=1)),5,IF(AND('Systematic review'!AC149=1,'Systematic review'!AE149=0,'Systematic review'!AF149=0,'Systematic review'!AG149=0,'Systematic review'!AH149=0,'Systematic review'!AI149=0,'Systematic review'!AJ149=0,'Systematic review'!AK149=0,'Systematic review'!AL149=0),6,"PB"))))))</f>
        <v>2</v>
      </c>
      <c r="I130" s="89">
        <f>IF(AND('Systematic review'!AQ149=1,'Systematic review'!AR149=0,'Systematic review'!AS149=0,'Systematic review'!AT149=0),1,IF(AND('Systematic review'!AQ149=0,'Systematic review'!AR149=1,'Systematic review'!AS149=0,'Systematic review'!AT149=0),2,IF(AND('Systematic review'!AQ149=0,'Systematic review'!AR149=0,'Systematic review'!AS149=1,'Systematic review'!AT149=0),3,IF(AND('Systematic review'!AQ149=0,'Systematic review'!AR149=0,'Systematic review'!AS149=0,'Systematic review'!AT149=1),4,IF(AND('Systematic review'!AQ149=1,'Systematic review'!AR149=1,'Systematic review'!AS149=0,'Systematic review'!AT149=0),5,IF(AND('Systematic review'!AQ149=1,'Systematic review'!AR149=0,'Systematic review'!AS149=1,'Systematic review'!AT149=0),6,IF(AND('Systematic review'!AQ149=1,'Systematic review'!AR149=0,'Systematic review'!AS149=0,'Systematic review'!AT149=1),7,IF(AND('Systematic review'!AQ149=0,'Systematic review'!AR149=1,'Systematic review'!AS149=1,'Systematic review'!AT149=0),8,IF(AND('Systematic review'!AQ149=0,'Systematic review'!AR149=1,'Systematic review'!AS149=0,'Systematic review'!AT149=1),9,IF(AND('Systematic review'!AQ149=0,'Systematic review'!AR149=0,'Systematic review'!AS149=1,'Systematic review'!AT149=1),10,IF(AND('Systematic review'!AQ149=1,'Systematic review'!AR149=1,'Systematic review'!AS149=1,'Systematic review'!AT149=0),11, IF(AND('Systematic review'!AQ149=1,'Systematic review'!AR149=0,'Systematic review'!AS149=1,'Systematic review'!AT149=1),12, IF(AND('Systematic review'!AQ149=1,'Systematic review'!AR149=1,'Systematic review'!AS149=0,'Systematic review'!AT149=1),13,IF(AND('Systematic review'!AQ149=0,'Systematic review'!AR149=1,'Systematic review'!AS149=1,'Systematic review'!AT149=1),14,IF(AND('Systematic review'!AQ149=1,'Systematic review'!AR149=1,'Systematic review'!AS149=1,'Systematic review'!AT149=1),15,0)))))))))))))))</f>
        <v>2</v>
      </c>
      <c r="L130">
        <v>2</v>
      </c>
    </row>
    <row r="131" spans="1:12" x14ac:dyDescent="0.2">
      <c r="A131" s="86">
        <f>'Systematic review'!A150</f>
        <v>0</v>
      </c>
      <c r="B131" s="86">
        <f>'Systematic review'!C150</f>
        <v>0</v>
      </c>
      <c r="C131" s="86">
        <f>'Systematic review'!D150</f>
        <v>2009</v>
      </c>
      <c r="D131" s="86" t="str">
        <f>'Systematic review'!E150</f>
        <v>Cherif and Loreau</v>
      </c>
      <c r="E131" s="89">
        <f>IF('Systematic review'!F150=6,1,IF('Systematic review'!F150=1,2,IF('Systematic review'!F150=2,3,IF('Systematic review'!F150=7,4, IF(OR('Systematic review'!F150="1 to 7",'Systematic review'!F150="2 to 7", 'Systematic review'!F150="1&amp; 7", 'Systematic review'!F150="1&amp;7"),5)))))</f>
        <v>3</v>
      </c>
      <c r="F131" s="89" t="str">
        <f>IF('Systematic review'!J150=3, "NL", "L")</f>
        <v>L</v>
      </c>
      <c r="G131" s="89">
        <f>IF('Systematic review'!P150=1,1,(IF('Systematic review'!Q150=1,2,IF('Systematic review'!R150=1,3,IF('Systematic review'!V150=1,4,IF('Systematic review'!W150=1,5,IF('Systematic review'!X150=1,6,"No Data")))))))</f>
        <v>1</v>
      </c>
      <c r="H131" s="89">
        <f>IF('Systematic review'!AD150=1,1,IF(AND(OR('Systematic review'!AG150=1,'Systematic review'!AH150=1,'Systematic review'!AI150=1),'Systematic review'!AM150=1),2,IF(AND(OR('Systematic review'!AE150=1,'Systematic review'!AF150=1,'Systematic review'!AJ150=1,'Systematic review'!AK150=1,'Systematic review'!AL150=1),'Systematic review'!AM150=1),3, IF(AND(OR('Systematic review'!AG150=1,'Systematic review'!AH150=1,'Systematic review'!AI150=1),OR('Systematic review'!AN150=1, 'Systematic review'!AO150=1,'Systematic review'!AP150=1)),4, IF(AND(OR('Systematic review'!AE150=1,'Systematic review'!AF150=1,'Systematic review'!AJ150=1,'Systematic review'!AK150=1,'Systematic review'!AL150=1), OR('Systematic review'!AN150=1, 'Systematic review'!AO150=1,'Systematic review'!AP150=1)),5,IF(AND('Systematic review'!AC150=1,'Systematic review'!AE150=0,'Systematic review'!AF150=0,'Systematic review'!AG150=0,'Systematic review'!AH150=0,'Systematic review'!AI150=0,'Systematic review'!AJ150=0,'Systematic review'!AK150=0,'Systematic review'!AL150=0),6,"PB"))))))</f>
        <v>1</v>
      </c>
      <c r="I131" s="89">
        <f>IF(AND('Systematic review'!AQ150=1,'Systematic review'!AR150=0,'Systematic review'!AS150=0,'Systematic review'!AT150=0),1,IF(AND('Systematic review'!AQ150=0,'Systematic review'!AR150=1,'Systematic review'!AS150=0,'Systematic review'!AT150=0),2,IF(AND('Systematic review'!AQ150=0,'Systematic review'!AR150=0,'Systematic review'!AS150=1,'Systematic review'!AT150=0),3,IF(AND('Systematic review'!AQ150=0,'Systematic review'!AR150=0,'Systematic review'!AS150=0,'Systematic review'!AT150=1),4,IF(AND('Systematic review'!AQ150=1,'Systematic review'!AR150=1,'Systematic review'!AS150=0,'Systematic review'!AT150=0),5,IF(AND('Systematic review'!AQ150=1,'Systematic review'!AR150=0,'Systematic review'!AS150=1,'Systematic review'!AT150=0),6,IF(AND('Systematic review'!AQ150=1,'Systematic review'!AR150=0,'Systematic review'!AS150=0,'Systematic review'!AT150=1),7,IF(AND('Systematic review'!AQ150=0,'Systematic review'!AR150=1,'Systematic review'!AS150=1,'Systematic review'!AT150=0),8,IF(AND('Systematic review'!AQ150=0,'Systematic review'!AR150=1,'Systematic review'!AS150=0,'Systematic review'!AT150=1),9,IF(AND('Systematic review'!AQ150=0,'Systematic review'!AR150=0,'Systematic review'!AS150=1,'Systematic review'!AT150=1),10,IF(AND('Systematic review'!AQ150=1,'Systematic review'!AR150=1,'Systematic review'!AS150=1,'Systematic review'!AT150=0),11, IF(AND('Systematic review'!AQ150=1,'Systematic review'!AR150=0,'Systematic review'!AS150=1,'Systematic review'!AT150=1),12, IF(AND('Systematic review'!AQ150=1,'Systematic review'!AR150=1,'Systematic review'!AS150=0,'Systematic review'!AT150=1),13,IF(AND('Systematic review'!AQ150=0,'Systematic review'!AR150=1,'Systematic review'!AS150=1,'Systematic review'!AT150=1),14,IF(AND('Systematic review'!AQ150=1,'Systematic review'!AR150=1,'Systematic review'!AS150=1,'Systematic review'!AT150=1),15,0)))))))))))))))</f>
        <v>0</v>
      </c>
      <c r="L131">
        <v>0</v>
      </c>
    </row>
    <row r="132" spans="1:12" x14ac:dyDescent="0.2">
      <c r="A132" s="86">
        <f>'Systematic review'!A151</f>
        <v>0</v>
      </c>
      <c r="B132" s="86" t="str">
        <f>'Systematic review'!C151</f>
        <v>Struc-C</v>
      </c>
      <c r="C132" s="86">
        <f>'Systematic review'!D151</f>
        <v>2009</v>
      </c>
      <c r="D132" s="86" t="str">
        <f>'Systematic review'!E151</f>
        <v>Malamoud</v>
      </c>
      <c r="E132" s="89">
        <f>IF('Systematic review'!F151=6,1,IF('Systematic review'!F151=1,2,IF('Systematic review'!F151=2,3,IF('Systematic review'!F151=7,4, IF(OR('Systematic review'!F151="1 to 7",'Systematic review'!F151="2 to 7", 'Systematic review'!F151="1&amp; 7", 'Systematic review'!F151="1&amp;7"),5)))))</f>
        <v>2</v>
      </c>
      <c r="F132" s="89" t="str">
        <f>IF('Systematic review'!J151=3, "NL", "L")</f>
        <v>L</v>
      </c>
      <c r="G132" s="89">
        <f>IF('Systematic review'!P151=1,1,(IF('Systematic review'!Q151=1,2,IF('Systematic review'!R151=1,3,IF('Systematic review'!V151=1,4,IF('Systematic review'!W151=1,5,IF('Systematic review'!X151=1,6,"No Data")))))))</f>
        <v>1</v>
      </c>
      <c r="H132" s="89">
        <f>IF('Systematic review'!AD151=1,1,IF(AND(OR('Systematic review'!AG151=1,'Systematic review'!AH151=1,'Systematic review'!AI151=1),'Systematic review'!AM151=1),2,IF(AND(OR('Systematic review'!AE151=1,'Systematic review'!AF151=1,'Systematic review'!AJ151=1,'Systematic review'!AK151=1,'Systematic review'!AL151=1),'Systematic review'!AM151=1),3, IF(AND(OR('Systematic review'!AG151=1,'Systematic review'!AH151=1,'Systematic review'!AI151=1),OR('Systematic review'!AN151=1, 'Systematic review'!AO151=1,'Systematic review'!AP151=1)),4, IF(AND(OR('Systematic review'!AE151=1,'Systematic review'!AF151=1,'Systematic review'!AJ151=1,'Systematic review'!AK151=1,'Systematic review'!AL151=1), OR('Systematic review'!AN151=1, 'Systematic review'!AO151=1,'Systematic review'!AP151=1)),5,IF(AND('Systematic review'!AC151=1,'Systematic review'!AE151=0,'Systematic review'!AF151=0,'Systematic review'!AG151=0,'Systematic review'!AH151=0,'Systematic review'!AI151=0,'Systematic review'!AJ151=0,'Systematic review'!AK151=0,'Systematic review'!AL151=0),6,"PB"))))))</f>
        <v>1</v>
      </c>
      <c r="I132" s="89">
        <f>IF(AND('Systematic review'!AQ151=1,'Systematic review'!AR151=0,'Systematic review'!AS151=0,'Systematic review'!AT151=0),1,IF(AND('Systematic review'!AQ151=0,'Systematic review'!AR151=1,'Systematic review'!AS151=0,'Systematic review'!AT151=0),2,IF(AND('Systematic review'!AQ151=0,'Systematic review'!AR151=0,'Systematic review'!AS151=1,'Systematic review'!AT151=0),3,IF(AND('Systematic review'!AQ151=0,'Systematic review'!AR151=0,'Systematic review'!AS151=0,'Systematic review'!AT151=1),4,IF(AND('Systematic review'!AQ151=1,'Systematic review'!AR151=1,'Systematic review'!AS151=0,'Systematic review'!AT151=0),5,IF(AND('Systematic review'!AQ151=1,'Systematic review'!AR151=0,'Systematic review'!AS151=1,'Systematic review'!AT151=0),6,IF(AND('Systematic review'!AQ151=1,'Systematic review'!AR151=0,'Systematic review'!AS151=0,'Systematic review'!AT151=1),7,IF(AND('Systematic review'!AQ151=0,'Systematic review'!AR151=1,'Systematic review'!AS151=1,'Systematic review'!AT151=0),8,IF(AND('Systematic review'!AQ151=0,'Systematic review'!AR151=1,'Systematic review'!AS151=0,'Systematic review'!AT151=1),9,IF(AND('Systematic review'!AQ151=0,'Systematic review'!AR151=0,'Systematic review'!AS151=1,'Systematic review'!AT151=1),10,IF(AND('Systematic review'!AQ151=1,'Systematic review'!AR151=1,'Systematic review'!AS151=1,'Systematic review'!AT151=0),11, IF(AND('Systematic review'!AQ151=1,'Systematic review'!AR151=0,'Systematic review'!AS151=1,'Systematic review'!AT151=1),12, IF(AND('Systematic review'!AQ151=1,'Systematic review'!AR151=1,'Systematic review'!AS151=0,'Systematic review'!AT151=1),13,IF(AND('Systematic review'!AQ151=0,'Systematic review'!AR151=1,'Systematic review'!AS151=1,'Systematic review'!AT151=1),14,IF(AND('Systematic review'!AQ151=1,'Systematic review'!AR151=1,'Systematic review'!AS151=1,'Systematic review'!AT151=1),15,0)))))))))))))))</f>
        <v>0</v>
      </c>
      <c r="L132">
        <v>0</v>
      </c>
    </row>
    <row r="133" spans="1:12" x14ac:dyDescent="0.2">
      <c r="A133" s="86">
        <f>'Systematic review'!A152</f>
        <v>0</v>
      </c>
      <c r="B133" s="86">
        <f>'Systematic review'!C152</f>
        <v>0</v>
      </c>
      <c r="C133" s="86">
        <f>'Systematic review'!D152</f>
        <v>2009</v>
      </c>
      <c r="D133" s="86" t="str">
        <f>'Systematic review'!E152</f>
        <v>Wang</v>
      </c>
      <c r="E133" s="89">
        <f>IF('Systematic review'!F152=6,1,IF('Systematic review'!F152=1,2,IF('Systematic review'!F152=2,3,IF('Systematic review'!F152=7,4, IF(OR('Systematic review'!F152="1 to 7",'Systematic review'!F152="2 to 7", 'Systematic review'!F152="1&amp; 7", 'Systematic review'!F152="1&amp;7"),5)))))</f>
        <v>2</v>
      </c>
      <c r="F133" s="89" t="str">
        <f>IF('Systematic review'!J152=3, "NL", "L")</f>
        <v>NL</v>
      </c>
      <c r="G133" s="89">
        <f>IF('Systematic review'!P152=1,1,(IF('Systematic review'!Q152=1,2,IF('Systematic review'!R152=1,3,IF('Systematic review'!V152=1,4,IF('Systematic review'!W152=1,5,IF('Systematic review'!X152=1,6,"No Data")))))))</f>
        <v>5</v>
      </c>
      <c r="H133" s="89">
        <f>IF('Systematic review'!AD152=1,1,IF(AND(OR('Systematic review'!AG152=1,'Systematic review'!AH152=1,'Systematic review'!AI152=1),'Systematic review'!AM152=1),2,IF(AND(OR('Systematic review'!AE152=1,'Systematic review'!AF152=1,'Systematic review'!AJ152=1,'Systematic review'!AK152=1,'Systematic review'!AL152=1),'Systematic review'!AM152=1),3, IF(AND(OR('Systematic review'!AG152=1,'Systematic review'!AH152=1,'Systematic review'!AI152=1),OR('Systematic review'!AN152=1, 'Systematic review'!AO152=1,'Systematic review'!AP152=1)),4, IF(AND(OR('Systematic review'!AE152=1,'Systematic review'!AF152=1,'Systematic review'!AJ152=1,'Systematic review'!AK152=1,'Systematic review'!AL152=1), OR('Systematic review'!AN152=1, 'Systematic review'!AO152=1,'Systematic review'!AP152=1)),5,IF(AND('Systematic review'!AC152=1,'Systematic review'!AE152=0,'Systematic review'!AF152=0,'Systematic review'!AG152=0,'Systematic review'!AH152=0,'Systematic review'!AI152=0,'Systematic review'!AJ152=0,'Systematic review'!AK152=0,'Systematic review'!AL152=0),6,"PB"))))))</f>
        <v>5</v>
      </c>
      <c r="I133" s="89">
        <f>IF(AND('Systematic review'!AQ152=1,'Systematic review'!AR152=0,'Systematic review'!AS152=0,'Systematic review'!AT152=0),1,IF(AND('Systematic review'!AQ152=0,'Systematic review'!AR152=1,'Systematic review'!AS152=0,'Systematic review'!AT152=0),2,IF(AND('Systematic review'!AQ152=0,'Systematic review'!AR152=0,'Systematic review'!AS152=1,'Systematic review'!AT152=0),3,IF(AND('Systematic review'!AQ152=0,'Systematic review'!AR152=0,'Systematic review'!AS152=0,'Systematic review'!AT152=1),4,IF(AND('Systematic review'!AQ152=1,'Systematic review'!AR152=1,'Systematic review'!AS152=0,'Systematic review'!AT152=0),5,IF(AND('Systematic review'!AQ152=1,'Systematic review'!AR152=0,'Systematic review'!AS152=1,'Systematic review'!AT152=0),6,IF(AND('Systematic review'!AQ152=1,'Systematic review'!AR152=0,'Systematic review'!AS152=0,'Systematic review'!AT152=1),7,IF(AND('Systematic review'!AQ152=0,'Systematic review'!AR152=1,'Systematic review'!AS152=1,'Systematic review'!AT152=0),8,IF(AND('Systematic review'!AQ152=0,'Systematic review'!AR152=1,'Systematic review'!AS152=0,'Systematic review'!AT152=1),9,IF(AND('Systematic review'!AQ152=0,'Systematic review'!AR152=0,'Systematic review'!AS152=1,'Systematic review'!AT152=1),10,IF(AND('Systematic review'!AQ152=1,'Systematic review'!AR152=1,'Systematic review'!AS152=1,'Systematic review'!AT152=0),11, IF(AND('Systematic review'!AQ152=1,'Systematic review'!AR152=0,'Systematic review'!AS152=1,'Systematic review'!AT152=1),12, IF(AND('Systematic review'!AQ152=1,'Systematic review'!AR152=1,'Systematic review'!AS152=0,'Systematic review'!AT152=1),13,IF(AND('Systematic review'!AQ152=0,'Systematic review'!AR152=1,'Systematic review'!AS152=1,'Systematic review'!AT152=1),14,IF(AND('Systematic review'!AQ152=1,'Systematic review'!AR152=1,'Systematic review'!AS152=1,'Systematic review'!AT152=1),15,0)))))))))))))))</f>
        <v>2</v>
      </c>
      <c r="L133">
        <v>2</v>
      </c>
    </row>
    <row r="134" spans="1:12" x14ac:dyDescent="0.2">
      <c r="A134" s="86">
        <f>'Systematic review'!A153</f>
        <v>0</v>
      </c>
      <c r="B134" s="86" t="str">
        <f>'Systematic review'!C153</f>
        <v>MOMOS-6</v>
      </c>
      <c r="C134" s="86">
        <f>'Systematic review'!D153</f>
        <v>2008</v>
      </c>
      <c r="D134" s="86" t="str">
        <f>'Systematic review'!E153</f>
        <v xml:space="preserve">Pansu </v>
      </c>
      <c r="E134" s="89">
        <f>IF('Systematic review'!F153=6,1,IF('Systematic review'!F153=1,2,IF('Systematic review'!F153=2,3,IF('Systematic review'!F153=7,4, IF(OR('Systematic review'!F153="1 to 7",'Systematic review'!F153="2 to 7", 'Systematic review'!F153="1&amp; 7", 'Systematic review'!F153="1&amp;7"),5)))))</f>
        <v>3</v>
      </c>
      <c r="F134" s="89" t="str">
        <f>IF('Systematic review'!J153=3, "NL", "L")</f>
        <v>L</v>
      </c>
      <c r="G134" s="89">
        <f>IF('Systematic review'!P153=1,1,(IF('Systematic review'!Q153=1,2,IF('Systematic review'!R153=1,3,IF('Systematic review'!V153=1,4,IF('Systematic review'!W153=1,5,IF('Systematic review'!X153=1,6,"No Data")))))))</f>
        <v>3</v>
      </c>
      <c r="H134" s="89">
        <f>IF('Systematic review'!AD153=1,1,IF(AND(OR('Systematic review'!AG153=1,'Systematic review'!AH153=1,'Systematic review'!AI153=1),'Systematic review'!AM153=1),2,IF(AND(OR('Systematic review'!AE153=1,'Systematic review'!AF153=1,'Systematic review'!AJ153=1,'Systematic review'!AK153=1,'Systematic review'!AL153=1),'Systematic review'!AM153=1),3, IF(AND(OR('Systematic review'!AG153=1,'Systematic review'!AH153=1,'Systematic review'!AI153=1),OR('Systematic review'!AN153=1, 'Systematic review'!AO153=1,'Systematic review'!AP153=1)),4, IF(AND(OR('Systematic review'!AE153=1,'Systematic review'!AF153=1,'Systematic review'!AJ153=1,'Systematic review'!AK153=1,'Systematic review'!AL153=1), OR('Systematic review'!AN153=1, 'Systematic review'!AO153=1,'Systematic review'!AP153=1)),5,IF(AND('Systematic review'!AC153=1,'Systematic review'!AE153=0,'Systematic review'!AF153=0,'Systematic review'!AG153=0,'Systematic review'!AH153=0,'Systematic review'!AI153=0,'Systematic review'!AJ153=0,'Systematic review'!AK153=0,'Systematic review'!AL153=0),6,"PB"))))))</f>
        <v>4</v>
      </c>
      <c r="I134" s="89">
        <f>IF(AND('Systematic review'!AQ153=1,'Systematic review'!AR153=0,'Systematic review'!AS153=0,'Systematic review'!AT153=0),1,IF(AND('Systematic review'!AQ153=0,'Systematic review'!AR153=1,'Systematic review'!AS153=0,'Systematic review'!AT153=0),2,IF(AND('Systematic review'!AQ153=0,'Systematic review'!AR153=0,'Systematic review'!AS153=1,'Systematic review'!AT153=0),3,IF(AND('Systematic review'!AQ153=0,'Systematic review'!AR153=0,'Systematic review'!AS153=0,'Systematic review'!AT153=1),4,IF(AND('Systematic review'!AQ153=1,'Systematic review'!AR153=1,'Systematic review'!AS153=0,'Systematic review'!AT153=0),5,IF(AND('Systematic review'!AQ153=1,'Systematic review'!AR153=0,'Systematic review'!AS153=1,'Systematic review'!AT153=0),6,IF(AND('Systematic review'!AQ153=1,'Systematic review'!AR153=0,'Systematic review'!AS153=0,'Systematic review'!AT153=1),7,IF(AND('Systematic review'!AQ153=0,'Systematic review'!AR153=1,'Systematic review'!AS153=1,'Systematic review'!AT153=0),8,IF(AND('Systematic review'!AQ153=0,'Systematic review'!AR153=1,'Systematic review'!AS153=0,'Systematic review'!AT153=1),9,IF(AND('Systematic review'!AQ153=0,'Systematic review'!AR153=0,'Systematic review'!AS153=1,'Systematic review'!AT153=1),10,IF(AND('Systematic review'!AQ153=1,'Systematic review'!AR153=1,'Systematic review'!AS153=1,'Systematic review'!AT153=0),11, IF(AND('Systematic review'!AQ153=1,'Systematic review'!AR153=0,'Systematic review'!AS153=1,'Systematic review'!AT153=1),12, IF(AND('Systematic review'!AQ153=1,'Systematic review'!AR153=1,'Systematic review'!AS153=0,'Systematic review'!AT153=1),13,IF(AND('Systematic review'!AQ153=0,'Systematic review'!AR153=1,'Systematic review'!AS153=1,'Systematic review'!AT153=1),14,IF(AND('Systematic review'!AQ153=1,'Systematic review'!AR153=1,'Systematic review'!AS153=1,'Systematic review'!AT153=1),15,0)))))))))))))))</f>
        <v>2</v>
      </c>
      <c r="L134">
        <v>2</v>
      </c>
    </row>
    <row r="135" spans="1:12" x14ac:dyDescent="0.2">
      <c r="A135" s="86">
        <f>'Systematic review'!A154</f>
        <v>0</v>
      </c>
      <c r="B135" s="86">
        <f>'Systematic review'!C154</f>
        <v>0</v>
      </c>
      <c r="C135" s="86">
        <f>'Systematic review'!D154</f>
        <v>2008</v>
      </c>
      <c r="D135" s="86" t="str">
        <f>'Systematic review'!E154</f>
        <v>Monga et al</v>
      </c>
      <c r="E135" s="89">
        <f>IF('Systematic review'!F154=6,1,IF('Systematic review'!F154=1,2,IF('Systematic review'!F154=2,3,IF('Systematic review'!F154=7,4, IF(OR('Systematic review'!F154="1 to 7",'Systematic review'!F154="2 to 7", 'Systematic review'!F154="1&amp; 7", 'Systematic review'!F154="1&amp;7"),5)))))</f>
        <v>2</v>
      </c>
      <c r="F135" s="89" t="str">
        <f>IF('Systematic review'!J154=3, "NL", "L")</f>
        <v>NL</v>
      </c>
      <c r="G135" s="89">
        <f>IF('Systematic review'!P154=1,1,(IF('Systematic review'!Q154=1,2,IF('Systematic review'!R154=1,3,IF('Systematic review'!V154=1,4,IF('Systematic review'!W154=1,5,IF('Systematic review'!X154=1,6,"No Data")))))))</f>
        <v>1</v>
      </c>
      <c r="H135" s="89">
        <f>IF('Systematic review'!AD154=1,1,IF(AND(OR('Systematic review'!AG154=1,'Systematic review'!AH154=1,'Systematic review'!AI154=1),'Systematic review'!AM154=1),2,IF(AND(OR('Systematic review'!AE154=1,'Systematic review'!AF154=1,'Systematic review'!AJ154=1,'Systematic review'!AK154=1,'Systematic review'!AL154=1),'Systematic review'!AM154=1),3, IF(AND(OR('Systematic review'!AG154=1,'Systematic review'!AH154=1,'Systematic review'!AI154=1),OR('Systematic review'!AN154=1, 'Systematic review'!AO154=1,'Systematic review'!AP154=1)),4, IF(AND(OR('Systematic review'!AE154=1,'Systematic review'!AF154=1,'Systematic review'!AJ154=1,'Systematic review'!AK154=1,'Systematic review'!AL154=1), OR('Systematic review'!AN154=1, 'Systematic review'!AO154=1,'Systematic review'!AP154=1)),5,IF(AND('Systematic review'!AC154=1,'Systematic review'!AE154=0,'Systematic review'!AF154=0,'Systematic review'!AG154=0,'Systematic review'!AH154=0,'Systematic review'!AI154=0,'Systematic review'!AJ154=0,'Systematic review'!AK154=0,'Systematic review'!AL154=0),6,"PB"))))))</f>
        <v>4</v>
      </c>
      <c r="I135" s="89">
        <f>IF(AND('Systematic review'!AQ154=1,'Systematic review'!AR154=0,'Systematic review'!AS154=0,'Systematic review'!AT154=0),1,IF(AND('Systematic review'!AQ154=0,'Systematic review'!AR154=1,'Systematic review'!AS154=0,'Systematic review'!AT154=0),2,IF(AND('Systematic review'!AQ154=0,'Systematic review'!AR154=0,'Systematic review'!AS154=1,'Systematic review'!AT154=0),3,IF(AND('Systematic review'!AQ154=0,'Systematic review'!AR154=0,'Systematic review'!AS154=0,'Systematic review'!AT154=1),4,IF(AND('Systematic review'!AQ154=1,'Systematic review'!AR154=1,'Systematic review'!AS154=0,'Systematic review'!AT154=0),5,IF(AND('Systematic review'!AQ154=1,'Systematic review'!AR154=0,'Systematic review'!AS154=1,'Systematic review'!AT154=0),6,IF(AND('Systematic review'!AQ154=1,'Systematic review'!AR154=0,'Systematic review'!AS154=0,'Systematic review'!AT154=1),7,IF(AND('Systematic review'!AQ154=0,'Systematic review'!AR154=1,'Systematic review'!AS154=1,'Systematic review'!AT154=0),8,IF(AND('Systematic review'!AQ154=0,'Systematic review'!AR154=1,'Systematic review'!AS154=0,'Systematic review'!AT154=1),9,IF(AND('Systematic review'!AQ154=0,'Systematic review'!AR154=0,'Systematic review'!AS154=1,'Systematic review'!AT154=1),10,IF(AND('Systematic review'!AQ154=1,'Systematic review'!AR154=1,'Systematic review'!AS154=1,'Systematic review'!AT154=0),11, IF(AND('Systematic review'!AQ154=1,'Systematic review'!AR154=0,'Systematic review'!AS154=1,'Systematic review'!AT154=1),12, IF(AND('Systematic review'!AQ154=1,'Systematic review'!AR154=1,'Systematic review'!AS154=0,'Systematic review'!AT154=1),13,IF(AND('Systematic review'!AQ154=0,'Systematic review'!AR154=1,'Systematic review'!AS154=1,'Systematic review'!AT154=1),14,IF(AND('Systematic review'!AQ154=1,'Systematic review'!AR154=1,'Systematic review'!AS154=1,'Systematic review'!AT154=1),15,0)))))))))))))))</f>
        <v>1</v>
      </c>
      <c r="L135">
        <v>1</v>
      </c>
    </row>
    <row r="136" spans="1:12" x14ac:dyDescent="0.2">
      <c r="A136" s="86">
        <f>'Systematic review'!A156</f>
        <v>0</v>
      </c>
      <c r="B136" s="86" t="str">
        <f>'Systematic review'!C156</f>
        <v>ICBM</v>
      </c>
      <c r="C136" s="86">
        <f>'Systematic review'!D156</f>
        <v>2010</v>
      </c>
      <c r="D136" s="86" t="str">
        <f>'Systematic review'!E156</f>
        <v xml:space="preserve">Juston et al., </v>
      </c>
      <c r="E136" s="89">
        <f>IF('Systematic review'!F156=6,1,IF('Systematic review'!F156=1,2,IF('Systematic review'!F156=2,3,IF('Systematic review'!F156=7,4, IF(OR('Systematic review'!F156="1 to 7",'Systematic review'!F156="2 to 7", 'Systematic review'!F156="1&amp; 7", 'Systematic review'!F156="1&amp;7"),5)))))</f>
        <v>1</v>
      </c>
      <c r="F136" s="89" t="str">
        <f>IF('Systematic review'!J156=3, "NL", "L")</f>
        <v>L</v>
      </c>
      <c r="G136" s="89">
        <f>IF('Systematic review'!P156=1,1,(IF('Systematic review'!Q156=1,2,IF('Systematic review'!R156=1,3,IF('Systematic review'!V156=1,4,IF('Systematic review'!W156=1,5,IF('Systematic review'!X156=1,6,"No Data")))))))</f>
        <v>3</v>
      </c>
      <c r="H136" s="89">
        <f>IF('Systematic review'!AD156=1,1,IF(AND(OR('Systematic review'!AG156=1,'Systematic review'!AH156=1,'Systematic review'!AI156=1),'Systematic review'!AM156=1),2,IF(AND(OR('Systematic review'!AE156=1,'Systematic review'!AF156=1,'Systematic review'!AJ156=1,'Systematic review'!AK156=1,'Systematic review'!AL156=1),'Systematic review'!AM156=1),3, IF(AND(OR('Systematic review'!AG156=1,'Systematic review'!AH156=1,'Systematic review'!AI156=1),OR('Systematic review'!AN156=1, 'Systematic review'!AO156=1,'Systematic review'!AP156=1)),4, IF(AND(OR('Systematic review'!AE156=1,'Systematic review'!AF156=1,'Systematic review'!AJ156=1,'Systematic review'!AK156=1,'Systematic review'!AL156=1), OR('Systematic review'!AN156=1, 'Systematic review'!AO156=1,'Systematic review'!AP156=1)),5,IF(AND('Systematic review'!AC156=1,'Systematic review'!AE156=0,'Systematic review'!AF156=0,'Systematic review'!AG156=0,'Systematic review'!AH156=0,'Systematic review'!AI156=0,'Systematic review'!AJ156=0,'Systematic review'!AK156=0,'Systematic review'!AL156=0),6,"PB"))))))</f>
        <v>4</v>
      </c>
      <c r="I136" s="89">
        <f>IF(AND('Systematic review'!AQ156=1,'Systematic review'!AR156=0,'Systematic review'!AS156=0,'Systematic review'!AT156=0),1,IF(AND('Systematic review'!AQ156=0,'Systematic review'!AR156=1,'Systematic review'!AS156=0,'Systematic review'!AT156=0),2,IF(AND('Systematic review'!AQ156=0,'Systematic review'!AR156=0,'Systematic review'!AS156=1,'Systematic review'!AT156=0),3,IF(AND('Systematic review'!AQ156=0,'Systematic review'!AR156=0,'Systematic review'!AS156=0,'Systematic review'!AT156=1),4,IF(AND('Systematic review'!AQ156=1,'Systematic review'!AR156=1,'Systematic review'!AS156=0,'Systematic review'!AT156=0),5,IF(AND('Systematic review'!AQ156=1,'Systematic review'!AR156=0,'Systematic review'!AS156=1,'Systematic review'!AT156=0),6,IF(AND('Systematic review'!AQ156=1,'Systematic review'!AR156=0,'Systematic review'!AS156=0,'Systematic review'!AT156=1),7,IF(AND('Systematic review'!AQ156=0,'Systematic review'!AR156=1,'Systematic review'!AS156=1,'Systematic review'!AT156=0),8,IF(AND('Systematic review'!AQ156=0,'Systematic review'!AR156=1,'Systematic review'!AS156=0,'Systematic review'!AT156=1),9,IF(AND('Systematic review'!AQ156=0,'Systematic review'!AR156=0,'Systematic review'!AS156=1,'Systematic review'!AT156=1),10,IF(AND('Systematic review'!AQ156=1,'Systematic review'!AR156=1,'Systematic review'!AS156=1,'Systematic review'!AT156=0),11, IF(AND('Systematic review'!AQ156=1,'Systematic review'!AR156=0,'Systematic review'!AS156=1,'Systematic review'!AT156=1),12, IF(AND('Systematic review'!AQ156=1,'Systematic review'!AR156=1,'Systematic review'!AS156=0,'Systematic review'!AT156=1),13,IF(AND('Systematic review'!AQ156=0,'Systematic review'!AR156=1,'Systematic review'!AS156=1,'Systematic review'!AT156=1),14,IF(AND('Systematic review'!AQ156=1,'Systematic review'!AR156=1,'Systematic review'!AS156=1,'Systematic review'!AT156=1),15,0)))))))))))))))</f>
        <v>2</v>
      </c>
      <c r="L136">
        <v>2</v>
      </c>
    </row>
    <row r="137" spans="1:12" x14ac:dyDescent="0.2">
      <c r="A137" s="86">
        <f>'Systematic review'!A157</f>
        <v>0</v>
      </c>
      <c r="B137" s="86" t="str">
        <f>'Systematic review'!C157</f>
        <v>Not named</v>
      </c>
      <c r="C137" s="86">
        <f>'Systematic review'!D157</f>
        <v>2010</v>
      </c>
      <c r="D137" s="86" t="str">
        <f>'Systematic review'!E157</f>
        <v>Bruun et al</v>
      </c>
      <c r="E137" s="89">
        <f>IF('Systematic review'!F157=6,1,IF('Systematic review'!F157=1,2,IF('Systematic review'!F157=2,3,IF('Systematic review'!F157=7,4, IF(OR('Systematic review'!F157="1 to 7",'Systematic review'!F157="2 to 7", 'Systematic review'!F157="1&amp; 7", 'Systematic review'!F157="1&amp;7"),5)))))</f>
        <v>2</v>
      </c>
      <c r="F137" s="89" t="str">
        <f>IF('Systematic review'!J157=3, "NL", "L")</f>
        <v>NL</v>
      </c>
      <c r="G137" s="89">
        <f>IF('Systematic review'!P157=1,1,(IF('Systematic review'!Q157=1,2,IF('Systematic review'!R157=1,3,IF('Systematic review'!V157=1,4,IF('Systematic review'!W157=1,5,IF('Systematic review'!X157=1,6,"No Data")))))))</f>
        <v>1</v>
      </c>
      <c r="H137" s="89">
        <f>IF('Systematic review'!AD157=1,1,IF(AND(OR('Systematic review'!AG157=1,'Systematic review'!AH157=1,'Systematic review'!AI157=1),'Systematic review'!AM157=1),2,IF(AND(OR('Systematic review'!AE157=1,'Systematic review'!AF157=1,'Systematic review'!AJ157=1,'Systematic review'!AK157=1,'Systematic review'!AL157=1),'Systematic review'!AM157=1),3, IF(AND(OR('Systematic review'!AG157=1,'Systematic review'!AH157=1,'Systematic review'!AI157=1),OR('Systematic review'!AN157=1, 'Systematic review'!AO157=1,'Systematic review'!AP157=1)),4, IF(AND(OR('Systematic review'!AE157=1,'Systematic review'!AF157=1,'Systematic review'!AJ157=1,'Systematic review'!AK157=1,'Systematic review'!AL157=1), OR('Systematic review'!AN157=1, 'Systematic review'!AO157=1,'Systematic review'!AP157=1)),5,IF(AND('Systematic review'!AC157=1,'Systematic review'!AE157=0,'Systematic review'!AF157=0,'Systematic review'!AG157=0,'Systematic review'!AH157=0,'Systematic review'!AI157=0,'Systematic review'!AJ157=0,'Systematic review'!AK157=0,'Systematic review'!AL157=0),6,"PB"))))))</f>
        <v>1</v>
      </c>
      <c r="I137" s="89">
        <f>IF(AND('Systematic review'!AQ157=1,'Systematic review'!AR157=0,'Systematic review'!AS157=0,'Systematic review'!AT157=0),1,IF(AND('Systematic review'!AQ157=0,'Systematic review'!AR157=1,'Systematic review'!AS157=0,'Systematic review'!AT157=0),2,IF(AND('Systematic review'!AQ157=0,'Systematic review'!AR157=0,'Systematic review'!AS157=1,'Systematic review'!AT157=0),3,IF(AND('Systematic review'!AQ157=0,'Systematic review'!AR157=0,'Systematic review'!AS157=0,'Systematic review'!AT157=1),4,IF(AND('Systematic review'!AQ157=1,'Systematic review'!AR157=1,'Systematic review'!AS157=0,'Systematic review'!AT157=0),5,IF(AND('Systematic review'!AQ157=1,'Systematic review'!AR157=0,'Systematic review'!AS157=1,'Systematic review'!AT157=0),6,IF(AND('Systematic review'!AQ157=1,'Systematic review'!AR157=0,'Systematic review'!AS157=0,'Systematic review'!AT157=1),7,IF(AND('Systematic review'!AQ157=0,'Systematic review'!AR157=1,'Systematic review'!AS157=1,'Systematic review'!AT157=0),8,IF(AND('Systematic review'!AQ157=0,'Systematic review'!AR157=1,'Systematic review'!AS157=0,'Systematic review'!AT157=1),9,IF(AND('Systematic review'!AQ157=0,'Systematic review'!AR157=0,'Systematic review'!AS157=1,'Systematic review'!AT157=1),10,IF(AND('Systematic review'!AQ157=1,'Systematic review'!AR157=1,'Systematic review'!AS157=1,'Systematic review'!AT157=0),11, IF(AND('Systematic review'!AQ157=1,'Systematic review'!AR157=0,'Systematic review'!AS157=1,'Systematic review'!AT157=1),12, IF(AND('Systematic review'!AQ157=1,'Systematic review'!AR157=1,'Systematic review'!AS157=0,'Systematic review'!AT157=1),13,IF(AND('Systematic review'!AQ157=0,'Systematic review'!AR157=1,'Systematic review'!AS157=1,'Systematic review'!AT157=1),14,IF(AND('Systematic review'!AQ157=1,'Systematic review'!AR157=1,'Systematic review'!AS157=1,'Systematic review'!AT157=1),15,0)))))))))))))))</f>
        <v>0</v>
      </c>
      <c r="L137">
        <v>0</v>
      </c>
    </row>
    <row r="138" spans="1:12" x14ac:dyDescent="0.2">
      <c r="A138" s="86">
        <f>'Systematic review'!A159</f>
        <v>0</v>
      </c>
      <c r="B138" s="86" t="str">
        <f>'Systematic review'!C159</f>
        <v>Not named</v>
      </c>
      <c r="C138" s="86">
        <f>'Systematic review'!D159</f>
        <v>2010</v>
      </c>
      <c r="D138" s="86" t="str">
        <f>'Systematic review'!E159</f>
        <v>Blagodatsky et al.</v>
      </c>
      <c r="E138" s="89">
        <f>IF('Systematic review'!F159=6,1,IF('Systematic review'!F159=1,2,IF('Systematic review'!F159=2,3,IF('Systematic review'!F159=7,4, IF(OR('Systematic review'!F159="1 to 7",'Systematic review'!F159="2 to 7", 'Systematic review'!F159="1&amp; 7", 'Systematic review'!F159="1&amp;7"),5)))))</f>
        <v>2</v>
      </c>
      <c r="F138" s="89" t="str">
        <f>IF('Systematic review'!J159=3, "NL", "L")</f>
        <v>L</v>
      </c>
      <c r="G138" s="89">
        <f>IF('Systematic review'!P159=1,1,(IF('Systematic review'!Q159=1,2,IF('Systematic review'!R159=1,3,IF('Systematic review'!V159=1,4,IF('Systematic review'!W159=1,5,IF('Systematic review'!X159=1,6,"No Data")))))))</f>
        <v>5</v>
      </c>
      <c r="H138" s="89">
        <f>IF('Systematic review'!AD159=1,1,IF(AND(OR('Systematic review'!AG159=1,'Systematic review'!AH159=1,'Systematic review'!AI159=1),'Systematic review'!AM159=1),2,IF(AND(OR('Systematic review'!AE159=1,'Systematic review'!AF159=1,'Systematic review'!AJ159=1,'Systematic review'!AK159=1,'Systematic review'!AL159=1),'Systematic review'!AM159=1),3, IF(AND(OR('Systematic review'!AG159=1,'Systematic review'!AH159=1,'Systematic review'!AI159=1),OR('Systematic review'!AN159=1, 'Systematic review'!AO159=1,'Systematic review'!AP159=1)),4, IF(AND(OR('Systematic review'!AE159=1,'Systematic review'!AF159=1,'Systematic review'!AJ159=1,'Systematic review'!AK159=1,'Systematic review'!AL159=1), OR('Systematic review'!AN159=1, 'Systematic review'!AO159=1,'Systematic review'!AP159=1)),5,IF(AND('Systematic review'!AC159=1,'Systematic review'!AE159=0,'Systematic review'!AF159=0,'Systematic review'!AG159=0,'Systematic review'!AH159=0,'Systematic review'!AI159=0,'Systematic review'!AJ159=0,'Systematic review'!AK159=0,'Systematic review'!AL159=0),6,"PB"))))))</f>
        <v>4</v>
      </c>
      <c r="I138" s="89">
        <f>IF(AND('Systematic review'!AQ159=1,'Systematic review'!AR159=0,'Systematic review'!AS159=0,'Systematic review'!AT159=0),1,IF(AND('Systematic review'!AQ159=0,'Systematic review'!AR159=1,'Systematic review'!AS159=0,'Systematic review'!AT159=0),2,IF(AND('Systematic review'!AQ159=0,'Systematic review'!AR159=0,'Systematic review'!AS159=1,'Systematic review'!AT159=0),3,IF(AND('Systematic review'!AQ159=0,'Systematic review'!AR159=0,'Systematic review'!AS159=0,'Systematic review'!AT159=1),4,IF(AND('Systematic review'!AQ159=1,'Systematic review'!AR159=1,'Systematic review'!AS159=0,'Systematic review'!AT159=0),5,IF(AND('Systematic review'!AQ159=1,'Systematic review'!AR159=0,'Systematic review'!AS159=1,'Systematic review'!AT159=0),6,IF(AND('Systematic review'!AQ159=1,'Systematic review'!AR159=0,'Systematic review'!AS159=0,'Systematic review'!AT159=1),7,IF(AND('Systematic review'!AQ159=0,'Systematic review'!AR159=1,'Systematic review'!AS159=1,'Systematic review'!AT159=0),8,IF(AND('Systematic review'!AQ159=0,'Systematic review'!AR159=1,'Systematic review'!AS159=0,'Systematic review'!AT159=1),9,IF(AND('Systematic review'!AQ159=0,'Systematic review'!AR159=0,'Systematic review'!AS159=1,'Systematic review'!AT159=1),10,IF(AND('Systematic review'!AQ159=1,'Systematic review'!AR159=1,'Systematic review'!AS159=1,'Systematic review'!AT159=0),11, IF(AND('Systematic review'!AQ159=1,'Systematic review'!AR159=0,'Systematic review'!AS159=1,'Systematic review'!AT159=1),12, IF(AND('Systematic review'!AQ159=1,'Systematic review'!AR159=1,'Systematic review'!AS159=0,'Systematic review'!AT159=1),13,IF(AND('Systematic review'!AQ159=0,'Systematic review'!AR159=1,'Systematic review'!AS159=1,'Systematic review'!AT159=1),14,IF(AND('Systematic review'!AQ159=1,'Systematic review'!AR159=1,'Systematic review'!AS159=1,'Systematic review'!AT159=1),15,0)))))))))))))))</f>
        <v>1</v>
      </c>
      <c r="L138">
        <v>1</v>
      </c>
    </row>
    <row r="139" spans="1:12" x14ac:dyDescent="0.2">
      <c r="A139" s="86">
        <f>'Systematic review'!A160</f>
        <v>0</v>
      </c>
      <c r="B139" s="86" t="str">
        <f>'Systematic review'!C160</f>
        <v>Not Name</v>
      </c>
      <c r="C139" s="86">
        <f>'Systematic review'!D160</f>
        <v>2011</v>
      </c>
      <c r="D139" s="86" t="str">
        <f>'Systematic review'!E160</f>
        <v>Yoo et al.</v>
      </c>
      <c r="E139" s="89">
        <f>IF('Systematic review'!F160=6,1,IF('Systematic review'!F160=1,2,IF('Systematic review'!F160=2,3,IF('Systematic review'!F160=7,4, IF(OR('Systematic review'!F160="1 to 7",'Systematic review'!F160="2 to 7", 'Systematic review'!F160="1&amp; 7", 'Systematic review'!F160="1&amp;7"),5)))))</f>
        <v>2</v>
      </c>
      <c r="F139" s="89" t="str">
        <f>IF('Systematic review'!J160=3, "NL", "L")</f>
        <v>L</v>
      </c>
      <c r="G139" s="89">
        <f>IF('Systematic review'!P160=1,1,(IF('Systematic review'!Q160=1,2,IF('Systematic review'!R160=1,3,IF('Systematic review'!V160=1,4,IF('Systematic review'!W160=1,5,IF('Systematic review'!X160=1,6,"No Data")))))))</f>
        <v>5</v>
      </c>
      <c r="H139" s="89">
        <f>IF('Systematic review'!AD160=1,1,IF(AND(OR('Systematic review'!AG160=1,'Systematic review'!AH160=1,'Systematic review'!AI160=1),'Systematic review'!AM160=1),2,IF(AND(OR('Systematic review'!AE160=1,'Systematic review'!AF160=1,'Systematic review'!AJ160=1,'Systematic review'!AK160=1,'Systematic review'!AL160=1),'Systematic review'!AM160=1),3, IF(AND(OR('Systematic review'!AG160=1,'Systematic review'!AH160=1,'Systematic review'!AI160=1),OR('Systematic review'!AN160=1, 'Systematic review'!AO160=1,'Systematic review'!AP160=1)),4, IF(AND(OR('Systematic review'!AE160=1,'Systematic review'!AF160=1,'Systematic review'!AJ160=1,'Systematic review'!AK160=1,'Systematic review'!AL160=1), OR('Systematic review'!AN160=1, 'Systematic review'!AO160=1,'Systematic review'!AP160=1)),5,IF(AND('Systematic review'!AC160=1,'Systematic review'!AE160=0,'Systematic review'!AF160=0,'Systematic review'!AG160=0,'Systematic review'!AH160=0,'Systematic review'!AI160=0,'Systematic review'!AJ160=0,'Systematic review'!AK160=0,'Systematic review'!AL160=0),6,"PB"))))))</f>
        <v>4</v>
      </c>
      <c r="I139" s="89">
        <f>IF(AND('Systematic review'!AQ160=1,'Systematic review'!AR160=0,'Systematic review'!AS160=0,'Systematic review'!AT160=0),1,IF(AND('Systematic review'!AQ160=0,'Systematic review'!AR160=1,'Systematic review'!AS160=0,'Systematic review'!AT160=0),2,IF(AND('Systematic review'!AQ160=0,'Systematic review'!AR160=0,'Systematic review'!AS160=1,'Systematic review'!AT160=0),3,IF(AND('Systematic review'!AQ160=0,'Systematic review'!AR160=0,'Systematic review'!AS160=0,'Systematic review'!AT160=1),4,IF(AND('Systematic review'!AQ160=1,'Systematic review'!AR160=1,'Systematic review'!AS160=0,'Systematic review'!AT160=0),5,IF(AND('Systematic review'!AQ160=1,'Systematic review'!AR160=0,'Systematic review'!AS160=1,'Systematic review'!AT160=0),6,IF(AND('Systematic review'!AQ160=1,'Systematic review'!AR160=0,'Systematic review'!AS160=0,'Systematic review'!AT160=1),7,IF(AND('Systematic review'!AQ160=0,'Systematic review'!AR160=1,'Systematic review'!AS160=1,'Systematic review'!AT160=0),8,IF(AND('Systematic review'!AQ160=0,'Systematic review'!AR160=1,'Systematic review'!AS160=0,'Systematic review'!AT160=1),9,IF(AND('Systematic review'!AQ160=0,'Systematic review'!AR160=0,'Systematic review'!AS160=1,'Systematic review'!AT160=1),10,IF(AND('Systematic review'!AQ160=1,'Systematic review'!AR160=1,'Systematic review'!AS160=1,'Systematic review'!AT160=0),11, IF(AND('Systematic review'!AQ160=1,'Systematic review'!AR160=0,'Systematic review'!AS160=1,'Systematic review'!AT160=1),12, IF(AND('Systematic review'!AQ160=1,'Systematic review'!AR160=1,'Systematic review'!AS160=0,'Systematic review'!AT160=1),13,IF(AND('Systematic review'!AQ160=0,'Systematic review'!AR160=1,'Systematic review'!AS160=1,'Systematic review'!AT160=1),14,IF(AND('Systematic review'!AQ160=1,'Systematic review'!AR160=1,'Systematic review'!AS160=1,'Systematic review'!AT160=1),15,0)))))))))))))))</f>
        <v>2</v>
      </c>
      <c r="L139">
        <v>2</v>
      </c>
    </row>
    <row r="140" spans="1:12" x14ac:dyDescent="0.2">
      <c r="A140" s="86">
        <f>'Systematic review'!A161</f>
        <v>0</v>
      </c>
      <c r="B140" s="86" t="str">
        <f>'Systematic review'!C161</f>
        <v>SOMPROF</v>
      </c>
      <c r="C140" s="86">
        <f>'Systematic review'!D161</f>
        <v>2011</v>
      </c>
      <c r="D140" s="86" t="str">
        <f>'Systematic review'!E161</f>
        <v>Braakhekke et al.</v>
      </c>
      <c r="E140" s="89">
        <f>IF('Systematic review'!F161=6,1,IF('Systematic review'!F161=1,2,IF('Systematic review'!F161=2,3,IF('Systematic review'!F161=7,4, IF(OR('Systematic review'!F161="1 to 7",'Systematic review'!F161="2 to 7", 'Systematic review'!F161="1&amp; 7", 'Systematic review'!F161="1&amp;7"),5)))))</f>
        <v>3</v>
      </c>
      <c r="F140" s="89" t="str">
        <f>IF('Systematic review'!J161=3, "NL", "L")</f>
        <v>L</v>
      </c>
      <c r="G140" s="89">
        <f>IF('Systematic review'!P161=1,1,(IF('Systematic review'!Q161=1,2,IF('Systematic review'!R161=1,3,IF('Systematic review'!V161=1,4,IF('Systematic review'!W161=1,5,IF('Systematic review'!X161=1,6,"No Data")))))))</f>
        <v>5</v>
      </c>
      <c r="H140" s="89">
        <f>IF('Systematic review'!AD161=1,1,IF(AND(OR('Systematic review'!AG161=1,'Systematic review'!AH161=1,'Systematic review'!AI161=1),'Systematic review'!AM161=1),2,IF(AND(OR('Systematic review'!AE161=1,'Systematic review'!AF161=1,'Systematic review'!AJ161=1,'Systematic review'!AK161=1,'Systematic review'!AL161=1),'Systematic review'!AM161=1),3, IF(AND(OR('Systematic review'!AG161=1,'Systematic review'!AH161=1,'Systematic review'!AI161=1),OR('Systematic review'!AN161=1, 'Systematic review'!AO161=1,'Systematic review'!AP161=1)),4, IF(AND(OR('Systematic review'!AE161=1,'Systematic review'!AF161=1,'Systematic review'!AJ161=1,'Systematic review'!AK161=1,'Systematic review'!AL161=1), OR('Systematic review'!AN161=1, 'Systematic review'!AO161=1,'Systematic review'!AP161=1)),5,IF(AND('Systematic review'!AC161=1,'Systematic review'!AE161=0,'Systematic review'!AF161=0,'Systematic review'!AG161=0,'Systematic review'!AH161=0,'Systematic review'!AI161=0,'Systematic review'!AJ161=0,'Systematic review'!AK161=0,'Systematic review'!AL161=0),6,"PB"))))))</f>
        <v>3</v>
      </c>
      <c r="I140" s="89">
        <f>IF(AND('Systematic review'!AQ161=1,'Systematic review'!AR161=0,'Systematic review'!AS161=0,'Systematic review'!AT161=0),1,IF(AND('Systematic review'!AQ161=0,'Systematic review'!AR161=1,'Systematic review'!AS161=0,'Systematic review'!AT161=0),2,IF(AND('Systematic review'!AQ161=0,'Systematic review'!AR161=0,'Systematic review'!AS161=1,'Systematic review'!AT161=0),3,IF(AND('Systematic review'!AQ161=0,'Systematic review'!AR161=0,'Systematic review'!AS161=0,'Systematic review'!AT161=1),4,IF(AND('Systematic review'!AQ161=1,'Systematic review'!AR161=1,'Systematic review'!AS161=0,'Systematic review'!AT161=0),5,IF(AND('Systematic review'!AQ161=1,'Systematic review'!AR161=0,'Systematic review'!AS161=1,'Systematic review'!AT161=0),6,IF(AND('Systematic review'!AQ161=1,'Systematic review'!AR161=0,'Systematic review'!AS161=0,'Systematic review'!AT161=1),7,IF(AND('Systematic review'!AQ161=0,'Systematic review'!AR161=1,'Systematic review'!AS161=1,'Systematic review'!AT161=0),8,IF(AND('Systematic review'!AQ161=0,'Systematic review'!AR161=1,'Systematic review'!AS161=0,'Systematic review'!AT161=1),9,IF(AND('Systematic review'!AQ161=0,'Systematic review'!AR161=0,'Systematic review'!AS161=1,'Systematic review'!AT161=1),10,IF(AND('Systematic review'!AQ161=1,'Systematic review'!AR161=1,'Systematic review'!AS161=1,'Systematic review'!AT161=0),11, IF(AND('Systematic review'!AQ161=1,'Systematic review'!AR161=0,'Systematic review'!AS161=1,'Systematic review'!AT161=1),12, IF(AND('Systematic review'!AQ161=1,'Systematic review'!AR161=1,'Systematic review'!AS161=0,'Systematic review'!AT161=1),13,IF(AND('Systematic review'!AQ161=0,'Systematic review'!AR161=1,'Systematic review'!AS161=1,'Systematic review'!AT161=1),14,IF(AND('Systematic review'!AQ161=1,'Systematic review'!AR161=1,'Systematic review'!AS161=1,'Systematic review'!AT161=1),15,0)))))))))))))))</f>
        <v>2</v>
      </c>
      <c r="L140">
        <v>2</v>
      </c>
    </row>
    <row r="141" spans="1:12" x14ac:dyDescent="0.2">
      <c r="A141" s="86">
        <f>'Systematic review'!A162</f>
        <v>0</v>
      </c>
      <c r="B141" s="86" t="str">
        <f>'Systematic review'!C162</f>
        <v>Not named</v>
      </c>
      <c r="C141" s="86">
        <f>'Systematic review'!D162</f>
        <v>2012</v>
      </c>
      <c r="D141" s="86" t="str">
        <f>'Systematic review'!E162</f>
        <v>Resat et al.</v>
      </c>
      <c r="E141" s="89">
        <f>IF('Systematic review'!F162=6,1,IF('Systematic review'!F162=1,2,IF('Systematic review'!F162=2,3,IF('Systematic review'!F162=7,4, IF(OR('Systematic review'!F162="1 to 7",'Systematic review'!F162="2 to 7", 'Systematic review'!F162="1&amp; 7", 'Systematic review'!F162="1&amp;7"),5)))))</f>
        <v>3</v>
      </c>
      <c r="F141" s="89" t="str">
        <f>IF('Systematic review'!J162=3, "NL", "L")</f>
        <v>L</v>
      </c>
      <c r="G141" s="89">
        <f>IF('Systematic review'!P162=1,1,(IF('Systematic review'!Q162=1,2,IF('Systematic review'!R162=1,3,IF('Systematic review'!V162=1,4,IF('Systematic review'!W162=1,5,IF('Systematic review'!X162=1,6,"No Data")))))))</f>
        <v>5</v>
      </c>
      <c r="H141" s="230">
        <f>IF('Systematic review'!AD162=1,1,IF(AND(OR('Systematic review'!AG162=1,'Systematic review'!AH162=1,'Systematic review'!AI162=1),'Systematic review'!AM162=1),2,IF(AND(OR('Systematic review'!AE162=1,'Systematic review'!AF162=1,'Systematic review'!AJ162=1,'Systematic review'!AK162=1,'Systematic review'!AL162=1),'Systematic review'!AM162=1),3, IF(AND(OR('Systematic review'!AG162=1,'Systematic review'!AH162=1,'Systematic review'!AI162=1),OR('Systematic review'!AN162=1, 'Systematic review'!AO162=1,'Systematic review'!AP162=1)),4, IF(AND(OR('Systematic review'!AE162=1,'Systematic review'!AF162=1,'Systematic review'!AJ162=1,'Systematic review'!AK162=1,'Systematic review'!AL162=1), OR('Systematic review'!AN162=1, 'Systematic review'!AO162=1,'Systematic review'!AP162=1)),5,IF(AND('Systematic review'!AC162=1,'Systematic review'!AE162=0,'Systematic review'!AF162=0,'Systematic review'!AG162=0,'Systematic review'!AH162=0,'Systematic review'!AI162=0,'Systematic review'!AJ162=0,'Systematic review'!AK162=0,'Systematic review'!AL162=0),6,"PB"))))))</f>
        <v>2</v>
      </c>
      <c r="I141" s="89">
        <f>IF(AND('Systematic review'!AQ162=1,'Systematic review'!AR162=0,'Systematic review'!AS162=0,'Systematic review'!AT162=0),1,IF(AND('Systematic review'!AQ162=0,'Systematic review'!AR162=1,'Systematic review'!AS162=0,'Systematic review'!AT162=0),2,IF(AND('Systematic review'!AQ162=0,'Systematic review'!AR162=0,'Systematic review'!AS162=1,'Systematic review'!AT162=0),3,IF(AND('Systematic review'!AQ162=0,'Systematic review'!AR162=0,'Systematic review'!AS162=0,'Systematic review'!AT162=1),4,IF(AND('Systematic review'!AQ162=1,'Systematic review'!AR162=1,'Systematic review'!AS162=0,'Systematic review'!AT162=0),5,IF(AND('Systematic review'!AQ162=1,'Systematic review'!AR162=0,'Systematic review'!AS162=1,'Systematic review'!AT162=0),6,IF(AND('Systematic review'!AQ162=1,'Systematic review'!AR162=0,'Systematic review'!AS162=0,'Systematic review'!AT162=1),7,IF(AND('Systematic review'!AQ162=0,'Systematic review'!AR162=1,'Systematic review'!AS162=1,'Systematic review'!AT162=0),8,IF(AND('Systematic review'!AQ162=0,'Systematic review'!AR162=1,'Systematic review'!AS162=0,'Systematic review'!AT162=1),9,IF(AND('Systematic review'!AQ162=0,'Systematic review'!AR162=0,'Systematic review'!AS162=1,'Systematic review'!AT162=1),10,IF(AND('Systematic review'!AQ162=1,'Systematic review'!AR162=1,'Systematic review'!AS162=1,'Systematic review'!AT162=0),11, IF(AND('Systematic review'!AQ162=1,'Systematic review'!AR162=0,'Systematic review'!AS162=1,'Systematic review'!AT162=1),12, IF(AND('Systematic review'!AQ162=1,'Systematic review'!AR162=1,'Systematic review'!AS162=0,'Systematic review'!AT162=1),13,IF(AND('Systematic review'!AQ162=0,'Systematic review'!AR162=1,'Systematic review'!AS162=1,'Systematic review'!AT162=1),14,IF(AND('Systematic review'!AQ162=1,'Systematic review'!AR162=1,'Systematic review'!AS162=1,'Systematic review'!AT162=1),15,0)))))))))))))))</f>
        <v>2</v>
      </c>
      <c r="L141">
        <v>2</v>
      </c>
    </row>
    <row r="142" spans="1:12" x14ac:dyDescent="0.2">
      <c r="A142" s="86">
        <f>'Systematic review'!A163</f>
        <v>0</v>
      </c>
      <c r="B142" s="86" t="str">
        <f>'Systematic review'!C163</f>
        <v>SOIL-CO2/RothC</v>
      </c>
      <c r="C142" s="86">
        <f>'Systematic review'!D163</f>
        <v>2012</v>
      </c>
      <c r="D142" s="86" t="str">
        <f>'Systematic review'!E163</f>
        <v>Bauer et al.</v>
      </c>
      <c r="E142" s="89">
        <f>IF('Systematic review'!F163=6,1,IF('Systematic review'!F163=1,2,IF('Systematic review'!F163=2,3,IF('Systematic review'!F163=7,4, IF(OR('Systematic review'!F163="1 to 7",'Systematic review'!F163="2 to 7", 'Systematic review'!F163="1&amp; 7", 'Systematic review'!F163="1&amp;7"),5)))))</f>
        <v>2</v>
      </c>
      <c r="F142" s="89" t="str">
        <f>IF('Systematic review'!J163=3, "NL", "L")</f>
        <v>NL</v>
      </c>
      <c r="G142" s="89">
        <f>IF('Systematic review'!P163=1,1,(IF('Systematic review'!Q163=1,2,IF('Systematic review'!R163=1,3,IF('Systematic review'!V163=1,4,IF('Systematic review'!W163=1,5,IF('Systematic review'!X163=1,6,"No Data")))))))</f>
        <v>1</v>
      </c>
      <c r="H142" s="89">
        <f>IF('Systematic review'!AD163=1,1,IF(AND(OR('Systematic review'!AG163=1,'Systematic review'!AH163=1,'Systematic review'!AI163=1),'Systematic review'!AM163=1),2,IF(AND(OR('Systematic review'!AE163=1,'Systematic review'!AF163=1,'Systematic review'!AJ163=1,'Systematic review'!AK163=1,'Systematic review'!AL163=1),'Systematic review'!AM163=1),3, IF(AND(OR('Systematic review'!AG163=1,'Systematic review'!AH163=1,'Systematic review'!AI163=1),OR('Systematic review'!AN163=1, 'Systematic review'!AO163=1,'Systematic review'!AP163=1)),4, IF(AND(OR('Systematic review'!AE163=1,'Systematic review'!AF163=1,'Systematic review'!AJ163=1,'Systematic review'!AK163=1,'Systematic review'!AL163=1), OR('Systematic review'!AN163=1, 'Systematic review'!AO163=1,'Systematic review'!AP163=1)),5,IF(AND('Systematic review'!AC163=1,'Systematic review'!AE163=0,'Systematic review'!AF163=0,'Systematic review'!AG163=0,'Systematic review'!AH163=0,'Systematic review'!AI163=0,'Systematic review'!AJ163=0,'Systematic review'!AK163=0,'Systematic review'!AL163=0),6,"PB"))))))</f>
        <v>1</v>
      </c>
      <c r="I142" s="89">
        <f>IF(AND('Systematic review'!AQ163=1,'Systematic review'!AR163=0,'Systematic review'!AS163=0,'Systematic review'!AT163=0),1,IF(AND('Systematic review'!AQ163=0,'Systematic review'!AR163=1,'Systematic review'!AS163=0,'Systematic review'!AT163=0),2,IF(AND('Systematic review'!AQ163=0,'Systematic review'!AR163=0,'Systematic review'!AS163=1,'Systematic review'!AT163=0),3,IF(AND('Systematic review'!AQ163=0,'Systematic review'!AR163=0,'Systematic review'!AS163=0,'Systematic review'!AT163=1),4,IF(AND('Systematic review'!AQ163=1,'Systematic review'!AR163=1,'Systematic review'!AS163=0,'Systematic review'!AT163=0),5,IF(AND('Systematic review'!AQ163=1,'Systematic review'!AR163=0,'Systematic review'!AS163=1,'Systematic review'!AT163=0),6,IF(AND('Systematic review'!AQ163=1,'Systematic review'!AR163=0,'Systematic review'!AS163=0,'Systematic review'!AT163=1),7,IF(AND('Systematic review'!AQ163=0,'Systematic review'!AR163=1,'Systematic review'!AS163=1,'Systematic review'!AT163=0),8,IF(AND('Systematic review'!AQ163=0,'Systematic review'!AR163=1,'Systematic review'!AS163=0,'Systematic review'!AT163=1),9,IF(AND('Systematic review'!AQ163=0,'Systematic review'!AR163=0,'Systematic review'!AS163=1,'Systematic review'!AT163=1),10,IF(AND('Systematic review'!AQ163=1,'Systematic review'!AR163=1,'Systematic review'!AS163=1,'Systematic review'!AT163=0),11, IF(AND('Systematic review'!AQ163=1,'Systematic review'!AR163=0,'Systematic review'!AS163=1,'Systematic review'!AT163=1),12, IF(AND('Systematic review'!AQ163=1,'Systematic review'!AR163=1,'Systematic review'!AS163=0,'Systematic review'!AT163=1),13,IF(AND('Systematic review'!AQ163=0,'Systematic review'!AR163=1,'Systematic review'!AS163=1,'Systematic review'!AT163=1),14,IF(AND('Systematic review'!AQ163=1,'Systematic review'!AR163=1,'Systematic review'!AS163=1,'Systematic review'!AT163=1),15,0)))))))))))))))</f>
        <v>0</v>
      </c>
      <c r="L142">
        <v>0</v>
      </c>
    </row>
    <row r="143" spans="1:12" x14ac:dyDescent="0.2">
      <c r="A143" s="86">
        <f>'Systematic review'!A164</f>
        <v>0</v>
      </c>
      <c r="B143" s="86" t="str">
        <f>'Systematic review'!C164</f>
        <v>DEMENT</v>
      </c>
      <c r="C143" s="86">
        <f>'Systematic review'!D164</f>
        <v>2012</v>
      </c>
      <c r="D143" s="86" t="str">
        <f>'Systematic review'!E164</f>
        <v>Allison</v>
      </c>
      <c r="E143" s="89">
        <f>IF('Systematic review'!F164=6,1,IF('Systematic review'!F164=1,2,IF('Systematic review'!F164=2,3,IF('Systematic review'!F164=7,4, IF(OR('Systematic review'!F164="1 to 7",'Systematic review'!F164="2 to 7", 'Systematic review'!F164="1&amp; 7", 'Systematic review'!F164="1&amp;7"),5)))))</f>
        <v>2</v>
      </c>
      <c r="F143" s="89" t="str">
        <f>IF('Systematic review'!J164=3, "NL", "L")</f>
        <v>L</v>
      </c>
      <c r="G143" s="89">
        <f>IF('Systematic review'!P164=1,1,(IF('Systematic review'!Q164=1,2,IF('Systematic review'!R164=1,3,IF('Systematic review'!V164=1,4,IF('Systematic review'!W164=1,5,IF('Systematic review'!X164=1,6,"No Data")))))))</f>
        <v>3</v>
      </c>
      <c r="H143" s="89">
        <f>IF('Systematic review'!AD164=1,1,IF(AND(OR('Systematic review'!AG164=1,'Systematic review'!AH164=1,'Systematic review'!AI164=1),'Systematic review'!AM164=1),2,IF(AND(OR('Systematic review'!AE164=1,'Systematic review'!AF164=1,'Systematic review'!AJ164=1,'Systematic review'!AK164=1,'Systematic review'!AL164=1),'Systematic review'!AM164=1),3, IF(AND(OR('Systematic review'!AG164=1,'Systematic review'!AH164=1,'Systematic review'!AI164=1),OR('Systematic review'!AN164=1, 'Systematic review'!AO164=1,'Systematic review'!AP164=1)),4, IF(AND(OR('Systematic review'!AE164=1,'Systematic review'!AF164=1,'Systematic review'!AJ164=1,'Systematic review'!AK164=1,'Systematic review'!AL164=1), OR('Systematic review'!AN164=1, 'Systematic review'!AO164=1,'Systematic review'!AP164=1)),5,IF(AND('Systematic review'!AC164=1,'Systematic review'!AE164=0,'Systematic review'!AF164=0,'Systematic review'!AG164=0,'Systematic review'!AH164=0,'Systematic review'!AI164=0,'Systematic review'!AJ164=0,'Systematic review'!AK164=0,'Systematic review'!AL164=0),6,"PB"))))))</f>
        <v>4</v>
      </c>
      <c r="I143" s="89">
        <f>IF(AND('Systematic review'!AQ164=1,'Systematic review'!AR164=0,'Systematic review'!AS164=0,'Systematic review'!AT164=0),1,IF(AND('Systematic review'!AQ164=0,'Systematic review'!AR164=1,'Systematic review'!AS164=0,'Systematic review'!AT164=0),2,IF(AND('Systematic review'!AQ164=0,'Systematic review'!AR164=0,'Systematic review'!AS164=1,'Systematic review'!AT164=0),3,IF(AND('Systematic review'!AQ164=0,'Systematic review'!AR164=0,'Systematic review'!AS164=0,'Systematic review'!AT164=1),4,IF(AND('Systematic review'!AQ164=1,'Systematic review'!AR164=1,'Systematic review'!AS164=0,'Systematic review'!AT164=0),5,IF(AND('Systematic review'!AQ164=1,'Systematic review'!AR164=0,'Systematic review'!AS164=1,'Systematic review'!AT164=0),6,IF(AND('Systematic review'!AQ164=1,'Systematic review'!AR164=0,'Systematic review'!AS164=0,'Systematic review'!AT164=1),7,IF(AND('Systematic review'!AQ164=0,'Systematic review'!AR164=1,'Systematic review'!AS164=1,'Systematic review'!AT164=0),8,IF(AND('Systematic review'!AQ164=0,'Systematic review'!AR164=1,'Systematic review'!AS164=0,'Systematic review'!AT164=1),9,IF(AND('Systematic review'!AQ164=0,'Systematic review'!AR164=0,'Systematic review'!AS164=1,'Systematic review'!AT164=1),10,IF(AND('Systematic review'!AQ164=1,'Systematic review'!AR164=1,'Systematic review'!AS164=1,'Systematic review'!AT164=0),11, IF(AND('Systematic review'!AQ164=1,'Systematic review'!AR164=0,'Systematic review'!AS164=1,'Systematic review'!AT164=1),12, IF(AND('Systematic review'!AQ164=1,'Systematic review'!AR164=1,'Systematic review'!AS164=0,'Systematic review'!AT164=1),13,IF(AND('Systematic review'!AQ164=0,'Systematic review'!AR164=1,'Systematic review'!AS164=1,'Systematic review'!AT164=1),14,IF(AND('Systematic review'!AQ164=1,'Systematic review'!AR164=1,'Systematic review'!AS164=1,'Systematic review'!AT164=1),15,0)))))))))))))))</f>
        <v>2</v>
      </c>
      <c r="L143">
        <v>2</v>
      </c>
    </row>
    <row r="144" spans="1:12" x14ac:dyDescent="0.2">
      <c r="A144" s="86">
        <f>'Systematic review'!A165</f>
        <v>0</v>
      </c>
      <c r="B144" s="86" t="str">
        <f>'Systematic review'!C165</f>
        <v>Herbert Model</v>
      </c>
      <c r="C144" s="86">
        <f>'Systematic review'!D165</f>
        <v>2012</v>
      </c>
      <c r="D144" s="86" t="str">
        <f>'Systematic review'!E165</f>
        <v>Wang and Post</v>
      </c>
      <c r="E144" s="89">
        <f>IF('Systematic review'!F165=6,1,IF('Systematic review'!F165=1,2,IF('Systematic review'!F165=2,3,IF('Systematic review'!F165=7,4, IF(OR('Systematic review'!F165="1 to 7",'Systematic review'!F165="2 to 7", 'Systematic review'!F165="1&amp; 7", 'Systematic review'!F165="1&amp;7"),5)))))</f>
        <v>2</v>
      </c>
      <c r="F144" s="89" t="str">
        <f>IF('Systematic review'!J165=3, "NL", "L")</f>
        <v>NL</v>
      </c>
      <c r="G144" s="89">
        <f>IF('Systematic review'!P165=1,1,(IF('Systematic review'!Q165=1,2,IF('Systematic review'!R165=1,3,IF('Systematic review'!V165=1,4,IF('Systematic review'!W165=1,5,IF('Systematic review'!X165=1,6,"No Data")))))))</f>
        <v>1</v>
      </c>
      <c r="H144" s="89">
        <f>IF('Systematic review'!AD165=1,1,IF(AND(OR('Systematic review'!AG165=1,'Systematic review'!AH165=1,'Systematic review'!AI165=1),'Systematic review'!AM165=1),2,IF(AND(OR('Systematic review'!AE165=1,'Systematic review'!AF165=1,'Systematic review'!AJ165=1,'Systematic review'!AK165=1,'Systematic review'!AL165=1),'Systematic review'!AM165=1),3, IF(AND(OR('Systematic review'!AG165=1,'Systematic review'!AH165=1,'Systematic review'!AI165=1),OR('Systematic review'!AN165=1, 'Systematic review'!AO165=1,'Systematic review'!AP165=1)),4, IF(AND(OR('Systematic review'!AE165=1,'Systematic review'!AF165=1,'Systematic review'!AJ165=1,'Systematic review'!AK165=1,'Systematic review'!AL165=1), OR('Systematic review'!AN165=1, 'Systematic review'!AO165=1,'Systematic review'!AP165=1)),5,IF(AND('Systematic review'!AC165=1,'Systematic review'!AE165=0,'Systematic review'!AF165=0,'Systematic review'!AG165=0,'Systematic review'!AH165=0,'Systematic review'!AI165=0,'Systematic review'!AJ165=0,'Systematic review'!AK165=0,'Systematic review'!AL165=0),6,"PB"))))))</f>
        <v>1</v>
      </c>
      <c r="I144" s="89">
        <f>IF(AND('Systematic review'!AQ165=1,'Systematic review'!AR165=0,'Systematic review'!AS165=0,'Systematic review'!AT165=0),1,IF(AND('Systematic review'!AQ165=0,'Systematic review'!AR165=1,'Systematic review'!AS165=0,'Systematic review'!AT165=0),2,IF(AND('Systematic review'!AQ165=0,'Systematic review'!AR165=0,'Systematic review'!AS165=1,'Systematic review'!AT165=0),3,IF(AND('Systematic review'!AQ165=0,'Systematic review'!AR165=0,'Systematic review'!AS165=0,'Systematic review'!AT165=1),4,IF(AND('Systematic review'!AQ165=1,'Systematic review'!AR165=1,'Systematic review'!AS165=0,'Systematic review'!AT165=0),5,IF(AND('Systematic review'!AQ165=1,'Systematic review'!AR165=0,'Systematic review'!AS165=1,'Systematic review'!AT165=0),6,IF(AND('Systematic review'!AQ165=1,'Systematic review'!AR165=0,'Systematic review'!AS165=0,'Systematic review'!AT165=1),7,IF(AND('Systematic review'!AQ165=0,'Systematic review'!AR165=1,'Systematic review'!AS165=1,'Systematic review'!AT165=0),8,IF(AND('Systematic review'!AQ165=0,'Systematic review'!AR165=1,'Systematic review'!AS165=0,'Systematic review'!AT165=1),9,IF(AND('Systematic review'!AQ165=0,'Systematic review'!AR165=0,'Systematic review'!AS165=1,'Systematic review'!AT165=1),10,IF(AND('Systematic review'!AQ165=1,'Systematic review'!AR165=1,'Systematic review'!AS165=1,'Systematic review'!AT165=0),11, IF(AND('Systematic review'!AQ165=1,'Systematic review'!AR165=0,'Systematic review'!AS165=1,'Systematic review'!AT165=1),12, IF(AND('Systematic review'!AQ165=1,'Systematic review'!AR165=1,'Systematic review'!AS165=0,'Systematic review'!AT165=1),13,IF(AND('Systematic review'!AQ165=0,'Systematic review'!AR165=1,'Systematic review'!AS165=1,'Systematic review'!AT165=1),14,IF(AND('Systematic review'!AQ165=1,'Systematic review'!AR165=1,'Systematic review'!AS165=1,'Systematic review'!AT165=1),15,0)))))))))))))))</f>
        <v>0</v>
      </c>
      <c r="L144">
        <v>0</v>
      </c>
    </row>
    <row r="145" spans="1:12" x14ac:dyDescent="0.2">
      <c r="A145" s="86">
        <f>'Systematic review'!A166</f>
        <v>0</v>
      </c>
      <c r="B145" s="86" t="str">
        <f>'Systematic review'!C166</f>
        <v>Not named</v>
      </c>
      <c r="C145" s="86">
        <f>'Systematic review'!D166</f>
        <v>2012</v>
      </c>
      <c r="D145" s="86" t="str">
        <f>'Systematic review'!E166</f>
        <v>German et al.</v>
      </c>
      <c r="E145" s="89">
        <f>IF('Systematic review'!F166=6,1,IF('Systematic review'!F166=1,2,IF('Systematic review'!F166=2,3,IF('Systematic review'!F166=7,4, IF(OR('Systematic review'!F166="1 to 7",'Systematic review'!F166="2 to 7", 'Systematic review'!F166="1&amp; 7", 'Systematic review'!F166="1&amp;7"),5)))))</f>
        <v>2</v>
      </c>
      <c r="F145" s="89" t="str">
        <f>IF('Systematic review'!J166=3, "NL", "L")</f>
        <v>NL</v>
      </c>
      <c r="G145" s="89">
        <f>IF('Systematic review'!P166=1,1,(IF('Systematic review'!Q166=1,2,IF('Systematic review'!R166=1,3,IF('Systematic review'!V166=1,4,IF('Systematic review'!W166=1,5,IF('Systematic review'!X166=1,6,"No Data")))))))</f>
        <v>1</v>
      </c>
      <c r="H145" s="89">
        <f>IF('Systematic review'!AD166=1,1,IF(AND(OR('Systematic review'!AG166=1,'Systematic review'!AH166=1,'Systematic review'!AI166=1),'Systematic review'!AM166=1),2,IF(AND(OR('Systematic review'!AE166=1,'Systematic review'!AF166=1,'Systematic review'!AJ166=1,'Systematic review'!AK166=1,'Systematic review'!AL166=1),'Systematic review'!AM166=1),3, IF(AND(OR('Systematic review'!AG166=1,'Systematic review'!AH166=1,'Systematic review'!AI166=1),OR('Systematic review'!AN166=1, 'Systematic review'!AO166=1,'Systematic review'!AP166=1)),4, IF(AND(OR('Systematic review'!AE166=1,'Systematic review'!AF166=1,'Systematic review'!AJ166=1,'Systematic review'!AK166=1,'Systematic review'!AL166=1), OR('Systematic review'!AN166=1, 'Systematic review'!AO166=1,'Systematic review'!AP166=1)),5,IF(AND('Systematic review'!AC166=1,'Systematic review'!AE166=0,'Systematic review'!AF166=0,'Systematic review'!AG166=0,'Systematic review'!AH166=0,'Systematic review'!AI166=0,'Systematic review'!AJ166=0,'Systematic review'!AK166=0,'Systematic review'!AL166=0),6,"PB"))))))</f>
        <v>1</v>
      </c>
      <c r="I145" s="89">
        <f>IF(AND('Systematic review'!AQ166=1,'Systematic review'!AR166=0,'Systematic review'!AS166=0,'Systematic review'!AT166=0),1,IF(AND('Systematic review'!AQ166=0,'Systematic review'!AR166=1,'Systematic review'!AS166=0,'Systematic review'!AT166=0),2,IF(AND('Systematic review'!AQ166=0,'Systematic review'!AR166=0,'Systematic review'!AS166=1,'Systematic review'!AT166=0),3,IF(AND('Systematic review'!AQ166=0,'Systematic review'!AR166=0,'Systematic review'!AS166=0,'Systematic review'!AT166=1),4,IF(AND('Systematic review'!AQ166=1,'Systematic review'!AR166=1,'Systematic review'!AS166=0,'Systematic review'!AT166=0),5,IF(AND('Systematic review'!AQ166=1,'Systematic review'!AR166=0,'Systematic review'!AS166=1,'Systematic review'!AT166=0),6,IF(AND('Systematic review'!AQ166=1,'Systematic review'!AR166=0,'Systematic review'!AS166=0,'Systematic review'!AT166=1),7,IF(AND('Systematic review'!AQ166=0,'Systematic review'!AR166=1,'Systematic review'!AS166=1,'Systematic review'!AT166=0),8,IF(AND('Systematic review'!AQ166=0,'Systematic review'!AR166=1,'Systematic review'!AS166=0,'Systematic review'!AT166=1),9,IF(AND('Systematic review'!AQ166=0,'Systematic review'!AR166=0,'Systematic review'!AS166=1,'Systematic review'!AT166=1),10,IF(AND('Systematic review'!AQ166=1,'Systematic review'!AR166=1,'Systematic review'!AS166=1,'Systematic review'!AT166=0),11, IF(AND('Systematic review'!AQ166=1,'Systematic review'!AR166=0,'Systematic review'!AS166=1,'Systematic review'!AT166=1),12, IF(AND('Systematic review'!AQ166=1,'Systematic review'!AR166=1,'Systematic review'!AS166=0,'Systematic review'!AT166=1),13,IF(AND('Systematic review'!AQ166=0,'Systematic review'!AR166=1,'Systematic review'!AS166=1,'Systematic review'!AT166=1),14,IF(AND('Systematic review'!AQ166=1,'Systematic review'!AR166=1,'Systematic review'!AS166=1,'Systematic review'!AT166=1),15,0)))))))))))))))</f>
        <v>0</v>
      </c>
      <c r="L145">
        <v>0</v>
      </c>
    </row>
    <row r="146" spans="1:12" x14ac:dyDescent="0.2">
      <c r="A146" s="86">
        <f>'Systematic review'!A167</f>
        <v>0</v>
      </c>
      <c r="B146" s="86" t="str">
        <f>'Systematic review'!C167</f>
        <v>EEZY</v>
      </c>
      <c r="C146" s="86">
        <f>'Systematic review'!D167</f>
        <v>2012</v>
      </c>
      <c r="D146" s="86" t="str">
        <f>'Systematic review'!E167</f>
        <v>Moorhead et al.</v>
      </c>
      <c r="E146" s="89">
        <f>IF('Systematic review'!F167=6,1,IF('Systematic review'!F167=1,2,IF('Systematic review'!F167=2,3,IF('Systematic review'!F167=7,4, IF(OR('Systematic review'!F167="1 to 7",'Systematic review'!F167="2 to 7", 'Systematic review'!F167="1&amp; 7", 'Systematic review'!F167="1&amp;7"),5)))))</f>
        <v>2</v>
      </c>
      <c r="F146" s="89" t="str">
        <f>IF('Systematic review'!J167=3, "NL", "L")</f>
        <v>NL</v>
      </c>
      <c r="G146" s="89">
        <f>IF('Systematic review'!P167=1,1,(IF('Systematic review'!Q167=1,2,IF('Systematic review'!R167=1,3,IF('Systematic review'!V167=1,4,IF('Systematic review'!W167=1,5,IF('Systematic review'!X167=1,6,"No Data")))))))</f>
        <v>1</v>
      </c>
      <c r="H146" s="89">
        <f>IF('Systematic review'!AD167=1,1,IF(AND(OR('Systematic review'!AG167=1,'Systematic review'!AH167=1,'Systematic review'!AI167=1),'Systematic review'!AM167=1),2,IF(AND(OR('Systematic review'!AE167=1,'Systematic review'!AF167=1,'Systematic review'!AJ167=1,'Systematic review'!AK167=1,'Systematic review'!AL167=1),'Systematic review'!AM167=1),3, IF(AND(OR('Systematic review'!AG167=1,'Systematic review'!AH167=1,'Systematic review'!AI167=1),OR('Systematic review'!AN167=1, 'Systematic review'!AO167=1,'Systematic review'!AP167=1)),4, IF(AND(OR('Systematic review'!AE167=1,'Systematic review'!AF167=1,'Systematic review'!AJ167=1,'Systematic review'!AK167=1,'Systematic review'!AL167=1), OR('Systematic review'!AN167=1, 'Systematic review'!AO167=1,'Systematic review'!AP167=1)),5,IF(AND('Systematic review'!AC167=1,'Systematic review'!AE167=0,'Systematic review'!AF167=0,'Systematic review'!AG167=0,'Systematic review'!AH167=0,'Systematic review'!AI167=0,'Systematic review'!AJ167=0,'Systematic review'!AK167=0,'Systematic review'!AL167=0),6,"PB"))))))</f>
        <v>1</v>
      </c>
      <c r="I146" s="89">
        <f>IF(AND('Systematic review'!AQ167=1,'Systematic review'!AR167=0,'Systematic review'!AS167=0,'Systematic review'!AT167=0),1,IF(AND('Systematic review'!AQ167=0,'Systematic review'!AR167=1,'Systematic review'!AS167=0,'Systematic review'!AT167=0),2,IF(AND('Systematic review'!AQ167=0,'Systematic review'!AR167=0,'Systematic review'!AS167=1,'Systematic review'!AT167=0),3,IF(AND('Systematic review'!AQ167=0,'Systematic review'!AR167=0,'Systematic review'!AS167=0,'Systematic review'!AT167=1),4,IF(AND('Systematic review'!AQ167=1,'Systematic review'!AR167=1,'Systematic review'!AS167=0,'Systematic review'!AT167=0),5,IF(AND('Systematic review'!AQ167=1,'Systematic review'!AR167=0,'Systematic review'!AS167=1,'Systematic review'!AT167=0),6,IF(AND('Systematic review'!AQ167=1,'Systematic review'!AR167=0,'Systematic review'!AS167=0,'Systematic review'!AT167=1),7,IF(AND('Systematic review'!AQ167=0,'Systematic review'!AR167=1,'Systematic review'!AS167=1,'Systematic review'!AT167=0),8,IF(AND('Systematic review'!AQ167=0,'Systematic review'!AR167=1,'Systematic review'!AS167=0,'Systematic review'!AT167=1),9,IF(AND('Systematic review'!AQ167=0,'Systematic review'!AR167=0,'Systematic review'!AS167=1,'Systematic review'!AT167=1),10,IF(AND('Systematic review'!AQ167=1,'Systematic review'!AR167=1,'Systematic review'!AS167=1,'Systematic review'!AT167=0),11, IF(AND('Systematic review'!AQ167=1,'Systematic review'!AR167=0,'Systematic review'!AS167=1,'Systematic review'!AT167=1),12, IF(AND('Systematic review'!AQ167=1,'Systematic review'!AR167=1,'Systematic review'!AS167=0,'Systematic review'!AT167=1),13,IF(AND('Systematic review'!AQ167=0,'Systematic review'!AR167=1,'Systematic review'!AS167=1,'Systematic review'!AT167=1),14,IF(AND('Systematic review'!AQ167=1,'Systematic review'!AR167=1,'Systematic review'!AS167=1,'Systematic review'!AT167=1),15,0)))))))))))))))</f>
        <v>0</v>
      </c>
      <c r="L146">
        <v>0</v>
      </c>
    </row>
    <row r="147" spans="1:12" x14ac:dyDescent="0.2">
      <c r="A147" s="86">
        <f>'Systematic review'!A168</f>
        <v>0</v>
      </c>
      <c r="B147" s="86" t="str">
        <f>'Systematic review'!C168</f>
        <v>Pirt Model</v>
      </c>
      <c r="C147" s="86">
        <f>'Systematic review'!D168</f>
        <v>2012</v>
      </c>
      <c r="D147" s="86" t="str">
        <f>'Systematic review'!E168</f>
        <v>Moorhead et al.</v>
      </c>
      <c r="E147" s="89">
        <f>IF('Systematic review'!F168=6,1,IF('Systematic review'!F168=1,2,IF('Systematic review'!F168=2,3,IF('Systematic review'!F168=7,4, IF(OR('Systematic review'!F168="1 to 7",'Systematic review'!F168="2 to 7", 'Systematic review'!F168="1&amp; 7", 'Systematic review'!F168="1&amp;7"),5)))))</f>
        <v>2</v>
      </c>
      <c r="F147" s="89" t="str">
        <f>IF('Systematic review'!J168=3, "NL", "L")</f>
        <v>NL</v>
      </c>
      <c r="G147" s="89">
        <f>IF('Systematic review'!P168=1,1,(IF('Systematic review'!Q168=1,2,IF('Systematic review'!R168=1,3,IF('Systematic review'!V168=1,4,IF('Systematic review'!W168=1,5,IF('Systematic review'!X168=1,6,"No Data")))))))</f>
        <v>1</v>
      </c>
      <c r="H147" s="89">
        <f>IF('Systematic review'!AD168=1,1,IF(AND(OR('Systematic review'!AG168=1,'Systematic review'!AH168=1,'Systematic review'!AI168=1),'Systematic review'!AM168=1),2,IF(AND(OR('Systematic review'!AE168=1,'Systematic review'!AF168=1,'Systematic review'!AJ168=1,'Systematic review'!AK168=1,'Systematic review'!AL168=1),'Systematic review'!AM168=1),3, IF(AND(OR('Systematic review'!AG168=1,'Systematic review'!AH168=1,'Systematic review'!AI168=1),OR('Systematic review'!AN168=1, 'Systematic review'!AO168=1,'Systematic review'!AP168=1)),4, IF(AND(OR('Systematic review'!AE168=1,'Systematic review'!AF168=1,'Systematic review'!AJ168=1,'Systematic review'!AK168=1,'Systematic review'!AL168=1), OR('Systematic review'!AN168=1, 'Systematic review'!AO168=1,'Systematic review'!AP168=1)),5,IF(AND('Systematic review'!AC168=1,'Systematic review'!AE168=0,'Systematic review'!AF168=0,'Systematic review'!AG168=0,'Systematic review'!AH168=0,'Systematic review'!AI168=0,'Systematic review'!AJ168=0,'Systematic review'!AK168=0,'Systematic review'!AL168=0),6,"PB"))))))</f>
        <v>1</v>
      </c>
      <c r="I147" s="89">
        <f>IF(AND('Systematic review'!AQ168=1,'Systematic review'!AR168=0,'Systematic review'!AS168=0,'Systematic review'!AT168=0),1,IF(AND('Systematic review'!AQ168=0,'Systematic review'!AR168=1,'Systematic review'!AS168=0,'Systematic review'!AT168=0),2,IF(AND('Systematic review'!AQ168=0,'Systematic review'!AR168=0,'Systematic review'!AS168=1,'Systematic review'!AT168=0),3,IF(AND('Systematic review'!AQ168=0,'Systematic review'!AR168=0,'Systematic review'!AS168=0,'Systematic review'!AT168=1),4,IF(AND('Systematic review'!AQ168=1,'Systematic review'!AR168=1,'Systematic review'!AS168=0,'Systematic review'!AT168=0),5,IF(AND('Systematic review'!AQ168=1,'Systematic review'!AR168=0,'Systematic review'!AS168=1,'Systematic review'!AT168=0),6,IF(AND('Systematic review'!AQ168=1,'Systematic review'!AR168=0,'Systematic review'!AS168=0,'Systematic review'!AT168=1),7,IF(AND('Systematic review'!AQ168=0,'Systematic review'!AR168=1,'Systematic review'!AS168=1,'Systematic review'!AT168=0),8,IF(AND('Systematic review'!AQ168=0,'Systematic review'!AR168=1,'Systematic review'!AS168=0,'Systematic review'!AT168=1),9,IF(AND('Systematic review'!AQ168=0,'Systematic review'!AR168=0,'Systematic review'!AS168=1,'Systematic review'!AT168=1),10,IF(AND('Systematic review'!AQ168=1,'Systematic review'!AR168=1,'Systematic review'!AS168=1,'Systematic review'!AT168=0),11, IF(AND('Systematic review'!AQ168=1,'Systematic review'!AR168=0,'Systematic review'!AS168=1,'Systematic review'!AT168=1),12, IF(AND('Systematic review'!AQ168=1,'Systematic review'!AR168=1,'Systematic review'!AS168=0,'Systematic review'!AT168=1),13,IF(AND('Systematic review'!AQ168=0,'Systematic review'!AR168=1,'Systematic review'!AS168=1,'Systematic review'!AT168=1),14,IF(AND('Systematic review'!AQ168=1,'Systematic review'!AR168=1,'Systematic review'!AS168=1,'Systematic review'!AT168=1),15,0)))))))))))))))</f>
        <v>0</v>
      </c>
      <c r="L147">
        <v>0</v>
      </c>
    </row>
    <row r="148" spans="1:12" x14ac:dyDescent="0.2">
      <c r="A148" s="86">
        <f>'Systematic review'!A169</f>
        <v>0</v>
      </c>
      <c r="B148" s="86" t="str">
        <f>'Systematic review'!C169</f>
        <v>ICBM with erosion added</v>
      </c>
      <c r="C148" s="86">
        <f>'Systematic review'!D169</f>
        <v>2013</v>
      </c>
      <c r="D148" s="86" t="str">
        <f>'Systematic review'!E169</f>
        <v>Sanderman and Chappel</v>
      </c>
      <c r="E148" s="89">
        <f>IF('Systematic review'!F169=6,1,IF('Systematic review'!F169=1,2,IF('Systematic review'!F169=2,3,IF('Systematic review'!F169=7,4, IF(OR('Systematic review'!F169="1 to 7",'Systematic review'!F169="2 to 7", 'Systematic review'!F169="1&amp; 7", 'Systematic review'!F169="1&amp;7"),5)))))</f>
        <v>2</v>
      </c>
      <c r="F148" s="89" t="str">
        <f>IF('Systematic review'!J169=3, "NL", "L")</f>
        <v>L</v>
      </c>
      <c r="G148" s="89">
        <f>IF('Systematic review'!P169=1,1,(IF('Systematic review'!Q169=1,2,IF('Systematic review'!R169=1,3,IF('Systematic review'!V169=1,4,IF('Systematic review'!W169=1,5,IF('Systematic review'!X169=1,6,"No Data")))))))</f>
        <v>5</v>
      </c>
      <c r="H148" s="89">
        <f>IF('Systematic review'!AD169=1,1,IF(AND(OR('Systematic review'!AG169=1,'Systematic review'!AH169=1,'Systematic review'!AI169=1),'Systematic review'!AM169=1),2,IF(AND(OR('Systematic review'!AE169=1,'Systematic review'!AF169=1,'Systematic review'!AJ169=1,'Systematic review'!AK169=1,'Systematic review'!AL169=1),'Systematic review'!AM169=1),3, IF(AND(OR('Systematic review'!AG169=1,'Systematic review'!AH169=1,'Systematic review'!AI169=1),OR('Systematic review'!AN169=1, 'Systematic review'!AO169=1,'Systematic review'!AP169=1)),4, IF(AND(OR('Systematic review'!AE169=1,'Systematic review'!AF169=1,'Systematic review'!AJ169=1,'Systematic review'!AK169=1,'Systematic review'!AL169=1), OR('Systematic review'!AN169=1, 'Systematic review'!AO169=1,'Systematic review'!AP169=1)),5,IF(AND('Systematic review'!AC169=1,'Systematic review'!AE169=0,'Systematic review'!AF169=0,'Systematic review'!AG169=0,'Systematic review'!AH169=0,'Systematic review'!AI169=0,'Systematic review'!AJ169=0,'Systematic review'!AK169=0,'Systematic review'!AL169=0),6,"PB"))))))</f>
        <v>4</v>
      </c>
      <c r="I148" s="89">
        <f>IF(AND('Systematic review'!AQ169=1,'Systematic review'!AR169=0,'Systematic review'!AS169=0,'Systematic review'!AT169=0),1,IF(AND('Systematic review'!AQ169=0,'Systematic review'!AR169=1,'Systematic review'!AS169=0,'Systematic review'!AT169=0),2,IF(AND('Systematic review'!AQ169=0,'Systematic review'!AR169=0,'Systematic review'!AS169=1,'Systematic review'!AT169=0),3,IF(AND('Systematic review'!AQ169=0,'Systematic review'!AR169=0,'Systematic review'!AS169=0,'Systematic review'!AT169=1),4,IF(AND('Systematic review'!AQ169=1,'Systematic review'!AR169=1,'Systematic review'!AS169=0,'Systematic review'!AT169=0),5,IF(AND('Systematic review'!AQ169=1,'Systematic review'!AR169=0,'Systematic review'!AS169=1,'Systematic review'!AT169=0),6,IF(AND('Systematic review'!AQ169=1,'Systematic review'!AR169=0,'Systematic review'!AS169=0,'Systematic review'!AT169=1),7,IF(AND('Systematic review'!AQ169=0,'Systematic review'!AR169=1,'Systematic review'!AS169=1,'Systematic review'!AT169=0),8,IF(AND('Systematic review'!AQ169=0,'Systematic review'!AR169=1,'Systematic review'!AS169=0,'Systematic review'!AT169=1),9,IF(AND('Systematic review'!AQ169=0,'Systematic review'!AR169=0,'Systematic review'!AS169=1,'Systematic review'!AT169=1),10,IF(AND('Systematic review'!AQ169=1,'Systematic review'!AR169=1,'Systematic review'!AS169=1,'Systematic review'!AT169=0),11, IF(AND('Systematic review'!AQ169=1,'Systematic review'!AR169=0,'Systematic review'!AS169=1,'Systematic review'!AT169=1),12, IF(AND('Systematic review'!AQ169=1,'Systematic review'!AR169=1,'Systematic review'!AS169=0,'Systematic review'!AT169=1),13,IF(AND('Systematic review'!AQ169=0,'Systematic review'!AR169=1,'Systematic review'!AS169=1,'Systematic review'!AT169=1),14,IF(AND('Systematic review'!AQ169=1,'Systematic review'!AR169=1,'Systematic review'!AS169=1,'Systematic review'!AT169=1),15,0)))))))))))))))</f>
        <v>2</v>
      </c>
      <c r="L148">
        <v>2</v>
      </c>
    </row>
    <row r="149" spans="1:12" x14ac:dyDescent="0.2">
      <c r="A149" s="86">
        <f>'Systematic review'!A170</f>
        <v>0</v>
      </c>
      <c r="B149" s="86">
        <f>'Systematic review'!C170</f>
        <v>0</v>
      </c>
      <c r="C149" s="86">
        <f>'Systematic review'!D170</f>
        <v>2013</v>
      </c>
      <c r="D149" s="86" t="str">
        <f>'Systematic review'!E170</f>
        <v>Runyan</v>
      </c>
      <c r="E149" s="89">
        <f>IF('Systematic review'!F170=6,1,IF('Systematic review'!F170=1,2,IF('Systematic review'!F170=2,3,IF('Systematic review'!F170=7,4, IF(OR('Systematic review'!F170="1 to 7",'Systematic review'!F170="2 to 7", 'Systematic review'!F170="1&amp; 7", 'Systematic review'!F170="1&amp;7"),5)))))</f>
        <v>3</v>
      </c>
      <c r="F149" s="89" t="str">
        <f>IF('Systematic review'!J170=3, "NL", "L")</f>
        <v>L</v>
      </c>
      <c r="G149" s="89">
        <f>IF('Systematic review'!P170=1,1,(IF('Systematic review'!Q170=1,2,IF('Systematic review'!R170=1,3,IF('Systematic review'!V170=1,4,IF('Systematic review'!W170=1,5,IF('Systematic review'!X170=1,6,"No Data")))))))</f>
        <v>1</v>
      </c>
      <c r="H149" s="89">
        <f>IF('Systematic review'!AD170=1,1,IF(AND(OR('Systematic review'!AG170=1,'Systematic review'!AH170=1,'Systematic review'!AI170=1),'Systematic review'!AM170=1),2,IF(AND(OR('Systematic review'!AE170=1,'Systematic review'!AF170=1,'Systematic review'!AJ170=1,'Systematic review'!AK170=1,'Systematic review'!AL170=1),'Systematic review'!AM170=1),3, IF(AND(OR('Systematic review'!AG170=1,'Systematic review'!AH170=1,'Systematic review'!AI170=1),OR('Systematic review'!AN170=1, 'Systematic review'!AO170=1,'Systematic review'!AP170=1)),4, IF(AND(OR('Systematic review'!AE170=1,'Systematic review'!AF170=1,'Systematic review'!AJ170=1,'Systematic review'!AK170=1,'Systematic review'!AL170=1), OR('Systematic review'!AN170=1, 'Systematic review'!AO170=1,'Systematic review'!AP170=1)),5,IF(AND('Systematic review'!AC170=1,'Systematic review'!AE170=0,'Systematic review'!AF170=0,'Systematic review'!AG170=0,'Systematic review'!AH170=0,'Systematic review'!AI170=0,'Systematic review'!AJ170=0,'Systematic review'!AK170=0,'Systematic review'!AL170=0),6,"PB"))))))</f>
        <v>1</v>
      </c>
      <c r="I149" s="89">
        <f>IF(AND('Systematic review'!AQ170=1,'Systematic review'!AR170=0,'Systematic review'!AS170=0,'Systematic review'!AT170=0),1,IF(AND('Systematic review'!AQ170=0,'Systematic review'!AR170=1,'Systematic review'!AS170=0,'Systematic review'!AT170=0),2,IF(AND('Systematic review'!AQ170=0,'Systematic review'!AR170=0,'Systematic review'!AS170=1,'Systematic review'!AT170=0),3,IF(AND('Systematic review'!AQ170=0,'Systematic review'!AR170=0,'Systematic review'!AS170=0,'Systematic review'!AT170=1),4,IF(AND('Systematic review'!AQ170=1,'Systematic review'!AR170=1,'Systematic review'!AS170=0,'Systematic review'!AT170=0),5,IF(AND('Systematic review'!AQ170=1,'Systematic review'!AR170=0,'Systematic review'!AS170=1,'Systematic review'!AT170=0),6,IF(AND('Systematic review'!AQ170=1,'Systematic review'!AR170=0,'Systematic review'!AS170=0,'Systematic review'!AT170=1),7,IF(AND('Systematic review'!AQ170=0,'Systematic review'!AR170=1,'Systematic review'!AS170=1,'Systematic review'!AT170=0),8,IF(AND('Systematic review'!AQ170=0,'Systematic review'!AR170=1,'Systematic review'!AS170=0,'Systematic review'!AT170=1),9,IF(AND('Systematic review'!AQ170=0,'Systematic review'!AR170=0,'Systematic review'!AS170=1,'Systematic review'!AT170=1),10,IF(AND('Systematic review'!AQ170=1,'Systematic review'!AR170=1,'Systematic review'!AS170=1,'Systematic review'!AT170=0),11, IF(AND('Systematic review'!AQ170=1,'Systematic review'!AR170=0,'Systematic review'!AS170=1,'Systematic review'!AT170=1),12, IF(AND('Systematic review'!AQ170=1,'Systematic review'!AR170=1,'Systematic review'!AS170=0,'Systematic review'!AT170=1),13,IF(AND('Systematic review'!AQ170=0,'Systematic review'!AR170=1,'Systematic review'!AS170=1,'Systematic review'!AT170=1),14,IF(AND('Systematic review'!AQ170=1,'Systematic review'!AR170=1,'Systematic review'!AS170=1,'Systematic review'!AT170=1),15,0)))))))))))))))</f>
        <v>0</v>
      </c>
      <c r="L149">
        <v>0</v>
      </c>
    </row>
    <row r="150" spans="1:12" x14ac:dyDescent="0.2">
      <c r="A150" s="86">
        <f>'Systematic review'!A171</f>
        <v>0</v>
      </c>
      <c r="B150" s="86" t="str">
        <f>'Systematic review'!C171</f>
        <v>SOMPROF</v>
      </c>
      <c r="C150" s="86">
        <f>'Systematic review'!D171</f>
        <v>2013</v>
      </c>
      <c r="D150" s="86" t="str">
        <f>'Systematic review'!E171</f>
        <v>Braakhekke et al.,</v>
      </c>
      <c r="E150" s="89">
        <f>IF('Systematic review'!F171=6,1,IF('Systematic review'!F171=1,2,IF('Systematic review'!F171=2,3,IF('Systematic review'!F171=7,4, IF(OR('Systematic review'!F171="1 to 7",'Systematic review'!F171="2 to 7", 'Systematic review'!F171="1&amp; 7", 'Systematic review'!F171="1&amp;7"),5)))))</f>
        <v>3</v>
      </c>
      <c r="F150" s="89" t="str">
        <f>IF('Systematic review'!J171=3, "NL", "L")</f>
        <v>L</v>
      </c>
      <c r="G150" s="89">
        <f>IF('Systematic review'!P171=1,1,(IF('Systematic review'!Q171=1,2,IF('Systematic review'!R171=1,3,IF('Systematic review'!V171=1,4,IF('Systematic review'!W171=1,5,IF('Systematic review'!X171=1,6,"No Data")))))))</f>
        <v>5</v>
      </c>
      <c r="H150" s="89">
        <f>IF('Systematic review'!AD171=1,1,IF(AND(OR('Systematic review'!AG171=1,'Systematic review'!AH171=1,'Systematic review'!AI171=1),'Systematic review'!AM171=1),2,IF(AND(OR('Systematic review'!AE171=1,'Systematic review'!AF171=1,'Systematic review'!AJ171=1,'Systematic review'!AK171=1,'Systematic review'!AL171=1),'Systematic review'!AM171=1),3, IF(AND(OR('Systematic review'!AG171=1,'Systematic review'!AH171=1,'Systematic review'!AI171=1),OR('Systematic review'!AN171=1, 'Systematic review'!AO171=1,'Systematic review'!AP171=1)),4, IF(AND(OR('Systematic review'!AE171=1,'Systematic review'!AF171=1,'Systematic review'!AJ171=1,'Systematic review'!AK171=1,'Systematic review'!AL171=1), OR('Systematic review'!AN171=1, 'Systematic review'!AO171=1,'Systematic review'!AP171=1)),5,IF(AND('Systematic review'!AC171=1,'Systematic review'!AE171=0,'Systematic review'!AF171=0,'Systematic review'!AG171=0,'Systematic review'!AH171=0,'Systematic review'!AI171=0,'Systematic review'!AJ171=0,'Systematic review'!AK171=0,'Systematic review'!AL171=0),6,"PB"))))))</f>
        <v>5</v>
      </c>
      <c r="I150" s="89">
        <f>IF(AND('Systematic review'!AQ171=1,'Systematic review'!AR171=0,'Systematic review'!AS171=0,'Systematic review'!AT171=0),1,IF(AND('Systematic review'!AQ171=0,'Systematic review'!AR171=1,'Systematic review'!AS171=0,'Systematic review'!AT171=0),2,IF(AND('Systematic review'!AQ171=0,'Systematic review'!AR171=0,'Systematic review'!AS171=1,'Systematic review'!AT171=0),3,IF(AND('Systematic review'!AQ171=0,'Systematic review'!AR171=0,'Systematic review'!AS171=0,'Systematic review'!AT171=1),4,IF(AND('Systematic review'!AQ171=1,'Systematic review'!AR171=1,'Systematic review'!AS171=0,'Systematic review'!AT171=0),5,IF(AND('Systematic review'!AQ171=1,'Systematic review'!AR171=0,'Systematic review'!AS171=1,'Systematic review'!AT171=0),6,IF(AND('Systematic review'!AQ171=1,'Systematic review'!AR171=0,'Systematic review'!AS171=0,'Systematic review'!AT171=1),7,IF(AND('Systematic review'!AQ171=0,'Systematic review'!AR171=1,'Systematic review'!AS171=1,'Systematic review'!AT171=0),8,IF(AND('Systematic review'!AQ171=0,'Systematic review'!AR171=1,'Systematic review'!AS171=0,'Systematic review'!AT171=1),9,IF(AND('Systematic review'!AQ171=0,'Systematic review'!AR171=0,'Systematic review'!AS171=1,'Systematic review'!AT171=1),10,IF(AND('Systematic review'!AQ171=1,'Systematic review'!AR171=1,'Systematic review'!AS171=1,'Systematic review'!AT171=0),11, IF(AND('Systematic review'!AQ171=1,'Systematic review'!AR171=0,'Systematic review'!AS171=1,'Systematic review'!AT171=1),12, IF(AND('Systematic review'!AQ171=1,'Systematic review'!AR171=1,'Systematic review'!AS171=0,'Systematic review'!AT171=1),13,IF(AND('Systematic review'!AQ171=0,'Systematic review'!AR171=1,'Systematic review'!AS171=1,'Systematic review'!AT171=1),14,IF(AND('Systematic review'!AQ171=1,'Systematic review'!AR171=1,'Systematic review'!AS171=1,'Systematic review'!AT171=1),15,0)))))))))))))))</f>
        <v>2</v>
      </c>
      <c r="L150">
        <v>2</v>
      </c>
    </row>
    <row r="151" spans="1:12" x14ac:dyDescent="0.2">
      <c r="A151" s="86">
        <f>'Systematic review'!A172</f>
        <v>0</v>
      </c>
      <c r="B151" s="86" t="str">
        <f>'Systematic review'!C172</f>
        <v>CAST</v>
      </c>
      <c r="C151" s="86">
        <f>'Systematic review'!D172</f>
        <v>2013</v>
      </c>
      <c r="D151" s="86" t="str">
        <f>'Systematic review'!E172</f>
        <v>Stamati et al.,</v>
      </c>
      <c r="E151" s="89">
        <f>IF('Systematic review'!F172=6,1,IF('Systematic review'!F172=1,2,IF('Systematic review'!F172=2,3,IF('Systematic review'!F172=7,4, IF(OR('Systematic review'!F172="1 to 7",'Systematic review'!F172="2 to 7", 'Systematic review'!F172="1&amp; 7", 'Systematic review'!F172="1&amp;7"),5)))))</f>
        <v>3</v>
      </c>
      <c r="F151" s="89" t="str">
        <f>IF('Systematic review'!J172=3, "NL", "L")</f>
        <v>L</v>
      </c>
      <c r="G151" s="89">
        <f>IF('Systematic review'!P172=1,1,(IF('Systematic review'!Q172=1,2,IF('Systematic review'!R172=1,3,IF('Systematic review'!V172=1,4,IF('Systematic review'!W172=1,5,IF('Systematic review'!X172=1,6,"No Data")))))))</f>
        <v>1</v>
      </c>
      <c r="H151" s="89">
        <f>IF('Systematic review'!AD172=1,1,IF(AND(OR('Systematic review'!AG172=1,'Systematic review'!AH172=1,'Systematic review'!AI172=1),'Systematic review'!AM172=1),2,IF(AND(OR('Systematic review'!AE172=1,'Systematic review'!AF172=1,'Systematic review'!AJ172=1,'Systematic review'!AK172=1,'Systematic review'!AL172=1),'Systematic review'!AM172=1),3, IF(AND(OR('Systematic review'!AG172=1,'Systematic review'!AH172=1,'Systematic review'!AI172=1),OR('Systematic review'!AN172=1, 'Systematic review'!AO172=1,'Systematic review'!AP172=1)),4, IF(AND(OR('Systematic review'!AE172=1,'Systematic review'!AF172=1,'Systematic review'!AJ172=1,'Systematic review'!AK172=1,'Systematic review'!AL172=1), OR('Systematic review'!AN172=1, 'Systematic review'!AO172=1,'Systematic review'!AP172=1)),5,IF(AND('Systematic review'!AC172=1,'Systematic review'!AE172=0,'Systematic review'!AF172=0,'Systematic review'!AG172=0,'Systematic review'!AH172=0,'Systematic review'!AI172=0,'Systematic review'!AJ172=0,'Systematic review'!AK172=0,'Systematic review'!AL172=0),6,"PB"))))))</f>
        <v>6</v>
      </c>
      <c r="I151" s="89">
        <f>IF(AND('Systematic review'!AQ172=1,'Systematic review'!AR172=0,'Systematic review'!AS172=0,'Systematic review'!AT172=0),1,IF(AND('Systematic review'!AQ172=0,'Systematic review'!AR172=1,'Systematic review'!AS172=0,'Systematic review'!AT172=0),2,IF(AND('Systematic review'!AQ172=0,'Systematic review'!AR172=0,'Systematic review'!AS172=1,'Systematic review'!AT172=0),3,IF(AND('Systematic review'!AQ172=0,'Systematic review'!AR172=0,'Systematic review'!AS172=0,'Systematic review'!AT172=1),4,IF(AND('Systematic review'!AQ172=1,'Systematic review'!AR172=1,'Systematic review'!AS172=0,'Systematic review'!AT172=0),5,IF(AND('Systematic review'!AQ172=1,'Systematic review'!AR172=0,'Systematic review'!AS172=1,'Systematic review'!AT172=0),6,IF(AND('Systematic review'!AQ172=1,'Systematic review'!AR172=0,'Systematic review'!AS172=0,'Systematic review'!AT172=1),7,IF(AND('Systematic review'!AQ172=0,'Systematic review'!AR172=1,'Systematic review'!AS172=1,'Systematic review'!AT172=0),8,IF(AND('Systematic review'!AQ172=0,'Systematic review'!AR172=1,'Systematic review'!AS172=0,'Systematic review'!AT172=1),9,IF(AND('Systematic review'!AQ172=0,'Systematic review'!AR172=0,'Systematic review'!AS172=1,'Systematic review'!AT172=1),10,IF(AND('Systematic review'!AQ172=1,'Systematic review'!AR172=1,'Systematic review'!AS172=1,'Systematic review'!AT172=0),11, IF(AND('Systematic review'!AQ172=1,'Systematic review'!AR172=0,'Systematic review'!AS172=1,'Systematic review'!AT172=1),12, IF(AND('Systematic review'!AQ172=1,'Systematic review'!AR172=1,'Systematic review'!AS172=0,'Systematic review'!AT172=1),13,IF(AND('Systematic review'!AQ172=0,'Systematic review'!AR172=1,'Systematic review'!AS172=1,'Systematic review'!AT172=1),14,IF(AND('Systematic review'!AQ172=1,'Systematic review'!AR172=1,'Systematic review'!AS172=1,'Systematic review'!AT172=1),15,0)))))))))))))))</f>
        <v>2</v>
      </c>
      <c r="L151">
        <v>2</v>
      </c>
    </row>
    <row r="152" spans="1:12" x14ac:dyDescent="0.2">
      <c r="A152" s="86">
        <f>'Systematic review'!A173</f>
        <v>0</v>
      </c>
      <c r="B152" s="86" t="str">
        <f>'Systematic review'!C173</f>
        <v>MIN1-TA</v>
      </c>
      <c r="C152" s="86">
        <f>'Systematic review'!D173</f>
        <v>2013</v>
      </c>
      <c r="D152" s="86" t="str">
        <f>'Systematic review'!E173</f>
        <v>Guenet et al</v>
      </c>
      <c r="E152" s="89">
        <f>IF('Systematic review'!F173=6,1,IF('Systematic review'!F173=1,2,IF('Systematic review'!F173=2,3,IF('Systematic review'!F173=7,4, IF(OR('Systematic review'!F173="1 to 7",'Systematic review'!F173="2 to 7", 'Systematic review'!F173="1&amp; 7", 'Systematic review'!F173="1&amp;7"),5)))))</f>
        <v>2</v>
      </c>
      <c r="F152" s="89" t="str">
        <f>IF('Systematic review'!J173=3, "NL", "L")</f>
        <v>L</v>
      </c>
      <c r="G152" s="89">
        <f>IF('Systematic review'!P173=1,1,(IF('Systematic review'!Q173=1,2,IF('Systematic review'!R173=1,3,IF('Systematic review'!V173=1,4,IF('Systematic review'!W173=1,5,IF('Systematic review'!X173=1,6,"No Data")))))))</f>
        <v>4</v>
      </c>
      <c r="H152" s="89">
        <f>IF('Systematic review'!AD173=1,1,IF(AND(OR('Systematic review'!AG173=1,'Systematic review'!AH173=1,'Systematic review'!AI173=1),'Systematic review'!AM173=1),2,IF(AND(OR('Systematic review'!AE173=1,'Systematic review'!AF173=1,'Systematic review'!AJ173=1,'Systematic review'!AK173=1,'Systematic review'!AL173=1),'Systematic review'!AM173=1),3, IF(AND(OR('Systematic review'!AG173=1,'Systematic review'!AH173=1,'Systematic review'!AI173=1),OR('Systematic review'!AN173=1, 'Systematic review'!AO173=1,'Systematic review'!AP173=1)),4, IF(AND(OR('Systematic review'!AE173=1,'Systematic review'!AF173=1,'Systematic review'!AJ173=1,'Systematic review'!AK173=1,'Systematic review'!AL173=1), OR('Systematic review'!AN173=1, 'Systematic review'!AO173=1,'Systematic review'!AP173=1)),5,IF(AND('Systematic review'!AC173=1,'Systematic review'!AE173=0,'Systematic review'!AF173=0,'Systematic review'!AG173=0,'Systematic review'!AH173=0,'Systematic review'!AI173=0,'Systematic review'!AJ173=0,'Systematic review'!AK173=0,'Systematic review'!AL173=0),6,"PB"))))))</f>
        <v>4</v>
      </c>
      <c r="I152" s="89">
        <f>IF(AND('Systematic review'!AQ173=1,'Systematic review'!AR173=0,'Systematic review'!AS173=0,'Systematic review'!AT173=0),1,IF(AND('Systematic review'!AQ173=0,'Systematic review'!AR173=1,'Systematic review'!AS173=0,'Systematic review'!AT173=0),2,IF(AND('Systematic review'!AQ173=0,'Systematic review'!AR173=0,'Systematic review'!AS173=1,'Systematic review'!AT173=0),3,IF(AND('Systematic review'!AQ173=0,'Systematic review'!AR173=0,'Systematic review'!AS173=0,'Systematic review'!AT173=1),4,IF(AND('Systematic review'!AQ173=1,'Systematic review'!AR173=1,'Systematic review'!AS173=0,'Systematic review'!AT173=0),5,IF(AND('Systematic review'!AQ173=1,'Systematic review'!AR173=0,'Systematic review'!AS173=1,'Systematic review'!AT173=0),6,IF(AND('Systematic review'!AQ173=1,'Systematic review'!AR173=0,'Systematic review'!AS173=0,'Systematic review'!AT173=1),7,IF(AND('Systematic review'!AQ173=0,'Systematic review'!AR173=1,'Systematic review'!AS173=1,'Systematic review'!AT173=0),8,IF(AND('Systematic review'!AQ173=0,'Systematic review'!AR173=1,'Systematic review'!AS173=0,'Systematic review'!AT173=1),9,IF(AND('Systematic review'!AQ173=0,'Systematic review'!AR173=0,'Systematic review'!AS173=1,'Systematic review'!AT173=1),10,IF(AND('Systematic review'!AQ173=1,'Systematic review'!AR173=1,'Systematic review'!AS173=1,'Systematic review'!AT173=0),11, IF(AND('Systematic review'!AQ173=1,'Systematic review'!AR173=0,'Systematic review'!AS173=1,'Systematic review'!AT173=1),12, IF(AND('Systematic review'!AQ173=1,'Systematic review'!AR173=1,'Systematic review'!AS173=0,'Systematic review'!AT173=1),13,IF(AND('Systematic review'!AQ173=0,'Systematic review'!AR173=1,'Systematic review'!AS173=1,'Systematic review'!AT173=1),14,IF(AND('Systematic review'!AQ173=1,'Systematic review'!AR173=1,'Systematic review'!AS173=1,'Systematic review'!AT173=1),15,0)))))))))))))))</f>
        <v>2</v>
      </c>
      <c r="L152">
        <v>2</v>
      </c>
    </row>
    <row r="153" spans="1:12" x14ac:dyDescent="0.2">
      <c r="A153" s="86">
        <f>'Systematic review'!A174</f>
        <v>0</v>
      </c>
      <c r="B153" s="86" t="str">
        <f>'Systematic review'!C174</f>
        <v>ICBM - AssimEplicit</v>
      </c>
      <c r="C153" s="86">
        <f>'Systematic review'!D174</f>
        <v>2013</v>
      </c>
      <c r="D153" s="86" t="str">
        <f>'Systematic review'!E174</f>
        <v>Wutzler and Reichstein</v>
      </c>
      <c r="E153" s="89">
        <f>IF('Systematic review'!F174=6,1,IF('Systematic review'!F174=1,2,IF('Systematic review'!F174=2,3,IF('Systematic review'!F174=7,4, IF(OR('Systematic review'!F174="1 to 7",'Systematic review'!F174="2 to 7", 'Systematic review'!F174="1&amp; 7", 'Systematic review'!F174="1&amp;7"),5)))))</f>
        <v>2</v>
      </c>
      <c r="F153" s="89" t="str">
        <f>IF('Systematic review'!J174=3, "NL", "L")</f>
        <v>NL</v>
      </c>
      <c r="G153" s="89">
        <f>IF('Systematic review'!P174=1,1,(IF('Systematic review'!Q174=1,2,IF('Systematic review'!R174=1,3,IF('Systematic review'!V174=1,4,IF('Systematic review'!W174=1,5,IF('Systematic review'!X174=1,6,"No Data")))))))</f>
        <v>1</v>
      </c>
      <c r="H153" s="89">
        <f>IF('Systematic review'!AD174=1,1,IF(AND(OR('Systematic review'!AG174=1,'Systematic review'!AH174=1,'Systematic review'!AI174=1),'Systematic review'!AM174=1),2,IF(AND(OR('Systematic review'!AE174=1,'Systematic review'!AF174=1,'Systematic review'!AJ174=1,'Systematic review'!AK174=1,'Systematic review'!AL174=1),'Systematic review'!AM174=1),3, IF(AND(OR('Systematic review'!AG174=1,'Systematic review'!AH174=1,'Systematic review'!AI174=1),OR('Systematic review'!AN174=1, 'Systematic review'!AO174=1,'Systematic review'!AP174=1)),4, IF(AND(OR('Systematic review'!AE174=1,'Systematic review'!AF174=1,'Systematic review'!AJ174=1,'Systematic review'!AK174=1,'Systematic review'!AL174=1), OR('Systematic review'!AN174=1, 'Systematic review'!AO174=1,'Systematic review'!AP174=1)),5,IF(AND('Systematic review'!AC174=1,'Systematic review'!AE174=0,'Systematic review'!AF174=0,'Systematic review'!AG174=0,'Systematic review'!AH174=0,'Systematic review'!AI174=0,'Systematic review'!AJ174=0,'Systematic review'!AK174=0,'Systematic review'!AL174=0),6,"PB"))))))</f>
        <v>1</v>
      </c>
      <c r="I153" s="89">
        <f>IF(AND('Systematic review'!AQ174=1,'Systematic review'!AR174=0,'Systematic review'!AS174=0,'Systematic review'!AT174=0),1,IF(AND('Systematic review'!AQ174=0,'Systematic review'!AR174=1,'Systematic review'!AS174=0,'Systematic review'!AT174=0),2,IF(AND('Systematic review'!AQ174=0,'Systematic review'!AR174=0,'Systematic review'!AS174=1,'Systematic review'!AT174=0),3,IF(AND('Systematic review'!AQ174=0,'Systematic review'!AR174=0,'Systematic review'!AS174=0,'Systematic review'!AT174=1),4,IF(AND('Systematic review'!AQ174=1,'Systematic review'!AR174=1,'Systematic review'!AS174=0,'Systematic review'!AT174=0),5,IF(AND('Systematic review'!AQ174=1,'Systematic review'!AR174=0,'Systematic review'!AS174=1,'Systematic review'!AT174=0),6,IF(AND('Systematic review'!AQ174=1,'Systematic review'!AR174=0,'Systematic review'!AS174=0,'Systematic review'!AT174=1),7,IF(AND('Systematic review'!AQ174=0,'Systematic review'!AR174=1,'Systematic review'!AS174=1,'Systematic review'!AT174=0),8,IF(AND('Systematic review'!AQ174=0,'Systematic review'!AR174=1,'Systematic review'!AS174=0,'Systematic review'!AT174=1),9,IF(AND('Systematic review'!AQ174=0,'Systematic review'!AR174=0,'Systematic review'!AS174=1,'Systematic review'!AT174=1),10,IF(AND('Systematic review'!AQ174=1,'Systematic review'!AR174=1,'Systematic review'!AS174=1,'Systematic review'!AT174=0),11, IF(AND('Systematic review'!AQ174=1,'Systematic review'!AR174=0,'Systematic review'!AS174=1,'Systematic review'!AT174=1),12, IF(AND('Systematic review'!AQ174=1,'Systematic review'!AR174=1,'Systematic review'!AS174=0,'Systematic review'!AT174=1),13,IF(AND('Systematic review'!AQ174=0,'Systematic review'!AR174=1,'Systematic review'!AS174=1,'Systematic review'!AT174=1),14,IF(AND('Systematic review'!AQ174=1,'Systematic review'!AR174=1,'Systematic review'!AS174=1,'Systematic review'!AT174=1),15,0)))))))))))))))</f>
        <v>0</v>
      </c>
      <c r="L153">
        <v>0</v>
      </c>
    </row>
    <row r="154" spans="1:12" x14ac:dyDescent="0.2">
      <c r="A154" s="86">
        <f>'Systematic review'!A175</f>
        <v>0</v>
      </c>
      <c r="B154" s="86" t="str">
        <f>'Systematic review'!C175</f>
        <v>CLM4cn</v>
      </c>
      <c r="C154" s="86">
        <f>'Systematic review'!D175</f>
        <v>2013</v>
      </c>
      <c r="D154" s="86" t="str">
        <f>'Systematic review'!E175</f>
        <v>Wieder et al</v>
      </c>
      <c r="E154" s="89">
        <f>IF('Systematic review'!F175=6,1,IF('Systematic review'!F175=1,2,IF('Systematic review'!F175=2,3,IF('Systematic review'!F175=7,4, IF(OR('Systematic review'!F175="1 to 7",'Systematic review'!F175="2 to 7", 'Systematic review'!F175="1&amp; 7", 'Systematic review'!F175="1&amp;7"),5)))))</f>
        <v>4</v>
      </c>
      <c r="F154" s="89" t="str">
        <f>IF('Systematic review'!J175=3, "NL", "L")</f>
        <v>L</v>
      </c>
      <c r="G154" s="89">
        <f>IF('Systematic review'!P175=1,1,(IF('Systematic review'!Q175=1,2,IF('Systematic review'!R175=1,3,IF('Systematic review'!V175=1,4,IF('Systematic review'!W175=1,5,IF('Systematic review'!X175=1,6,"No Data")))))))</f>
        <v>5</v>
      </c>
      <c r="H154" s="89">
        <f>IF('Systematic review'!AD175=1,1,IF(AND(OR('Systematic review'!AG175=1,'Systematic review'!AH175=1,'Systematic review'!AI175=1),'Systematic review'!AM175=1),2,IF(AND(OR('Systematic review'!AE175=1,'Systematic review'!AF175=1,'Systematic review'!AJ175=1,'Systematic review'!AK175=1,'Systematic review'!AL175=1),'Systematic review'!AM175=1),3, IF(AND(OR('Systematic review'!AG175=1,'Systematic review'!AH175=1,'Systematic review'!AI175=1),OR('Systematic review'!AN175=1, 'Systematic review'!AO175=1,'Systematic review'!AP175=1)),4, IF(AND(OR('Systematic review'!AE175=1,'Systematic review'!AF175=1,'Systematic review'!AJ175=1,'Systematic review'!AK175=1,'Systematic review'!AL175=1), OR('Systematic review'!AN175=1, 'Systematic review'!AO175=1,'Systematic review'!AP175=1)),5,IF(AND('Systematic review'!AC175=1,'Systematic review'!AE175=0,'Systematic review'!AF175=0,'Systematic review'!AG175=0,'Systematic review'!AH175=0,'Systematic review'!AI175=0,'Systematic review'!AJ175=0,'Systematic review'!AK175=0,'Systematic review'!AL175=0),6,"PB"))))))</f>
        <v>3</v>
      </c>
      <c r="I154" s="89">
        <f>IF(AND('Systematic review'!AQ175=1,'Systematic review'!AR175=0,'Systematic review'!AS175=0,'Systematic review'!AT175=0),1,IF(AND('Systematic review'!AQ175=0,'Systematic review'!AR175=1,'Systematic review'!AS175=0,'Systematic review'!AT175=0),2,IF(AND('Systematic review'!AQ175=0,'Systematic review'!AR175=0,'Systematic review'!AS175=1,'Systematic review'!AT175=0),3,IF(AND('Systematic review'!AQ175=0,'Systematic review'!AR175=0,'Systematic review'!AS175=0,'Systematic review'!AT175=1),4,IF(AND('Systematic review'!AQ175=1,'Systematic review'!AR175=1,'Systematic review'!AS175=0,'Systematic review'!AT175=0),5,IF(AND('Systematic review'!AQ175=1,'Systematic review'!AR175=0,'Systematic review'!AS175=1,'Systematic review'!AT175=0),6,IF(AND('Systematic review'!AQ175=1,'Systematic review'!AR175=0,'Systematic review'!AS175=0,'Systematic review'!AT175=1),7,IF(AND('Systematic review'!AQ175=0,'Systematic review'!AR175=1,'Systematic review'!AS175=1,'Systematic review'!AT175=0),8,IF(AND('Systematic review'!AQ175=0,'Systematic review'!AR175=1,'Systematic review'!AS175=0,'Systematic review'!AT175=1),9,IF(AND('Systematic review'!AQ175=0,'Systematic review'!AR175=0,'Systematic review'!AS175=1,'Systematic review'!AT175=1),10,IF(AND('Systematic review'!AQ175=1,'Systematic review'!AR175=1,'Systematic review'!AS175=1,'Systematic review'!AT175=0),11, IF(AND('Systematic review'!AQ175=1,'Systematic review'!AR175=0,'Systematic review'!AS175=1,'Systematic review'!AT175=1),12, IF(AND('Systematic review'!AQ175=1,'Systematic review'!AR175=1,'Systematic review'!AS175=0,'Systematic review'!AT175=1),13,IF(AND('Systematic review'!AQ175=0,'Systematic review'!AR175=1,'Systematic review'!AS175=1,'Systematic review'!AT175=1),14,IF(AND('Systematic review'!AQ175=1,'Systematic review'!AR175=1,'Systematic review'!AS175=1,'Systematic review'!AT175=1),15,0)))))))))))))))</f>
        <v>14</v>
      </c>
      <c r="L154">
        <v>14</v>
      </c>
    </row>
    <row r="155" spans="1:12" x14ac:dyDescent="0.2">
      <c r="A155" s="86">
        <f>'Systematic review'!A176</f>
        <v>0</v>
      </c>
      <c r="B155" s="86" t="str">
        <f>'Systematic review'!C176</f>
        <v>CLM microbial model</v>
      </c>
      <c r="C155" s="86">
        <f>'Systematic review'!D176</f>
        <v>2013</v>
      </c>
      <c r="D155" s="86" t="str">
        <f>'Systematic review'!E176</f>
        <v>Wieder et al</v>
      </c>
      <c r="E155" s="89">
        <f>IF('Systematic review'!F176=6,1,IF('Systematic review'!F176=1,2,IF('Systematic review'!F176=2,3,IF('Systematic review'!F176=7,4, IF(OR('Systematic review'!F176="1 to 7",'Systematic review'!F176="2 to 7", 'Systematic review'!F176="1&amp; 7", 'Systematic review'!F176="1&amp;7"),5)))))</f>
        <v>4</v>
      </c>
      <c r="F155" s="89" t="str">
        <f>IF('Systematic review'!J176=3, "NL", "L")</f>
        <v>NL</v>
      </c>
      <c r="G155" s="89">
        <f>IF('Systematic review'!P176=1,1,(IF('Systematic review'!Q176=1,2,IF('Systematic review'!R176=1,3,IF('Systematic review'!V176=1,4,IF('Systematic review'!W176=1,5,IF('Systematic review'!X176=1,6,"No Data")))))))</f>
        <v>4</v>
      </c>
      <c r="H155" s="89">
        <f>IF('Systematic review'!AD176=1,1,IF(AND(OR('Systematic review'!AG176=1,'Systematic review'!AH176=1,'Systematic review'!AI176=1),'Systematic review'!AM176=1),2,IF(AND(OR('Systematic review'!AE176=1,'Systematic review'!AF176=1,'Systematic review'!AJ176=1,'Systematic review'!AK176=1,'Systematic review'!AL176=1),'Systematic review'!AM176=1),3, IF(AND(OR('Systematic review'!AG176=1,'Systematic review'!AH176=1,'Systematic review'!AI176=1),OR('Systematic review'!AN176=1, 'Systematic review'!AO176=1,'Systematic review'!AP176=1)),4, IF(AND(OR('Systematic review'!AE176=1,'Systematic review'!AF176=1,'Systematic review'!AJ176=1,'Systematic review'!AK176=1,'Systematic review'!AL176=1), OR('Systematic review'!AN176=1, 'Systematic review'!AO176=1,'Systematic review'!AP176=1)),5,IF(AND('Systematic review'!AC176=1,'Systematic review'!AE176=0,'Systematic review'!AF176=0,'Systematic review'!AG176=0,'Systematic review'!AH176=0,'Systematic review'!AI176=0,'Systematic review'!AJ176=0,'Systematic review'!AK176=0,'Systematic review'!AL176=0),6,"PB"))))))</f>
        <v>3</v>
      </c>
      <c r="I155" s="89">
        <f>IF(AND('Systematic review'!AQ176=1,'Systematic review'!AR176=0,'Systematic review'!AS176=0,'Systematic review'!AT176=0),1,IF(AND('Systematic review'!AQ176=0,'Systematic review'!AR176=1,'Systematic review'!AS176=0,'Systematic review'!AT176=0),2,IF(AND('Systematic review'!AQ176=0,'Systematic review'!AR176=0,'Systematic review'!AS176=1,'Systematic review'!AT176=0),3,IF(AND('Systematic review'!AQ176=0,'Systematic review'!AR176=0,'Systematic review'!AS176=0,'Systematic review'!AT176=1),4,IF(AND('Systematic review'!AQ176=1,'Systematic review'!AR176=1,'Systematic review'!AS176=0,'Systematic review'!AT176=0),5,IF(AND('Systematic review'!AQ176=1,'Systematic review'!AR176=0,'Systematic review'!AS176=1,'Systematic review'!AT176=0),6,IF(AND('Systematic review'!AQ176=1,'Systematic review'!AR176=0,'Systematic review'!AS176=0,'Systematic review'!AT176=1),7,IF(AND('Systematic review'!AQ176=0,'Systematic review'!AR176=1,'Systematic review'!AS176=1,'Systematic review'!AT176=0),8,IF(AND('Systematic review'!AQ176=0,'Systematic review'!AR176=1,'Systematic review'!AS176=0,'Systematic review'!AT176=1),9,IF(AND('Systematic review'!AQ176=0,'Systematic review'!AR176=0,'Systematic review'!AS176=1,'Systematic review'!AT176=1),10,IF(AND('Systematic review'!AQ176=1,'Systematic review'!AR176=1,'Systematic review'!AS176=1,'Systematic review'!AT176=0),11, IF(AND('Systematic review'!AQ176=1,'Systematic review'!AR176=0,'Systematic review'!AS176=1,'Systematic review'!AT176=1),12, IF(AND('Systematic review'!AQ176=1,'Systematic review'!AR176=1,'Systematic review'!AS176=0,'Systematic review'!AT176=1),13,IF(AND('Systematic review'!AQ176=0,'Systematic review'!AR176=1,'Systematic review'!AS176=1,'Systematic review'!AT176=1),14,IF(AND('Systematic review'!AQ176=1,'Systematic review'!AR176=1,'Systematic review'!AS176=1,'Systematic review'!AT176=1),15,0)))))))))))))))</f>
        <v>14</v>
      </c>
      <c r="L155">
        <v>14</v>
      </c>
    </row>
    <row r="156" spans="1:12" x14ac:dyDescent="0.2">
      <c r="A156" s="86">
        <f>'Systematic review'!A177</f>
        <v>0</v>
      </c>
      <c r="B156" s="86" t="str">
        <f>'Systematic review'!C177</f>
        <v>Roth-C</v>
      </c>
      <c r="C156" s="86">
        <f>'Systematic review'!D177</f>
        <v>2013</v>
      </c>
      <c r="D156" s="86" t="str">
        <f>'Systematic review'!E177</f>
        <v>Farina et al.</v>
      </c>
      <c r="E156" s="89">
        <f>IF('Systematic review'!F177=6,1,IF('Systematic review'!F177=1,2,IF('Systematic review'!F177=2,3,IF('Systematic review'!F177=7,4, IF(OR('Systematic review'!F177="1 to 7",'Systematic review'!F177="2 to 7", 'Systematic review'!F177="1&amp; 7", 'Systematic review'!F177="1&amp;7"),5)))))</f>
        <v>2</v>
      </c>
      <c r="F156" s="89" t="str">
        <f>IF('Systematic review'!J177=3, "NL", "L")</f>
        <v>L</v>
      </c>
      <c r="G156" s="89">
        <f>IF('Systematic review'!P177=1,1,(IF('Systematic review'!Q177=1,2,IF('Systematic review'!R177=1,3,IF('Systematic review'!V177=1,4,IF('Systematic review'!W177=1,5,IF('Systematic review'!X177=1,6,"No Data")))))))</f>
        <v>5</v>
      </c>
      <c r="H156" s="230">
        <f>IF('Systematic review'!AD177=1,1,IF(AND(OR('Systematic review'!AG177=1,'Systematic review'!AH177=1,'Systematic review'!AI177=1),'Systematic review'!AM177=1),2,IF(AND(OR('Systematic review'!AE177=1,'Systematic review'!AF177=1,'Systematic review'!AJ177=1,'Systematic review'!AK177=1,'Systematic review'!AL177=1),'Systematic review'!AM177=1),3, IF(AND(OR('Systematic review'!AG177=1,'Systematic review'!AH177=1,'Systematic review'!AI177=1),OR('Systematic review'!AN177=1, 'Systematic review'!AO177=1,'Systematic review'!AP177=1)),4, IF(AND(OR('Systematic review'!AE177=1,'Systematic review'!AF177=1,'Systematic review'!AJ177=1,'Systematic review'!AK177=1,'Systematic review'!AL177=1), OR('Systematic review'!AN177=1, 'Systematic review'!AO177=1,'Systematic review'!AP177=1)),5,IF(AND('Systematic review'!AC177=1,'Systematic review'!AE177=0,'Systematic review'!AF177=0,'Systematic review'!AG177=0,'Systematic review'!AH177=0,'Systematic review'!AI177=0,'Systematic review'!AJ177=0,'Systematic review'!AK177=0,'Systematic review'!AL177=0),6,"PB"))))))</f>
        <v>2</v>
      </c>
      <c r="I156" s="89">
        <f>IF(AND('Systematic review'!AQ177=1,'Systematic review'!AR177=0,'Systematic review'!AS177=0,'Systematic review'!AT177=0),1,IF(AND('Systematic review'!AQ177=0,'Systematic review'!AR177=1,'Systematic review'!AS177=0,'Systematic review'!AT177=0),2,IF(AND('Systematic review'!AQ177=0,'Systematic review'!AR177=0,'Systematic review'!AS177=1,'Systematic review'!AT177=0),3,IF(AND('Systematic review'!AQ177=0,'Systematic review'!AR177=0,'Systematic review'!AS177=0,'Systematic review'!AT177=1),4,IF(AND('Systematic review'!AQ177=1,'Systematic review'!AR177=1,'Systematic review'!AS177=0,'Systematic review'!AT177=0),5,IF(AND('Systematic review'!AQ177=1,'Systematic review'!AR177=0,'Systematic review'!AS177=1,'Systematic review'!AT177=0),6,IF(AND('Systematic review'!AQ177=1,'Systematic review'!AR177=0,'Systematic review'!AS177=0,'Systematic review'!AT177=1),7,IF(AND('Systematic review'!AQ177=0,'Systematic review'!AR177=1,'Systematic review'!AS177=1,'Systematic review'!AT177=0),8,IF(AND('Systematic review'!AQ177=0,'Systematic review'!AR177=1,'Systematic review'!AS177=0,'Systematic review'!AT177=1),9,IF(AND('Systematic review'!AQ177=0,'Systematic review'!AR177=0,'Systematic review'!AS177=1,'Systematic review'!AT177=1),10,IF(AND('Systematic review'!AQ177=1,'Systematic review'!AR177=1,'Systematic review'!AS177=1,'Systematic review'!AT177=0),11, IF(AND('Systematic review'!AQ177=1,'Systematic review'!AR177=0,'Systematic review'!AS177=1,'Systematic review'!AT177=1),12, IF(AND('Systematic review'!AQ177=1,'Systematic review'!AR177=1,'Systematic review'!AS177=0,'Systematic review'!AT177=1),13,IF(AND('Systematic review'!AQ177=0,'Systematic review'!AR177=1,'Systematic review'!AS177=1,'Systematic review'!AT177=1),14,IF(AND('Systematic review'!AQ177=1,'Systematic review'!AR177=1,'Systematic review'!AS177=1,'Systematic review'!AT177=1),15,0)))))))))))))))</f>
        <v>2</v>
      </c>
      <c r="L156">
        <v>2</v>
      </c>
    </row>
    <row r="157" spans="1:12" x14ac:dyDescent="0.2">
      <c r="A157" s="86">
        <f>'Systematic review'!A178</f>
        <v>0</v>
      </c>
      <c r="B157" s="86" t="str">
        <f>'Systematic review'!C178</f>
        <v>MEND</v>
      </c>
      <c r="C157" s="86">
        <f>'Systematic review'!D178</f>
        <v>2013</v>
      </c>
      <c r="D157" s="86" t="str">
        <f>'Systematic review'!E178</f>
        <v>Wang et al.</v>
      </c>
      <c r="E157" s="89">
        <f>IF('Systematic review'!F178=6,1,IF('Systematic review'!F178=1,2,IF('Systematic review'!F178=2,3,IF('Systematic review'!F178=7,4, IF(OR('Systematic review'!F178="1 to 7",'Systematic review'!F178="2 to 7", 'Systematic review'!F178="1&amp; 7", 'Systematic review'!F178="1&amp;7"),5)))))</f>
        <v>2</v>
      </c>
      <c r="F157" s="89" t="str">
        <f>IF('Systematic review'!J178=3, "NL", "L")</f>
        <v>NL</v>
      </c>
      <c r="G157" s="89">
        <f>IF('Systematic review'!P178=1,1,(IF('Systematic review'!Q178=1,2,IF('Systematic review'!R178=1,3,IF('Systematic review'!V178=1,4,IF('Systematic review'!W178=1,5,IF('Systematic review'!X178=1,6,"No Data")))))))</f>
        <v>1</v>
      </c>
      <c r="H157" s="89">
        <f>IF('Systematic review'!AD178=1,1,IF(AND(OR('Systematic review'!AG178=1,'Systematic review'!AH178=1,'Systematic review'!AI178=1),'Systematic review'!AM178=1),2,IF(AND(OR('Systematic review'!AE178=1,'Systematic review'!AF178=1,'Systematic review'!AJ178=1,'Systematic review'!AK178=1,'Systematic review'!AL178=1),'Systematic review'!AM178=1),3, IF(AND(OR('Systematic review'!AG178=1,'Systematic review'!AH178=1,'Systematic review'!AI178=1),OR('Systematic review'!AN178=1, 'Systematic review'!AO178=1,'Systematic review'!AP178=1)),4, IF(AND(OR('Systematic review'!AE178=1,'Systematic review'!AF178=1,'Systematic review'!AJ178=1,'Systematic review'!AK178=1,'Systematic review'!AL178=1), OR('Systematic review'!AN178=1, 'Systematic review'!AO178=1,'Systematic review'!AP178=1)),5,IF(AND('Systematic review'!AC178=1,'Systematic review'!AE178=0,'Systematic review'!AF178=0,'Systematic review'!AG178=0,'Systematic review'!AH178=0,'Systematic review'!AI178=0,'Systematic review'!AJ178=0,'Systematic review'!AK178=0,'Systematic review'!AL178=0),6,"PB"))))))</f>
        <v>1</v>
      </c>
      <c r="I157" s="89">
        <f>IF(AND('Systematic review'!AQ178=1,'Systematic review'!AR178=0,'Systematic review'!AS178=0,'Systematic review'!AT178=0),1,IF(AND('Systematic review'!AQ178=0,'Systematic review'!AR178=1,'Systematic review'!AS178=0,'Systematic review'!AT178=0),2,IF(AND('Systematic review'!AQ178=0,'Systematic review'!AR178=0,'Systematic review'!AS178=1,'Systematic review'!AT178=0),3,IF(AND('Systematic review'!AQ178=0,'Systematic review'!AR178=0,'Systematic review'!AS178=0,'Systematic review'!AT178=1),4,IF(AND('Systematic review'!AQ178=1,'Systematic review'!AR178=1,'Systematic review'!AS178=0,'Systematic review'!AT178=0),5,IF(AND('Systematic review'!AQ178=1,'Systematic review'!AR178=0,'Systematic review'!AS178=1,'Systematic review'!AT178=0),6,IF(AND('Systematic review'!AQ178=1,'Systematic review'!AR178=0,'Systematic review'!AS178=0,'Systematic review'!AT178=1),7,IF(AND('Systematic review'!AQ178=0,'Systematic review'!AR178=1,'Systematic review'!AS178=1,'Systematic review'!AT178=0),8,IF(AND('Systematic review'!AQ178=0,'Systematic review'!AR178=1,'Systematic review'!AS178=0,'Systematic review'!AT178=1),9,IF(AND('Systematic review'!AQ178=0,'Systematic review'!AR178=0,'Systematic review'!AS178=1,'Systematic review'!AT178=1),10,IF(AND('Systematic review'!AQ178=1,'Systematic review'!AR178=1,'Systematic review'!AS178=1,'Systematic review'!AT178=0),11, IF(AND('Systematic review'!AQ178=1,'Systematic review'!AR178=0,'Systematic review'!AS178=1,'Systematic review'!AT178=1),12, IF(AND('Systematic review'!AQ178=1,'Systematic review'!AR178=1,'Systematic review'!AS178=0,'Systematic review'!AT178=1),13,IF(AND('Systematic review'!AQ178=0,'Systematic review'!AR178=1,'Systematic review'!AS178=1,'Systematic review'!AT178=1),14,IF(AND('Systematic review'!AQ178=1,'Systematic review'!AR178=1,'Systematic review'!AS178=1,'Systematic review'!AT178=1),15,0)))))))))))))))</f>
        <v>0</v>
      </c>
      <c r="L157">
        <v>0</v>
      </c>
    </row>
    <row r="158" spans="1:12" x14ac:dyDescent="0.2">
      <c r="A158" s="86">
        <f>'Systematic review'!A179</f>
        <v>0</v>
      </c>
      <c r="B158" s="86" t="str">
        <f>'Systematic review'!C179</f>
        <v>CLM-CN</v>
      </c>
      <c r="C158" s="86">
        <f>'Systematic review'!D179</f>
        <v>2013</v>
      </c>
      <c r="D158" s="86" t="str">
        <f>'Systematic review'!E179</f>
        <v>Koven et al.</v>
      </c>
      <c r="E158" s="89">
        <f>IF('Systematic review'!F179=6,1,IF('Systematic review'!F179=1,2,IF('Systematic review'!F179=2,3,IF('Systematic review'!F179=7,4, IF(OR('Systematic review'!F179="1 to 7",'Systematic review'!F179="2 to 7", 'Systematic review'!F179="1&amp; 7", 'Systematic review'!F179="1&amp;7"),5)))))</f>
        <v>4</v>
      </c>
      <c r="F158" s="89" t="str">
        <f>IF('Systematic review'!J179=3, "NL", "L")</f>
        <v>L</v>
      </c>
      <c r="G158" s="89">
        <f>IF('Systematic review'!P179=1,1,(IF('Systematic review'!Q179=1,2,IF('Systematic review'!R179=1,3,IF('Systematic review'!V179=1,4,IF('Systematic review'!W179=1,5,IF('Systematic review'!X179=1,6,"No Data")))))))</f>
        <v>5</v>
      </c>
      <c r="H158" s="89">
        <f>IF('Systematic review'!AD179=1,1,IF(AND(OR('Systematic review'!AG179=1,'Systematic review'!AH179=1,'Systematic review'!AI179=1),'Systematic review'!AM179=1),2,IF(AND(OR('Systematic review'!AE179=1,'Systematic review'!AF179=1,'Systematic review'!AJ179=1,'Systematic review'!AK179=1,'Systematic review'!AL179=1),'Systematic review'!AM179=1),3, IF(AND(OR('Systematic review'!AG179=1,'Systematic review'!AH179=1,'Systematic review'!AI179=1),OR('Systematic review'!AN179=1, 'Systematic review'!AO179=1,'Systematic review'!AP179=1)),4, IF(AND(OR('Systematic review'!AE179=1,'Systematic review'!AF179=1,'Systematic review'!AJ179=1,'Systematic review'!AK179=1,'Systematic review'!AL179=1), OR('Systematic review'!AN179=1, 'Systematic review'!AO179=1,'Systematic review'!AP179=1)),5,IF(AND('Systematic review'!AC179=1,'Systematic review'!AE179=0,'Systematic review'!AF179=0,'Systematic review'!AG179=0,'Systematic review'!AH179=0,'Systematic review'!AI179=0,'Systematic review'!AJ179=0,'Systematic review'!AK179=0,'Systematic review'!AL179=0),6,"PB"))))))</f>
        <v>3</v>
      </c>
      <c r="I158" s="89">
        <f>IF(AND('Systematic review'!AQ179=1,'Systematic review'!AR179=0,'Systematic review'!AS179=0,'Systematic review'!AT179=0),1,IF(AND('Systematic review'!AQ179=0,'Systematic review'!AR179=1,'Systematic review'!AS179=0,'Systematic review'!AT179=0),2,IF(AND('Systematic review'!AQ179=0,'Systematic review'!AR179=0,'Systematic review'!AS179=1,'Systematic review'!AT179=0),3,IF(AND('Systematic review'!AQ179=0,'Systematic review'!AR179=0,'Systematic review'!AS179=0,'Systematic review'!AT179=1),4,IF(AND('Systematic review'!AQ179=1,'Systematic review'!AR179=1,'Systematic review'!AS179=0,'Systematic review'!AT179=0),5,IF(AND('Systematic review'!AQ179=1,'Systematic review'!AR179=0,'Systematic review'!AS179=1,'Systematic review'!AT179=0),6,IF(AND('Systematic review'!AQ179=1,'Systematic review'!AR179=0,'Systematic review'!AS179=0,'Systematic review'!AT179=1),7,IF(AND('Systematic review'!AQ179=0,'Systematic review'!AR179=1,'Systematic review'!AS179=1,'Systematic review'!AT179=0),8,IF(AND('Systematic review'!AQ179=0,'Systematic review'!AR179=1,'Systematic review'!AS179=0,'Systematic review'!AT179=1),9,IF(AND('Systematic review'!AQ179=0,'Systematic review'!AR179=0,'Systematic review'!AS179=1,'Systematic review'!AT179=1),10,IF(AND('Systematic review'!AQ179=1,'Systematic review'!AR179=1,'Systematic review'!AS179=1,'Systematic review'!AT179=0),11, IF(AND('Systematic review'!AQ179=1,'Systematic review'!AR179=0,'Systematic review'!AS179=1,'Systematic review'!AT179=1),12, IF(AND('Systematic review'!AQ179=1,'Systematic review'!AR179=1,'Systematic review'!AS179=0,'Systematic review'!AT179=1),13,IF(AND('Systematic review'!AQ179=0,'Systematic review'!AR179=1,'Systematic review'!AS179=1,'Systematic review'!AT179=1),14,IF(AND('Systematic review'!AQ179=1,'Systematic review'!AR179=1,'Systematic review'!AS179=1,'Systematic review'!AT179=1),15,0)))))))))))))))</f>
        <v>10</v>
      </c>
      <c r="L158">
        <v>10</v>
      </c>
    </row>
    <row r="159" spans="1:12" x14ac:dyDescent="0.2">
      <c r="A159" s="86">
        <f>'Systematic review'!A180</f>
        <v>0</v>
      </c>
      <c r="B159" s="86" t="str">
        <f>'Systematic review'!C180</f>
        <v>Not named</v>
      </c>
      <c r="C159" s="86">
        <f>'Systematic review'!D180</f>
        <v>2013</v>
      </c>
      <c r="D159" s="86" t="str">
        <f>'Systematic review'!E180</f>
        <v>Li et al.</v>
      </c>
      <c r="E159" s="89">
        <f>IF('Systematic review'!F180=6,1,IF('Systematic review'!F180=1,2,IF('Systematic review'!F180=2,3,IF('Systematic review'!F180=7,4, IF(OR('Systematic review'!F180="1 to 7",'Systematic review'!F180="2 to 7", 'Systematic review'!F180="1&amp; 7", 'Systematic review'!F180="1&amp;7"),5)))))</f>
        <v>2</v>
      </c>
      <c r="F159" s="89" t="str">
        <f>IF('Systematic review'!J180=3, "NL", "L")</f>
        <v>L</v>
      </c>
      <c r="G159" s="89">
        <f>IF('Systematic review'!P180=1,1,(IF('Systematic review'!Q180=1,2,IF('Systematic review'!R180=1,3,IF('Systematic review'!V180=1,4,IF('Systematic review'!W180=1,5,IF('Systematic review'!X180=1,6,"No Data")))))))</f>
        <v>1</v>
      </c>
      <c r="H159" s="89">
        <f>IF('Systematic review'!AD180=1,1,IF(AND(OR('Systematic review'!AG180=1,'Systematic review'!AH180=1,'Systematic review'!AI180=1),'Systematic review'!AM180=1),2,IF(AND(OR('Systematic review'!AE180=1,'Systematic review'!AF180=1,'Systematic review'!AJ180=1,'Systematic review'!AK180=1,'Systematic review'!AL180=1),'Systematic review'!AM180=1),3, IF(AND(OR('Systematic review'!AG180=1,'Systematic review'!AH180=1,'Systematic review'!AI180=1),OR('Systematic review'!AN180=1, 'Systematic review'!AO180=1,'Systematic review'!AP180=1)),4, IF(AND(OR('Systematic review'!AE180=1,'Systematic review'!AF180=1,'Systematic review'!AJ180=1,'Systematic review'!AK180=1,'Systematic review'!AL180=1), OR('Systematic review'!AN180=1, 'Systematic review'!AO180=1,'Systematic review'!AP180=1)),5,IF(AND('Systematic review'!AC180=1,'Systematic review'!AE180=0,'Systematic review'!AF180=0,'Systematic review'!AG180=0,'Systematic review'!AH180=0,'Systematic review'!AI180=0,'Systematic review'!AJ180=0,'Systematic review'!AK180=0,'Systematic review'!AL180=0),6,"PB"))))))</f>
        <v>4</v>
      </c>
      <c r="I159" s="89">
        <f>IF(AND('Systematic review'!AQ180=1,'Systematic review'!AR180=0,'Systematic review'!AS180=0,'Systematic review'!AT180=0),1,IF(AND('Systematic review'!AQ180=0,'Systematic review'!AR180=1,'Systematic review'!AS180=0,'Systematic review'!AT180=0),2,IF(AND('Systematic review'!AQ180=0,'Systematic review'!AR180=0,'Systematic review'!AS180=1,'Systematic review'!AT180=0),3,IF(AND('Systematic review'!AQ180=0,'Systematic review'!AR180=0,'Systematic review'!AS180=0,'Systematic review'!AT180=1),4,IF(AND('Systematic review'!AQ180=1,'Systematic review'!AR180=1,'Systematic review'!AS180=0,'Systematic review'!AT180=0),5,IF(AND('Systematic review'!AQ180=1,'Systematic review'!AR180=0,'Systematic review'!AS180=1,'Systematic review'!AT180=0),6,IF(AND('Systematic review'!AQ180=1,'Systematic review'!AR180=0,'Systematic review'!AS180=0,'Systematic review'!AT180=1),7,IF(AND('Systematic review'!AQ180=0,'Systematic review'!AR180=1,'Systematic review'!AS180=1,'Systematic review'!AT180=0),8,IF(AND('Systematic review'!AQ180=0,'Systematic review'!AR180=1,'Systematic review'!AS180=0,'Systematic review'!AT180=1),9,IF(AND('Systematic review'!AQ180=0,'Systematic review'!AR180=0,'Systematic review'!AS180=1,'Systematic review'!AT180=1),10,IF(AND('Systematic review'!AQ180=1,'Systematic review'!AR180=1,'Systematic review'!AS180=1,'Systematic review'!AT180=0),11, IF(AND('Systematic review'!AQ180=1,'Systematic review'!AR180=0,'Systematic review'!AS180=1,'Systematic review'!AT180=1),12, IF(AND('Systematic review'!AQ180=1,'Systematic review'!AR180=1,'Systematic review'!AS180=0,'Systematic review'!AT180=1),13,IF(AND('Systematic review'!AQ180=0,'Systematic review'!AR180=1,'Systematic review'!AS180=1,'Systematic review'!AT180=1),14,IF(AND('Systematic review'!AQ180=1,'Systematic review'!AR180=1,'Systematic review'!AS180=1,'Systematic review'!AT180=1),15,0)))))))))))))))</f>
        <v>1</v>
      </c>
      <c r="L159">
        <v>1</v>
      </c>
    </row>
    <row r="160" spans="1:12" x14ac:dyDescent="0.2">
      <c r="A160" s="86">
        <f>'Systematic review'!A181</f>
        <v>0</v>
      </c>
      <c r="B160" s="86" t="str">
        <f>'Systematic review'!C181</f>
        <v>AggModel</v>
      </c>
      <c r="C160" s="86">
        <f>'Systematic review'!D181</f>
        <v>2013</v>
      </c>
      <c r="D160" s="86" t="str">
        <f>'Systematic review'!E181</f>
        <v>Segoli et al</v>
      </c>
      <c r="E160" s="89">
        <f>IF('Systematic review'!F181=6,1,IF('Systematic review'!F181=1,2,IF('Systematic review'!F181=2,3,IF('Systematic review'!F181=7,4, IF(OR('Systematic review'!F181="1 to 7",'Systematic review'!F181="2 to 7", 'Systematic review'!F181="1&amp; 7", 'Systematic review'!F181="1&amp;7"),5)))))</f>
        <v>2</v>
      </c>
      <c r="F160" s="89" t="str">
        <f>IF('Systematic review'!J181=3, "NL", "L")</f>
        <v>L</v>
      </c>
      <c r="G160" s="89">
        <f>IF('Systematic review'!P181=1,1,(IF('Systematic review'!Q181=1,2,IF('Systematic review'!R181=1,3,IF('Systematic review'!V181=1,4,IF('Systematic review'!W181=1,5,IF('Systematic review'!X181=1,6,"No Data")))))))</f>
        <v>1</v>
      </c>
      <c r="H160" s="89">
        <f>IF('Systematic review'!AD181=1,1,IF(AND(OR('Systematic review'!AG181=1,'Systematic review'!AH181=1,'Systematic review'!AI181=1),'Systematic review'!AM181=1),2,IF(AND(OR('Systematic review'!AE181=1,'Systematic review'!AF181=1,'Systematic review'!AJ181=1,'Systematic review'!AK181=1,'Systematic review'!AL181=1),'Systematic review'!AM181=1),3, IF(AND(OR('Systematic review'!AG181=1,'Systematic review'!AH181=1,'Systematic review'!AI181=1),OR('Systematic review'!AN181=1, 'Systematic review'!AO181=1,'Systematic review'!AP181=1)),4, IF(AND(OR('Systematic review'!AE181=1,'Systematic review'!AF181=1,'Systematic review'!AJ181=1,'Systematic review'!AK181=1,'Systematic review'!AL181=1), OR('Systematic review'!AN181=1, 'Systematic review'!AO181=1,'Systematic review'!AP181=1)),5,IF(AND('Systematic review'!AC181=1,'Systematic review'!AE181=0,'Systematic review'!AF181=0,'Systematic review'!AG181=0,'Systematic review'!AH181=0,'Systematic review'!AI181=0,'Systematic review'!AJ181=0,'Systematic review'!AK181=0,'Systematic review'!AL181=0),6,"PB"))))))</f>
        <v>3</v>
      </c>
      <c r="I160" s="89">
        <f>IF(AND('Systematic review'!AQ181=1,'Systematic review'!AR181=0,'Systematic review'!AS181=0,'Systematic review'!AT181=0),1,IF(AND('Systematic review'!AQ181=0,'Systematic review'!AR181=1,'Systematic review'!AS181=0,'Systematic review'!AT181=0),2,IF(AND('Systematic review'!AQ181=0,'Systematic review'!AR181=0,'Systematic review'!AS181=1,'Systematic review'!AT181=0),3,IF(AND('Systematic review'!AQ181=0,'Systematic review'!AR181=0,'Systematic review'!AS181=0,'Systematic review'!AT181=1),4,IF(AND('Systematic review'!AQ181=1,'Systematic review'!AR181=1,'Systematic review'!AS181=0,'Systematic review'!AT181=0),5,IF(AND('Systematic review'!AQ181=1,'Systematic review'!AR181=0,'Systematic review'!AS181=1,'Systematic review'!AT181=0),6,IF(AND('Systematic review'!AQ181=1,'Systematic review'!AR181=0,'Systematic review'!AS181=0,'Systematic review'!AT181=1),7,IF(AND('Systematic review'!AQ181=0,'Systematic review'!AR181=1,'Systematic review'!AS181=1,'Systematic review'!AT181=0),8,IF(AND('Systematic review'!AQ181=0,'Systematic review'!AR181=1,'Systematic review'!AS181=0,'Systematic review'!AT181=1),9,IF(AND('Systematic review'!AQ181=0,'Systematic review'!AR181=0,'Systematic review'!AS181=1,'Systematic review'!AT181=1),10,IF(AND('Systematic review'!AQ181=1,'Systematic review'!AR181=1,'Systematic review'!AS181=1,'Systematic review'!AT181=0),11, IF(AND('Systematic review'!AQ181=1,'Systematic review'!AR181=0,'Systematic review'!AS181=1,'Systematic review'!AT181=1),12, IF(AND('Systematic review'!AQ181=1,'Systematic review'!AR181=1,'Systematic review'!AS181=0,'Systematic review'!AT181=1),13,IF(AND('Systematic review'!AQ181=0,'Systematic review'!AR181=1,'Systematic review'!AS181=1,'Systematic review'!AT181=1),14,IF(AND('Systematic review'!AQ181=1,'Systematic review'!AR181=1,'Systematic review'!AS181=1,'Systematic review'!AT181=1),15,0)))))))))))))))</f>
        <v>1</v>
      </c>
      <c r="L160">
        <v>1</v>
      </c>
    </row>
    <row r="161" spans="1:12" x14ac:dyDescent="0.2">
      <c r="A161" s="86">
        <f>'Systematic review'!A182</f>
        <v>0</v>
      </c>
      <c r="B161" s="86" t="str">
        <f>'Systematic review'!C182</f>
        <v>Not named</v>
      </c>
      <c r="C161" s="86">
        <f>'Systematic review'!D182</f>
        <v>2014</v>
      </c>
      <c r="D161" s="86" t="str">
        <f>'Systematic review'!E182</f>
        <v>Manzoni et al.</v>
      </c>
      <c r="E161" s="89">
        <f>IF('Systematic review'!F182=6,1,IF('Systematic review'!F182=1,2,IF('Systematic review'!F182=2,3,IF('Systematic review'!F182=7,4, IF(OR('Systematic review'!F182="1 to 7",'Systematic review'!F182="2 to 7", 'Systematic review'!F182="1&amp; 7", 'Systematic review'!F182="1&amp;7"),5)))))</f>
        <v>2</v>
      </c>
      <c r="F161" s="89" t="str">
        <f>IF('Systematic review'!J182=3, "NL", "L")</f>
        <v>NL</v>
      </c>
      <c r="G161" s="89">
        <f>IF('Systematic review'!P182=1,1,(IF('Systematic review'!Q182=1,2,IF('Systematic review'!R182=1,3,IF('Systematic review'!V182=1,4,IF('Systematic review'!W182=1,5,IF('Systematic review'!X182=1,6,"No Data")))))))</f>
        <v>1</v>
      </c>
      <c r="H161" s="89">
        <f>IF('Systematic review'!AD182=1,1,IF(AND(OR('Systematic review'!AG182=1,'Systematic review'!AH182=1,'Systematic review'!AI182=1),'Systematic review'!AM182=1),2,IF(AND(OR('Systematic review'!AE182=1,'Systematic review'!AF182=1,'Systematic review'!AJ182=1,'Systematic review'!AK182=1,'Systematic review'!AL182=1),'Systematic review'!AM182=1),3, IF(AND(OR('Systematic review'!AG182=1,'Systematic review'!AH182=1,'Systematic review'!AI182=1),OR('Systematic review'!AN182=1, 'Systematic review'!AO182=1,'Systematic review'!AP182=1)),4, IF(AND(OR('Systematic review'!AE182=1,'Systematic review'!AF182=1,'Systematic review'!AJ182=1,'Systematic review'!AK182=1,'Systematic review'!AL182=1), OR('Systematic review'!AN182=1, 'Systematic review'!AO182=1,'Systematic review'!AP182=1)),5,IF(AND('Systematic review'!AC182=1,'Systematic review'!AE182=0,'Systematic review'!AF182=0,'Systematic review'!AG182=0,'Systematic review'!AH182=0,'Systematic review'!AI182=0,'Systematic review'!AJ182=0,'Systematic review'!AK182=0,'Systematic review'!AL182=0),6,"PB"))))))</f>
        <v>1</v>
      </c>
      <c r="I161" s="89">
        <f>IF(AND('Systematic review'!AQ182=1,'Systematic review'!AR182=0,'Systematic review'!AS182=0,'Systematic review'!AT182=0),1,IF(AND('Systematic review'!AQ182=0,'Systematic review'!AR182=1,'Systematic review'!AS182=0,'Systematic review'!AT182=0),2,IF(AND('Systematic review'!AQ182=0,'Systematic review'!AR182=0,'Systematic review'!AS182=1,'Systematic review'!AT182=0),3,IF(AND('Systematic review'!AQ182=0,'Systematic review'!AR182=0,'Systematic review'!AS182=0,'Systematic review'!AT182=1),4,IF(AND('Systematic review'!AQ182=1,'Systematic review'!AR182=1,'Systematic review'!AS182=0,'Systematic review'!AT182=0),5,IF(AND('Systematic review'!AQ182=1,'Systematic review'!AR182=0,'Systematic review'!AS182=1,'Systematic review'!AT182=0),6,IF(AND('Systematic review'!AQ182=1,'Systematic review'!AR182=0,'Systematic review'!AS182=0,'Systematic review'!AT182=1),7,IF(AND('Systematic review'!AQ182=0,'Systematic review'!AR182=1,'Systematic review'!AS182=1,'Systematic review'!AT182=0),8,IF(AND('Systematic review'!AQ182=0,'Systematic review'!AR182=1,'Systematic review'!AS182=0,'Systematic review'!AT182=1),9,IF(AND('Systematic review'!AQ182=0,'Systematic review'!AR182=0,'Systematic review'!AS182=1,'Systematic review'!AT182=1),10,IF(AND('Systematic review'!AQ182=1,'Systematic review'!AR182=1,'Systematic review'!AS182=1,'Systematic review'!AT182=0),11, IF(AND('Systematic review'!AQ182=1,'Systematic review'!AR182=0,'Systematic review'!AS182=1,'Systematic review'!AT182=1),12, IF(AND('Systematic review'!AQ182=1,'Systematic review'!AR182=1,'Systematic review'!AS182=0,'Systematic review'!AT182=1),13,IF(AND('Systematic review'!AQ182=0,'Systematic review'!AR182=1,'Systematic review'!AS182=1,'Systematic review'!AT182=1),14,IF(AND('Systematic review'!AQ182=1,'Systematic review'!AR182=1,'Systematic review'!AS182=1,'Systematic review'!AT182=1),15,0)))))))))))))))</f>
        <v>0</v>
      </c>
      <c r="L161">
        <v>0</v>
      </c>
    </row>
    <row r="162" spans="1:12" x14ac:dyDescent="0.2">
      <c r="A162" s="86">
        <f>'Systematic review'!A183</f>
        <v>0</v>
      </c>
      <c r="B162" s="86" t="str">
        <f>'Systematic review'!C183</f>
        <v>Not named</v>
      </c>
      <c r="C162" s="86">
        <f>'Systematic review'!D183</f>
        <v>2014</v>
      </c>
      <c r="D162" s="86" t="str">
        <f>'Systematic review'!E183</f>
        <v>Kaiser et al.</v>
      </c>
      <c r="E162" s="89">
        <f>IF('Systematic review'!F183=6,1,IF('Systematic review'!F183=1,2,IF('Systematic review'!F183=2,3,IF('Systematic review'!F183=7,4, IF(OR('Systematic review'!F183="1 to 7",'Systematic review'!F183="2 to 7", 'Systematic review'!F183="1&amp; 7", 'Systematic review'!F183="1&amp;7"),5)))))</f>
        <v>2</v>
      </c>
      <c r="F162" s="89" t="str">
        <f>IF('Systematic review'!J183=3, "NL", "L")</f>
        <v>NL</v>
      </c>
      <c r="G162" s="89">
        <f>IF('Systematic review'!P183=1,1,(IF('Systematic review'!Q183=1,2,IF('Systematic review'!R183=1,3,IF('Systematic review'!V183=1,4,IF('Systematic review'!W183=1,5,IF('Systematic review'!X183=1,6,"No Data")))))))</f>
        <v>5</v>
      </c>
      <c r="H162" s="89">
        <f>IF('Systematic review'!AD183=1,1,IF(AND(OR('Systematic review'!AG183=1,'Systematic review'!AH183=1,'Systematic review'!AI183=1),'Systematic review'!AM183=1),2,IF(AND(OR('Systematic review'!AE183=1,'Systematic review'!AF183=1,'Systematic review'!AJ183=1,'Systematic review'!AK183=1,'Systematic review'!AL183=1),'Systematic review'!AM183=1),3, IF(AND(OR('Systematic review'!AG183=1,'Systematic review'!AH183=1,'Systematic review'!AI183=1),OR('Systematic review'!AN183=1, 'Systematic review'!AO183=1,'Systematic review'!AP183=1)),4, IF(AND(OR('Systematic review'!AE183=1,'Systematic review'!AF183=1,'Systematic review'!AJ183=1,'Systematic review'!AK183=1,'Systematic review'!AL183=1), OR('Systematic review'!AN183=1, 'Systematic review'!AO183=1,'Systematic review'!AP183=1)),5,IF(AND('Systematic review'!AC183=1,'Systematic review'!AE183=0,'Systematic review'!AF183=0,'Systematic review'!AG183=0,'Systematic review'!AH183=0,'Systematic review'!AI183=0,'Systematic review'!AJ183=0,'Systematic review'!AK183=0,'Systematic review'!AL183=0),6,"PB"))))))</f>
        <v>5</v>
      </c>
      <c r="I162" s="89">
        <f>IF(AND('Systematic review'!AQ183=1,'Systematic review'!AR183=0,'Systematic review'!AS183=0,'Systematic review'!AT183=0),1,IF(AND('Systematic review'!AQ183=0,'Systematic review'!AR183=1,'Systematic review'!AS183=0,'Systematic review'!AT183=0),2,IF(AND('Systematic review'!AQ183=0,'Systematic review'!AR183=0,'Systematic review'!AS183=1,'Systematic review'!AT183=0),3,IF(AND('Systematic review'!AQ183=0,'Systematic review'!AR183=0,'Systematic review'!AS183=0,'Systematic review'!AT183=1),4,IF(AND('Systematic review'!AQ183=1,'Systematic review'!AR183=1,'Systematic review'!AS183=0,'Systematic review'!AT183=0),5,IF(AND('Systematic review'!AQ183=1,'Systematic review'!AR183=0,'Systematic review'!AS183=1,'Systematic review'!AT183=0),6,IF(AND('Systematic review'!AQ183=1,'Systematic review'!AR183=0,'Systematic review'!AS183=0,'Systematic review'!AT183=1),7,IF(AND('Systematic review'!AQ183=0,'Systematic review'!AR183=1,'Systematic review'!AS183=1,'Systematic review'!AT183=0),8,IF(AND('Systematic review'!AQ183=0,'Systematic review'!AR183=1,'Systematic review'!AS183=0,'Systematic review'!AT183=1),9,IF(AND('Systematic review'!AQ183=0,'Systematic review'!AR183=0,'Systematic review'!AS183=1,'Systematic review'!AT183=1),10,IF(AND('Systematic review'!AQ183=1,'Systematic review'!AR183=1,'Systematic review'!AS183=1,'Systematic review'!AT183=0),11, IF(AND('Systematic review'!AQ183=1,'Systematic review'!AR183=0,'Systematic review'!AS183=1,'Systematic review'!AT183=1),12, IF(AND('Systematic review'!AQ183=1,'Systematic review'!AR183=1,'Systematic review'!AS183=0,'Systematic review'!AT183=1),13,IF(AND('Systematic review'!AQ183=0,'Systematic review'!AR183=1,'Systematic review'!AS183=1,'Systematic review'!AT183=1),14,IF(AND('Systematic review'!AQ183=1,'Systematic review'!AR183=1,'Systematic review'!AS183=1,'Systematic review'!AT183=1),15,0)))))))))))))))</f>
        <v>2</v>
      </c>
      <c r="L162">
        <v>2</v>
      </c>
    </row>
    <row r="163" spans="1:12" x14ac:dyDescent="0.2">
      <c r="A163" s="86">
        <f>'Systematic review'!A184</f>
        <v>0</v>
      </c>
      <c r="B163" s="86" t="str">
        <f>'Systematic review'!C184</f>
        <v>Revised GDM</v>
      </c>
      <c r="C163" s="86">
        <f>'Systematic review'!D184</f>
        <v>2014</v>
      </c>
      <c r="D163" s="86" t="str">
        <f>'Systematic review'!E184</f>
        <v>Moorhead et al.</v>
      </c>
      <c r="E163" s="89">
        <f>IF('Systematic review'!F184=6,1,IF('Systematic review'!F184=1,2,IF('Systematic review'!F184=2,3,IF('Systematic review'!F184=7,4, IF(OR('Systematic review'!F184="1 to 7",'Systematic review'!F184="2 to 7", 'Systematic review'!F184="1&amp; 7", 'Systematic review'!F184="1&amp;7"),5)))))</f>
        <v>2</v>
      </c>
      <c r="F163" s="89" t="str">
        <f>IF('Systematic review'!J184=3, "NL", "L")</f>
        <v>NL</v>
      </c>
      <c r="G163" s="89">
        <f>IF('Systematic review'!P184=1,1,(IF('Systematic review'!Q184=1,2,IF('Systematic review'!R184=1,3,IF('Systematic review'!V184=1,4,IF('Systematic review'!W184=1,5,IF('Systematic review'!X184=1,6,"No Data")))))))</f>
        <v>4</v>
      </c>
      <c r="H163" s="89">
        <f>IF('Systematic review'!AD184=1,1,IF(AND(OR('Systematic review'!AG184=1,'Systematic review'!AH184=1,'Systematic review'!AI184=1),'Systematic review'!AM184=1),2,IF(AND(OR('Systematic review'!AE184=1,'Systematic review'!AF184=1,'Systematic review'!AJ184=1,'Systematic review'!AK184=1,'Systematic review'!AL184=1),'Systematic review'!AM184=1),3, IF(AND(OR('Systematic review'!AG184=1,'Systematic review'!AH184=1,'Systematic review'!AI184=1),OR('Systematic review'!AN184=1, 'Systematic review'!AO184=1,'Systematic review'!AP184=1)),4, IF(AND(OR('Systematic review'!AE184=1,'Systematic review'!AF184=1,'Systematic review'!AJ184=1,'Systematic review'!AK184=1,'Systematic review'!AL184=1), OR('Systematic review'!AN184=1, 'Systematic review'!AO184=1,'Systematic review'!AP184=1)),5,IF(AND('Systematic review'!AC184=1,'Systematic review'!AE184=0,'Systematic review'!AF184=0,'Systematic review'!AG184=0,'Systematic review'!AH184=0,'Systematic review'!AI184=0,'Systematic review'!AJ184=0,'Systematic review'!AK184=0,'Systematic review'!AL184=0),6,"PB"))))))</f>
        <v>4</v>
      </c>
      <c r="I163" s="89">
        <f>IF(AND('Systematic review'!AQ184=1,'Systematic review'!AR184=0,'Systematic review'!AS184=0,'Systematic review'!AT184=0),1,IF(AND('Systematic review'!AQ184=0,'Systematic review'!AR184=1,'Systematic review'!AS184=0,'Systematic review'!AT184=0),2,IF(AND('Systematic review'!AQ184=0,'Systematic review'!AR184=0,'Systematic review'!AS184=1,'Systematic review'!AT184=0),3,IF(AND('Systematic review'!AQ184=0,'Systematic review'!AR184=0,'Systematic review'!AS184=0,'Systematic review'!AT184=1),4,IF(AND('Systematic review'!AQ184=1,'Systematic review'!AR184=1,'Systematic review'!AS184=0,'Systematic review'!AT184=0),5,IF(AND('Systematic review'!AQ184=1,'Systematic review'!AR184=0,'Systematic review'!AS184=1,'Systematic review'!AT184=0),6,IF(AND('Systematic review'!AQ184=1,'Systematic review'!AR184=0,'Systematic review'!AS184=0,'Systematic review'!AT184=1),7,IF(AND('Systematic review'!AQ184=0,'Systematic review'!AR184=1,'Systematic review'!AS184=1,'Systematic review'!AT184=0),8,IF(AND('Systematic review'!AQ184=0,'Systematic review'!AR184=1,'Systematic review'!AS184=0,'Systematic review'!AT184=1),9,IF(AND('Systematic review'!AQ184=0,'Systematic review'!AR184=0,'Systematic review'!AS184=1,'Systematic review'!AT184=1),10,IF(AND('Systematic review'!AQ184=1,'Systematic review'!AR184=1,'Systematic review'!AS184=1,'Systematic review'!AT184=0),11, IF(AND('Systematic review'!AQ184=1,'Systematic review'!AR184=0,'Systematic review'!AS184=1,'Systematic review'!AT184=1),12, IF(AND('Systematic review'!AQ184=1,'Systematic review'!AR184=1,'Systematic review'!AS184=0,'Systematic review'!AT184=1),13,IF(AND('Systematic review'!AQ184=0,'Systematic review'!AR184=1,'Systematic review'!AS184=1,'Systematic review'!AT184=1),14,IF(AND('Systematic review'!AQ184=1,'Systematic review'!AR184=1,'Systematic review'!AS184=1,'Systematic review'!AT184=1),15,0)))))))))))))))</f>
        <v>1</v>
      </c>
      <c r="L163">
        <v>1</v>
      </c>
    </row>
    <row r="164" spans="1:12" x14ac:dyDescent="0.2">
      <c r="A164" s="86">
        <f>'Systematic review'!A185</f>
        <v>0</v>
      </c>
      <c r="B164" s="86" t="str">
        <f>'Systematic review'!C185</f>
        <v>DEMENT</v>
      </c>
      <c r="C164" s="86">
        <f>'Systematic review'!D185</f>
        <v>2014</v>
      </c>
      <c r="D164" s="86" t="str">
        <f>'Systematic review'!E185</f>
        <v>Allison</v>
      </c>
      <c r="E164" s="89">
        <f>IF('Systematic review'!F185=6,1,IF('Systematic review'!F185=1,2,IF('Systematic review'!F185=2,3,IF('Systematic review'!F185=7,4, IF(OR('Systematic review'!F185="1 to 7",'Systematic review'!F185="2 to 7", 'Systematic review'!F185="1&amp; 7", 'Systematic review'!F185="1&amp;7"),5)))))</f>
        <v>2</v>
      </c>
      <c r="F164" s="89" t="str">
        <f>IF('Systematic review'!J185=3, "NL", "L")</f>
        <v>NL</v>
      </c>
      <c r="G164" s="89">
        <f>IF('Systematic review'!P185=1,1,(IF('Systematic review'!Q185=1,2,IF('Systematic review'!R185=1,3,IF('Systematic review'!V185=1,4,IF('Systematic review'!W185=1,5,IF('Systematic review'!X185=1,6,"No Data")))))))</f>
        <v>1</v>
      </c>
      <c r="H164" s="89">
        <f>IF('Systematic review'!AD185=1,1,IF(AND(OR('Systematic review'!AG185=1,'Systematic review'!AH185=1,'Systematic review'!AI185=1),'Systematic review'!AM185=1),2,IF(AND(OR('Systematic review'!AE185=1,'Systematic review'!AF185=1,'Systematic review'!AJ185=1,'Systematic review'!AK185=1,'Systematic review'!AL185=1),'Systematic review'!AM185=1),3, IF(AND(OR('Systematic review'!AG185=1,'Systematic review'!AH185=1,'Systematic review'!AI185=1),OR('Systematic review'!AN185=1, 'Systematic review'!AO185=1,'Systematic review'!AP185=1)),4, IF(AND(OR('Systematic review'!AE185=1,'Systematic review'!AF185=1,'Systematic review'!AJ185=1,'Systematic review'!AK185=1,'Systematic review'!AL185=1), OR('Systematic review'!AN185=1, 'Systematic review'!AO185=1,'Systematic review'!AP185=1)),5,IF(AND('Systematic review'!AC185=1,'Systematic review'!AE185=0,'Systematic review'!AF185=0,'Systematic review'!AG185=0,'Systematic review'!AH185=0,'Systematic review'!AI185=0,'Systematic review'!AJ185=0,'Systematic review'!AK185=0,'Systematic review'!AL185=0),6,"PB"))))))</f>
        <v>1</v>
      </c>
      <c r="I164" s="89">
        <f>IF(AND('Systematic review'!AQ185=1,'Systematic review'!AR185=0,'Systematic review'!AS185=0,'Systematic review'!AT185=0),1,IF(AND('Systematic review'!AQ185=0,'Systematic review'!AR185=1,'Systematic review'!AS185=0,'Systematic review'!AT185=0),2,IF(AND('Systematic review'!AQ185=0,'Systematic review'!AR185=0,'Systematic review'!AS185=1,'Systematic review'!AT185=0),3,IF(AND('Systematic review'!AQ185=0,'Systematic review'!AR185=0,'Systematic review'!AS185=0,'Systematic review'!AT185=1),4,IF(AND('Systematic review'!AQ185=1,'Systematic review'!AR185=1,'Systematic review'!AS185=0,'Systematic review'!AT185=0),5,IF(AND('Systematic review'!AQ185=1,'Systematic review'!AR185=0,'Systematic review'!AS185=1,'Systematic review'!AT185=0),6,IF(AND('Systematic review'!AQ185=1,'Systematic review'!AR185=0,'Systematic review'!AS185=0,'Systematic review'!AT185=1),7,IF(AND('Systematic review'!AQ185=0,'Systematic review'!AR185=1,'Systematic review'!AS185=1,'Systematic review'!AT185=0),8,IF(AND('Systematic review'!AQ185=0,'Systematic review'!AR185=1,'Systematic review'!AS185=0,'Systematic review'!AT185=1),9,IF(AND('Systematic review'!AQ185=0,'Systematic review'!AR185=0,'Systematic review'!AS185=1,'Systematic review'!AT185=1),10,IF(AND('Systematic review'!AQ185=1,'Systematic review'!AR185=1,'Systematic review'!AS185=1,'Systematic review'!AT185=0),11, IF(AND('Systematic review'!AQ185=1,'Systematic review'!AR185=0,'Systematic review'!AS185=1,'Systematic review'!AT185=1),12, IF(AND('Systematic review'!AQ185=1,'Systematic review'!AR185=1,'Systematic review'!AS185=0,'Systematic review'!AT185=1),13,IF(AND('Systematic review'!AQ185=0,'Systematic review'!AR185=1,'Systematic review'!AS185=1,'Systematic review'!AT185=1),14,IF(AND('Systematic review'!AQ185=1,'Systematic review'!AR185=1,'Systematic review'!AS185=1,'Systematic review'!AT185=1),15,0)))))))))))))))</f>
        <v>0</v>
      </c>
      <c r="L164">
        <v>0</v>
      </c>
    </row>
    <row r="165" spans="1:12" x14ac:dyDescent="0.2">
      <c r="A165" s="86">
        <f>'Systematic review'!A186</f>
        <v>0</v>
      </c>
      <c r="B165" s="86" t="str">
        <f>'Systematic review'!C186</f>
        <v>EnzMax</v>
      </c>
      <c r="C165" s="86">
        <f>'Systematic review'!D186</f>
        <v>2014</v>
      </c>
      <c r="D165" s="86" t="str">
        <f>'Systematic review'!E186</f>
        <v>Averill</v>
      </c>
      <c r="E165" s="89">
        <f>IF('Systematic review'!F186=6,1,IF('Systematic review'!F186=1,2,IF('Systematic review'!F186=2,3,IF('Systematic review'!F186=7,4, IF(OR('Systematic review'!F186="1 to 7",'Systematic review'!F186="2 to 7", 'Systematic review'!F186="1&amp; 7", 'Systematic review'!F186="1&amp;7"),5)))))</f>
        <v>3</v>
      </c>
      <c r="F165" s="89" t="str">
        <f>IF('Systematic review'!J186=3, "NL", "L")</f>
        <v>NL</v>
      </c>
      <c r="G165" s="89">
        <f>IF('Systematic review'!P186=1,1,(IF('Systematic review'!Q186=1,2,IF('Systematic review'!R186=1,3,IF('Systematic review'!V186=1,4,IF('Systematic review'!W186=1,5,IF('Systematic review'!X186=1,6,"No Data")))))))</f>
        <v>5</v>
      </c>
      <c r="H165" s="89">
        <f>IF('Systematic review'!AD186=1,1,IF(AND(OR('Systematic review'!AG186=1,'Systematic review'!AH186=1,'Systematic review'!AI186=1),'Systematic review'!AM186=1),2,IF(AND(OR('Systematic review'!AE186=1,'Systematic review'!AF186=1,'Systematic review'!AJ186=1,'Systematic review'!AK186=1,'Systematic review'!AL186=1),'Systematic review'!AM186=1),3, IF(AND(OR('Systematic review'!AG186=1,'Systematic review'!AH186=1,'Systematic review'!AI186=1),OR('Systematic review'!AN186=1, 'Systematic review'!AO186=1,'Systematic review'!AP186=1)),4, IF(AND(OR('Systematic review'!AE186=1,'Systematic review'!AF186=1,'Systematic review'!AJ186=1,'Systematic review'!AK186=1,'Systematic review'!AL186=1), OR('Systematic review'!AN186=1, 'Systematic review'!AO186=1,'Systematic review'!AP186=1)),5,IF(AND('Systematic review'!AC186=1,'Systematic review'!AE186=0,'Systematic review'!AF186=0,'Systematic review'!AG186=0,'Systematic review'!AH186=0,'Systematic review'!AI186=0,'Systematic review'!AJ186=0,'Systematic review'!AK186=0,'Systematic review'!AL186=0),6,"PB"))))))</f>
        <v>6</v>
      </c>
      <c r="I165" s="89">
        <f>IF(AND('Systematic review'!AQ186=1,'Systematic review'!AR186=0,'Systematic review'!AS186=0,'Systematic review'!AT186=0),1,IF(AND('Systematic review'!AQ186=0,'Systematic review'!AR186=1,'Systematic review'!AS186=0,'Systematic review'!AT186=0),2,IF(AND('Systematic review'!AQ186=0,'Systematic review'!AR186=0,'Systematic review'!AS186=1,'Systematic review'!AT186=0),3,IF(AND('Systematic review'!AQ186=0,'Systematic review'!AR186=0,'Systematic review'!AS186=0,'Systematic review'!AT186=1),4,IF(AND('Systematic review'!AQ186=1,'Systematic review'!AR186=1,'Systematic review'!AS186=0,'Systematic review'!AT186=0),5,IF(AND('Systematic review'!AQ186=1,'Systematic review'!AR186=0,'Systematic review'!AS186=1,'Systematic review'!AT186=0),6,IF(AND('Systematic review'!AQ186=1,'Systematic review'!AR186=0,'Systematic review'!AS186=0,'Systematic review'!AT186=1),7,IF(AND('Systematic review'!AQ186=0,'Systematic review'!AR186=1,'Systematic review'!AS186=1,'Systematic review'!AT186=0),8,IF(AND('Systematic review'!AQ186=0,'Systematic review'!AR186=1,'Systematic review'!AS186=0,'Systematic review'!AT186=1),9,IF(AND('Systematic review'!AQ186=0,'Systematic review'!AR186=0,'Systematic review'!AS186=1,'Systematic review'!AT186=1),10,IF(AND('Systematic review'!AQ186=1,'Systematic review'!AR186=1,'Systematic review'!AS186=1,'Systematic review'!AT186=0),11, IF(AND('Systematic review'!AQ186=1,'Systematic review'!AR186=0,'Systematic review'!AS186=1,'Systematic review'!AT186=1),12, IF(AND('Systematic review'!AQ186=1,'Systematic review'!AR186=1,'Systematic review'!AS186=0,'Systematic review'!AT186=1),13,IF(AND('Systematic review'!AQ186=0,'Systematic review'!AR186=1,'Systematic review'!AS186=1,'Systematic review'!AT186=1),14,IF(AND('Systematic review'!AQ186=1,'Systematic review'!AR186=1,'Systematic review'!AS186=1,'Systematic review'!AT186=1),15,0)))))))))))))))</f>
        <v>8</v>
      </c>
      <c r="L165">
        <v>8</v>
      </c>
    </row>
    <row r="166" spans="1:12" x14ac:dyDescent="0.2">
      <c r="A166" s="86">
        <f>'Systematic review'!A187</f>
        <v>0</v>
      </c>
      <c r="B166" s="86" t="str">
        <f>'Systematic review'!C187</f>
        <v>I14CBM</v>
      </c>
      <c r="C166" s="86">
        <f>'Systematic review'!D187</f>
        <v>2014</v>
      </c>
      <c r="D166" s="86" t="str">
        <f>'Systematic review'!E187</f>
        <v>Ahrens et al.,</v>
      </c>
      <c r="E166" s="89">
        <f>IF('Systematic review'!F187=6,1,IF('Systematic review'!F187=1,2,IF('Systematic review'!F187=2,3,IF('Systematic review'!F187=7,4, IF(OR('Systematic review'!F187="1 to 7",'Systematic review'!F187="2 to 7", 'Systematic review'!F187="1&amp; 7", 'Systematic review'!F187="1&amp;7"),5)))))</f>
        <v>3</v>
      </c>
      <c r="F166" s="89" t="str">
        <f>IF('Systematic review'!J187=3, "NL", "L")</f>
        <v>L</v>
      </c>
      <c r="G166" s="89">
        <f>IF('Systematic review'!P187=1,1,(IF('Systematic review'!Q187=1,2,IF('Systematic review'!R187=1,3,IF('Systematic review'!V187=1,4,IF('Systematic review'!W187=1,5,IF('Systematic review'!X187=1,6,"No Data")))))))</f>
        <v>3</v>
      </c>
      <c r="H166" s="89">
        <f>IF('Systematic review'!AD187=1,1,IF(AND(OR('Systematic review'!AG187=1,'Systematic review'!AH187=1,'Systematic review'!AI187=1),'Systematic review'!AM187=1),2,IF(AND(OR('Systematic review'!AE187=1,'Systematic review'!AF187=1,'Systematic review'!AJ187=1,'Systematic review'!AK187=1,'Systematic review'!AL187=1),'Systematic review'!AM187=1),3, IF(AND(OR('Systematic review'!AG187=1,'Systematic review'!AH187=1,'Systematic review'!AI187=1),OR('Systematic review'!AN187=1, 'Systematic review'!AO187=1,'Systematic review'!AP187=1)),4, IF(AND(OR('Systematic review'!AE187=1,'Systematic review'!AF187=1,'Systematic review'!AJ187=1,'Systematic review'!AK187=1,'Systematic review'!AL187=1), OR('Systematic review'!AN187=1, 'Systematic review'!AO187=1,'Systematic review'!AP187=1)),5,IF(AND('Systematic review'!AC187=1,'Systematic review'!AE187=0,'Systematic review'!AF187=0,'Systematic review'!AG187=0,'Systematic review'!AH187=0,'Systematic review'!AI187=0,'Systematic review'!AJ187=0,'Systematic review'!AK187=0,'Systematic review'!AL187=0),6,"PB"))))))</f>
        <v>4</v>
      </c>
      <c r="I166" s="89">
        <f>IF(AND('Systematic review'!AQ187=1,'Systematic review'!AR187=0,'Systematic review'!AS187=0,'Systematic review'!AT187=0),1,IF(AND('Systematic review'!AQ187=0,'Systematic review'!AR187=1,'Systematic review'!AS187=0,'Systematic review'!AT187=0),2,IF(AND('Systematic review'!AQ187=0,'Systematic review'!AR187=0,'Systematic review'!AS187=1,'Systematic review'!AT187=0),3,IF(AND('Systematic review'!AQ187=0,'Systematic review'!AR187=0,'Systematic review'!AS187=0,'Systematic review'!AT187=1),4,IF(AND('Systematic review'!AQ187=1,'Systematic review'!AR187=1,'Systematic review'!AS187=0,'Systematic review'!AT187=0),5,IF(AND('Systematic review'!AQ187=1,'Systematic review'!AR187=0,'Systematic review'!AS187=1,'Systematic review'!AT187=0),6,IF(AND('Systematic review'!AQ187=1,'Systematic review'!AR187=0,'Systematic review'!AS187=0,'Systematic review'!AT187=1),7,IF(AND('Systematic review'!AQ187=0,'Systematic review'!AR187=1,'Systematic review'!AS187=1,'Systematic review'!AT187=0),8,IF(AND('Systematic review'!AQ187=0,'Systematic review'!AR187=1,'Systematic review'!AS187=0,'Systematic review'!AT187=1),9,IF(AND('Systematic review'!AQ187=0,'Systematic review'!AR187=0,'Systematic review'!AS187=1,'Systematic review'!AT187=1),10,IF(AND('Systematic review'!AQ187=1,'Systematic review'!AR187=1,'Systematic review'!AS187=1,'Systematic review'!AT187=0),11, IF(AND('Systematic review'!AQ187=1,'Systematic review'!AR187=0,'Systematic review'!AS187=1,'Systematic review'!AT187=1),12, IF(AND('Systematic review'!AQ187=1,'Systematic review'!AR187=1,'Systematic review'!AS187=0,'Systematic review'!AT187=1),13,IF(AND('Systematic review'!AQ187=0,'Systematic review'!AR187=1,'Systematic review'!AS187=1,'Systematic review'!AT187=1),14,IF(AND('Systematic review'!AQ187=1,'Systematic review'!AR187=1,'Systematic review'!AS187=1,'Systematic review'!AT187=1),15,0)))))))))))))))</f>
        <v>5</v>
      </c>
      <c r="L166">
        <v>5</v>
      </c>
    </row>
    <row r="167" spans="1:12" x14ac:dyDescent="0.2">
      <c r="A167" s="86">
        <f>'Systematic review'!A188</f>
        <v>0</v>
      </c>
      <c r="B167" s="86" t="str">
        <f>'Systematic review'!C188</f>
        <v>CANTIS</v>
      </c>
      <c r="C167" s="86">
        <f>'Systematic review'!D188</f>
        <v>2014</v>
      </c>
      <c r="D167" s="86" t="str">
        <f>'Systematic review'!E188</f>
        <v>Iqbal et al.</v>
      </c>
      <c r="E167" s="89">
        <f>IF('Systematic review'!F188=6,1,IF('Systematic review'!F188=1,2,IF('Systematic review'!F188=2,3,IF('Systematic review'!F188=7,4, IF(OR('Systematic review'!F188="1 to 7",'Systematic review'!F188="2 to 7", 'Systematic review'!F188="1&amp; 7", 'Systematic review'!F188="1&amp;7"),5)))))</f>
        <v>2</v>
      </c>
      <c r="F167" s="89" t="str">
        <f>IF('Systematic review'!J188=3, "NL", "L")</f>
        <v>L</v>
      </c>
      <c r="G167" s="89">
        <f>IF('Systematic review'!P188=1,1,(IF('Systematic review'!Q188=1,2,IF('Systematic review'!R188=1,3,IF('Systematic review'!V188=1,4,IF('Systematic review'!W188=1,5,IF('Systematic review'!X188=1,6,"No Data")))))))</f>
        <v>3</v>
      </c>
      <c r="H167" s="89">
        <f>IF('Systematic review'!AD188=1,1,IF(AND(OR('Systematic review'!AG188=1,'Systematic review'!AH188=1,'Systematic review'!AI188=1),'Systematic review'!AM188=1),2,IF(AND(OR('Systematic review'!AE188=1,'Systematic review'!AF188=1,'Systematic review'!AJ188=1,'Systematic review'!AK188=1,'Systematic review'!AL188=1),'Systematic review'!AM188=1),3, IF(AND(OR('Systematic review'!AG188=1,'Systematic review'!AH188=1,'Systematic review'!AI188=1),OR('Systematic review'!AN188=1, 'Systematic review'!AO188=1,'Systematic review'!AP188=1)),4, IF(AND(OR('Systematic review'!AE188=1,'Systematic review'!AF188=1,'Systematic review'!AJ188=1,'Systematic review'!AK188=1,'Systematic review'!AL188=1), OR('Systematic review'!AN188=1, 'Systematic review'!AO188=1,'Systematic review'!AP188=1)),5,IF(AND('Systematic review'!AC188=1,'Systematic review'!AE188=0,'Systematic review'!AF188=0,'Systematic review'!AG188=0,'Systematic review'!AH188=0,'Systematic review'!AI188=0,'Systematic review'!AJ188=0,'Systematic review'!AK188=0,'Systematic review'!AL188=0),6,"PB"))))))</f>
        <v>4</v>
      </c>
      <c r="I167" s="89">
        <f>IF(AND('Systematic review'!AQ188=1,'Systematic review'!AR188=0,'Systematic review'!AS188=0,'Systematic review'!AT188=0),1,IF(AND('Systematic review'!AQ188=0,'Systematic review'!AR188=1,'Systematic review'!AS188=0,'Systematic review'!AT188=0),2,IF(AND('Systematic review'!AQ188=0,'Systematic review'!AR188=0,'Systematic review'!AS188=1,'Systematic review'!AT188=0),3,IF(AND('Systematic review'!AQ188=0,'Systematic review'!AR188=0,'Systematic review'!AS188=0,'Systematic review'!AT188=1),4,IF(AND('Systematic review'!AQ188=1,'Systematic review'!AR188=1,'Systematic review'!AS188=0,'Systematic review'!AT188=0),5,IF(AND('Systematic review'!AQ188=1,'Systematic review'!AR188=0,'Systematic review'!AS188=1,'Systematic review'!AT188=0),6,IF(AND('Systematic review'!AQ188=1,'Systematic review'!AR188=0,'Systematic review'!AS188=0,'Systematic review'!AT188=1),7,IF(AND('Systematic review'!AQ188=0,'Systematic review'!AR188=1,'Systematic review'!AS188=1,'Systematic review'!AT188=0),8,IF(AND('Systematic review'!AQ188=0,'Systematic review'!AR188=1,'Systematic review'!AS188=0,'Systematic review'!AT188=1),9,IF(AND('Systematic review'!AQ188=0,'Systematic review'!AR188=0,'Systematic review'!AS188=1,'Systematic review'!AT188=1),10,IF(AND('Systematic review'!AQ188=1,'Systematic review'!AR188=1,'Systematic review'!AS188=1,'Systematic review'!AT188=0),11, IF(AND('Systematic review'!AQ188=1,'Systematic review'!AR188=0,'Systematic review'!AS188=1,'Systematic review'!AT188=1),12, IF(AND('Systematic review'!AQ188=1,'Systematic review'!AR188=1,'Systematic review'!AS188=0,'Systematic review'!AT188=1),13,IF(AND('Systematic review'!AQ188=0,'Systematic review'!AR188=1,'Systematic review'!AS188=1,'Systematic review'!AT188=1),14,IF(AND('Systematic review'!AQ188=1,'Systematic review'!AR188=1,'Systematic review'!AS188=1,'Systematic review'!AT188=1),15,0)))))))))))))))</f>
        <v>1</v>
      </c>
      <c r="L167">
        <v>1</v>
      </c>
    </row>
    <row r="168" spans="1:12" x14ac:dyDescent="0.2">
      <c r="A168" s="86">
        <f>'Systematic review'!A189</f>
        <v>0</v>
      </c>
      <c r="B168" s="86" t="str">
        <f>'Systematic review'!C189</f>
        <v>SYMPHONY</v>
      </c>
      <c r="C168" s="86">
        <f>'Systematic review'!D189</f>
        <v>2014</v>
      </c>
      <c r="D168" s="86" t="str">
        <f>'Systematic review'!E189</f>
        <v>Perveen et al</v>
      </c>
      <c r="E168" s="89">
        <f>IF('Systematic review'!F189=6,1,IF('Systematic review'!F189=1,2,IF('Systematic review'!F189=2,3,IF('Systematic review'!F189=7,4, IF(OR('Systematic review'!F189="1 to 7",'Systematic review'!F189="2 to 7", 'Systematic review'!F189="1&amp; 7", 'Systematic review'!F189="1&amp;7"),5)))))</f>
        <v>1</v>
      </c>
      <c r="F168" s="89" t="str">
        <f>IF('Systematic review'!J189=3, "NL", "L")</f>
        <v>NL</v>
      </c>
      <c r="G168" s="89">
        <f>IF('Systematic review'!P189=1,1,(IF('Systematic review'!Q189=1,2,IF('Systematic review'!R189=1,3,IF('Systematic review'!V189=1,4,IF('Systematic review'!W189=1,5,IF('Systematic review'!X189=1,6,"No Data")))))))</f>
        <v>1</v>
      </c>
      <c r="H168" s="89">
        <f>IF('Systematic review'!AD189=1,1,IF(AND(OR('Systematic review'!AG189=1,'Systematic review'!AH189=1,'Systematic review'!AI189=1),'Systematic review'!AM189=1),2,IF(AND(OR('Systematic review'!AE189=1,'Systematic review'!AF189=1,'Systematic review'!AJ189=1,'Systematic review'!AK189=1,'Systematic review'!AL189=1),'Systematic review'!AM189=1),3, IF(AND(OR('Systematic review'!AG189=1,'Systematic review'!AH189=1,'Systematic review'!AI189=1),OR('Systematic review'!AN189=1, 'Systematic review'!AO189=1,'Systematic review'!AP189=1)),4, IF(AND(OR('Systematic review'!AE189=1,'Systematic review'!AF189=1,'Systematic review'!AJ189=1,'Systematic review'!AK189=1,'Systematic review'!AL189=1), OR('Systematic review'!AN189=1, 'Systematic review'!AO189=1,'Systematic review'!AP189=1)),5,IF(AND('Systematic review'!AC189=1,'Systematic review'!AE189=0,'Systematic review'!AF189=0,'Systematic review'!AG189=0,'Systematic review'!AH189=0,'Systematic review'!AI189=0,'Systematic review'!AJ189=0,'Systematic review'!AK189=0,'Systematic review'!AL189=0),6,"PB"))))))</f>
        <v>1</v>
      </c>
      <c r="I168" s="89">
        <f>IF(AND('Systematic review'!AQ189=1,'Systematic review'!AR189=0,'Systematic review'!AS189=0,'Systematic review'!AT189=0),1,IF(AND('Systematic review'!AQ189=0,'Systematic review'!AR189=1,'Systematic review'!AS189=0,'Systematic review'!AT189=0),2,IF(AND('Systematic review'!AQ189=0,'Systematic review'!AR189=0,'Systematic review'!AS189=1,'Systematic review'!AT189=0),3,IF(AND('Systematic review'!AQ189=0,'Systematic review'!AR189=0,'Systematic review'!AS189=0,'Systematic review'!AT189=1),4,IF(AND('Systematic review'!AQ189=1,'Systematic review'!AR189=1,'Systematic review'!AS189=0,'Systematic review'!AT189=0),5,IF(AND('Systematic review'!AQ189=1,'Systematic review'!AR189=0,'Systematic review'!AS189=1,'Systematic review'!AT189=0),6,IF(AND('Systematic review'!AQ189=1,'Systematic review'!AR189=0,'Systematic review'!AS189=0,'Systematic review'!AT189=1),7,IF(AND('Systematic review'!AQ189=0,'Systematic review'!AR189=1,'Systematic review'!AS189=1,'Systematic review'!AT189=0),8,IF(AND('Systematic review'!AQ189=0,'Systematic review'!AR189=1,'Systematic review'!AS189=0,'Systematic review'!AT189=1),9,IF(AND('Systematic review'!AQ189=0,'Systematic review'!AR189=0,'Systematic review'!AS189=1,'Systematic review'!AT189=1),10,IF(AND('Systematic review'!AQ189=1,'Systematic review'!AR189=1,'Systematic review'!AS189=1,'Systematic review'!AT189=0),11, IF(AND('Systematic review'!AQ189=1,'Systematic review'!AR189=0,'Systematic review'!AS189=1,'Systematic review'!AT189=1),12, IF(AND('Systematic review'!AQ189=1,'Systematic review'!AR189=1,'Systematic review'!AS189=0,'Systematic review'!AT189=1),13,IF(AND('Systematic review'!AQ189=0,'Systematic review'!AR189=1,'Systematic review'!AS189=1,'Systematic review'!AT189=1),14,IF(AND('Systematic review'!AQ189=1,'Systematic review'!AR189=1,'Systematic review'!AS189=1,'Systematic review'!AT189=1),15,0)))))))))))))))</f>
        <v>0</v>
      </c>
      <c r="L168">
        <v>0</v>
      </c>
    </row>
    <row r="169" spans="1:12" x14ac:dyDescent="0.2">
      <c r="A169" s="86">
        <f>'Systematic review'!A190</f>
        <v>0</v>
      </c>
      <c r="B169" s="86" t="str">
        <f>'Systematic review'!C190</f>
        <v>BAMS1</v>
      </c>
      <c r="C169" s="86">
        <f>'Systematic review'!D190</f>
        <v>2014</v>
      </c>
      <c r="D169" s="86" t="str">
        <f>'Systematic review'!E190</f>
        <v>Riley et al.</v>
      </c>
      <c r="E169" s="89">
        <f>IF('Systematic review'!F190=6,1,IF('Systematic review'!F190=1,2,IF('Systematic review'!F190=2,3,IF('Systematic review'!F190=7,4, IF(OR('Systematic review'!F190="1 to 7",'Systematic review'!F190="2 to 7", 'Systematic review'!F190="1&amp; 7", 'Systematic review'!F190="1&amp;7"),5)))))</f>
        <v>4</v>
      </c>
      <c r="F169" s="89" t="str">
        <f>IF('Systematic review'!J190=3, "NL", "L")</f>
        <v>NL</v>
      </c>
      <c r="G169" s="89">
        <f>IF('Systematic review'!P190=1,1,(IF('Systematic review'!Q190=1,2,IF('Systematic review'!R190=1,3,IF('Systematic review'!V190=1,4,IF('Systematic review'!W190=1,5,IF('Systematic review'!X190=1,6,"No Data")))))))</f>
        <v>3</v>
      </c>
      <c r="H169" s="89">
        <f>IF('Systematic review'!AD190=1,1,IF(AND(OR('Systematic review'!AG190=1,'Systematic review'!AH190=1,'Systematic review'!AI190=1),'Systematic review'!AM190=1),2,IF(AND(OR('Systematic review'!AE190=1,'Systematic review'!AF190=1,'Systematic review'!AJ190=1,'Systematic review'!AK190=1,'Systematic review'!AL190=1),'Systematic review'!AM190=1),3, IF(AND(OR('Systematic review'!AG190=1,'Systematic review'!AH190=1,'Systematic review'!AI190=1),OR('Systematic review'!AN190=1, 'Systematic review'!AO190=1,'Systematic review'!AP190=1)),4, IF(AND(OR('Systematic review'!AE190=1,'Systematic review'!AF190=1,'Systematic review'!AJ190=1,'Systematic review'!AK190=1,'Systematic review'!AL190=1), OR('Systematic review'!AN190=1, 'Systematic review'!AO190=1,'Systematic review'!AP190=1)),5,IF(AND('Systematic review'!AC190=1,'Systematic review'!AE190=0,'Systematic review'!AF190=0,'Systematic review'!AG190=0,'Systematic review'!AH190=0,'Systematic review'!AI190=0,'Systematic review'!AJ190=0,'Systematic review'!AK190=0,'Systematic review'!AL190=0),6,"PB"))))))</f>
        <v>3</v>
      </c>
      <c r="I169" s="89">
        <f>IF(AND('Systematic review'!AQ190=1,'Systematic review'!AR190=0,'Systematic review'!AS190=0,'Systematic review'!AT190=0),1,IF(AND('Systematic review'!AQ190=0,'Systematic review'!AR190=1,'Systematic review'!AS190=0,'Systematic review'!AT190=0),2,IF(AND('Systematic review'!AQ190=0,'Systematic review'!AR190=0,'Systematic review'!AS190=1,'Systematic review'!AT190=0),3,IF(AND('Systematic review'!AQ190=0,'Systematic review'!AR190=0,'Systematic review'!AS190=0,'Systematic review'!AT190=1),4,IF(AND('Systematic review'!AQ190=1,'Systematic review'!AR190=1,'Systematic review'!AS190=0,'Systematic review'!AT190=0),5,IF(AND('Systematic review'!AQ190=1,'Systematic review'!AR190=0,'Systematic review'!AS190=1,'Systematic review'!AT190=0),6,IF(AND('Systematic review'!AQ190=1,'Systematic review'!AR190=0,'Systematic review'!AS190=0,'Systematic review'!AT190=1),7,IF(AND('Systematic review'!AQ190=0,'Systematic review'!AR190=1,'Systematic review'!AS190=1,'Systematic review'!AT190=0),8,IF(AND('Systematic review'!AQ190=0,'Systematic review'!AR190=1,'Systematic review'!AS190=0,'Systematic review'!AT190=1),9,IF(AND('Systematic review'!AQ190=0,'Systematic review'!AR190=0,'Systematic review'!AS190=1,'Systematic review'!AT190=1),10,IF(AND('Systematic review'!AQ190=1,'Systematic review'!AR190=1,'Systematic review'!AS190=1,'Systematic review'!AT190=0),11, IF(AND('Systematic review'!AQ190=1,'Systematic review'!AR190=0,'Systematic review'!AS190=1,'Systematic review'!AT190=1),12, IF(AND('Systematic review'!AQ190=1,'Systematic review'!AR190=1,'Systematic review'!AS190=0,'Systematic review'!AT190=1),13,IF(AND('Systematic review'!AQ190=0,'Systematic review'!AR190=1,'Systematic review'!AS190=1,'Systematic review'!AT190=1),14,IF(AND('Systematic review'!AQ190=1,'Systematic review'!AR190=1,'Systematic review'!AS190=1,'Systematic review'!AT190=1),15,0)))))))))))))))</f>
        <v>8</v>
      </c>
      <c r="L169">
        <v>8</v>
      </c>
    </row>
    <row r="170" spans="1:12" x14ac:dyDescent="0.2">
      <c r="A170" s="86">
        <f>'Systematic review'!A191</f>
        <v>0</v>
      </c>
      <c r="B170" s="86" t="str">
        <f>'Systematic review'!C191</f>
        <v>SCAMPS</v>
      </c>
      <c r="C170" s="86">
        <f>'Systematic review'!D191</f>
        <v>2014</v>
      </c>
      <c r="D170" s="86" t="str">
        <f>'Systematic review'!E191</f>
        <v>Sistla et al.,</v>
      </c>
      <c r="E170" s="89">
        <f>IF('Systematic review'!F191=6,1,IF('Systematic review'!F191=1,2,IF('Systematic review'!F191=2,3,IF('Systematic review'!F191=7,4, IF(OR('Systematic review'!F191="1 to 7",'Systematic review'!F191="2 to 7", 'Systematic review'!F191="1&amp; 7", 'Systematic review'!F191="1&amp;7"),5)))))</f>
        <v>3</v>
      </c>
      <c r="F170" s="89" t="str">
        <f>IF('Systematic review'!J191=3, "NL", "L")</f>
        <v>NL</v>
      </c>
      <c r="G170" s="89">
        <f>IF('Systematic review'!P191=1,1,(IF('Systematic review'!Q191=1,2,IF('Systematic review'!R191=1,3,IF('Systematic review'!V191=1,4,IF('Systematic review'!W191=1,5,IF('Systematic review'!X191=1,6,"No Data")))))))</f>
        <v>1</v>
      </c>
      <c r="H170" s="89">
        <f>IF('Systematic review'!AD191=1,1,IF(AND(OR('Systematic review'!AG191=1,'Systematic review'!AH191=1,'Systematic review'!AI191=1),'Systematic review'!AM191=1),2,IF(AND(OR('Systematic review'!AE191=1,'Systematic review'!AF191=1,'Systematic review'!AJ191=1,'Systematic review'!AK191=1,'Systematic review'!AL191=1),'Systematic review'!AM191=1),3, IF(AND(OR('Systematic review'!AG191=1,'Systematic review'!AH191=1,'Systematic review'!AI191=1),OR('Systematic review'!AN191=1, 'Systematic review'!AO191=1,'Systematic review'!AP191=1)),4, IF(AND(OR('Systematic review'!AE191=1,'Systematic review'!AF191=1,'Systematic review'!AJ191=1,'Systematic review'!AK191=1,'Systematic review'!AL191=1), OR('Systematic review'!AN191=1, 'Systematic review'!AO191=1,'Systematic review'!AP191=1)),5,IF(AND('Systematic review'!AC191=1,'Systematic review'!AE191=0,'Systematic review'!AF191=0,'Systematic review'!AG191=0,'Systematic review'!AH191=0,'Systematic review'!AI191=0,'Systematic review'!AJ191=0,'Systematic review'!AK191=0,'Systematic review'!AL191=0),6,"PB"))))))</f>
        <v>1</v>
      </c>
      <c r="I170" s="89">
        <f>IF(AND('Systematic review'!AQ191=1,'Systematic review'!AR191=0,'Systematic review'!AS191=0,'Systematic review'!AT191=0),1,IF(AND('Systematic review'!AQ191=0,'Systematic review'!AR191=1,'Systematic review'!AS191=0,'Systematic review'!AT191=0),2,IF(AND('Systematic review'!AQ191=0,'Systematic review'!AR191=0,'Systematic review'!AS191=1,'Systematic review'!AT191=0),3,IF(AND('Systematic review'!AQ191=0,'Systematic review'!AR191=0,'Systematic review'!AS191=0,'Systematic review'!AT191=1),4,IF(AND('Systematic review'!AQ191=1,'Systematic review'!AR191=1,'Systematic review'!AS191=0,'Systematic review'!AT191=0),5,IF(AND('Systematic review'!AQ191=1,'Systematic review'!AR191=0,'Systematic review'!AS191=1,'Systematic review'!AT191=0),6,IF(AND('Systematic review'!AQ191=1,'Systematic review'!AR191=0,'Systematic review'!AS191=0,'Systematic review'!AT191=1),7,IF(AND('Systematic review'!AQ191=0,'Systematic review'!AR191=1,'Systematic review'!AS191=1,'Systematic review'!AT191=0),8,IF(AND('Systematic review'!AQ191=0,'Systematic review'!AR191=1,'Systematic review'!AS191=0,'Systematic review'!AT191=1),9,IF(AND('Systematic review'!AQ191=0,'Systematic review'!AR191=0,'Systematic review'!AS191=1,'Systematic review'!AT191=1),10,IF(AND('Systematic review'!AQ191=1,'Systematic review'!AR191=1,'Systematic review'!AS191=1,'Systematic review'!AT191=0),11, IF(AND('Systematic review'!AQ191=1,'Systematic review'!AR191=0,'Systematic review'!AS191=1,'Systematic review'!AT191=1),12, IF(AND('Systematic review'!AQ191=1,'Systematic review'!AR191=1,'Systematic review'!AS191=0,'Systematic review'!AT191=1),13,IF(AND('Systematic review'!AQ191=0,'Systematic review'!AR191=1,'Systematic review'!AS191=1,'Systematic review'!AT191=1),14,IF(AND('Systematic review'!AQ191=1,'Systematic review'!AR191=1,'Systematic review'!AS191=1,'Systematic review'!AT191=1),15,0)))))))))))))))</f>
        <v>0</v>
      </c>
      <c r="L170">
        <v>0</v>
      </c>
    </row>
    <row r="171" spans="1:12" x14ac:dyDescent="0.2">
      <c r="A171" s="86">
        <f>'Systematic review'!A192</f>
        <v>0</v>
      </c>
      <c r="B171" s="86" t="str">
        <f>'Systematic review'!C192</f>
        <v>DAMM</v>
      </c>
      <c r="C171" s="86">
        <f>'Systematic review'!D192</f>
        <v>2014</v>
      </c>
      <c r="D171" s="86" t="str">
        <f>'Systematic review'!E192</f>
        <v>Davidson et al.</v>
      </c>
      <c r="E171" s="89">
        <f>IF('Systematic review'!F192=6,1,IF('Systematic review'!F192=1,2,IF('Systematic review'!F192=2,3,IF('Systematic review'!F192=7,4, IF(OR('Systematic review'!F192="1 to 7",'Systematic review'!F192="2 to 7", 'Systematic review'!F192="1&amp; 7", 'Systematic review'!F192="1&amp;7"),5)))))</f>
        <v>2</v>
      </c>
      <c r="F171" s="89" t="str">
        <f>IF('Systematic review'!J192=3, "NL", "L")</f>
        <v>NL</v>
      </c>
      <c r="G171" s="89">
        <f>IF('Systematic review'!P192=1,1,(IF('Systematic review'!Q192=1,2,IF('Systematic review'!R192=1,3,IF('Systematic review'!V192=1,4,IF('Systematic review'!W192=1,5,IF('Systematic review'!X192=1,6,"No Data")))))))</f>
        <v>1</v>
      </c>
      <c r="H171" s="89">
        <f>IF('Systematic review'!AD192=1,1,IF(AND(OR('Systematic review'!AG192=1,'Systematic review'!AH192=1,'Systematic review'!AI192=1),'Systematic review'!AM192=1),2,IF(AND(OR('Systematic review'!AE192=1,'Systematic review'!AF192=1,'Systematic review'!AJ192=1,'Systematic review'!AK192=1,'Systematic review'!AL192=1),'Systematic review'!AM192=1),3, IF(AND(OR('Systematic review'!AG192=1,'Systematic review'!AH192=1,'Systematic review'!AI192=1),OR('Systematic review'!AN192=1, 'Systematic review'!AO192=1,'Systematic review'!AP192=1)),4, IF(AND(OR('Systematic review'!AE192=1,'Systematic review'!AF192=1,'Systematic review'!AJ192=1,'Systematic review'!AK192=1,'Systematic review'!AL192=1), OR('Systematic review'!AN192=1, 'Systematic review'!AO192=1,'Systematic review'!AP192=1)),5,IF(AND('Systematic review'!AC192=1,'Systematic review'!AE192=0,'Systematic review'!AF192=0,'Systematic review'!AG192=0,'Systematic review'!AH192=0,'Systematic review'!AI192=0,'Systematic review'!AJ192=0,'Systematic review'!AK192=0,'Systematic review'!AL192=0),6,"PB"))))))</f>
        <v>1</v>
      </c>
      <c r="I171" s="89">
        <f>IF(AND('Systematic review'!AQ192=1,'Systematic review'!AR192=0,'Systematic review'!AS192=0,'Systematic review'!AT192=0),1,IF(AND('Systematic review'!AQ192=0,'Systematic review'!AR192=1,'Systematic review'!AS192=0,'Systematic review'!AT192=0),2,IF(AND('Systematic review'!AQ192=0,'Systematic review'!AR192=0,'Systematic review'!AS192=1,'Systematic review'!AT192=0),3,IF(AND('Systematic review'!AQ192=0,'Systematic review'!AR192=0,'Systematic review'!AS192=0,'Systematic review'!AT192=1),4,IF(AND('Systematic review'!AQ192=1,'Systematic review'!AR192=1,'Systematic review'!AS192=0,'Systematic review'!AT192=0),5,IF(AND('Systematic review'!AQ192=1,'Systematic review'!AR192=0,'Systematic review'!AS192=1,'Systematic review'!AT192=0),6,IF(AND('Systematic review'!AQ192=1,'Systematic review'!AR192=0,'Systematic review'!AS192=0,'Systematic review'!AT192=1),7,IF(AND('Systematic review'!AQ192=0,'Systematic review'!AR192=1,'Systematic review'!AS192=1,'Systematic review'!AT192=0),8,IF(AND('Systematic review'!AQ192=0,'Systematic review'!AR192=1,'Systematic review'!AS192=0,'Systematic review'!AT192=1),9,IF(AND('Systematic review'!AQ192=0,'Systematic review'!AR192=0,'Systematic review'!AS192=1,'Systematic review'!AT192=1),10,IF(AND('Systematic review'!AQ192=1,'Systematic review'!AR192=1,'Systematic review'!AS192=1,'Systematic review'!AT192=0),11, IF(AND('Systematic review'!AQ192=1,'Systematic review'!AR192=0,'Systematic review'!AS192=1,'Systematic review'!AT192=1),12, IF(AND('Systematic review'!AQ192=1,'Systematic review'!AR192=1,'Systematic review'!AS192=0,'Systematic review'!AT192=1),13,IF(AND('Systematic review'!AQ192=0,'Systematic review'!AR192=1,'Systematic review'!AS192=1,'Systematic review'!AT192=1),14,IF(AND('Systematic review'!AQ192=1,'Systematic review'!AR192=1,'Systematic review'!AS192=1,'Systematic review'!AT192=1),15,0)))))))))))))))</f>
        <v>0</v>
      </c>
      <c r="L171">
        <v>0</v>
      </c>
    </row>
    <row r="172" spans="1:12" x14ac:dyDescent="0.2">
      <c r="A172" s="86">
        <f>'Systematic review'!A193</f>
        <v>0</v>
      </c>
      <c r="B172" s="86" t="str">
        <f>'Systematic review'!C193</f>
        <v>MOSAIC</v>
      </c>
      <c r="C172" s="86">
        <f>'Systematic review'!D193</f>
        <v>2014</v>
      </c>
      <c r="D172" s="86" t="str">
        <f>'Systematic review'!E193</f>
        <v>Monga et al</v>
      </c>
      <c r="E172" s="89">
        <f>IF('Systematic review'!F193=6,1,IF('Systematic review'!F193=1,2,IF('Systematic review'!F193=2,3,IF('Systematic review'!F193=7,4, IF(OR('Systematic review'!F193="1 to 7",'Systematic review'!F193="2 to 7", 'Systematic review'!F193="1&amp; 7", 'Systematic review'!F193="1&amp;7"),5)))))</f>
        <v>2</v>
      </c>
      <c r="F172" s="89" t="str">
        <f>IF('Systematic review'!J193=3, "NL", "L")</f>
        <v>L</v>
      </c>
      <c r="G172" s="89">
        <f>IF('Systematic review'!P193=1,1,(IF('Systematic review'!Q193=1,2,IF('Systematic review'!R193=1,3,IF('Systematic review'!V193=1,4,IF('Systematic review'!W193=1,5,IF('Systematic review'!X193=1,6,"No Data")))))))</f>
        <v>1</v>
      </c>
      <c r="H172" s="89">
        <f>IF('Systematic review'!AD193=1,1,IF(AND(OR('Systematic review'!AG193=1,'Systematic review'!AH193=1,'Systematic review'!AI193=1),'Systematic review'!AM193=1),2,IF(AND(OR('Systematic review'!AE193=1,'Systematic review'!AF193=1,'Systematic review'!AJ193=1,'Systematic review'!AK193=1,'Systematic review'!AL193=1),'Systematic review'!AM193=1),3, IF(AND(OR('Systematic review'!AG193=1,'Systematic review'!AH193=1,'Systematic review'!AI193=1),OR('Systematic review'!AN193=1, 'Systematic review'!AO193=1,'Systematic review'!AP193=1)),4, IF(AND(OR('Systematic review'!AE193=1,'Systematic review'!AF193=1,'Systematic review'!AJ193=1,'Systematic review'!AK193=1,'Systematic review'!AL193=1), OR('Systematic review'!AN193=1, 'Systematic review'!AO193=1,'Systematic review'!AP193=1)),5,IF(AND('Systematic review'!AC193=1,'Systematic review'!AE193=0,'Systematic review'!AF193=0,'Systematic review'!AG193=0,'Systematic review'!AH193=0,'Systematic review'!AI193=0,'Systematic review'!AJ193=0,'Systematic review'!AK193=0,'Systematic review'!AL193=0),6,"PB"))))))</f>
        <v>4</v>
      </c>
      <c r="I172" s="89">
        <f>IF(AND('Systematic review'!AQ193=1,'Systematic review'!AR193=0,'Systematic review'!AS193=0,'Systematic review'!AT193=0),1,IF(AND('Systematic review'!AQ193=0,'Systematic review'!AR193=1,'Systematic review'!AS193=0,'Systematic review'!AT193=0),2,IF(AND('Systematic review'!AQ193=0,'Systematic review'!AR193=0,'Systematic review'!AS193=1,'Systematic review'!AT193=0),3,IF(AND('Systematic review'!AQ193=0,'Systematic review'!AR193=0,'Systematic review'!AS193=0,'Systematic review'!AT193=1),4,IF(AND('Systematic review'!AQ193=1,'Systematic review'!AR193=1,'Systematic review'!AS193=0,'Systematic review'!AT193=0),5,IF(AND('Systematic review'!AQ193=1,'Systematic review'!AR193=0,'Systematic review'!AS193=1,'Systematic review'!AT193=0),6,IF(AND('Systematic review'!AQ193=1,'Systematic review'!AR193=0,'Systematic review'!AS193=0,'Systematic review'!AT193=1),7,IF(AND('Systematic review'!AQ193=0,'Systematic review'!AR193=1,'Systematic review'!AS193=1,'Systematic review'!AT193=0),8,IF(AND('Systematic review'!AQ193=0,'Systematic review'!AR193=1,'Systematic review'!AS193=0,'Systematic review'!AT193=1),9,IF(AND('Systematic review'!AQ193=0,'Systematic review'!AR193=0,'Systematic review'!AS193=1,'Systematic review'!AT193=1),10,IF(AND('Systematic review'!AQ193=1,'Systematic review'!AR193=1,'Systematic review'!AS193=1,'Systematic review'!AT193=0),11, IF(AND('Systematic review'!AQ193=1,'Systematic review'!AR193=0,'Systematic review'!AS193=1,'Systematic review'!AT193=1),12, IF(AND('Systematic review'!AQ193=1,'Systematic review'!AR193=1,'Systematic review'!AS193=0,'Systematic review'!AT193=1),13,IF(AND('Systematic review'!AQ193=0,'Systematic review'!AR193=1,'Systematic review'!AS193=1,'Systematic review'!AT193=1),14,IF(AND('Systematic review'!AQ193=1,'Systematic review'!AR193=1,'Systematic review'!AS193=1,'Systematic review'!AT193=1),15,0)))))))))))))))</f>
        <v>1</v>
      </c>
      <c r="L172">
        <v>1</v>
      </c>
    </row>
    <row r="173" spans="1:12" x14ac:dyDescent="0.2">
      <c r="A173" s="86">
        <f>'Systematic review'!A194</f>
        <v>0</v>
      </c>
      <c r="B173" s="86" t="str">
        <f>'Systematic review'!C194</f>
        <v>CORPSE</v>
      </c>
      <c r="C173" s="86">
        <f>'Systematic review'!D194</f>
        <v>2014</v>
      </c>
      <c r="D173" s="86" t="str">
        <f>'Systematic review'!E194</f>
        <v>Sulman et al.</v>
      </c>
      <c r="E173" s="89">
        <f>IF('Systematic review'!F194=6,1,IF('Systematic review'!F194=1,2,IF('Systematic review'!F194=2,3,IF('Systematic review'!F194=7,4, IF(OR('Systematic review'!F194="1 to 7",'Systematic review'!F194="2 to 7", 'Systematic review'!F194="1&amp; 7", 'Systematic review'!F194="1&amp;7"),5)))))</f>
        <v>2</v>
      </c>
      <c r="F173" s="89" t="str">
        <f>IF('Systematic review'!J194=3, "NL", "L")</f>
        <v>NL</v>
      </c>
      <c r="G173" s="89">
        <f>IF('Systematic review'!P194=1,1,(IF('Systematic review'!Q194=1,2,IF('Systematic review'!R194=1,3,IF('Systematic review'!V194=1,4,IF('Systematic review'!W194=1,5,IF('Systematic review'!X194=1,6,"No Data")))))))</f>
        <v>6</v>
      </c>
      <c r="H173" s="89">
        <f>IF('Systematic review'!AD194=1,1,IF(AND(OR('Systematic review'!AG194=1,'Systematic review'!AH194=1,'Systematic review'!AI194=1),'Systematic review'!AM194=1),2,IF(AND(OR('Systematic review'!AE194=1,'Systematic review'!AF194=1,'Systematic review'!AJ194=1,'Systematic review'!AK194=1,'Systematic review'!AL194=1),'Systematic review'!AM194=1),3, IF(AND(OR('Systematic review'!AG194=1,'Systematic review'!AH194=1,'Systematic review'!AI194=1),OR('Systematic review'!AN194=1, 'Systematic review'!AO194=1,'Systematic review'!AP194=1)),4, IF(AND(OR('Systematic review'!AE194=1,'Systematic review'!AF194=1,'Systematic review'!AJ194=1,'Systematic review'!AK194=1,'Systematic review'!AL194=1), OR('Systematic review'!AN194=1, 'Systematic review'!AO194=1,'Systematic review'!AP194=1)),5,IF(AND('Systematic review'!AC194=1,'Systematic review'!AE194=0,'Systematic review'!AF194=0,'Systematic review'!AG194=0,'Systematic review'!AH194=0,'Systematic review'!AI194=0,'Systematic review'!AJ194=0,'Systematic review'!AK194=0,'Systematic review'!AL194=0),6,"PB"))))))</f>
        <v>4</v>
      </c>
      <c r="I173" s="89">
        <f>IF(AND('Systematic review'!AQ194=1,'Systematic review'!AR194=0,'Systematic review'!AS194=0,'Systematic review'!AT194=0),1,IF(AND('Systematic review'!AQ194=0,'Systematic review'!AR194=1,'Systematic review'!AS194=0,'Systematic review'!AT194=0),2,IF(AND('Systematic review'!AQ194=0,'Systematic review'!AR194=0,'Systematic review'!AS194=1,'Systematic review'!AT194=0),3,IF(AND('Systematic review'!AQ194=0,'Systematic review'!AR194=0,'Systematic review'!AS194=0,'Systematic review'!AT194=1),4,IF(AND('Systematic review'!AQ194=1,'Systematic review'!AR194=1,'Systematic review'!AS194=0,'Systematic review'!AT194=0),5,IF(AND('Systematic review'!AQ194=1,'Systematic review'!AR194=0,'Systematic review'!AS194=1,'Systematic review'!AT194=0),6,IF(AND('Systematic review'!AQ194=1,'Systematic review'!AR194=0,'Systematic review'!AS194=0,'Systematic review'!AT194=1),7,IF(AND('Systematic review'!AQ194=0,'Systematic review'!AR194=1,'Systematic review'!AS194=1,'Systematic review'!AT194=0),8,IF(AND('Systematic review'!AQ194=0,'Systematic review'!AR194=1,'Systematic review'!AS194=0,'Systematic review'!AT194=1),9,IF(AND('Systematic review'!AQ194=0,'Systematic review'!AR194=0,'Systematic review'!AS194=1,'Systematic review'!AT194=1),10,IF(AND('Systematic review'!AQ194=1,'Systematic review'!AR194=1,'Systematic review'!AS194=1,'Systematic review'!AT194=0),11, IF(AND('Systematic review'!AQ194=1,'Systematic review'!AR194=0,'Systematic review'!AS194=1,'Systematic review'!AT194=1),12, IF(AND('Systematic review'!AQ194=1,'Systematic review'!AR194=1,'Systematic review'!AS194=0,'Systematic review'!AT194=1),13,IF(AND('Systematic review'!AQ194=0,'Systematic review'!AR194=1,'Systematic review'!AS194=1,'Systematic review'!AT194=1),14,IF(AND('Systematic review'!AQ194=1,'Systematic review'!AR194=1,'Systematic review'!AS194=1,'Systematic review'!AT194=1),15,0)))))))))))))))</f>
        <v>5</v>
      </c>
      <c r="L173">
        <v>5</v>
      </c>
    </row>
    <row r="174" spans="1:12" x14ac:dyDescent="0.2">
      <c r="A174" s="86">
        <f>'Systematic review'!A195</f>
        <v>0</v>
      </c>
      <c r="B174" s="86" t="str">
        <f>'Systematic review'!C195</f>
        <v>C-TOOL</v>
      </c>
      <c r="C174" s="86">
        <f>'Systematic review'!D195</f>
        <v>2014</v>
      </c>
      <c r="D174" s="86" t="str">
        <f>'Systematic review'!E195</f>
        <v>Taghizadeh-Toosi et al.</v>
      </c>
      <c r="E174" s="89">
        <f>IF('Systematic review'!F195=6,1,IF('Systematic review'!F195=1,2,IF('Systematic review'!F195=2,3,IF('Systematic review'!F195=7,4, IF(OR('Systematic review'!F195="1 to 7",'Systematic review'!F195="2 to 7", 'Systematic review'!F195="1&amp; 7", 'Systematic review'!F195="1&amp;7"),5)))))</f>
        <v>2</v>
      </c>
      <c r="F174" s="89" t="str">
        <f>IF('Systematic review'!J195=3, "NL", "L")</f>
        <v>L</v>
      </c>
      <c r="G174" s="89">
        <f>IF('Systematic review'!P195=1,1,(IF('Systematic review'!Q195=1,2,IF('Systematic review'!R195=1,3,IF('Systematic review'!V195=1,4,IF('Systematic review'!W195=1,5,IF('Systematic review'!X195=1,6,"No Data")))))))</f>
        <v>1</v>
      </c>
      <c r="H174" s="89">
        <f>IF('Systematic review'!AD195=1,1,IF(AND(OR('Systematic review'!AG195=1,'Systematic review'!AH195=1,'Systematic review'!AI195=1),'Systematic review'!AM195=1),2,IF(AND(OR('Systematic review'!AE195=1,'Systematic review'!AF195=1,'Systematic review'!AJ195=1,'Systematic review'!AK195=1,'Systematic review'!AL195=1),'Systematic review'!AM195=1),3, IF(AND(OR('Systematic review'!AG195=1,'Systematic review'!AH195=1,'Systematic review'!AI195=1),OR('Systematic review'!AN195=1, 'Systematic review'!AO195=1,'Systematic review'!AP195=1)),4, IF(AND(OR('Systematic review'!AE195=1,'Systematic review'!AF195=1,'Systematic review'!AJ195=1,'Systematic review'!AK195=1,'Systematic review'!AL195=1), OR('Systematic review'!AN195=1, 'Systematic review'!AO195=1,'Systematic review'!AP195=1)),5,IF(AND('Systematic review'!AC195=1,'Systematic review'!AE195=0,'Systematic review'!AF195=0,'Systematic review'!AG195=0,'Systematic review'!AH195=0,'Systematic review'!AI195=0,'Systematic review'!AJ195=0,'Systematic review'!AK195=0,'Systematic review'!AL195=0),6,"PB"))))))</f>
        <v>4</v>
      </c>
      <c r="I174" s="89">
        <f>IF(AND('Systematic review'!AQ195=1,'Systematic review'!AR195=0,'Systematic review'!AS195=0,'Systematic review'!AT195=0),1,IF(AND('Systematic review'!AQ195=0,'Systematic review'!AR195=1,'Systematic review'!AS195=0,'Systematic review'!AT195=0),2,IF(AND('Systematic review'!AQ195=0,'Systematic review'!AR195=0,'Systematic review'!AS195=1,'Systematic review'!AT195=0),3,IF(AND('Systematic review'!AQ195=0,'Systematic review'!AR195=0,'Systematic review'!AS195=0,'Systematic review'!AT195=1),4,IF(AND('Systematic review'!AQ195=1,'Systematic review'!AR195=1,'Systematic review'!AS195=0,'Systematic review'!AT195=0),5,IF(AND('Systematic review'!AQ195=1,'Systematic review'!AR195=0,'Systematic review'!AS195=1,'Systematic review'!AT195=0),6,IF(AND('Systematic review'!AQ195=1,'Systematic review'!AR195=0,'Systematic review'!AS195=0,'Systematic review'!AT195=1),7,IF(AND('Systematic review'!AQ195=0,'Systematic review'!AR195=1,'Systematic review'!AS195=1,'Systematic review'!AT195=0),8,IF(AND('Systematic review'!AQ195=0,'Systematic review'!AR195=1,'Systematic review'!AS195=0,'Systematic review'!AT195=1),9,IF(AND('Systematic review'!AQ195=0,'Systematic review'!AR195=0,'Systematic review'!AS195=1,'Systematic review'!AT195=1),10,IF(AND('Systematic review'!AQ195=1,'Systematic review'!AR195=1,'Systematic review'!AS195=1,'Systematic review'!AT195=0),11, IF(AND('Systematic review'!AQ195=1,'Systematic review'!AR195=0,'Systematic review'!AS195=1,'Systematic review'!AT195=1),12, IF(AND('Systematic review'!AQ195=1,'Systematic review'!AR195=1,'Systematic review'!AS195=0,'Systematic review'!AT195=1),13,IF(AND('Systematic review'!AQ195=0,'Systematic review'!AR195=1,'Systematic review'!AS195=1,'Systematic review'!AT195=1),14,IF(AND('Systematic review'!AQ195=1,'Systematic review'!AR195=1,'Systematic review'!AS195=1,'Systematic review'!AT195=1),15,0)))))))))))))))</f>
        <v>2</v>
      </c>
      <c r="L174">
        <v>2</v>
      </c>
    </row>
    <row r="175" spans="1:12" x14ac:dyDescent="0.2">
      <c r="A175" s="86">
        <f>'Systematic review'!A196</f>
        <v>0</v>
      </c>
      <c r="B175" s="86" t="str">
        <f>'Systematic review'!C196</f>
        <v>CMIP-5</v>
      </c>
      <c r="C175" s="86">
        <f>'Systematic review'!D196</f>
        <v>2014</v>
      </c>
      <c r="D175" s="86" t="str">
        <f>'Systematic review'!E196</f>
        <v>Todd-Brown</v>
      </c>
      <c r="E175" s="89">
        <f>IF('Systematic review'!F196=6,1,IF('Systematic review'!F196=1,2,IF('Systematic review'!F196=2,3,IF('Systematic review'!F196=7,4, IF(OR('Systematic review'!F196="1 to 7",'Systematic review'!F196="2 to 7", 'Systematic review'!F196="1&amp; 7", 'Systematic review'!F196="1&amp;7"),5)))))</f>
        <v>4</v>
      </c>
      <c r="F175" s="89" t="str">
        <f>IF('Systematic review'!J196=3, "NL", "L")</f>
        <v>L</v>
      </c>
      <c r="G175" s="89">
        <f>IF('Systematic review'!P196=1,1,(IF('Systematic review'!Q196=1,2,IF('Systematic review'!R196=1,3,IF('Systematic review'!V196=1,4,IF('Systematic review'!W196=1,5,IF('Systematic review'!X196=1,6,"No Data")))))))</f>
        <v>5</v>
      </c>
      <c r="H175" s="89">
        <f>IF('Systematic review'!AD196=1,1,IF(AND(OR('Systematic review'!AG196=1,'Systematic review'!AH196=1,'Systematic review'!AI196=1),'Systematic review'!AM196=1),2,IF(AND(OR('Systematic review'!AE196=1,'Systematic review'!AF196=1,'Systematic review'!AJ196=1,'Systematic review'!AK196=1,'Systematic review'!AL196=1),'Systematic review'!AM196=1),3, IF(AND(OR('Systematic review'!AG196=1,'Systematic review'!AH196=1,'Systematic review'!AI196=1),OR('Systematic review'!AN196=1, 'Systematic review'!AO196=1,'Systematic review'!AP196=1)),4, IF(AND(OR('Systematic review'!AE196=1,'Systematic review'!AF196=1,'Systematic review'!AJ196=1,'Systematic review'!AK196=1,'Systematic review'!AL196=1), OR('Systematic review'!AN196=1, 'Systematic review'!AO196=1,'Systematic review'!AP196=1)),5,IF(AND('Systematic review'!AC196=1,'Systematic review'!AE196=0,'Systematic review'!AF196=0,'Systematic review'!AG196=0,'Systematic review'!AH196=0,'Systematic review'!AI196=0,'Systematic review'!AJ196=0,'Systematic review'!AK196=0,'Systematic review'!AL196=0),6,"PB"))))))</f>
        <v>5</v>
      </c>
      <c r="I175" s="89">
        <f>IF(AND('Systematic review'!AQ196=1,'Systematic review'!AR196=0,'Systematic review'!AS196=0,'Systematic review'!AT196=0),1,IF(AND('Systematic review'!AQ196=0,'Systematic review'!AR196=1,'Systematic review'!AS196=0,'Systematic review'!AT196=0),2,IF(AND('Systematic review'!AQ196=0,'Systematic review'!AR196=0,'Systematic review'!AS196=1,'Systematic review'!AT196=0),3,IF(AND('Systematic review'!AQ196=0,'Systematic review'!AR196=0,'Systematic review'!AS196=0,'Systematic review'!AT196=1),4,IF(AND('Systematic review'!AQ196=1,'Systematic review'!AR196=1,'Systematic review'!AS196=0,'Systematic review'!AT196=0),5,IF(AND('Systematic review'!AQ196=1,'Systematic review'!AR196=0,'Systematic review'!AS196=1,'Systematic review'!AT196=0),6,IF(AND('Systematic review'!AQ196=1,'Systematic review'!AR196=0,'Systematic review'!AS196=0,'Systematic review'!AT196=1),7,IF(AND('Systematic review'!AQ196=0,'Systematic review'!AR196=1,'Systematic review'!AS196=1,'Systematic review'!AT196=0),8,IF(AND('Systematic review'!AQ196=0,'Systematic review'!AR196=1,'Systematic review'!AS196=0,'Systematic review'!AT196=1),9,IF(AND('Systematic review'!AQ196=0,'Systematic review'!AR196=0,'Systematic review'!AS196=1,'Systematic review'!AT196=1),10,IF(AND('Systematic review'!AQ196=1,'Systematic review'!AR196=1,'Systematic review'!AS196=1,'Systematic review'!AT196=0),11, IF(AND('Systematic review'!AQ196=1,'Systematic review'!AR196=0,'Systematic review'!AS196=1,'Systematic review'!AT196=1),12, IF(AND('Systematic review'!AQ196=1,'Systematic review'!AR196=1,'Systematic review'!AS196=0,'Systematic review'!AT196=1),13,IF(AND('Systematic review'!AQ196=0,'Systematic review'!AR196=1,'Systematic review'!AS196=1,'Systematic review'!AT196=1),14,IF(AND('Systematic review'!AQ196=1,'Systematic review'!AR196=1,'Systematic review'!AS196=1,'Systematic review'!AT196=1),15,0)))))))))))))))</f>
        <v>4</v>
      </c>
      <c r="L175">
        <v>4</v>
      </c>
    </row>
    <row r="176" spans="1:12" x14ac:dyDescent="0.2">
      <c r="A176" s="86">
        <f>'Systematic review'!A197</f>
        <v>0</v>
      </c>
      <c r="B176" s="86" t="str">
        <f>'Systematic review'!C197</f>
        <v>Daycent</v>
      </c>
      <c r="C176" s="86">
        <f>'Systematic review'!D197</f>
        <v>2014</v>
      </c>
      <c r="D176" s="86" t="str">
        <f>'Systematic review'!E197</f>
        <v>Wieder et al.</v>
      </c>
      <c r="E176" s="89">
        <f>IF('Systematic review'!F197=6,1,IF('Systematic review'!F197=1,2,IF('Systematic review'!F197=2,3,IF('Systematic review'!F197=7,4, IF(OR('Systematic review'!F197="1 to 7",'Systematic review'!F197="2 to 7", 'Systematic review'!F197="1&amp; 7", 'Systematic review'!F197="1&amp;7"),5)))))</f>
        <v>2</v>
      </c>
      <c r="F176" s="89" t="str">
        <f>IF('Systematic review'!J197=3, "NL", "L")</f>
        <v>L</v>
      </c>
      <c r="G176" s="89">
        <f>IF('Systematic review'!P197=1,1,(IF('Systematic review'!Q197=1,2,IF('Systematic review'!R197=1,3,IF('Systematic review'!V197=1,4,IF('Systematic review'!W197=1,5,IF('Systematic review'!X197=1,6,"No Data")))))))</f>
        <v>2</v>
      </c>
      <c r="H176" s="89">
        <f>IF('Systematic review'!AD197=1,1,IF(AND(OR('Systematic review'!AG197=1,'Systematic review'!AH197=1,'Systematic review'!AI197=1),'Systematic review'!AM197=1),2,IF(AND(OR('Systematic review'!AE197=1,'Systematic review'!AF197=1,'Systematic review'!AJ197=1,'Systematic review'!AK197=1,'Systematic review'!AL197=1),'Systematic review'!AM197=1),3, IF(AND(OR('Systematic review'!AG197=1,'Systematic review'!AH197=1,'Systematic review'!AI197=1),OR('Systematic review'!AN197=1, 'Systematic review'!AO197=1,'Systematic review'!AP197=1)),4, IF(AND(OR('Systematic review'!AE197=1,'Systematic review'!AF197=1,'Systematic review'!AJ197=1,'Systematic review'!AK197=1,'Systematic review'!AL197=1), OR('Systematic review'!AN197=1, 'Systematic review'!AO197=1,'Systematic review'!AP197=1)),5,IF(AND('Systematic review'!AC197=1,'Systematic review'!AE197=0,'Systematic review'!AF197=0,'Systematic review'!AG197=0,'Systematic review'!AH197=0,'Systematic review'!AI197=0,'Systematic review'!AJ197=0,'Systematic review'!AK197=0,'Systematic review'!AL197=0),6,"PB"))))))</f>
        <v>3</v>
      </c>
      <c r="I176" s="89">
        <f>IF(AND('Systematic review'!AQ197=1,'Systematic review'!AR197=0,'Systematic review'!AS197=0,'Systematic review'!AT197=0),1,IF(AND('Systematic review'!AQ197=0,'Systematic review'!AR197=1,'Systematic review'!AS197=0,'Systematic review'!AT197=0),2,IF(AND('Systematic review'!AQ197=0,'Systematic review'!AR197=0,'Systematic review'!AS197=1,'Systematic review'!AT197=0),3,IF(AND('Systematic review'!AQ197=0,'Systematic review'!AR197=0,'Systematic review'!AS197=0,'Systematic review'!AT197=1),4,IF(AND('Systematic review'!AQ197=1,'Systematic review'!AR197=1,'Systematic review'!AS197=0,'Systematic review'!AT197=0),5,IF(AND('Systematic review'!AQ197=1,'Systematic review'!AR197=0,'Systematic review'!AS197=1,'Systematic review'!AT197=0),6,IF(AND('Systematic review'!AQ197=1,'Systematic review'!AR197=0,'Systematic review'!AS197=0,'Systematic review'!AT197=1),7,IF(AND('Systematic review'!AQ197=0,'Systematic review'!AR197=1,'Systematic review'!AS197=1,'Systematic review'!AT197=0),8,IF(AND('Systematic review'!AQ197=0,'Systematic review'!AR197=1,'Systematic review'!AS197=0,'Systematic review'!AT197=1),9,IF(AND('Systematic review'!AQ197=0,'Systematic review'!AR197=0,'Systematic review'!AS197=1,'Systematic review'!AT197=1),10,IF(AND('Systematic review'!AQ197=1,'Systematic review'!AR197=1,'Systematic review'!AS197=1,'Systematic review'!AT197=0),11, IF(AND('Systematic review'!AQ197=1,'Systematic review'!AR197=0,'Systematic review'!AS197=1,'Systematic review'!AT197=1),12, IF(AND('Systematic review'!AQ197=1,'Systematic review'!AR197=1,'Systematic review'!AS197=0,'Systematic review'!AT197=1),13,IF(AND('Systematic review'!AQ197=0,'Systematic review'!AR197=1,'Systematic review'!AS197=1,'Systematic review'!AT197=1),14,IF(AND('Systematic review'!AQ197=1,'Systematic review'!AR197=1,'Systematic review'!AS197=1,'Systematic review'!AT197=1),15,0)))))))))))))))</f>
        <v>4</v>
      </c>
      <c r="L176">
        <v>4</v>
      </c>
    </row>
    <row r="177" spans="1:12" x14ac:dyDescent="0.2">
      <c r="A177" s="86">
        <f>'Systematic review'!A198</f>
        <v>0</v>
      </c>
      <c r="B177" s="86" t="str">
        <f>'Systematic review'!C198</f>
        <v>MEND</v>
      </c>
      <c r="C177" s="86">
        <f>'Systematic review'!D198</f>
        <v>2014</v>
      </c>
      <c r="D177" s="86" t="str">
        <f>'Systematic review'!E198</f>
        <v>Wang et al.</v>
      </c>
      <c r="E177" s="89">
        <f>IF('Systematic review'!F198=6,1,IF('Systematic review'!F198=1,2,IF('Systematic review'!F198=2,3,IF('Systematic review'!F198=7,4, IF(OR('Systematic review'!F198="1 to 7",'Systematic review'!F198="2 to 7", 'Systematic review'!F198="1&amp; 7", 'Systematic review'!F198="1&amp;7"),5)))))</f>
        <v>2</v>
      </c>
      <c r="F177" s="89" t="str">
        <f>IF('Systematic review'!J198=3, "NL", "L")</f>
        <v>NL</v>
      </c>
      <c r="G177" s="89">
        <f>IF('Systematic review'!P198=1,1,(IF('Systematic review'!Q198=1,2,IF('Systematic review'!R198=1,3,IF('Systematic review'!V198=1,4,IF('Systematic review'!W198=1,5,IF('Systematic review'!X198=1,6,"No Data")))))))</f>
        <v>1</v>
      </c>
      <c r="H177" s="89">
        <f>IF('Systematic review'!AD198=1,1,IF(AND(OR('Systematic review'!AG198=1,'Systematic review'!AH198=1,'Systematic review'!AI198=1),'Systematic review'!AM198=1),2,IF(AND(OR('Systematic review'!AE198=1,'Systematic review'!AF198=1,'Systematic review'!AJ198=1,'Systematic review'!AK198=1,'Systematic review'!AL198=1),'Systematic review'!AM198=1),3, IF(AND(OR('Systematic review'!AG198=1,'Systematic review'!AH198=1,'Systematic review'!AI198=1),OR('Systematic review'!AN198=1, 'Systematic review'!AO198=1,'Systematic review'!AP198=1)),4, IF(AND(OR('Systematic review'!AE198=1,'Systematic review'!AF198=1,'Systematic review'!AJ198=1,'Systematic review'!AK198=1,'Systematic review'!AL198=1), OR('Systematic review'!AN198=1, 'Systematic review'!AO198=1,'Systematic review'!AP198=1)),5,IF(AND('Systematic review'!AC198=1,'Systematic review'!AE198=0,'Systematic review'!AF198=0,'Systematic review'!AG198=0,'Systematic review'!AH198=0,'Systematic review'!AI198=0,'Systematic review'!AJ198=0,'Systematic review'!AK198=0,'Systematic review'!AL198=0),6,"PB"))))))</f>
        <v>4</v>
      </c>
      <c r="I177" s="89">
        <f>IF(AND('Systematic review'!AQ198=1,'Systematic review'!AR198=0,'Systematic review'!AS198=0,'Systematic review'!AT198=0),1,IF(AND('Systematic review'!AQ198=0,'Systematic review'!AR198=1,'Systematic review'!AS198=0,'Systematic review'!AT198=0),2,IF(AND('Systematic review'!AQ198=0,'Systematic review'!AR198=0,'Systematic review'!AS198=1,'Systematic review'!AT198=0),3,IF(AND('Systematic review'!AQ198=0,'Systematic review'!AR198=0,'Systematic review'!AS198=0,'Systematic review'!AT198=1),4,IF(AND('Systematic review'!AQ198=1,'Systematic review'!AR198=1,'Systematic review'!AS198=0,'Systematic review'!AT198=0),5,IF(AND('Systematic review'!AQ198=1,'Systematic review'!AR198=0,'Systematic review'!AS198=1,'Systematic review'!AT198=0),6,IF(AND('Systematic review'!AQ198=1,'Systematic review'!AR198=0,'Systematic review'!AS198=0,'Systematic review'!AT198=1),7,IF(AND('Systematic review'!AQ198=0,'Systematic review'!AR198=1,'Systematic review'!AS198=1,'Systematic review'!AT198=0),8,IF(AND('Systematic review'!AQ198=0,'Systematic review'!AR198=1,'Systematic review'!AS198=0,'Systematic review'!AT198=1),9,IF(AND('Systematic review'!AQ198=0,'Systematic review'!AR198=0,'Systematic review'!AS198=1,'Systematic review'!AT198=1),10,IF(AND('Systematic review'!AQ198=1,'Systematic review'!AR198=1,'Systematic review'!AS198=1,'Systematic review'!AT198=0),11, IF(AND('Systematic review'!AQ198=1,'Systematic review'!AR198=0,'Systematic review'!AS198=1,'Systematic review'!AT198=1),12, IF(AND('Systematic review'!AQ198=1,'Systematic review'!AR198=1,'Systematic review'!AS198=0,'Systematic review'!AT198=1),13,IF(AND('Systematic review'!AQ198=0,'Systematic review'!AR198=1,'Systematic review'!AS198=1,'Systematic review'!AT198=1),14,IF(AND('Systematic review'!AQ198=1,'Systematic review'!AR198=1,'Systematic review'!AS198=1,'Systematic review'!AT198=1),15,0)))))))))))))))</f>
        <v>1</v>
      </c>
      <c r="L177">
        <v>1</v>
      </c>
    </row>
    <row r="178" spans="1:12" x14ac:dyDescent="0.2">
      <c r="A178" s="86">
        <f>'Systematic review'!A199</f>
        <v>0</v>
      </c>
      <c r="B178" s="86" t="str">
        <f>'Systematic review'!C199</f>
        <v>Wieder model (2013)</v>
      </c>
      <c r="C178" s="86">
        <f>'Systematic review'!D199</f>
        <v>2014</v>
      </c>
      <c r="D178" s="86" t="str">
        <f>'Systematic review'!E199</f>
        <v>Wang et al.</v>
      </c>
      <c r="E178" s="89">
        <f>IF('Systematic review'!F199=6,1,IF('Systematic review'!F199=1,2,IF('Systematic review'!F199=2,3,IF('Systematic review'!F199=7,4, IF(OR('Systematic review'!F199="1 to 7",'Systematic review'!F199="2 to 7", 'Systematic review'!F199="1&amp; 7", 'Systematic review'!F199="1&amp;7"),5)))))</f>
        <v>2</v>
      </c>
      <c r="F178" s="89" t="str">
        <f>IF('Systematic review'!J199=3, "NL", "L")</f>
        <v>NL</v>
      </c>
      <c r="G178" s="89">
        <f>IF('Systematic review'!P199=1,1,(IF('Systematic review'!Q199=1,2,IF('Systematic review'!R199=1,3,IF('Systematic review'!V199=1,4,IF('Systematic review'!W199=1,5,IF('Systematic review'!X199=1,6,"No Data")))))))</f>
        <v>1</v>
      </c>
      <c r="H178" s="89">
        <f>IF('Systematic review'!AD199=1,1,IF(AND(OR('Systematic review'!AG199=1,'Systematic review'!AH199=1,'Systematic review'!AI199=1),'Systematic review'!AM199=1),2,IF(AND(OR('Systematic review'!AE199=1,'Systematic review'!AF199=1,'Systematic review'!AJ199=1,'Systematic review'!AK199=1,'Systematic review'!AL199=1),'Systematic review'!AM199=1),3, IF(AND(OR('Systematic review'!AG199=1,'Systematic review'!AH199=1,'Systematic review'!AI199=1),OR('Systematic review'!AN199=1, 'Systematic review'!AO199=1,'Systematic review'!AP199=1)),4, IF(AND(OR('Systematic review'!AE199=1,'Systematic review'!AF199=1,'Systematic review'!AJ199=1,'Systematic review'!AK199=1,'Systematic review'!AL199=1), OR('Systematic review'!AN199=1, 'Systematic review'!AO199=1,'Systematic review'!AP199=1)),5,IF(AND('Systematic review'!AC199=1,'Systematic review'!AE199=0,'Systematic review'!AF199=0,'Systematic review'!AG199=0,'Systematic review'!AH199=0,'Systematic review'!AI199=0,'Systematic review'!AJ199=0,'Systematic review'!AK199=0,'Systematic review'!AL199=0),6,"PB"))))))</f>
        <v>6</v>
      </c>
      <c r="I178" s="89">
        <f>IF(AND('Systematic review'!AQ199=1,'Systematic review'!AR199=0,'Systematic review'!AS199=0,'Systematic review'!AT199=0),1,IF(AND('Systematic review'!AQ199=0,'Systematic review'!AR199=1,'Systematic review'!AS199=0,'Systematic review'!AT199=0),2,IF(AND('Systematic review'!AQ199=0,'Systematic review'!AR199=0,'Systematic review'!AS199=1,'Systematic review'!AT199=0),3,IF(AND('Systematic review'!AQ199=0,'Systematic review'!AR199=0,'Systematic review'!AS199=0,'Systematic review'!AT199=1),4,IF(AND('Systematic review'!AQ199=1,'Systematic review'!AR199=1,'Systematic review'!AS199=0,'Systematic review'!AT199=0),5,IF(AND('Systematic review'!AQ199=1,'Systematic review'!AR199=0,'Systematic review'!AS199=1,'Systematic review'!AT199=0),6,IF(AND('Systematic review'!AQ199=1,'Systematic review'!AR199=0,'Systematic review'!AS199=0,'Systematic review'!AT199=1),7,IF(AND('Systematic review'!AQ199=0,'Systematic review'!AR199=1,'Systematic review'!AS199=1,'Systematic review'!AT199=0),8,IF(AND('Systematic review'!AQ199=0,'Systematic review'!AR199=1,'Systematic review'!AS199=0,'Systematic review'!AT199=1),9,IF(AND('Systematic review'!AQ199=0,'Systematic review'!AR199=0,'Systematic review'!AS199=1,'Systematic review'!AT199=1),10,IF(AND('Systematic review'!AQ199=1,'Systematic review'!AR199=1,'Systematic review'!AS199=1,'Systematic review'!AT199=0),11, IF(AND('Systematic review'!AQ199=1,'Systematic review'!AR199=0,'Systematic review'!AS199=1,'Systematic review'!AT199=1),12, IF(AND('Systematic review'!AQ199=1,'Systematic review'!AR199=1,'Systematic review'!AS199=0,'Systematic review'!AT199=1),13,IF(AND('Systematic review'!AQ199=0,'Systematic review'!AR199=1,'Systematic review'!AS199=1,'Systematic review'!AT199=1),14,IF(AND('Systematic review'!AQ199=1,'Systematic review'!AR199=1,'Systematic review'!AS199=1,'Systematic review'!AT199=1),15,0)))))))))))))))</f>
        <v>5</v>
      </c>
      <c r="L178">
        <v>5</v>
      </c>
    </row>
    <row r="179" spans="1:12" x14ac:dyDescent="0.2">
      <c r="A179" s="86">
        <f>'Systematic review'!A200</f>
        <v>0</v>
      </c>
      <c r="B179" s="86" t="str">
        <f>'Systematic review'!C200</f>
        <v>German model (2012)</v>
      </c>
      <c r="C179" s="86">
        <f>'Systematic review'!D200</f>
        <v>2014</v>
      </c>
      <c r="D179" s="86" t="str">
        <f>'Systematic review'!E200</f>
        <v>Wang et al.</v>
      </c>
      <c r="E179" s="89">
        <f>IF('Systematic review'!F200=6,1,IF('Systematic review'!F200=1,2,IF('Systematic review'!F200=2,3,IF('Systematic review'!F200=7,4, IF(OR('Systematic review'!F200="1 to 7",'Systematic review'!F200="2 to 7", 'Systematic review'!F200="1&amp; 7", 'Systematic review'!F200="1&amp;7"),5)))))</f>
        <v>2</v>
      </c>
      <c r="F179" s="89" t="str">
        <f>IF('Systematic review'!J200=3, "NL", "L")</f>
        <v>NL</v>
      </c>
      <c r="G179" s="89">
        <f>IF('Systematic review'!P200=1,1,(IF('Systematic review'!Q200=1,2,IF('Systematic review'!R200=1,3,IF('Systematic review'!V200=1,4,IF('Systematic review'!W200=1,5,IF('Systematic review'!X200=1,6,"No Data")))))))</f>
        <v>1</v>
      </c>
      <c r="H179" s="89">
        <f>IF('Systematic review'!AD200=1,1,IF(AND(OR('Systematic review'!AG200=1,'Systematic review'!AH200=1,'Systematic review'!AI200=1),'Systematic review'!AM200=1),2,IF(AND(OR('Systematic review'!AE200=1,'Systematic review'!AF200=1,'Systematic review'!AJ200=1,'Systematic review'!AK200=1,'Systematic review'!AL200=1),'Systematic review'!AM200=1),3, IF(AND(OR('Systematic review'!AG200=1,'Systematic review'!AH200=1,'Systematic review'!AI200=1),OR('Systematic review'!AN200=1, 'Systematic review'!AO200=1,'Systematic review'!AP200=1)),4, IF(AND(OR('Systematic review'!AE200=1,'Systematic review'!AF200=1,'Systematic review'!AJ200=1,'Systematic review'!AK200=1,'Systematic review'!AL200=1), OR('Systematic review'!AN200=1, 'Systematic review'!AO200=1,'Systematic review'!AP200=1)),5,IF(AND('Systematic review'!AC200=1,'Systematic review'!AE200=0,'Systematic review'!AF200=0,'Systematic review'!AG200=0,'Systematic review'!AH200=0,'Systematic review'!AI200=0,'Systematic review'!AJ200=0,'Systematic review'!AK200=0,'Systematic review'!AL200=0),6,"PB"))))))</f>
        <v>6</v>
      </c>
      <c r="I179" s="89">
        <f>IF(AND('Systematic review'!AQ200=1,'Systematic review'!AR200=0,'Systematic review'!AS200=0,'Systematic review'!AT200=0),1,IF(AND('Systematic review'!AQ200=0,'Systematic review'!AR200=1,'Systematic review'!AS200=0,'Systematic review'!AT200=0),2,IF(AND('Systematic review'!AQ200=0,'Systematic review'!AR200=0,'Systematic review'!AS200=1,'Systematic review'!AT200=0),3,IF(AND('Systematic review'!AQ200=0,'Systematic review'!AR200=0,'Systematic review'!AS200=0,'Systematic review'!AT200=1),4,IF(AND('Systematic review'!AQ200=1,'Systematic review'!AR200=1,'Systematic review'!AS200=0,'Systematic review'!AT200=0),5,IF(AND('Systematic review'!AQ200=1,'Systematic review'!AR200=0,'Systematic review'!AS200=1,'Systematic review'!AT200=0),6,IF(AND('Systematic review'!AQ200=1,'Systematic review'!AR200=0,'Systematic review'!AS200=0,'Systematic review'!AT200=1),7,IF(AND('Systematic review'!AQ200=0,'Systematic review'!AR200=1,'Systematic review'!AS200=1,'Systematic review'!AT200=0),8,IF(AND('Systematic review'!AQ200=0,'Systematic review'!AR200=1,'Systematic review'!AS200=0,'Systematic review'!AT200=1),9,IF(AND('Systematic review'!AQ200=0,'Systematic review'!AR200=0,'Systematic review'!AS200=1,'Systematic review'!AT200=1),10,IF(AND('Systematic review'!AQ200=1,'Systematic review'!AR200=1,'Systematic review'!AS200=1,'Systematic review'!AT200=0),11, IF(AND('Systematic review'!AQ200=1,'Systematic review'!AR200=0,'Systematic review'!AS200=1,'Systematic review'!AT200=1),12, IF(AND('Systematic review'!AQ200=1,'Systematic review'!AR200=1,'Systematic review'!AS200=0,'Systematic review'!AT200=1),13,IF(AND('Systematic review'!AQ200=0,'Systematic review'!AR200=1,'Systematic review'!AS200=1,'Systematic review'!AT200=1),14,IF(AND('Systematic review'!AQ200=1,'Systematic review'!AR200=1,'Systematic review'!AS200=1,'Systematic review'!AT200=1),15,0)))))))))))))))</f>
        <v>5</v>
      </c>
      <c r="L179">
        <v>5</v>
      </c>
    </row>
    <row r="180" spans="1:12" x14ac:dyDescent="0.2">
      <c r="A180" s="86">
        <f>'Systematic review'!A201</f>
        <v>0</v>
      </c>
      <c r="B180" s="86" t="str">
        <f>'Systematic review'!C201</f>
        <v>MIMICS</v>
      </c>
      <c r="C180" s="86">
        <f>'Systematic review'!D201</f>
        <v>2014</v>
      </c>
      <c r="D180" s="86" t="str">
        <f>'Systematic review'!E201</f>
        <v>Wieder et al.</v>
      </c>
      <c r="E180" s="89">
        <f>IF('Systematic review'!F201=6,1,IF('Systematic review'!F201=1,2,IF('Systematic review'!F201=2,3,IF('Systematic review'!F201=7,4, IF(OR('Systematic review'!F201="1 to 7",'Systematic review'!F201="2 to 7", 'Systematic review'!F201="1&amp; 7", 'Systematic review'!F201="1&amp;7"),5)))))</f>
        <v>2</v>
      </c>
      <c r="F180" s="89" t="str">
        <f>IF('Systematic review'!J201=3, "NL", "L")</f>
        <v>NL</v>
      </c>
      <c r="G180" s="89">
        <f>IF('Systematic review'!P201=1,1,(IF('Systematic review'!Q201=1,2,IF('Systematic review'!R201=1,3,IF('Systematic review'!V201=1,4,IF('Systematic review'!W201=1,5,IF('Systematic review'!X201=1,6,"No Data")))))))</f>
        <v>1</v>
      </c>
      <c r="H180" s="230">
        <f>IF('Systematic review'!AD201=1,1,IF(AND(OR('Systematic review'!AG201=1,'Systematic review'!AH201=1,'Systematic review'!AI201=1),'Systematic review'!AM201=1),2,IF(AND(OR('Systematic review'!AE201=1,'Systematic review'!AF201=1,'Systematic review'!AJ201=1,'Systematic review'!AK201=1,'Systematic review'!AL201=1),'Systematic review'!AM201=1),3, IF(AND(OR('Systematic review'!AG201=1,'Systematic review'!AH201=1,'Systematic review'!AI201=1),OR('Systematic review'!AN201=1, 'Systematic review'!AO201=1,'Systematic review'!AP201=1)),4, IF(AND(OR('Systematic review'!AE201=1,'Systematic review'!AF201=1,'Systematic review'!AJ201=1,'Systematic review'!AK201=1,'Systematic review'!AL201=1), OR('Systematic review'!AN201=1, 'Systematic review'!AO201=1,'Systematic review'!AP201=1)),5,IF(AND('Systematic review'!AC201=1,'Systematic review'!AE201=0,'Systematic review'!AF201=0,'Systematic review'!AG201=0,'Systematic review'!AH201=0,'Systematic review'!AI201=0,'Systematic review'!AJ201=0,'Systematic review'!AK201=0,'Systematic review'!AL201=0),6,"PB"))))))</f>
        <v>2</v>
      </c>
      <c r="I180" s="89">
        <f>IF(AND('Systematic review'!AQ201=1,'Systematic review'!AR201=0,'Systematic review'!AS201=0,'Systematic review'!AT201=0),1,IF(AND('Systematic review'!AQ201=0,'Systematic review'!AR201=1,'Systematic review'!AS201=0,'Systematic review'!AT201=0),2,IF(AND('Systematic review'!AQ201=0,'Systematic review'!AR201=0,'Systematic review'!AS201=1,'Systematic review'!AT201=0),3,IF(AND('Systematic review'!AQ201=0,'Systematic review'!AR201=0,'Systematic review'!AS201=0,'Systematic review'!AT201=1),4,IF(AND('Systematic review'!AQ201=1,'Systematic review'!AR201=1,'Systematic review'!AS201=0,'Systematic review'!AT201=0),5,IF(AND('Systematic review'!AQ201=1,'Systematic review'!AR201=0,'Systematic review'!AS201=1,'Systematic review'!AT201=0),6,IF(AND('Systematic review'!AQ201=1,'Systematic review'!AR201=0,'Systematic review'!AS201=0,'Systematic review'!AT201=1),7,IF(AND('Systematic review'!AQ201=0,'Systematic review'!AR201=1,'Systematic review'!AS201=1,'Systematic review'!AT201=0),8,IF(AND('Systematic review'!AQ201=0,'Systematic review'!AR201=1,'Systematic review'!AS201=0,'Systematic review'!AT201=1),9,IF(AND('Systematic review'!AQ201=0,'Systematic review'!AR201=0,'Systematic review'!AS201=1,'Systematic review'!AT201=1),10,IF(AND('Systematic review'!AQ201=1,'Systematic review'!AR201=1,'Systematic review'!AS201=1,'Systematic review'!AT201=0),11, IF(AND('Systematic review'!AQ201=1,'Systematic review'!AR201=0,'Systematic review'!AS201=1,'Systematic review'!AT201=1),12, IF(AND('Systematic review'!AQ201=1,'Systematic review'!AR201=1,'Systematic review'!AS201=0,'Systematic review'!AT201=1),13,IF(AND('Systematic review'!AQ201=0,'Systematic review'!AR201=1,'Systematic review'!AS201=1,'Systematic review'!AT201=1),14,IF(AND('Systematic review'!AQ201=1,'Systematic review'!AR201=1,'Systematic review'!AS201=1,'Systematic review'!AT201=1),15,0)))))))))))))))</f>
        <v>2</v>
      </c>
      <c r="L180">
        <v>2</v>
      </c>
    </row>
    <row r="181" spans="1:12" x14ac:dyDescent="0.2">
      <c r="A181" s="86">
        <f>'Systematic review'!A202</f>
        <v>0</v>
      </c>
      <c r="B181" s="86">
        <f>'Systematic review'!C202</f>
        <v>0</v>
      </c>
      <c r="C181" s="86">
        <f>'Systematic review'!D202</f>
        <v>2014</v>
      </c>
      <c r="D181" s="86" t="str">
        <f>'Systematic review'!E202</f>
        <v>Xu et al.</v>
      </c>
      <c r="E181" s="89">
        <f>IF('Systematic review'!F202=6,1,IF('Systematic review'!F202=1,2,IF('Systematic review'!F202=2,3,IF('Systematic review'!F202=7,4, IF(OR('Systematic review'!F202="1 to 7",'Systematic review'!F202="2 to 7", 'Systematic review'!F202="1&amp; 7", 'Systematic review'!F202="1&amp;7"),5)))))</f>
        <v>2</v>
      </c>
      <c r="F181" s="89" t="str">
        <f>IF('Systematic review'!J202=3, "NL", "L")</f>
        <v>NL</v>
      </c>
      <c r="G181" s="89">
        <f>IF('Systematic review'!P202=1,1,(IF('Systematic review'!Q202=1,2,IF('Systematic review'!R202=1,3,IF('Systematic review'!V202=1,4,IF('Systematic review'!W202=1,5,IF('Systematic review'!X202=1,6,"No Data")))))))</f>
        <v>1</v>
      </c>
      <c r="H181" s="89">
        <f>IF('Systematic review'!AD202=1,1,IF(AND(OR('Systematic review'!AG202=1,'Systematic review'!AH202=1,'Systematic review'!AI202=1),'Systematic review'!AM202=1),2,IF(AND(OR('Systematic review'!AE202=1,'Systematic review'!AF202=1,'Systematic review'!AJ202=1,'Systematic review'!AK202=1,'Systematic review'!AL202=1),'Systematic review'!AM202=1),3, IF(AND(OR('Systematic review'!AG202=1,'Systematic review'!AH202=1,'Systematic review'!AI202=1),OR('Systematic review'!AN202=1, 'Systematic review'!AO202=1,'Systematic review'!AP202=1)),4, IF(AND(OR('Systematic review'!AE202=1,'Systematic review'!AF202=1,'Systematic review'!AJ202=1,'Systematic review'!AK202=1,'Systematic review'!AL202=1), OR('Systematic review'!AN202=1, 'Systematic review'!AO202=1,'Systematic review'!AP202=1)),5,IF(AND('Systematic review'!AC202=1,'Systematic review'!AE202=0,'Systematic review'!AF202=0,'Systematic review'!AG202=0,'Systematic review'!AH202=0,'Systematic review'!AI202=0,'Systematic review'!AJ202=0,'Systematic review'!AK202=0,'Systematic review'!AL202=0),6,"PB"))))))</f>
        <v>1</v>
      </c>
      <c r="I181" s="89">
        <f>IF(AND('Systematic review'!AQ202=1,'Systematic review'!AR202=0,'Systematic review'!AS202=0,'Systematic review'!AT202=0),1,IF(AND('Systematic review'!AQ202=0,'Systematic review'!AR202=1,'Systematic review'!AS202=0,'Systematic review'!AT202=0),2,IF(AND('Systematic review'!AQ202=0,'Systematic review'!AR202=0,'Systematic review'!AS202=1,'Systematic review'!AT202=0),3,IF(AND('Systematic review'!AQ202=0,'Systematic review'!AR202=0,'Systematic review'!AS202=0,'Systematic review'!AT202=1),4,IF(AND('Systematic review'!AQ202=1,'Systematic review'!AR202=1,'Systematic review'!AS202=0,'Systematic review'!AT202=0),5,IF(AND('Systematic review'!AQ202=1,'Systematic review'!AR202=0,'Systematic review'!AS202=1,'Systematic review'!AT202=0),6,IF(AND('Systematic review'!AQ202=1,'Systematic review'!AR202=0,'Systematic review'!AS202=0,'Systematic review'!AT202=1),7,IF(AND('Systematic review'!AQ202=0,'Systematic review'!AR202=1,'Systematic review'!AS202=1,'Systematic review'!AT202=0),8,IF(AND('Systematic review'!AQ202=0,'Systematic review'!AR202=1,'Systematic review'!AS202=0,'Systematic review'!AT202=1),9,IF(AND('Systematic review'!AQ202=0,'Systematic review'!AR202=0,'Systematic review'!AS202=1,'Systematic review'!AT202=1),10,IF(AND('Systematic review'!AQ202=1,'Systematic review'!AR202=1,'Systematic review'!AS202=1,'Systematic review'!AT202=0),11, IF(AND('Systematic review'!AQ202=1,'Systematic review'!AR202=0,'Systematic review'!AS202=1,'Systematic review'!AT202=1),12, IF(AND('Systematic review'!AQ202=1,'Systematic review'!AR202=1,'Systematic review'!AS202=0,'Systematic review'!AT202=1),13,IF(AND('Systematic review'!AQ202=0,'Systematic review'!AR202=1,'Systematic review'!AS202=1,'Systematic review'!AT202=1),14,IF(AND('Systematic review'!AQ202=1,'Systematic review'!AR202=1,'Systematic review'!AS202=1,'Systematic review'!AT202=1),15,0)))))))))))))))</f>
        <v>0</v>
      </c>
      <c r="L181">
        <v>0</v>
      </c>
    </row>
    <row r="182" spans="1:12" x14ac:dyDescent="0.2">
      <c r="A182" s="86">
        <f>'Systematic review'!A203</f>
        <v>0</v>
      </c>
      <c r="B182" s="86" t="str">
        <f>'Systematic review'!C203</f>
        <v>4C_NOSM</v>
      </c>
      <c r="C182" s="86">
        <f>'Systematic review'!D203</f>
        <v>2014</v>
      </c>
      <c r="D182" s="86" t="str">
        <f>'Systematic review'!E203</f>
        <v>Zhang et al.</v>
      </c>
      <c r="E182" s="89">
        <f>IF('Systematic review'!F203=6,1,IF('Systematic review'!F203=1,2,IF('Systematic review'!F203=2,3,IF('Systematic review'!F203=7,4, IF(OR('Systematic review'!F203="1 to 7",'Systematic review'!F203="2 to 7", 'Systematic review'!F203="1&amp; 7", 'Systematic review'!F203="1&amp;7"),5)))))</f>
        <v>2</v>
      </c>
      <c r="F182" s="89" t="str">
        <f>IF('Systematic review'!J203=3, "NL", "L")</f>
        <v>NL</v>
      </c>
      <c r="G182" s="89">
        <f>IF('Systematic review'!P203=1,1,(IF('Systematic review'!Q203=1,2,IF('Systematic review'!R203=1,3,IF('Systematic review'!V203=1,4,IF('Systematic review'!W203=1,5,IF('Systematic review'!X203=1,6,"No Data")))))))</f>
        <v>1</v>
      </c>
      <c r="H182" s="230">
        <f>IF('Systematic review'!AD203=1,1,IF(AND(OR('Systematic review'!AG203=1,'Systematic review'!AH203=1,'Systematic review'!AI203=1),'Systematic review'!AM203=1),2,IF(AND(OR('Systematic review'!AE203=1,'Systematic review'!AF203=1,'Systematic review'!AJ203=1,'Systematic review'!AK203=1,'Systematic review'!AL203=1),'Systematic review'!AM203=1),3, IF(AND(OR('Systematic review'!AG203=1,'Systematic review'!AH203=1,'Systematic review'!AI203=1),OR('Systematic review'!AN203=1, 'Systematic review'!AO203=1,'Systematic review'!AP203=1)),4, IF(AND(OR('Systematic review'!AE203=1,'Systematic review'!AF203=1,'Systematic review'!AJ203=1,'Systematic review'!AK203=1,'Systematic review'!AL203=1), OR('Systematic review'!AN203=1, 'Systematic review'!AO203=1,'Systematic review'!AP203=1)),5,IF(AND('Systematic review'!AC203=1,'Systematic review'!AE203=0,'Systematic review'!AF203=0,'Systematic review'!AG203=0,'Systematic review'!AH203=0,'Systematic review'!AI203=0,'Systematic review'!AJ203=0,'Systematic review'!AK203=0,'Systematic review'!AL203=0),6,"PB"))))))</f>
        <v>2</v>
      </c>
      <c r="I182" s="89">
        <f>IF(AND('Systematic review'!AQ203=1,'Systematic review'!AR203=0,'Systematic review'!AS203=0,'Systematic review'!AT203=0),1,IF(AND('Systematic review'!AQ203=0,'Systematic review'!AR203=1,'Systematic review'!AS203=0,'Systematic review'!AT203=0),2,IF(AND('Systematic review'!AQ203=0,'Systematic review'!AR203=0,'Systematic review'!AS203=1,'Systematic review'!AT203=0),3,IF(AND('Systematic review'!AQ203=0,'Systematic review'!AR203=0,'Systematic review'!AS203=0,'Systematic review'!AT203=1),4,IF(AND('Systematic review'!AQ203=1,'Systematic review'!AR203=1,'Systematic review'!AS203=0,'Systematic review'!AT203=0),5,IF(AND('Systematic review'!AQ203=1,'Systematic review'!AR203=0,'Systematic review'!AS203=1,'Systematic review'!AT203=0),6,IF(AND('Systematic review'!AQ203=1,'Systematic review'!AR203=0,'Systematic review'!AS203=0,'Systematic review'!AT203=1),7,IF(AND('Systematic review'!AQ203=0,'Systematic review'!AR203=1,'Systematic review'!AS203=1,'Systematic review'!AT203=0),8,IF(AND('Systematic review'!AQ203=0,'Systematic review'!AR203=1,'Systematic review'!AS203=0,'Systematic review'!AT203=1),9,IF(AND('Systematic review'!AQ203=0,'Systematic review'!AR203=0,'Systematic review'!AS203=1,'Systematic review'!AT203=1),10,IF(AND('Systematic review'!AQ203=1,'Systematic review'!AR203=1,'Systematic review'!AS203=1,'Systematic review'!AT203=0),11, IF(AND('Systematic review'!AQ203=1,'Systematic review'!AR203=0,'Systematic review'!AS203=1,'Systematic review'!AT203=1),12, IF(AND('Systematic review'!AQ203=1,'Systematic review'!AR203=1,'Systematic review'!AS203=0,'Systematic review'!AT203=1),13,IF(AND('Systematic review'!AQ203=0,'Systematic review'!AR203=1,'Systematic review'!AS203=1,'Systematic review'!AT203=1),14,IF(AND('Systematic review'!AQ203=1,'Systematic review'!AR203=1,'Systematic review'!AS203=1,'Systematic review'!AT203=1),15,0)))))))))))))))</f>
        <v>2</v>
      </c>
      <c r="L182">
        <v>2</v>
      </c>
    </row>
    <row r="183" spans="1:12" x14ac:dyDescent="0.2">
      <c r="A183" s="86">
        <f>'Systematic review'!A204</f>
        <v>0</v>
      </c>
      <c r="B183" s="86" t="str">
        <f>'Systematic review'!C204</f>
        <v>COMISSION</v>
      </c>
      <c r="C183" s="86">
        <f>'Systematic review'!D204</f>
        <v>2015</v>
      </c>
      <c r="D183" s="86" t="str">
        <f>'Systematic review'!E204</f>
        <v>Ahrens et al.</v>
      </c>
      <c r="E183" s="89">
        <f>IF('Systematic review'!F204=6,1,IF('Systematic review'!F204=1,2,IF('Systematic review'!F204=2,3,IF('Systematic review'!F204=7,4, IF(OR('Systematic review'!F204="1 to 7",'Systematic review'!F204="2 to 7", 'Systematic review'!F204="1&amp; 7", 'Systematic review'!F204="1&amp;7"),5)))))</f>
        <v>2</v>
      </c>
      <c r="F183" s="89" t="str">
        <f>IF('Systematic review'!J204=3, "NL", "L")</f>
        <v>NL</v>
      </c>
      <c r="G183" s="89">
        <f>IF('Systematic review'!P204=1,1,(IF('Systematic review'!Q204=1,2,IF('Systematic review'!R204=1,3,IF('Systematic review'!V204=1,4,IF('Systematic review'!W204=1,5,IF('Systematic review'!X204=1,6,"No Data")))))))</f>
        <v>6</v>
      </c>
      <c r="H183" s="89">
        <f>IF('Systematic review'!AD204=1,1,IF(AND(OR('Systematic review'!AG204=1,'Systematic review'!AH204=1,'Systematic review'!AI204=1),'Systematic review'!AM204=1),2,IF(AND(OR('Systematic review'!AE204=1,'Systematic review'!AF204=1,'Systematic review'!AJ204=1,'Systematic review'!AK204=1,'Systematic review'!AL204=1),'Systematic review'!AM204=1),3, IF(AND(OR('Systematic review'!AG204=1,'Systematic review'!AH204=1,'Systematic review'!AI204=1),OR('Systematic review'!AN204=1, 'Systematic review'!AO204=1,'Systematic review'!AP204=1)),4, IF(AND(OR('Systematic review'!AE204=1,'Systematic review'!AF204=1,'Systematic review'!AJ204=1,'Systematic review'!AK204=1,'Systematic review'!AL204=1), OR('Systematic review'!AN204=1, 'Systematic review'!AO204=1,'Systematic review'!AP204=1)),5,IF(AND('Systematic review'!AC204=1,'Systematic review'!AE204=0,'Systematic review'!AF204=0,'Systematic review'!AG204=0,'Systematic review'!AH204=0,'Systematic review'!AI204=0,'Systematic review'!AJ204=0,'Systematic review'!AK204=0,'Systematic review'!AL204=0),6,"PB"))))))</f>
        <v>5</v>
      </c>
      <c r="I183" s="89">
        <f>IF(AND('Systematic review'!AQ204=1,'Systematic review'!AR204=0,'Systematic review'!AS204=0,'Systematic review'!AT204=0),1,IF(AND('Systematic review'!AQ204=0,'Systematic review'!AR204=1,'Systematic review'!AS204=0,'Systematic review'!AT204=0),2,IF(AND('Systematic review'!AQ204=0,'Systematic review'!AR204=0,'Systematic review'!AS204=1,'Systematic review'!AT204=0),3,IF(AND('Systematic review'!AQ204=0,'Systematic review'!AR204=0,'Systematic review'!AS204=0,'Systematic review'!AT204=1),4,IF(AND('Systematic review'!AQ204=1,'Systematic review'!AR204=1,'Systematic review'!AS204=0,'Systematic review'!AT204=0),5,IF(AND('Systematic review'!AQ204=1,'Systematic review'!AR204=0,'Systematic review'!AS204=1,'Systematic review'!AT204=0),6,IF(AND('Systematic review'!AQ204=1,'Systematic review'!AR204=0,'Systematic review'!AS204=0,'Systematic review'!AT204=1),7,IF(AND('Systematic review'!AQ204=0,'Systematic review'!AR204=1,'Systematic review'!AS204=1,'Systematic review'!AT204=0),8,IF(AND('Systematic review'!AQ204=0,'Systematic review'!AR204=1,'Systematic review'!AS204=0,'Systematic review'!AT204=1),9,IF(AND('Systematic review'!AQ204=0,'Systematic review'!AR204=0,'Systematic review'!AS204=1,'Systematic review'!AT204=1),10,IF(AND('Systematic review'!AQ204=1,'Systematic review'!AR204=1,'Systematic review'!AS204=1,'Systematic review'!AT204=0),11, IF(AND('Systematic review'!AQ204=1,'Systematic review'!AR204=0,'Systematic review'!AS204=1,'Systematic review'!AT204=1),12, IF(AND('Systematic review'!AQ204=1,'Systematic review'!AR204=1,'Systematic review'!AS204=0,'Systematic review'!AT204=1),13,IF(AND('Systematic review'!AQ204=0,'Systematic review'!AR204=1,'Systematic review'!AS204=1,'Systematic review'!AT204=1),14,IF(AND('Systematic review'!AQ204=1,'Systematic review'!AR204=1,'Systematic review'!AS204=1,'Systematic review'!AT204=1),15,0)))))))))))))))</f>
        <v>2</v>
      </c>
      <c r="L183">
        <v>2</v>
      </c>
    </row>
    <row r="184" spans="1:12" x14ac:dyDescent="0.2">
      <c r="A184" s="86">
        <f>'Systematic review'!A205</f>
        <v>0</v>
      </c>
      <c r="B184" s="86">
        <f>'Systematic review'!C205</f>
        <v>0</v>
      </c>
      <c r="C184" s="86">
        <f>'Systematic review'!D205</f>
        <v>2015</v>
      </c>
      <c r="D184" s="86" t="str">
        <f>'Systematic review'!E205</f>
        <v>Cardinael et al.</v>
      </c>
      <c r="E184" s="89">
        <f>IF('Systematic review'!F205=6,1,IF('Systematic review'!F205=1,2,IF('Systematic review'!F205=2,3,IF('Systematic review'!F205=7,4, IF(OR('Systematic review'!F205="1 to 7",'Systematic review'!F205="2 to 7", 'Systematic review'!F205="1&amp; 7", 'Systematic review'!F205="1&amp;7"),5)))))</f>
        <v>2</v>
      </c>
      <c r="F184" s="89" t="str">
        <f>IF('Systematic review'!J205=3, "NL", "L")</f>
        <v>L</v>
      </c>
      <c r="G184" s="89">
        <f>IF('Systematic review'!P205=1,1,(IF('Systematic review'!Q205=1,2,IF('Systematic review'!R205=1,3,IF('Systematic review'!V205=1,4,IF('Systematic review'!W205=1,5,IF('Systematic review'!X205=1,6,"No Data")))))))</f>
        <v>1</v>
      </c>
      <c r="H184" s="230">
        <f>IF('Systematic review'!AD205=1,1,IF(AND(OR('Systematic review'!AG205=1,'Systematic review'!AH205=1,'Systematic review'!AI205=1),'Systematic review'!AM205=1),2,IF(AND(OR('Systematic review'!AE205=1,'Systematic review'!AF205=1,'Systematic review'!AJ205=1,'Systematic review'!AK205=1,'Systematic review'!AL205=1),'Systematic review'!AM205=1),3, IF(AND(OR('Systematic review'!AG205=1,'Systematic review'!AH205=1,'Systematic review'!AI205=1),OR('Systematic review'!AN205=1, 'Systematic review'!AO205=1,'Systematic review'!AP205=1)),4, IF(AND(OR('Systematic review'!AE205=1,'Systematic review'!AF205=1,'Systematic review'!AJ205=1,'Systematic review'!AK205=1,'Systematic review'!AL205=1), OR('Systematic review'!AN205=1, 'Systematic review'!AO205=1,'Systematic review'!AP205=1)),5,IF(AND('Systematic review'!AC205=1,'Systematic review'!AE205=0,'Systematic review'!AF205=0,'Systematic review'!AG205=0,'Systematic review'!AH205=0,'Systematic review'!AI205=0,'Systematic review'!AJ205=0,'Systematic review'!AK205=0,'Systematic review'!AL205=0),6,"PB"))))))</f>
        <v>2</v>
      </c>
      <c r="I184" s="89">
        <f>IF(AND('Systematic review'!AQ205=1,'Systematic review'!AR205=0,'Systematic review'!AS205=0,'Systematic review'!AT205=0),1,IF(AND('Systematic review'!AQ205=0,'Systematic review'!AR205=1,'Systematic review'!AS205=0,'Systematic review'!AT205=0),2,IF(AND('Systematic review'!AQ205=0,'Systematic review'!AR205=0,'Systematic review'!AS205=1,'Systematic review'!AT205=0),3,IF(AND('Systematic review'!AQ205=0,'Systematic review'!AR205=0,'Systematic review'!AS205=0,'Systematic review'!AT205=1),4,IF(AND('Systematic review'!AQ205=1,'Systematic review'!AR205=1,'Systematic review'!AS205=0,'Systematic review'!AT205=0),5,IF(AND('Systematic review'!AQ205=1,'Systematic review'!AR205=0,'Systematic review'!AS205=1,'Systematic review'!AT205=0),6,IF(AND('Systematic review'!AQ205=1,'Systematic review'!AR205=0,'Systematic review'!AS205=0,'Systematic review'!AT205=1),7,IF(AND('Systematic review'!AQ205=0,'Systematic review'!AR205=1,'Systematic review'!AS205=1,'Systematic review'!AT205=0),8,IF(AND('Systematic review'!AQ205=0,'Systematic review'!AR205=1,'Systematic review'!AS205=0,'Systematic review'!AT205=1),9,IF(AND('Systematic review'!AQ205=0,'Systematic review'!AR205=0,'Systematic review'!AS205=1,'Systematic review'!AT205=1),10,IF(AND('Systematic review'!AQ205=1,'Systematic review'!AR205=1,'Systematic review'!AS205=1,'Systematic review'!AT205=0),11, IF(AND('Systematic review'!AQ205=1,'Systematic review'!AR205=0,'Systematic review'!AS205=1,'Systematic review'!AT205=1),12, IF(AND('Systematic review'!AQ205=1,'Systematic review'!AR205=1,'Systematic review'!AS205=0,'Systematic review'!AT205=1),13,IF(AND('Systematic review'!AQ205=0,'Systematic review'!AR205=1,'Systematic review'!AS205=1,'Systematic review'!AT205=1),14,IF(AND('Systematic review'!AQ205=1,'Systematic review'!AR205=1,'Systematic review'!AS205=1,'Systematic review'!AT205=1),15,0)))))))))))))))</f>
        <v>2</v>
      </c>
      <c r="L184">
        <v>2</v>
      </c>
    </row>
    <row r="185" spans="1:12" x14ac:dyDescent="0.2">
      <c r="A185" s="86">
        <f>'Systematic review'!A206</f>
        <v>0</v>
      </c>
      <c r="B185" s="86">
        <f>'Systematic review'!C206</f>
        <v>0</v>
      </c>
      <c r="C185" s="86">
        <f>'Systematic review'!D206</f>
        <v>2015</v>
      </c>
      <c r="D185" s="86" t="str">
        <f>'Systematic review'!E206</f>
        <v>Kaiser et al.</v>
      </c>
      <c r="E185" s="89">
        <f>IF('Systematic review'!F206=6,1,IF('Systematic review'!F206=1,2,IF('Systematic review'!F206=2,3,IF('Systematic review'!F206=7,4, IF(OR('Systematic review'!F206="1 to 7",'Systematic review'!F206="2 to 7", 'Systematic review'!F206="1&amp; 7", 'Systematic review'!F206="1&amp;7"),5)))))</f>
        <v>1</v>
      </c>
      <c r="F185" s="89" t="str">
        <f>IF('Systematic review'!J206=3, "NL", "L")</f>
        <v>NL</v>
      </c>
      <c r="G185" s="89">
        <f>IF('Systematic review'!P206=1,1,(IF('Systematic review'!Q206=1,2,IF('Systematic review'!R206=1,3,IF('Systematic review'!V206=1,4,IF('Systematic review'!W206=1,5,IF('Systematic review'!X206=1,6,"No Data")))))))</f>
        <v>1</v>
      </c>
      <c r="H185" s="89">
        <f>IF('Systematic review'!AD206=1,1,IF(AND(OR('Systematic review'!AG206=1,'Systematic review'!AH206=1,'Systematic review'!AI206=1),'Systematic review'!AM206=1),2,IF(AND(OR('Systematic review'!AE206=1,'Systematic review'!AF206=1,'Systematic review'!AJ206=1,'Systematic review'!AK206=1,'Systematic review'!AL206=1),'Systematic review'!AM206=1),3, IF(AND(OR('Systematic review'!AG206=1,'Systematic review'!AH206=1,'Systematic review'!AI206=1),OR('Systematic review'!AN206=1, 'Systematic review'!AO206=1,'Systematic review'!AP206=1)),4, IF(AND(OR('Systematic review'!AE206=1,'Systematic review'!AF206=1,'Systematic review'!AJ206=1,'Systematic review'!AK206=1,'Systematic review'!AL206=1), OR('Systematic review'!AN206=1, 'Systematic review'!AO206=1,'Systematic review'!AP206=1)),5,IF(AND('Systematic review'!AC206=1,'Systematic review'!AE206=0,'Systematic review'!AF206=0,'Systematic review'!AG206=0,'Systematic review'!AH206=0,'Systematic review'!AI206=0,'Systematic review'!AJ206=0,'Systematic review'!AK206=0,'Systematic review'!AL206=0),6,"PB"))))))</f>
        <v>1</v>
      </c>
      <c r="I185" s="89">
        <f>IF(AND('Systematic review'!AQ206=1,'Systematic review'!AR206=0,'Systematic review'!AS206=0,'Systematic review'!AT206=0),1,IF(AND('Systematic review'!AQ206=0,'Systematic review'!AR206=1,'Systematic review'!AS206=0,'Systematic review'!AT206=0),2,IF(AND('Systematic review'!AQ206=0,'Systematic review'!AR206=0,'Systematic review'!AS206=1,'Systematic review'!AT206=0),3,IF(AND('Systematic review'!AQ206=0,'Systematic review'!AR206=0,'Systematic review'!AS206=0,'Systematic review'!AT206=1),4,IF(AND('Systematic review'!AQ206=1,'Systematic review'!AR206=1,'Systematic review'!AS206=0,'Systematic review'!AT206=0),5,IF(AND('Systematic review'!AQ206=1,'Systematic review'!AR206=0,'Systematic review'!AS206=1,'Systematic review'!AT206=0),6,IF(AND('Systematic review'!AQ206=1,'Systematic review'!AR206=0,'Systematic review'!AS206=0,'Systematic review'!AT206=1),7,IF(AND('Systematic review'!AQ206=0,'Systematic review'!AR206=1,'Systematic review'!AS206=1,'Systematic review'!AT206=0),8,IF(AND('Systematic review'!AQ206=0,'Systematic review'!AR206=1,'Systematic review'!AS206=0,'Systematic review'!AT206=1),9,IF(AND('Systematic review'!AQ206=0,'Systematic review'!AR206=0,'Systematic review'!AS206=1,'Systematic review'!AT206=1),10,IF(AND('Systematic review'!AQ206=1,'Systematic review'!AR206=1,'Systematic review'!AS206=1,'Systematic review'!AT206=0),11, IF(AND('Systematic review'!AQ206=1,'Systematic review'!AR206=0,'Systematic review'!AS206=1,'Systematic review'!AT206=1),12, IF(AND('Systematic review'!AQ206=1,'Systematic review'!AR206=1,'Systematic review'!AS206=0,'Systematic review'!AT206=1),13,IF(AND('Systematic review'!AQ206=0,'Systematic review'!AR206=1,'Systematic review'!AS206=1,'Systematic review'!AT206=1),14,IF(AND('Systematic review'!AQ206=1,'Systematic review'!AR206=1,'Systematic review'!AS206=1,'Systematic review'!AT206=1),15,0)))))))))))))))</f>
        <v>0</v>
      </c>
      <c r="L185">
        <v>0</v>
      </c>
    </row>
    <row r="186" spans="1:12" x14ac:dyDescent="0.2">
      <c r="A186" s="86">
        <f>'Systematic review'!A207</f>
        <v>0</v>
      </c>
      <c r="B186" s="86" t="str">
        <f>'Systematic review'!C207</f>
        <v>LBios</v>
      </c>
      <c r="C186" s="86">
        <f>'Systematic review'!D207</f>
        <v>2015</v>
      </c>
      <c r="D186" s="86" t="str">
        <f>'Systematic review'!E207</f>
        <v>Vogel et al.</v>
      </c>
      <c r="E186" s="89">
        <f>IF('Systematic review'!F207=6,1,IF('Systematic review'!F207=1,2,IF('Systematic review'!F207=2,3,IF('Systematic review'!F207=7,4, IF(OR('Systematic review'!F207="1 to 7",'Systematic review'!F207="2 to 7", 'Systematic review'!F207="1&amp; 7", 'Systematic review'!F207="1&amp;7"),5)))))</f>
        <v>2</v>
      </c>
      <c r="F186" s="89" t="str">
        <f>IF('Systematic review'!J207=3, "NL", "L")</f>
        <v>NL</v>
      </c>
      <c r="G186" s="89">
        <f>IF('Systematic review'!P207=1,1,(IF('Systematic review'!Q207=1,2,IF('Systematic review'!R207=1,3,IF('Systematic review'!V207=1,4,IF('Systematic review'!W207=1,5,IF('Systematic review'!X207=1,6,"No Data")))))))</f>
        <v>1</v>
      </c>
      <c r="H186" s="89">
        <f>IF('Systematic review'!AD207=1,1,IF(AND(OR('Systematic review'!AG207=1,'Systematic review'!AH207=1,'Systematic review'!AI207=1),'Systematic review'!AM207=1),2,IF(AND(OR('Systematic review'!AE207=1,'Systematic review'!AF207=1,'Systematic review'!AJ207=1,'Systematic review'!AK207=1,'Systematic review'!AL207=1),'Systematic review'!AM207=1),3, IF(AND(OR('Systematic review'!AG207=1,'Systematic review'!AH207=1,'Systematic review'!AI207=1),OR('Systematic review'!AN207=1, 'Systematic review'!AO207=1,'Systematic review'!AP207=1)),4, IF(AND(OR('Systematic review'!AE207=1,'Systematic review'!AF207=1,'Systematic review'!AJ207=1,'Systematic review'!AK207=1,'Systematic review'!AL207=1), OR('Systematic review'!AN207=1, 'Systematic review'!AO207=1,'Systematic review'!AP207=1)),5,IF(AND('Systematic review'!AC207=1,'Systematic review'!AE207=0,'Systematic review'!AF207=0,'Systematic review'!AG207=0,'Systematic review'!AH207=0,'Systematic review'!AI207=0,'Systematic review'!AJ207=0,'Systematic review'!AK207=0,'Systematic review'!AL207=0),6,"PB"))))))</f>
        <v>1</v>
      </c>
      <c r="I186" s="89">
        <f>IF(AND('Systematic review'!AQ207=1,'Systematic review'!AR207=0,'Systematic review'!AS207=0,'Systematic review'!AT207=0),1,IF(AND('Systematic review'!AQ207=0,'Systematic review'!AR207=1,'Systematic review'!AS207=0,'Systematic review'!AT207=0),2,IF(AND('Systematic review'!AQ207=0,'Systematic review'!AR207=0,'Systematic review'!AS207=1,'Systematic review'!AT207=0),3,IF(AND('Systematic review'!AQ207=0,'Systematic review'!AR207=0,'Systematic review'!AS207=0,'Systematic review'!AT207=1),4,IF(AND('Systematic review'!AQ207=1,'Systematic review'!AR207=1,'Systematic review'!AS207=0,'Systematic review'!AT207=0),5,IF(AND('Systematic review'!AQ207=1,'Systematic review'!AR207=0,'Systematic review'!AS207=1,'Systematic review'!AT207=0),6,IF(AND('Systematic review'!AQ207=1,'Systematic review'!AR207=0,'Systematic review'!AS207=0,'Systematic review'!AT207=1),7,IF(AND('Systematic review'!AQ207=0,'Systematic review'!AR207=1,'Systematic review'!AS207=1,'Systematic review'!AT207=0),8,IF(AND('Systematic review'!AQ207=0,'Systematic review'!AR207=1,'Systematic review'!AS207=0,'Systematic review'!AT207=1),9,IF(AND('Systematic review'!AQ207=0,'Systematic review'!AR207=0,'Systematic review'!AS207=1,'Systematic review'!AT207=1),10,IF(AND('Systematic review'!AQ207=1,'Systematic review'!AR207=1,'Systematic review'!AS207=1,'Systematic review'!AT207=0),11, IF(AND('Systematic review'!AQ207=1,'Systematic review'!AR207=0,'Systematic review'!AS207=1,'Systematic review'!AT207=1),12, IF(AND('Systematic review'!AQ207=1,'Systematic review'!AR207=1,'Systematic review'!AS207=0,'Systematic review'!AT207=1),13,IF(AND('Systematic review'!AQ207=0,'Systematic review'!AR207=1,'Systematic review'!AS207=1,'Systematic review'!AT207=1),14,IF(AND('Systematic review'!AQ207=1,'Systematic review'!AR207=1,'Systematic review'!AS207=1,'Systematic review'!AT207=1),15,0)))))))))))))))</f>
        <v>0</v>
      </c>
      <c r="L186">
        <v>0</v>
      </c>
    </row>
    <row r="187" spans="1:12" x14ac:dyDescent="0.2">
      <c r="A187" s="86">
        <f>'Systematic review'!A208</f>
        <v>0</v>
      </c>
      <c r="B187" s="86" t="str">
        <f>'Systematic review'!C208</f>
        <v>MEND</v>
      </c>
      <c r="C187" s="86">
        <f>'Systematic review'!D208</f>
        <v>2015</v>
      </c>
      <c r="D187" s="86" t="str">
        <f>'Systematic review'!E208</f>
        <v>Wang et al.</v>
      </c>
      <c r="E187" s="89">
        <f>IF('Systematic review'!F208=6,1,IF('Systematic review'!F208=1,2,IF('Systematic review'!F208=2,3,IF('Systematic review'!F208=7,4, IF(OR('Systematic review'!F208="1 to 7",'Systematic review'!F208="2 to 7", 'Systematic review'!F208="1&amp; 7", 'Systematic review'!F208="1&amp;7"),5)))))</f>
        <v>2</v>
      </c>
      <c r="F187" s="89" t="str">
        <f>IF('Systematic review'!J208=3, "NL", "L")</f>
        <v>NL</v>
      </c>
      <c r="G187" s="89">
        <f>IF('Systematic review'!P208=1,1,(IF('Systematic review'!Q208=1,2,IF('Systematic review'!R208=1,3,IF('Systematic review'!V208=1,4,IF('Systematic review'!W208=1,5,IF('Systematic review'!X208=1,6,"No Data")))))))</f>
        <v>1</v>
      </c>
      <c r="H187" s="89">
        <f>IF('Systematic review'!AD208=1,1,IF(AND(OR('Systematic review'!AG208=1,'Systematic review'!AH208=1,'Systematic review'!AI208=1),'Systematic review'!AM208=1),2,IF(AND(OR('Systematic review'!AE208=1,'Systematic review'!AF208=1,'Systematic review'!AJ208=1,'Systematic review'!AK208=1,'Systematic review'!AL208=1),'Systematic review'!AM208=1),3, IF(AND(OR('Systematic review'!AG208=1,'Systematic review'!AH208=1,'Systematic review'!AI208=1),OR('Systematic review'!AN208=1, 'Systematic review'!AO208=1,'Systematic review'!AP208=1)),4, IF(AND(OR('Systematic review'!AE208=1,'Systematic review'!AF208=1,'Systematic review'!AJ208=1,'Systematic review'!AK208=1,'Systematic review'!AL208=1), OR('Systematic review'!AN208=1, 'Systematic review'!AO208=1,'Systematic review'!AP208=1)),5,IF(AND('Systematic review'!AC208=1,'Systematic review'!AE208=0,'Systematic review'!AF208=0,'Systematic review'!AG208=0,'Systematic review'!AH208=0,'Systematic review'!AI208=0,'Systematic review'!AJ208=0,'Systematic review'!AK208=0,'Systematic review'!AL208=0),6,"PB"))))))</f>
        <v>4</v>
      </c>
      <c r="I187" s="89">
        <f>IF(AND('Systematic review'!AQ208=1,'Systematic review'!AR208=0,'Systematic review'!AS208=0,'Systematic review'!AT208=0),1,IF(AND('Systematic review'!AQ208=0,'Systematic review'!AR208=1,'Systematic review'!AS208=0,'Systematic review'!AT208=0),2,IF(AND('Systematic review'!AQ208=0,'Systematic review'!AR208=0,'Systematic review'!AS208=1,'Systematic review'!AT208=0),3,IF(AND('Systematic review'!AQ208=0,'Systematic review'!AR208=0,'Systematic review'!AS208=0,'Systematic review'!AT208=1),4,IF(AND('Systematic review'!AQ208=1,'Systematic review'!AR208=1,'Systematic review'!AS208=0,'Systematic review'!AT208=0),5,IF(AND('Systematic review'!AQ208=1,'Systematic review'!AR208=0,'Systematic review'!AS208=1,'Systematic review'!AT208=0),6,IF(AND('Systematic review'!AQ208=1,'Systematic review'!AR208=0,'Systematic review'!AS208=0,'Systematic review'!AT208=1),7,IF(AND('Systematic review'!AQ208=0,'Systematic review'!AR208=1,'Systematic review'!AS208=1,'Systematic review'!AT208=0),8,IF(AND('Systematic review'!AQ208=0,'Systematic review'!AR208=1,'Systematic review'!AS208=0,'Systematic review'!AT208=1),9,IF(AND('Systematic review'!AQ208=0,'Systematic review'!AR208=0,'Systematic review'!AS208=1,'Systematic review'!AT208=1),10,IF(AND('Systematic review'!AQ208=1,'Systematic review'!AR208=1,'Systematic review'!AS208=1,'Systematic review'!AT208=0),11, IF(AND('Systematic review'!AQ208=1,'Systematic review'!AR208=0,'Systematic review'!AS208=1,'Systematic review'!AT208=1),12, IF(AND('Systematic review'!AQ208=1,'Systematic review'!AR208=1,'Systematic review'!AS208=0,'Systematic review'!AT208=1),13,IF(AND('Systematic review'!AQ208=0,'Systematic review'!AR208=1,'Systematic review'!AS208=1,'Systematic review'!AT208=1),14,IF(AND('Systematic review'!AQ208=1,'Systematic review'!AR208=1,'Systematic review'!AS208=1,'Systematic review'!AT208=1),15,0)))))))))))))))</f>
        <v>1</v>
      </c>
      <c r="L187">
        <v>1</v>
      </c>
    </row>
    <row r="188" spans="1:12" x14ac:dyDescent="0.2">
      <c r="A188" s="86">
        <f>'Systematic review'!A209</f>
        <v>0</v>
      </c>
      <c r="B188" s="86" t="str">
        <f>'Systematic review'!C209</f>
        <v>MIMICS</v>
      </c>
      <c r="C188" s="86">
        <f>'Systematic review'!D209</f>
        <v>2015</v>
      </c>
      <c r="D188" s="86" t="str">
        <f>'Systematic review'!E209</f>
        <v>Wieder et al.</v>
      </c>
      <c r="E188" s="89">
        <f>IF('Systematic review'!F209=6,1,IF('Systematic review'!F209=1,2,IF('Systematic review'!F209=2,3,IF('Systematic review'!F209=7,4, IF(OR('Systematic review'!F209="1 to 7",'Systematic review'!F209="2 to 7", 'Systematic review'!F209="1&amp; 7", 'Systematic review'!F209="1&amp;7"),5)))))</f>
        <v>2</v>
      </c>
      <c r="F188" s="89" t="str">
        <f>IF('Systematic review'!J209=3, "NL", "L")</f>
        <v>NL</v>
      </c>
      <c r="G188" s="89">
        <f>IF('Systematic review'!P209=1,1,(IF('Systematic review'!Q209=1,2,IF('Systematic review'!R209=1,3,IF('Systematic review'!V209=1,4,IF('Systematic review'!W209=1,5,IF('Systematic review'!X209=1,6,"No Data")))))))</f>
        <v>5</v>
      </c>
      <c r="H188" s="230">
        <f>IF('Systematic review'!AD209=1,1,IF(AND(OR('Systematic review'!AG209=1,'Systematic review'!AH209=1,'Systematic review'!AI209=1),'Systematic review'!AM209=1),2,IF(AND(OR('Systematic review'!AE209=1,'Systematic review'!AF209=1,'Systematic review'!AJ209=1,'Systematic review'!AK209=1,'Systematic review'!AL209=1),'Systematic review'!AM209=1),3, IF(AND(OR('Systematic review'!AG209=1,'Systematic review'!AH209=1,'Systematic review'!AI209=1),OR('Systematic review'!AN209=1, 'Systematic review'!AO209=1,'Systematic review'!AP209=1)),4, IF(AND(OR('Systematic review'!AE209=1,'Systematic review'!AF209=1,'Systematic review'!AJ209=1,'Systematic review'!AK209=1,'Systematic review'!AL209=1), OR('Systematic review'!AN209=1, 'Systematic review'!AO209=1,'Systematic review'!AP209=1)),5,IF(AND('Systematic review'!AC209=1,'Systematic review'!AE209=0,'Systematic review'!AF209=0,'Systematic review'!AG209=0,'Systematic review'!AH209=0,'Systematic review'!AI209=0,'Systematic review'!AJ209=0,'Systematic review'!AK209=0,'Systematic review'!AL209=0),6,"PB"))))))</f>
        <v>2</v>
      </c>
      <c r="I188" s="89">
        <f>IF(AND('Systematic review'!AQ209=1,'Systematic review'!AR209=0,'Systematic review'!AS209=0,'Systematic review'!AT209=0),1,IF(AND('Systematic review'!AQ209=0,'Systematic review'!AR209=1,'Systematic review'!AS209=0,'Systematic review'!AT209=0),2,IF(AND('Systematic review'!AQ209=0,'Systematic review'!AR209=0,'Systematic review'!AS209=1,'Systematic review'!AT209=0),3,IF(AND('Systematic review'!AQ209=0,'Systematic review'!AR209=0,'Systematic review'!AS209=0,'Systematic review'!AT209=1),4,IF(AND('Systematic review'!AQ209=1,'Systematic review'!AR209=1,'Systematic review'!AS209=0,'Systematic review'!AT209=0),5,IF(AND('Systematic review'!AQ209=1,'Systematic review'!AR209=0,'Systematic review'!AS209=1,'Systematic review'!AT209=0),6,IF(AND('Systematic review'!AQ209=1,'Systematic review'!AR209=0,'Systematic review'!AS209=0,'Systematic review'!AT209=1),7,IF(AND('Systematic review'!AQ209=0,'Systematic review'!AR209=1,'Systematic review'!AS209=1,'Systematic review'!AT209=0),8,IF(AND('Systematic review'!AQ209=0,'Systematic review'!AR209=1,'Systematic review'!AS209=0,'Systematic review'!AT209=1),9,IF(AND('Systematic review'!AQ209=0,'Systematic review'!AR209=0,'Systematic review'!AS209=1,'Systematic review'!AT209=1),10,IF(AND('Systematic review'!AQ209=1,'Systematic review'!AR209=1,'Systematic review'!AS209=1,'Systematic review'!AT209=0),11, IF(AND('Systematic review'!AQ209=1,'Systematic review'!AR209=0,'Systematic review'!AS209=1,'Systematic review'!AT209=1),12, IF(AND('Systematic review'!AQ209=1,'Systematic review'!AR209=1,'Systematic review'!AS209=0,'Systematic review'!AT209=1),13,IF(AND('Systematic review'!AQ209=0,'Systematic review'!AR209=1,'Systematic review'!AS209=1,'Systematic review'!AT209=1),14,IF(AND('Systematic review'!AQ209=1,'Systematic review'!AR209=1,'Systematic review'!AS209=1,'Systematic review'!AT209=1),15,0)))))))))))))))</f>
        <v>9</v>
      </c>
      <c r="L188">
        <v>9</v>
      </c>
    </row>
    <row r="189" spans="1:12" x14ac:dyDescent="0.2">
      <c r="A189" s="86">
        <f>'Systematic review'!A210</f>
        <v>0</v>
      </c>
      <c r="B189" s="86" t="str">
        <f>'Systematic review'!C210</f>
        <v>LIDEL</v>
      </c>
      <c r="C189" s="86">
        <f>'Systematic review'!D210</f>
        <v>2016</v>
      </c>
      <c r="D189" s="86" t="str">
        <f>'Systematic review'!E210</f>
        <v>Campbell et al.</v>
      </c>
      <c r="E189" s="89">
        <f>IF('Systematic review'!F210=6,1,IF('Systematic review'!F210=1,2,IF('Systematic review'!F210=2,3,IF('Systematic review'!F210=7,4, IF(OR('Systematic review'!F210="1 to 7",'Systematic review'!F210="2 to 7", 'Systematic review'!F210="1&amp; 7", 'Systematic review'!F210="1&amp;7"),5)))))</f>
        <v>2</v>
      </c>
      <c r="F189" s="89" t="str">
        <f>IF('Systematic review'!J210=3, "NL", "L")</f>
        <v>L</v>
      </c>
      <c r="G189" s="89">
        <f>IF('Systematic review'!P210=1,1,(IF('Systematic review'!Q210=1,2,IF('Systematic review'!R210=1,3,IF('Systematic review'!V210=1,4,IF('Systematic review'!W210=1,5,IF('Systematic review'!X210=1,6,"No Data")))))))</f>
        <v>6</v>
      </c>
      <c r="H189" s="230">
        <f>IF('Systematic review'!AD210=1,1,IF(AND(OR('Systematic review'!AG210=1,'Systematic review'!AH210=1,'Systematic review'!AI210=1),'Systematic review'!AM210=1),2,IF(AND(OR('Systematic review'!AE210=1,'Systematic review'!AF210=1,'Systematic review'!AJ210=1,'Systematic review'!AK210=1,'Systematic review'!AL210=1),'Systematic review'!AM210=1),3, IF(AND(OR('Systematic review'!AG210=1,'Systematic review'!AH210=1,'Systematic review'!AI210=1),OR('Systematic review'!AN210=1, 'Systematic review'!AO210=1,'Systematic review'!AP210=1)),4, IF(AND(OR('Systematic review'!AE210=1,'Systematic review'!AF210=1,'Systematic review'!AJ210=1,'Systematic review'!AK210=1,'Systematic review'!AL210=1), OR('Systematic review'!AN210=1, 'Systematic review'!AO210=1,'Systematic review'!AP210=1)),5,IF(AND('Systematic review'!AC210=1,'Systematic review'!AE210=0,'Systematic review'!AF210=0,'Systematic review'!AG210=0,'Systematic review'!AH210=0,'Systematic review'!AI210=0,'Systematic review'!AJ210=0,'Systematic review'!AK210=0,'Systematic review'!AL210=0),6,"PB"))))))</f>
        <v>2</v>
      </c>
      <c r="I189" s="89">
        <f>IF(AND('Systematic review'!AQ210=1,'Systematic review'!AR210=0,'Systematic review'!AS210=0,'Systematic review'!AT210=0),1,IF(AND('Systematic review'!AQ210=0,'Systematic review'!AR210=1,'Systematic review'!AS210=0,'Systematic review'!AT210=0),2,IF(AND('Systematic review'!AQ210=0,'Systematic review'!AR210=0,'Systematic review'!AS210=1,'Systematic review'!AT210=0),3,IF(AND('Systematic review'!AQ210=0,'Systematic review'!AR210=0,'Systematic review'!AS210=0,'Systematic review'!AT210=1),4,IF(AND('Systematic review'!AQ210=1,'Systematic review'!AR210=1,'Systematic review'!AS210=0,'Systematic review'!AT210=0),5,IF(AND('Systematic review'!AQ210=1,'Systematic review'!AR210=0,'Systematic review'!AS210=1,'Systematic review'!AT210=0),6,IF(AND('Systematic review'!AQ210=1,'Systematic review'!AR210=0,'Systematic review'!AS210=0,'Systematic review'!AT210=1),7,IF(AND('Systematic review'!AQ210=0,'Systematic review'!AR210=1,'Systematic review'!AS210=1,'Systematic review'!AT210=0),8,IF(AND('Systematic review'!AQ210=0,'Systematic review'!AR210=1,'Systematic review'!AS210=0,'Systematic review'!AT210=1),9,IF(AND('Systematic review'!AQ210=0,'Systematic review'!AR210=0,'Systematic review'!AS210=1,'Systematic review'!AT210=1),10,IF(AND('Systematic review'!AQ210=1,'Systematic review'!AR210=1,'Systematic review'!AS210=1,'Systematic review'!AT210=0),11, IF(AND('Systematic review'!AQ210=1,'Systematic review'!AR210=0,'Systematic review'!AS210=1,'Systematic review'!AT210=1),12, IF(AND('Systematic review'!AQ210=1,'Systematic review'!AR210=1,'Systematic review'!AS210=0,'Systematic review'!AT210=1),13,IF(AND('Systematic review'!AQ210=0,'Systematic review'!AR210=1,'Systematic review'!AS210=1,'Systematic review'!AT210=1),14,IF(AND('Systematic review'!AQ210=1,'Systematic review'!AR210=1,'Systematic review'!AS210=1,'Systematic review'!AT210=1),15,0)))))))))))))))</f>
        <v>1</v>
      </c>
      <c r="L189">
        <v>1</v>
      </c>
    </row>
    <row r="190" spans="1:12" x14ac:dyDescent="0.2">
      <c r="A190" s="86">
        <f>'Systematic review'!A211</f>
        <v>0</v>
      </c>
      <c r="B190" s="86" t="str">
        <f>'Systematic review'!C211</f>
        <v>RothCE</v>
      </c>
      <c r="C190" s="86">
        <f>'Systematic review'!D211</f>
        <v>2016</v>
      </c>
      <c r="D190" s="86" t="str">
        <f>'Systematic review'!E211</f>
        <v>Chappell et al.</v>
      </c>
      <c r="E190" s="89">
        <f>IF('Systematic review'!F211=6,1,IF('Systematic review'!F211=1,2,IF('Systematic review'!F211=2,3,IF('Systematic review'!F211=7,4, IF(OR('Systematic review'!F211="1 to 7",'Systematic review'!F211="2 to 7", 'Systematic review'!F211="1&amp; 7", 'Systematic review'!F211="1&amp;7"),5)))))</f>
        <v>2</v>
      </c>
      <c r="F190" s="89" t="str">
        <f>IF('Systematic review'!J211=3, "NL", "L")</f>
        <v>L</v>
      </c>
      <c r="G190" s="89">
        <f>IF('Systematic review'!P211=1,1,(IF('Systematic review'!Q211=1,2,IF('Systematic review'!R211=1,3,IF('Systematic review'!V211=1,4,IF('Systematic review'!W211=1,5,IF('Systematic review'!X211=1,6,"No Data")))))))</f>
        <v>6</v>
      </c>
      <c r="H190" s="230">
        <f>IF('Systematic review'!AD211=1,1,IF(AND(OR('Systematic review'!AG211=1,'Systematic review'!AH211=1,'Systematic review'!AI211=1),'Systematic review'!AM211=1),2,IF(AND(OR('Systematic review'!AE211=1,'Systematic review'!AF211=1,'Systematic review'!AJ211=1,'Systematic review'!AK211=1,'Systematic review'!AL211=1),'Systematic review'!AM211=1),3, IF(AND(OR('Systematic review'!AG211=1,'Systematic review'!AH211=1,'Systematic review'!AI211=1),OR('Systematic review'!AN211=1, 'Systematic review'!AO211=1,'Systematic review'!AP211=1)),4, IF(AND(OR('Systematic review'!AE211=1,'Systematic review'!AF211=1,'Systematic review'!AJ211=1,'Systematic review'!AK211=1,'Systematic review'!AL211=1), OR('Systematic review'!AN211=1, 'Systematic review'!AO211=1,'Systematic review'!AP211=1)),5,IF(AND('Systematic review'!AC211=1,'Systematic review'!AE211=0,'Systematic review'!AF211=0,'Systematic review'!AG211=0,'Systematic review'!AH211=0,'Systematic review'!AI211=0,'Systematic review'!AJ211=0,'Systematic review'!AK211=0,'Systematic review'!AL211=0),6,"PB"))))))</f>
        <v>2</v>
      </c>
      <c r="I190" s="89">
        <f>IF(AND('Systematic review'!AQ211=1,'Systematic review'!AR211=0,'Systematic review'!AS211=0,'Systematic review'!AT211=0),1,IF(AND('Systematic review'!AQ211=0,'Systematic review'!AR211=1,'Systematic review'!AS211=0,'Systematic review'!AT211=0),2,IF(AND('Systematic review'!AQ211=0,'Systematic review'!AR211=0,'Systematic review'!AS211=1,'Systematic review'!AT211=0),3,IF(AND('Systematic review'!AQ211=0,'Systematic review'!AR211=0,'Systematic review'!AS211=0,'Systematic review'!AT211=1),4,IF(AND('Systematic review'!AQ211=1,'Systematic review'!AR211=1,'Systematic review'!AS211=0,'Systematic review'!AT211=0),5,IF(AND('Systematic review'!AQ211=1,'Systematic review'!AR211=0,'Systematic review'!AS211=1,'Systematic review'!AT211=0),6,IF(AND('Systematic review'!AQ211=1,'Systematic review'!AR211=0,'Systematic review'!AS211=0,'Systematic review'!AT211=1),7,IF(AND('Systematic review'!AQ211=0,'Systematic review'!AR211=1,'Systematic review'!AS211=1,'Systematic review'!AT211=0),8,IF(AND('Systematic review'!AQ211=0,'Systematic review'!AR211=1,'Systematic review'!AS211=0,'Systematic review'!AT211=1),9,IF(AND('Systematic review'!AQ211=0,'Systematic review'!AR211=0,'Systematic review'!AS211=1,'Systematic review'!AT211=1),10,IF(AND('Systematic review'!AQ211=1,'Systematic review'!AR211=1,'Systematic review'!AS211=1,'Systematic review'!AT211=0),11, IF(AND('Systematic review'!AQ211=1,'Systematic review'!AR211=0,'Systematic review'!AS211=1,'Systematic review'!AT211=1),12, IF(AND('Systematic review'!AQ211=1,'Systematic review'!AR211=1,'Systematic review'!AS211=0,'Systematic review'!AT211=1),13,IF(AND('Systematic review'!AQ211=0,'Systematic review'!AR211=1,'Systematic review'!AS211=1,'Systematic review'!AT211=1),14,IF(AND('Systematic review'!AQ211=1,'Systematic review'!AR211=1,'Systematic review'!AS211=1,'Systematic review'!AT211=1),15,0)))))))))))))))</f>
        <v>9</v>
      </c>
      <c r="L190">
        <v>9</v>
      </c>
    </row>
    <row r="191" spans="1:12" x14ac:dyDescent="0.2">
      <c r="A191" s="86">
        <f>'Systematic review'!A212</f>
        <v>0</v>
      </c>
      <c r="B191" s="86" t="str">
        <f>'Systematic review'!C212</f>
        <v>1-group model (producer)</v>
      </c>
      <c r="C191" s="86">
        <f>'Systematic review'!D212</f>
        <v>2016</v>
      </c>
      <c r="D191" s="86" t="str">
        <f>'Systematic review'!E212</f>
        <v>Evans et al.</v>
      </c>
      <c r="E191" s="89">
        <f>IF('Systematic review'!F212=6,1,IF('Systematic review'!F212=1,2,IF('Systematic review'!F212=2,3,IF('Systematic review'!F212=7,4, IF(OR('Systematic review'!F212="1 to 7",'Systematic review'!F212="2 to 7", 'Systematic review'!F212="1&amp; 7", 'Systematic review'!F212="1&amp;7"),5)))))</f>
        <v>1</v>
      </c>
      <c r="F191" s="89" t="str">
        <f>IF('Systematic review'!J212=3, "NL", "L")</f>
        <v>NL</v>
      </c>
      <c r="G191" s="89">
        <f>IF('Systematic review'!P212=1,1,(IF('Systematic review'!Q212=1,2,IF('Systematic review'!R212=1,3,IF('Systematic review'!V212=1,4,IF('Systematic review'!W212=1,5,IF('Systematic review'!X212=1,6,"No Data")))))))</f>
        <v>1</v>
      </c>
      <c r="H191" s="89">
        <f>IF('Systematic review'!AD212=1,1,IF(AND(OR('Systematic review'!AG212=1,'Systematic review'!AH212=1,'Systematic review'!AI212=1),'Systematic review'!AM212=1),2,IF(AND(OR('Systematic review'!AE212=1,'Systematic review'!AF212=1,'Systematic review'!AJ212=1,'Systematic review'!AK212=1,'Systematic review'!AL212=1),'Systematic review'!AM212=1),3, IF(AND(OR('Systematic review'!AG212=1,'Systematic review'!AH212=1,'Systematic review'!AI212=1),OR('Systematic review'!AN212=1, 'Systematic review'!AO212=1,'Systematic review'!AP212=1)),4, IF(AND(OR('Systematic review'!AE212=1,'Systematic review'!AF212=1,'Systematic review'!AJ212=1,'Systematic review'!AK212=1,'Systematic review'!AL212=1), OR('Systematic review'!AN212=1, 'Systematic review'!AO212=1,'Systematic review'!AP212=1)),5,IF(AND('Systematic review'!AC212=1,'Systematic review'!AE212=0,'Systematic review'!AF212=0,'Systematic review'!AG212=0,'Systematic review'!AH212=0,'Systematic review'!AI212=0,'Systematic review'!AJ212=0,'Systematic review'!AK212=0,'Systematic review'!AL212=0),6,"PB"))))))</f>
        <v>1</v>
      </c>
      <c r="I191" s="89">
        <f>IF(AND('Systematic review'!AQ212=1,'Systematic review'!AR212=0,'Systematic review'!AS212=0,'Systematic review'!AT212=0),1,IF(AND('Systematic review'!AQ212=0,'Systematic review'!AR212=1,'Systematic review'!AS212=0,'Systematic review'!AT212=0),2,IF(AND('Systematic review'!AQ212=0,'Systematic review'!AR212=0,'Systematic review'!AS212=1,'Systematic review'!AT212=0),3,IF(AND('Systematic review'!AQ212=0,'Systematic review'!AR212=0,'Systematic review'!AS212=0,'Systematic review'!AT212=1),4,IF(AND('Systematic review'!AQ212=1,'Systematic review'!AR212=1,'Systematic review'!AS212=0,'Systematic review'!AT212=0),5,IF(AND('Systematic review'!AQ212=1,'Systematic review'!AR212=0,'Systematic review'!AS212=1,'Systematic review'!AT212=0),6,IF(AND('Systematic review'!AQ212=1,'Systematic review'!AR212=0,'Systematic review'!AS212=0,'Systematic review'!AT212=1),7,IF(AND('Systematic review'!AQ212=0,'Systematic review'!AR212=1,'Systematic review'!AS212=1,'Systematic review'!AT212=0),8,IF(AND('Systematic review'!AQ212=0,'Systematic review'!AR212=1,'Systematic review'!AS212=0,'Systematic review'!AT212=1),9,IF(AND('Systematic review'!AQ212=0,'Systematic review'!AR212=0,'Systematic review'!AS212=1,'Systematic review'!AT212=1),10,IF(AND('Systematic review'!AQ212=1,'Systematic review'!AR212=1,'Systematic review'!AS212=1,'Systematic review'!AT212=0),11, IF(AND('Systematic review'!AQ212=1,'Systematic review'!AR212=0,'Systematic review'!AS212=1,'Systematic review'!AT212=1),12, IF(AND('Systematic review'!AQ212=1,'Systematic review'!AR212=1,'Systematic review'!AS212=0,'Systematic review'!AT212=1),13,IF(AND('Systematic review'!AQ212=0,'Systematic review'!AR212=1,'Systematic review'!AS212=1,'Systematic review'!AT212=1),14,IF(AND('Systematic review'!AQ212=1,'Systematic review'!AR212=1,'Systematic review'!AS212=1,'Systematic review'!AT212=1),15,0)))))))))))))))</f>
        <v>0</v>
      </c>
      <c r="L191">
        <v>0</v>
      </c>
    </row>
    <row r="192" spans="1:12" x14ac:dyDescent="0.2">
      <c r="A192" s="86">
        <f>'Systematic review'!A213</f>
        <v>0</v>
      </c>
      <c r="B192" s="86" t="str">
        <f>'Systematic review'!C213</f>
        <v>PRIM</v>
      </c>
      <c r="C192" s="86">
        <f>'Systematic review'!D213</f>
        <v>2016</v>
      </c>
      <c r="D192" s="86" t="str">
        <f>'Systematic review'!E213</f>
        <v>Guenet et al.</v>
      </c>
      <c r="E192" s="89">
        <f>IF('Systematic review'!F213=6,1,IF('Systematic review'!F213=1,2,IF('Systematic review'!F213=2,3,IF('Systematic review'!F213=7,4, IF(OR('Systematic review'!F213="1 to 7",'Systematic review'!F213="2 to 7", 'Systematic review'!F213="1&amp; 7", 'Systematic review'!F213="1&amp;7"),5)))))</f>
        <v>5</v>
      </c>
      <c r="F192" s="89" t="str">
        <f>IF('Systematic review'!J213=3, "NL", "L")</f>
        <v>L</v>
      </c>
      <c r="G192" s="89">
        <f>IF('Systematic review'!P213=1,1,(IF('Systematic review'!Q213=1,2,IF('Systematic review'!R213=1,3,IF('Systematic review'!V213=1,4,IF('Systematic review'!W213=1,5,IF('Systematic review'!X213=1,6,"No Data")))))))</f>
        <v>3</v>
      </c>
      <c r="H192" s="230">
        <f>IF('Systematic review'!AD213=1,1,IF(AND(OR('Systematic review'!AG213=1,'Systematic review'!AH213=1,'Systematic review'!AI213=1),'Systematic review'!AM213=1),2,IF(AND(OR('Systematic review'!AE213=1,'Systematic review'!AF213=1,'Systematic review'!AJ213=1,'Systematic review'!AK213=1,'Systematic review'!AL213=1),'Systematic review'!AM213=1),3, IF(AND(OR('Systematic review'!AG213=1,'Systematic review'!AH213=1,'Systematic review'!AI213=1),OR('Systematic review'!AN213=1, 'Systematic review'!AO213=1,'Systematic review'!AP213=1)),4, IF(AND(OR('Systematic review'!AE213=1,'Systematic review'!AF213=1,'Systematic review'!AJ213=1,'Systematic review'!AK213=1,'Systematic review'!AL213=1), OR('Systematic review'!AN213=1, 'Systematic review'!AO213=1,'Systematic review'!AP213=1)),5,IF(AND('Systematic review'!AC213=1,'Systematic review'!AE213=0,'Systematic review'!AF213=0,'Systematic review'!AG213=0,'Systematic review'!AH213=0,'Systematic review'!AI213=0,'Systematic review'!AJ213=0,'Systematic review'!AK213=0,'Systematic review'!AL213=0),6,"PB"))))))</f>
        <v>2</v>
      </c>
      <c r="I192" s="89">
        <f>IF(AND('Systematic review'!AQ213=1,'Systematic review'!AR213=0,'Systematic review'!AS213=0,'Systematic review'!AT213=0),1,IF(AND('Systematic review'!AQ213=0,'Systematic review'!AR213=1,'Systematic review'!AS213=0,'Systematic review'!AT213=0),2,IF(AND('Systematic review'!AQ213=0,'Systematic review'!AR213=0,'Systematic review'!AS213=1,'Systematic review'!AT213=0),3,IF(AND('Systematic review'!AQ213=0,'Systematic review'!AR213=0,'Systematic review'!AS213=0,'Systematic review'!AT213=1),4,IF(AND('Systematic review'!AQ213=1,'Systematic review'!AR213=1,'Systematic review'!AS213=0,'Systematic review'!AT213=0),5,IF(AND('Systematic review'!AQ213=1,'Systematic review'!AR213=0,'Systematic review'!AS213=1,'Systematic review'!AT213=0),6,IF(AND('Systematic review'!AQ213=1,'Systematic review'!AR213=0,'Systematic review'!AS213=0,'Systematic review'!AT213=1),7,IF(AND('Systematic review'!AQ213=0,'Systematic review'!AR213=1,'Systematic review'!AS213=1,'Systematic review'!AT213=0),8,IF(AND('Systematic review'!AQ213=0,'Systematic review'!AR213=1,'Systematic review'!AS213=0,'Systematic review'!AT213=1),9,IF(AND('Systematic review'!AQ213=0,'Systematic review'!AR213=0,'Systematic review'!AS213=1,'Systematic review'!AT213=1),10,IF(AND('Systematic review'!AQ213=1,'Systematic review'!AR213=1,'Systematic review'!AS213=1,'Systematic review'!AT213=0),11, IF(AND('Systematic review'!AQ213=1,'Systematic review'!AR213=0,'Systematic review'!AS213=1,'Systematic review'!AT213=1),12, IF(AND('Systematic review'!AQ213=1,'Systematic review'!AR213=1,'Systematic review'!AS213=0,'Systematic review'!AT213=1),13,IF(AND('Systematic review'!AQ213=0,'Systematic review'!AR213=1,'Systematic review'!AS213=1,'Systematic review'!AT213=1),14,IF(AND('Systematic review'!AQ213=1,'Systematic review'!AR213=1,'Systematic review'!AS213=1,'Systematic review'!AT213=1),15,0)))))))))))))))</f>
        <v>1</v>
      </c>
      <c r="L192">
        <v>1</v>
      </c>
    </row>
    <row r="193" spans="1:12" x14ac:dyDescent="0.2">
      <c r="A193" s="86">
        <f>'Systematic review'!A214</f>
        <v>0</v>
      </c>
      <c r="B193" s="86" t="str">
        <f>'Systematic review'!C214</f>
        <v>ORCHIDEE-PRIM</v>
      </c>
      <c r="C193" s="86">
        <f>'Systematic review'!D214</f>
        <v>2016</v>
      </c>
      <c r="D193" s="86" t="str">
        <f>'Systematic review'!E214</f>
        <v>Guenet et al.</v>
      </c>
      <c r="E193" s="89">
        <f>IF('Systematic review'!F214=6,1,IF('Systematic review'!F214=1,2,IF('Systematic review'!F214=2,3,IF('Systematic review'!F214=7,4, IF(OR('Systematic review'!F214="1 to 7",'Systematic review'!F214="2 to 7", 'Systematic review'!F214="1&amp; 7", 'Systematic review'!F214="1&amp;7"),5)))))</f>
        <v>5</v>
      </c>
      <c r="F193" s="89" t="str">
        <f>IF('Systematic review'!J214=3, "NL", "L")</f>
        <v>L</v>
      </c>
      <c r="G193" s="89">
        <f>IF('Systematic review'!P214=1,1,(IF('Systematic review'!Q214=1,2,IF('Systematic review'!R214=1,3,IF('Systematic review'!V214=1,4,IF('Systematic review'!W214=1,5,IF('Systematic review'!X214=1,6,"No Data")))))))</f>
        <v>3</v>
      </c>
      <c r="H193" s="230">
        <f>IF('Systematic review'!AD214=1,1,IF(AND(OR('Systematic review'!AG214=1,'Systematic review'!AH214=1,'Systematic review'!AI214=1),'Systematic review'!AM214=1),2,IF(AND(OR('Systematic review'!AE214=1,'Systematic review'!AF214=1,'Systematic review'!AJ214=1,'Systematic review'!AK214=1,'Systematic review'!AL214=1),'Systematic review'!AM214=1),3, IF(AND(OR('Systematic review'!AG214=1,'Systematic review'!AH214=1,'Systematic review'!AI214=1),OR('Systematic review'!AN214=1, 'Systematic review'!AO214=1,'Systematic review'!AP214=1)),4, IF(AND(OR('Systematic review'!AE214=1,'Systematic review'!AF214=1,'Systematic review'!AJ214=1,'Systematic review'!AK214=1,'Systematic review'!AL214=1), OR('Systematic review'!AN214=1, 'Systematic review'!AO214=1,'Systematic review'!AP214=1)),5,IF(AND('Systematic review'!AC214=1,'Systematic review'!AE214=0,'Systematic review'!AF214=0,'Systematic review'!AG214=0,'Systematic review'!AH214=0,'Systematic review'!AI214=0,'Systematic review'!AJ214=0,'Systematic review'!AK214=0,'Systematic review'!AL214=0),6,"PB"))))))</f>
        <v>2</v>
      </c>
      <c r="I193" s="89">
        <f>IF(AND('Systematic review'!AQ214=1,'Systematic review'!AR214=0,'Systematic review'!AS214=0,'Systematic review'!AT214=0),1,IF(AND('Systematic review'!AQ214=0,'Systematic review'!AR214=1,'Systematic review'!AS214=0,'Systematic review'!AT214=0),2,IF(AND('Systematic review'!AQ214=0,'Systematic review'!AR214=0,'Systematic review'!AS214=1,'Systematic review'!AT214=0),3,IF(AND('Systematic review'!AQ214=0,'Systematic review'!AR214=0,'Systematic review'!AS214=0,'Systematic review'!AT214=1),4,IF(AND('Systematic review'!AQ214=1,'Systematic review'!AR214=1,'Systematic review'!AS214=0,'Systematic review'!AT214=0),5,IF(AND('Systematic review'!AQ214=1,'Systematic review'!AR214=0,'Systematic review'!AS214=1,'Systematic review'!AT214=0),6,IF(AND('Systematic review'!AQ214=1,'Systematic review'!AR214=0,'Systematic review'!AS214=0,'Systematic review'!AT214=1),7,IF(AND('Systematic review'!AQ214=0,'Systematic review'!AR214=1,'Systematic review'!AS214=1,'Systematic review'!AT214=0),8,IF(AND('Systematic review'!AQ214=0,'Systematic review'!AR214=1,'Systematic review'!AS214=0,'Systematic review'!AT214=1),9,IF(AND('Systematic review'!AQ214=0,'Systematic review'!AR214=0,'Systematic review'!AS214=1,'Systematic review'!AT214=1),10,IF(AND('Systematic review'!AQ214=1,'Systematic review'!AR214=1,'Systematic review'!AS214=1,'Systematic review'!AT214=0),11, IF(AND('Systematic review'!AQ214=1,'Systematic review'!AR214=0,'Systematic review'!AS214=1,'Systematic review'!AT214=1),12, IF(AND('Systematic review'!AQ214=1,'Systematic review'!AR214=1,'Systematic review'!AS214=0,'Systematic review'!AT214=1),13,IF(AND('Systematic review'!AQ214=0,'Systematic review'!AR214=1,'Systematic review'!AS214=1,'Systematic review'!AT214=1),14,IF(AND('Systematic review'!AQ214=1,'Systematic review'!AR214=1,'Systematic review'!AS214=1,'Systematic review'!AT214=1),15,0)))))))))))))))</f>
        <v>2</v>
      </c>
      <c r="L193">
        <v>2</v>
      </c>
    </row>
    <row r="194" spans="1:12" x14ac:dyDescent="0.2">
      <c r="A194" s="86">
        <f>'Systematic review'!A215</f>
        <v>0</v>
      </c>
      <c r="B194" s="86" t="str">
        <f>'Systematic review'!C215</f>
        <v>ICBM</v>
      </c>
      <c r="C194" s="86">
        <f>'Systematic review'!D215</f>
        <v>2016</v>
      </c>
      <c r="D194" s="86" t="str">
        <f>'Systematic review'!E215</f>
        <v>Menichetti et al.</v>
      </c>
      <c r="E194" s="89">
        <f>IF('Systematic review'!F215=6,1,IF('Systematic review'!F215=1,2,IF('Systematic review'!F215=2,3,IF('Systematic review'!F215=7,4, IF(OR('Systematic review'!F215="1 to 7",'Systematic review'!F215="2 to 7", 'Systematic review'!F215="1&amp; 7", 'Systematic review'!F215="1&amp;7"),5)))))</f>
        <v>2</v>
      </c>
      <c r="F194" s="89" t="str">
        <f>IF('Systematic review'!J215=3, "NL", "L")</f>
        <v>L</v>
      </c>
      <c r="G194" s="89">
        <f>IF('Systematic review'!P215=1,1,(IF('Systematic review'!Q215=1,2,IF('Systematic review'!R215=1,3,IF('Systematic review'!V215=1,4,IF('Systematic review'!W215=1,5,IF('Systematic review'!X215=1,6,"No Data")))))))</f>
        <v>1</v>
      </c>
      <c r="H194" s="89">
        <f>IF('Systematic review'!AD215=1,1,IF(AND(OR('Systematic review'!AG215=1,'Systematic review'!AH215=1,'Systematic review'!AI215=1),'Systematic review'!AM215=1),2,IF(AND(OR('Systematic review'!AE215=1,'Systematic review'!AF215=1,'Systematic review'!AJ215=1,'Systematic review'!AK215=1,'Systematic review'!AL215=1),'Systematic review'!AM215=1),3, IF(AND(OR('Systematic review'!AG215=1,'Systematic review'!AH215=1,'Systematic review'!AI215=1),OR('Systematic review'!AN215=1, 'Systematic review'!AO215=1,'Systematic review'!AP215=1)),4, IF(AND(OR('Systematic review'!AE215=1,'Systematic review'!AF215=1,'Systematic review'!AJ215=1,'Systematic review'!AK215=1,'Systematic review'!AL215=1), OR('Systematic review'!AN215=1, 'Systematic review'!AO215=1,'Systematic review'!AP215=1)),5,IF(AND('Systematic review'!AC215=1,'Systematic review'!AE215=0,'Systematic review'!AF215=0,'Systematic review'!AG215=0,'Systematic review'!AH215=0,'Systematic review'!AI215=0,'Systematic review'!AJ215=0,'Systematic review'!AK215=0,'Systematic review'!AL215=0),6,"PB"))))))</f>
        <v>4</v>
      </c>
      <c r="I194" s="89">
        <f>IF(AND('Systematic review'!AQ215=1,'Systematic review'!AR215=0,'Systematic review'!AS215=0,'Systematic review'!AT215=0),1,IF(AND('Systematic review'!AQ215=0,'Systematic review'!AR215=1,'Systematic review'!AS215=0,'Systematic review'!AT215=0),2,IF(AND('Systematic review'!AQ215=0,'Systematic review'!AR215=0,'Systematic review'!AS215=1,'Systematic review'!AT215=0),3,IF(AND('Systematic review'!AQ215=0,'Systematic review'!AR215=0,'Systematic review'!AS215=0,'Systematic review'!AT215=1),4,IF(AND('Systematic review'!AQ215=1,'Systematic review'!AR215=1,'Systematic review'!AS215=0,'Systematic review'!AT215=0),5,IF(AND('Systematic review'!AQ215=1,'Systematic review'!AR215=0,'Systematic review'!AS215=1,'Systematic review'!AT215=0),6,IF(AND('Systematic review'!AQ215=1,'Systematic review'!AR215=0,'Systematic review'!AS215=0,'Systematic review'!AT215=1),7,IF(AND('Systematic review'!AQ215=0,'Systematic review'!AR215=1,'Systematic review'!AS215=1,'Systematic review'!AT215=0),8,IF(AND('Systematic review'!AQ215=0,'Systematic review'!AR215=1,'Systematic review'!AS215=0,'Systematic review'!AT215=1),9,IF(AND('Systematic review'!AQ215=0,'Systematic review'!AR215=0,'Systematic review'!AS215=1,'Systematic review'!AT215=1),10,IF(AND('Systematic review'!AQ215=1,'Systematic review'!AR215=1,'Systematic review'!AS215=1,'Systematic review'!AT215=0),11, IF(AND('Systematic review'!AQ215=1,'Systematic review'!AR215=0,'Systematic review'!AS215=1,'Systematic review'!AT215=1),12, IF(AND('Systematic review'!AQ215=1,'Systematic review'!AR215=1,'Systematic review'!AS215=0,'Systematic review'!AT215=1),13,IF(AND('Systematic review'!AQ215=0,'Systematic review'!AR215=1,'Systematic review'!AS215=1,'Systematic review'!AT215=1),14,IF(AND('Systematic review'!AQ215=1,'Systematic review'!AR215=1,'Systematic review'!AS215=1,'Systematic review'!AT215=1),15,0)))))))))))))))</f>
        <v>2</v>
      </c>
      <c r="L194">
        <v>2</v>
      </c>
    </row>
    <row r="195" spans="1:12" x14ac:dyDescent="0.2">
      <c r="A195" s="86">
        <f>'Systematic review'!A216</f>
        <v>0</v>
      </c>
      <c r="B195" s="86" t="str">
        <f>'Systematic review'!C216</f>
        <v>FWD</v>
      </c>
      <c r="C195" s="86">
        <f>'Systematic review'!D216</f>
        <v>2016</v>
      </c>
      <c r="D195" s="86" t="str">
        <f>'Systematic review'!E216</f>
        <v>Sihi et al.</v>
      </c>
      <c r="E195" s="89">
        <f>IF('Systematic review'!F216=6,1,IF('Systematic review'!F216=1,2,IF('Systematic review'!F216=2,3,IF('Systematic review'!F216=7,4, IF(OR('Systematic review'!F216="1 to 7",'Systematic review'!F216="2 to 7", 'Systematic review'!F216="1&amp; 7", 'Systematic review'!F216="1&amp;7"),5)))))</f>
        <v>2</v>
      </c>
      <c r="F195" s="89" t="str">
        <f>IF('Systematic review'!J216=3, "NL", "L")</f>
        <v>NL</v>
      </c>
      <c r="G195" s="89">
        <f>IF('Systematic review'!P216=1,1,(IF('Systematic review'!Q216=1,2,IF('Systematic review'!R216=1,3,IF('Systematic review'!V216=1,4,IF('Systematic review'!W216=1,5,IF('Systematic review'!X216=1,6,"No Data")))))))</f>
        <v>1</v>
      </c>
      <c r="H195" s="89">
        <f>IF('Systematic review'!AD216=1,1,IF(AND(OR('Systematic review'!AG216=1,'Systematic review'!AH216=1,'Systematic review'!AI216=1),'Systematic review'!AM216=1),2,IF(AND(OR('Systematic review'!AE216=1,'Systematic review'!AF216=1,'Systematic review'!AJ216=1,'Systematic review'!AK216=1,'Systematic review'!AL216=1),'Systematic review'!AM216=1),3, IF(AND(OR('Systematic review'!AG216=1,'Systematic review'!AH216=1,'Systematic review'!AI216=1),OR('Systematic review'!AN216=1, 'Systematic review'!AO216=1,'Systematic review'!AP216=1)),4, IF(AND(OR('Systematic review'!AE216=1,'Systematic review'!AF216=1,'Systematic review'!AJ216=1,'Systematic review'!AK216=1,'Systematic review'!AL216=1), OR('Systematic review'!AN216=1, 'Systematic review'!AO216=1,'Systematic review'!AP216=1)),5,IF(AND('Systematic review'!AC216=1,'Systematic review'!AE216=0,'Systematic review'!AF216=0,'Systematic review'!AG216=0,'Systematic review'!AH216=0,'Systematic review'!AI216=0,'Systematic review'!AJ216=0,'Systematic review'!AK216=0,'Systematic review'!AL216=0),6,"PB"))))))</f>
        <v>1</v>
      </c>
      <c r="I195" s="89">
        <f>IF(AND('Systematic review'!AQ216=1,'Systematic review'!AR216=0,'Systematic review'!AS216=0,'Systematic review'!AT216=0),1,IF(AND('Systematic review'!AQ216=0,'Systematic review'!AR216=1,'Systematic review'!AS216=0,'Systematic review'!AT216=0),2,IF(AND('Systematic review'!AQ216=0,'Systematic review'!AR216=0,'Systematic review'!AS216=1,'Systematic review'!AT216=0),3,IF(AND('Systematic review'!AQ216=0,'Systematic review'!AR216=0,'Systematic review'!AS216=0,'Systematic review'!AT216=1),4,IF(AND('Systematic review'!AQ216=1,'Systematic review'!AR216=1,'Systematic review'!AS216=0,'Systematic review'!AT216=0),5,IF(AND('Systematic review'!AQ216=1,'Systematic review'!AR216=0,'Systematic review'!AS216=1,'Systematic review'!AT216=0),6,IF(AND('Systematic review'!AQ216=1,'Systematic review'!AR216=0,'Systematic review'!AS216=0,'Systematic review'!AT216=1),7,IF(AND('Systematic review'!AQ216=0,'Systematic review'!AR216=1,'Systematic review'!AS216=1,'Systematic review'!AT216=0),8,IF(AND('Systematic review'!AQ216=0,'Systematic review'!AR216=1,'Systematic review'!AS216=0,'Systematic review'!AT216=1),9,IF(AND('Systematic review'!AQ216=0,'Systematic review'!AR216=0,'Systematic review'!AS216=1,'Systematic review'!AT216=1),10,IF(AND('Systematic review'!AQ216=1,'Systematic review'!AR216=1,'Systematic review'!AS216=1,'Systematic review'!AT216=0),11, IF(AND('Systematic review'!AQ216=1,'Systematic review'!AR216=0,'Systematic review'!AS216=1,'Systematic review'!AT216=1),12, IF(AND('Systematic review'!AQ216=1,'Systematic review'!AR216=1,'Systematic review'!AS216=0,'Systematic review'!AT216=1),13,IF(AND('Systematic review'!AQ216=0,'Systematic review'!AR216=1,'Systematic review'!AS216=1,'Systematic review'!AT216=1),14,IF(AND('Systematic review'!AQ216=1,'Systematic review'!AR216=1,'Systematic review'!AS216=1,'Systematic review'!AT216=1),15,0)))))))))))))))</f>
        <v>0</v>
      </c>
      <c r="L195">
        <v>0</v>
      </c>
    </row>
    <row r="196" spans="1:12" x14ac:dyDescent="0.2">
      <c r="A196" s="86">
        <f>'Systematic review'!A217</f>
        <v>0</v>
      </c>
      <c r="B196" s="86" t="str">
        <f>'Systematic review'!C217</f>
        <v>FOD</v>
      </c>
      <c r="C196" s="86">
        <f>'Systematic review'!D217</f>
        <v>2016</v>
      </c>
      <c r="D196" s="86" t="str">
        <f>'Systematic review'!E217</f>
        <v>Sihi et al.</v>
      </c>
      <c r="E196" s="89">
        <f>IF('Systematic review'!F217=6,1,IF('Systematic review'!F217=1,2,IF('Systematic review'!F217=2,3,IF('Systematic review'!F217=7,4, IF(OR('Systematic review'!F217="1 to 7",'Systematic review'!F217="2 to 7", 'Systematic review'!F217="1&amp; 7", 'Systematic review'!F217="1&amp;7"),5)))))</f>
        <v>2</v>
      </c>
      <c r="F196" s="89" t="str">
        <f>IF('Systematic review'!J217=3, "NL", "L")</f>
        <v>L</v>
      </c>
      <c r="G196" s="89">
        <f>IF('Systematic review'!P217=1,1,(IF('Systematic review'!Q217=1,2,IF('Systematic review'!R217=1,3,IF('Systematic review'!V217=1,4,IF('Systematic review'!W217=1,5,IF('Systematic review'!X217=1,6,"No Data")))))))</f>
        <v>1</v>
      </c>
      <c r="H196" s="89">
        <f>IF('Systematic review'!AD217=1,1,IF(AND(OR('Systematic review'!AG217=1,'Systematic review'!AH217=1,'Systematic review'!AI217=1),'Systematic review'!AM217=1),2,IF(AND(OR('Systematic review'!AE217=1,'Systematic review'!AF217=1,'Systematic review'!AJ217=1,'Systematic review'!AK217=1,'Systematic review'!AL217=1),'Systematic review'!AM217=1),3, IF(AND(OR('Systematic review'!AG217=1,'Systematic review'!AH217=1,'Systematic review'!AI217=1),OR('Systematic review'!AN217=1, 'Systematic review'!AO217=1,'Systematic review'!AP217=1)),4, IF(AND(OR('Systematic review'!AE217=1,'Systematic review'!AF217=1,'Systematic review'!AJ217=1,'Systematic review'!AK217=1,'Systematic review'!AL217=1), OR('Systematic review'!AN217=1, 'Systematic review'!AO217=1,'Systematic review'!AP217=1)),5,IF(AND('Systematic review'!AC217=1,'Systematic review'!AE217=0,'Systematic review'!AF217=0,'Systematic review'!AG217=0,'Systematic review'!AH217=0,'Systematic review'!AI217=0,'Systematic review'!AJ217=0,'Systematic review'!AK217=0,'Systematic review'!AL217=0),6,"PB"))))))</f>
        <v>1</v>
      </c>
      <c r="I196" s="89">
        <f>IF(AND('Systematic review'!AQ217=1,'Systematic review'!AR217=0,'Systematic review'!AS217=0,'Systematic review'!AT217=0),1,IF(AND('Systematic review'!AQ217=0,'Systematic review'!AR217=1,'Systematic review'!AS217=0,'Systematic review'!AT217=0),2,IF(AND('Systematic review'!AQ217=0,'Systematic review'!AR217=0,'Systematic review'!AS217=1,'Systematic review'!AT217=0),3,IF(AND('Systematic review'!AQ217=0,'Systematic review'!AR217=0,'Systematic review'!AS217=0,'Systematic review'!AT217=1),4,IF(AND('Systematic review'!AQ217=1,'Systematic review'!AR217=1,'Systematic review'!AS217=0,'Systematic review'!AT217=0),5,IF(AND('Systematic review'!AQ217=1,'Systematic review'!AR217=0,'Systematic review'!AS217=1,'Systematic review'!AT217=0),6,IF(AND('Systematic review'!AQ217=1,'Systematic review'!AR217=0,'Systematic review'!AS217=0,'Systematic review'!AT217=1),7,IF(AND('Systematic review'!AQ217=0,'Systematic review'!AR217=1,'Systematic review'!AS217=1,'Systematic review'!AT217=0),8,IF(AND('Systematic review'!AQ217=0,'Systematic review'!AR217=1,'Systematic review'!AS217=0,'Systematic review'!AT217=1),9,IF(AND('Systematic review'!AQ217=0,'Systematic review'!AR217=0,'Systematic review'!AS217=1,'Systematic review'!AT217=1),10,IF(AND('Systematic review'!AQ217=1,'Systematic review'!AR217=1,'Systematic review'!AS217=1,'Systematic review'!AT217=0),11, IF(AND('Systematic review'!AQ217=1,'Systematic review'!AR217=0,'Systematic review'!AS217=1,'Systematic review'!AT217=1),12, IF(AND('Systematic review'!AQ217=1,'Systematic review'!AR217=1,'Systematic review'!AS217=0,'Systematic review'!AT217=1),13,IF(AND('Systematic review'!AQ217=0,'Systematic review'!AR217=1,'Systematic review'!AS217=1,'Systematic review'!AT217=1),14,IF(AND('Systematic review'!AQ217=1,'Systematic review'!AR217=1,'Systematic review'!AS217=1,'Systematic review'!AT217=1),15,0)))))))))))))))</f>
        <v>0</v>
      </c>
      <c r="L196">
        <v>0</v>
      </c>
    </row>
    <row r="197" spans="1:12" x14ac:dyDescent="0.2">
      <c r="A197" s="86">
        <f>'Systematic review'!A218</f>
        <v>0</v>
      </c>
      <c r="B197" s="86" t="str">
        <f>'Systematic review'!C218</f>
        <v>No name</v>
      </c>
      <c r="C197" s="86">
        <f>'Systematic review'!D218</f>
        <v>2016</v>
      </c>
      <c r="D197" s="86" t="str">
        <f>'Systematic review'!E218</f>
        <v>Yan et al.</v>
      </c>
      <c r="E197" s="89">
        <f>IF('Systematic review'!F218=6,1,IF('Systematic review'!F218=1,2,IF('Systematic review'!F218=2,3,IF('Systematic review'!F218=7,4, IF(OR('Systematic review'!F218="1 to 7",'Systematic review'!F218="2 to 7", 'Systematic review'!F218="1&amp; 7", 'Systematic review'!F218="1&amp;7"),5)))))</f>
        <v>1</v>
      </c>
      <c r="F197" s="89" t="str">
        <f>IF('Systematic review'!J218=3, "NL", "L")</f>
        <v>NL</v>
      </c>
      <c r="G197" s="89">
        <f>IF('Systematic review'!P218=1,1,(IF('Systematic review'!Q218=1,2,IF('Systematic review'!R218=1,3,IF('Systematic review'!V218=1,4,IF('Systematic review'!W218=1,5,IF('Systematic review'!X218=1,6,"No Data")))))))</f>
        <v>6</v>
      </c>
      <c r="H197" s="89">
        <f>IF('Systematic review'!AD218=1,1,IF(AND(OR('Systematic review'!AG218=1,'Systematic review'!AH218=1,'Systematic review'!AI218=1),'Systematic review'!AM218=1),2,IF(AND(OR('Systematic review'!AE218=1,'Systematic review'!AF218=1,'Systematic review'!AJ218=1,'Systematic review'!AK218=1,'Systematic review'!AL218=1),'Systematic review'!AM218=1),3, IF(AND(OR('Systematic review'!AG218=1,'Systematic review'!AH218=1,'Systematic review'!AI218=1),OR('Systematic review'!AN218=1, 'Systematic review'!AO218=1,'Systematic review'!AP218=1)),4, IF(AND(OR('Systematic review'!AE218=1,'Systematic review'!AF218=1,'Systematic review'!AJ218=1,'Systematic review'!AK218=1,'Systematic review'!AL218=1), OR('Systematic review'!AN218=1, 'Systematic review'!AO218=1,'Systematic review'!AP218=1)),5,IF(AND('Systematic review'!AC218=1,'Systematic review'!AE218=0,'Systematic review'!AF218=0,'Systematic review'!AG218=0,'Systematic review'!AH218=0,'Systematic review'!AI218=0,'Systematic review'!AJ218=0,'Systematic review'!AK218=0,'Systematic review'!AL218=0),6,"PB"))))))</f>
        <v>4</v>
      </c>
      <c r="I197" s="89">
        <f>IF(AND('Systematic review'!AQ218=1,'Systematic review'!AR218=0,'Systematic review'!AS218=0,'Systematic review'!AT218=0),1,IF(AND('Systematic review'!AQ218=0,'Systematic review'!AR218=1,'Systematic review'!AS218=0,'Systematic review'!AT218=0),2,IF(AND('Systematic review'!AQ218=0,'Systematic review'!AR218=0,'Systematic review'!AS218=1,'Systematic review'!AT218=0),3,IF(AND('Systematic review'!AQ218=0,'Systematic review'!AR218=0,'Systematic review'!AS218=0,'Systematic review'!AT218=1),4,IF(AND('Systematic review'!AQ218=1,'Systematic review'!AR218=1,'Systematic review'!AS218=0,'Systematic review'!AT218=0),5,IF(AND('Systematic review'!AQ218=1,'Systematic review'!AR218=0,'Systematic review'!AS218=1,'Systematic review'!AT218=0),6,IF(AND('Systematic review'!AQ218=1,'Systematic review'!AR218=0,'Systematic review'!AS218=0,'Systematic review'!AT218=1),7,IF(AND('Systematic review'!AQ218=0,'Systematic review'!AR218=1,'Systematic review'!AS218=1,'Systematic review'!AT218=0),8,IF(AND('Systematic review'!AQ218=0,'Systematic review'!AR218=1,'Systematic review'!AS218=0,'Systematic review'!AT218=1),9,IF(AND('Systematic review'!AQ218=0,'Systematic review'!AR218=0,'Systematic review'!AS218=1,'Systematic review'!AT218=1),10,IF(AND('Systematic review'!AQ218=1,'Systematic review'!AR218=1,'Systematic review'!AS218=1,'Systematic review'!AT218=0),11, IF(AND('Systematic review'!AQ218=1,'Systematic review'!AR218=0,'Systematic review'!AS218=1,'Systematic review'!AT218=1),12, IF(AND('Systematic review'!AQ218=1,'Systematic review'!AR218=1,'Systematic review'!AS218=0,'Systematic review'!AT218=1),13,IF(AND('Systematic review'!AQ218=0,'Systematic review'!AR218=1,'Systematic review'!AS218=1,'Systematic review'!AT218=1),14,IF(AND('Systematic review'!AQ218=1,'Systematic review'!AR218=1,'Systematic review'!AS218=1,'Systematic review'!AT218=1),15,0)))))))))))))))</f>
        <v>1</v>
      </c>
      <c r="L197">
        <v>1</v>
      </c>
    </row>
    <row r="198" spans="1:12" x14ac:dyDescent="0.2">
      <c r="A198" s="86">
        <f>'Systematic review'!A219</f>
        <v>0</v>
      </c>
      <c r="B198" s="86" t="str">
        <f>'Systematic review'!C219</f>
        <v>DAMM-MCNiP</v>
      </c>
      <c r="C198" s="86">
        <f>'Systematic review'!D219</f>
        <v>2017</v>
      </c>
      <c r="D198" s="86" t="str">
        <f>'Systematic review'!E219</f>
        <v>Abramoff et al.</v>
      </c>
      <c r="E198" s="89">
        <f>IF('Systematic review'!F219=6,1,IF('Systematic review'!F219=1,2,IF('Systematic review'!F219=2,3,IF('Systematic review'!F219=7,4, IF(OR('Systematic review'!F219="1 to 7",'Systematic review'!F219="2 to 7", 'Systematic review'!F219="1&amp; 7", 'Systematic review'!F219="1&amp;7"),5)))))</f>
        <v>2</v>
      </c>
      <c r="F198" s="89" t="str">
        <f>IF('Systematic review'!J219=3, "NL", "L")</f>
        <v>NL</v>
      </c>
      <c r="G198" s="89">
        <f>IF('Systematic review'!P219=1,1,(IF('Systematic review'!Q219=1,2,IF('Systematic review'!R219=1,3,IF('Systematic review'!V219=1,4,IF('Systematic review'!W219=1,5,IF('Systematic review'!X219=1,6,"No Data")))))))</f>
        <v>6</v>
      </c>
      <c r="H198" s="89">
        <f>IF('Systematic review'!AD219=1,1,IF(AND(OR('Systematic review'!AG219=1,'Systematic review'!AH219=1,'Systematic review'!AI219=1),'Systematic review'!AM219=1),2,IF(AND(OR('Systematic review'!AE219=1,'Systematic review'!AF219=1,'Systematic review'!AJ219=1,'Systematic review'!AK219=1,'Systematic review'!AL219=1),'Systematic review'!AM219=1),3, IF(AND(OR('Systematic review'!AG219=1,'Systematic review'!AH219=1,'Systematic review'!AI219=1),OR('Systematic review'!AN219=1, 'Systematic review'!AO219=1,'Systematic review'!AP219=1)),4, IF(AND(OR('Systematic review'!AE219=1,'Systematic review'!AF219=1,'Systematic review'!AJ219=1,'Systematic review'!AK219=1,'Systematic review'!AL219=1), OR('Systematic review'!AN219=1, 'Systematic review'!AO219=1,'Systematic review'!AP219=1)),5,IF(AND('Systematic review'!AC219=1,'Systematic review'!AE219=0,'Systematic review'!AF219=0,'Systematic review'!AG219=0,'Systematic review'!AH219=0,'Systematic review'!AI219=0,'Systematic review'!AJ219=0,'Systematic review'!AK219=0,'Systematic review'!AL219=0),6,"PB"))))))</f>
        <v>4</v>
      </c>
      <c r="I198" s="89">
        <f>IF(AND('Systematic review'!AQ219=1,'Systematic review'!AR219=0,'Systematic review'!AS219=0,'Systematic review'!AT219=0),1,IF(AND('Systematic review'!AQ219=0,'Systematic review'!AR219=1,'Systematic review'!AS219=0,'Systematic review'!AT219=0),2,IF(AND('Systematic review'!AQ219=0,'Systematic review'!AR219=0,'Systematic review'!AS219=1,'Systematic review'!AT219=0),3,IF(AND('Systematic review'!AQ219=0,'Systematic review'!AR219=0,'Systematic review'!AS219=0,'Systematic review'!AT219=1),4,IF(AND('Systematic review'!AQ219=1,'Systematic review'!AR219=1,'Systematic review'!AS219=0,'Systematic review'!AT219=0),5,IF(AND('Systematic review'!AQ219=1,'Systematic review'!AR219=0,'Systematic review'!AS219=1,'Systematic review'!AT219=0),6,IF(AND('Systematic review'!AQ219=1,'Systematic review'!AR219=0,'Systematic review'!AS219=0,'Systematic review'!AT219=1),7,IF(AND('Systematic review'!AQ219=0,'Systematic review'!AR219=1,'Systematic review'!AS219=1,'Systematic review'!AT219=0),8,IF(AND('Systematic review'!AQ219=0,'Systematic review'!AR219=1,'Systematic review'!AS219=0,'Systematic review'!AT219=1),9,IF(AND('Systematic review'!AQ219=0,'Systematic review'!AR219=0,'Systematic review'!AS219=1,'Systematic review'!AT219=1),10,IF(AND('Systematic review'!AQ219=1,'Systematic review'!AR219=1,'Systematic review'!AS219=1,'Systematic review'!AT219=0),11, IF(AND('Systematic review'!AQ219=1,'Systematic review'!AR219=0,'Systematic review'!AS219=1,'Systematic review'!AT219=1),12, IF(AND('Systematic review'!AQ219=1,'Systematic review'!AR219=1,'Systematic review'!AS219=0,'Systematic review'!AT219=1),13,IF(AND('Systematic review'!AQ219=0,'Systematic review'!AR219=1,'Systematic review'!AS219=1,'Systematic review'!AT219=1),14,IF(AND('Systematic review'!AQ219=1,'Systematic review'!AR219=1,'Systematic review'!AS219=1,'Systematic review'!AT219=1),15,0)))))))))))))))</f>
        <v>2</v>
      </c>
      <c r="L198">
        <v>2</v>
      </c>
    </row>
    <row r="199" spans="1:12" x14ac:dyDescent="0.2">
      <c r="A199" s="86">
        <f>'Systematic review'!A220</f>
        <v>0</v>
      </c>
      <c r="B199" s="86" t="str">
        <f>'Systematic review'!C220</f>
        <v>CAMP</v>
      </c>
      <c r="C199" s="86">
        <f>'Systematic review'!D220</f>
        <v>2017</v>
      </c>
      <c r="D199" s="86" t="str">
        <f>'Systematic review'!E220</f>
        <v>Averill and Waring</v>
      </c>
      <c r="E199" s="89">
        <f>IF('Systematic review'!F220=6,1,IF('Systematic review'!F220=1,2,IF('Systematic review'!F220=2,3,IF('Systematic review'!F220=7,4, IF(OR('Systematic review'!F220="1 to 7",'Systematic review'!F220="2 to 7", 'Systematic review'!F220="1&amp; 7", 'Systematic review'!F220="1&amp;7"),5)))))</f>
        <v>2</v>
      </c>
      <c r="F199" s="89" t="str">
        <f>IF('Systematic review'!J220=3, "NL", "L")</f>
        <v>NL</v>
      </c>
      <c r="G199" s="89">
        <f>IF('Systematic review'!P220=1,1,(IF('Systematic review'!Q220=1,2,IF('Systematic review'!R220=1,3,IF('Systematic review'!V220=1,4,IF('Systematic review'!W220=1,5,IF('Systematic review'!X220=1,6,"No Data")))))))</f>
        <v>1</v>
      </c>
      <c r="H199" s="89">
        <f>IF('Systematic review'!AD220=1,1,IF(AND(OR('Systematic review'!AG220=1,'Systematic review'!AH220=1,'Systematic review'!AI220=1),'Systematic review'!AM220=1),2,IF(AND(OR('Systematic review'!AE220=1,'Systematic review'!AF220=1,'Systematic review'!AJ220=1,'Systematic review'!AK220=1,'Systematic review'!AL220=1),'Systematic review'!AM220=1),3, IF(AND(OR('Systematic review'!AG220=1,'Systematic review'!AH220=1,'Systematic review'!AI220=1),OR('Systematic review'!AN220=1, 'Systematic review'!AO220=1,'Systematic review'!AP220=1)),4, IF(AND(OR('Systematic review'!AE220=1,'Systematic review'!AF220=1,'Systematic review'!AJ220=1,'Systematic review'!AK220=1,'Systematic review'!AL220=1), OR('Systematic review'!AN220=1, 'Systematic review'!AO220=1,'Systematic review'!AP220=1)),5,IF(AND('Systematic review'!AC220=1,'Systematic review'!AE220=0,'Systematic review'!AF220=0,'Systematic review'!AG220=0,'Systematic review'!AH220=0,'Systematic review'!AI220=0,'Systematic review'!AJ220=0,'Systematic review'!AK220=0,'Systematic review'!AL220=0),6,"PB"))))))</f>
        <v>1</v>
      </c>
      <c r="I199" s="89">
        <f>IF(AND('Systematic review'!AQ220=1,'Systematic review'!AR220=0,'Systematic review'!AS220=0,'Systematic review'!AT220=0),1,IF(AND('Systematic review'!AQ220=0,'Systematic review'!AR220=1,'Systematic review'!AS220=0,'Systematic review'!AT220=0),2,IF(AND('Systematic review'!AQ220=0,'Systematic review'!AR220=0,'Systematic review'!AS220=1,'Systematic review'!AT220=0),3,IF(AND('Systematic review'!AQ220=0,'Systematic review'!AR220=0,'Systematic review'!AS220=0,'Systematic review'!AT220=1),4,IF(AND('Systematic review'!AQ220=1,'Systematic review'!AR220=1,'Systematic review'!AS220=0,'Systematic review'!AT220=0),5,IF(AND('Systematic review'!AQ220=1,'Systematic review'!AR220=0,'Systematic review'!AS220=1,'Systematic review'!AT220=0),6,IF(AND('Systematic review'!AQ220=1,'Systematic review'!AR220=0,'Systematic review'!AS220=0,'Systematic review'!AT220=1),7,IF(AND('Systematic review'!AQ220=0,'Systematic review'!AR220=1,'Systematic review'!AS220=1,'Systematic review'!AT220=0),8,IF(AND('Systematic review'!AQ220=0,'Systematic review'!AR220=1,'Systematic review'!AS220=0,'Systematic review'!AT220=1),9,IF(AND('Systematic review'!AQ220=0,'Systematic review'!AR220=0,'Systematic review'!AS220=1,'Systematic review'!AT220=1),10,IF(AND('Systematic review'!AQ220=1,'Systematic review'!AR220=1,'Systematic review'!AS220=1,'Systematic review'!AT220=0),11, IF(AND('Systematic review'!AQ220=1,'Systematic review'!AR220=0,'Systematic review'!AS220=1,'Systematic review'!AT220=1),12, IF(AND('Systematic review'!AQ220=1,'Systematic review'!AR220=1,'Systematic review'!AS220=0,'Systematic review'!AT220=1),13,IF(AND('Systematic review'!AQ220=0,'Systematic review'!AR220=1,'Systematic review'!AS220=1,'Systematic review'!AT220=1),14,IF(AND('Systematic review'!AQ220=1,'Systematic review'!AR220=1,'Systematic review'!AS220=1,'Systematic review'!AT220=1),15,0)))))))))))))))</f>
        <v>0</v>
      </c>
      <c r="L199">
        <v>0</v>
      </c>
    </row>
    <row r="200" spans="1:12" x14ac:dyDescent="0.2">
      <c r="A200" s="86">
        <f>'Systematic review'!A221</f>
        <v>0</v>
      </c>
      <c r="B200" s="86">
        <f>'Systematic review'!C221</f>
        <v>0</v>
      </c>
      <c r="C200" s="86">
        <f>'Systematic review'!D221</f>
        <v>2017</v>
      </c>
      <c r="D200" s="86" t="str">
        <f>'Systematic review'!E221</f>
        <v>Baskaran</v>
      </c>
      <c r="E200" s="89">
        <f>IF('Systematic review'!F221=6,1,IF('Systematic review'!F221=1,2,IF('Systematic review'!F221=2,3,IF('Systematic review'!F221=7,4, IF(OR('Systematic review'!F221="1 to 7",'Systematic review'!F221="2 to 7", 'Systematic review'!F221="1&amp; 7", 'Systematic review'!F221="1&amp;7"),5)))))</f>
        <v>3</v>
      </c>
      <c r="F200" s="89" t="str">
        <f>IF('Systematic review'!J221=3, "NL", "L")</f>
        <v>NL</v>
      </c>
      <c r="G200" s="89">
        <f>IF('Systematic review'!P221=1,1,(IF('Systematic review'!Q221=1,2,IF('Systematic review'!R221=1,3,IF('Systematic review'!V221=1,4,IF('Systematic review'!W221=1,5,IF('Systematic review'!X221=1,6,"No Data")))))))</f>
        <v>1</v>
      </c>
      <c r="H200" s="89">
        <f>IF('Systematic review'!AD221=1,1,IF(AND(OR('Systematic review'!AG221=1,'Systematic review'!AH221=1,'Systematic review'!AI221=1),'Systematic review'!AM221=1),2,IF(AND(OR('Systematic review'!AE221=1,'Systematic review'!AF221=1,'Systematic review'!AJ221=1,'Systematic review'!AK221=1,'Systematic review'!AL221=1),'Systematic review'!AM221=1),3, IF(AND(OR('Systematic review'!AG221=1,'Systematic review'!AH221=1,'Systematic review'!AI221=1),OR('Systematic review'!AN221=1, 'Systematic review'!AO221=1,'Systematic review'!AP221=1)),4, IF(AND(OR('Systematic review'!AE221=1,'Systematic review'!AF221=1,'Systematic review'!AJ221=1,'Systematic review'!AK221=1,'Systematic review'!AL221=1), OR('Systematic review'!AN221=1, 'Systematic review'!AO221=1,'Systematic review'!AP221=1)),5,IF(AND('Systematic review'!AC221=1,'Systematic review'!AE221=0,'Systematic review'!AF221=0,'Systematic review'!AG221=0,'Systematic review'!AH221=0,'Systematic review'!AI221=0,'Systematic review'!AJ221=0,'Systematic review'!AK221=0,'Systematic review'!AL221=0),6,"PB"))))))</f>
        <v>5</v>
      </c>
      <c r="I200" s="89">
        <f>IF(AND('Systematic review'!AQ221=1,'Systematic review'!AR221=0,'Systematic review'!AS221=0,'Systematic review'!AT221=0),1,IF(AND('Systematic review'!AQ221=0,'Systematic review'!AR221=1,'Systematic review'!AS221=0,'Systematic review'!AT221=0),2,IF(AND('Systematic review'!AQ221=0,'Systematic review'!AR221=0,'Systematic review'!AS221=1,'Systematic review'!AT221=0),3,IF(AND('Systematic review'!AQ221=0,'Systematic review'!AR221=0,'Systematic review'!AS221=0,'Systematic review'!AT221=1),4,IF(AND('Systematic review'!AQ221=1,'Systematic review'!AR221=1,'Systematic review'!AS221=0,'Systematic review'!AT221=0),5,IF(AND('Systematic review'!AQ221=1,'Systematic review'!AR221=0,'Systematic review'!AS221=1,'Systematic review'!AT221=0),6,IF(AND('Systematic review'!AQ221=1,'Systematic review'!AR221=0,'Systematic review'!AS221=0,'Systematic review'!AT221=1),7,IF(AND('Systematic review'!AQ221=0,'Systematic review'!AR221=1,'Systematic review'!AS221=1,'Systematic review'!AT221=0),8,IF(AND('Systematic review'!AQ221=0,'Systematic review'!AR221=1,'Systematic review'!AS221=0,'Systematic review'!AT221=1),9,IF(AND('Systematic review'!AQ221=0,'Systematic review'!AR221=0,'Systematic review'!AS221=1,'Systematic review'!AT221=1),10,IF(AND('Systematic review'!AQ221=1,'Systematic review'!AR221=1,'Systematic review'!AS221=1,'Systematic review'!AT221=0),11, IF(AND('Systematic review'!AQ221=1,'Systematic review'!AR221=0,'Systematic review'!AS221=1,'Systematic review'!AT221=1),12, IF(AND('Systematic review'!AQ221=1,'Systematic review'!AR221=1,'Systematic review'!AS221=0,'Systematic review'!AT221=1),13,IF(AND('Systematic review'!AQ221=0,'Systematic review'!AR221=1,'Systematic review'!AS221=1,'Systematic review'!AT221=1),14,IF(AND('Systematic review'!AQ221=1,'Systematic review'!AR221=1,'Systematic review'!AS221=1,'Systematic review'!AT221=1),15,0)))))))))))))))</f>
        <v>2</v>
      </c>
      <c r="L200">
        <v>2</v>
      </c>
    </row>
    <row r="201" spans="1:12" x14ac:dyDescent="0.2">
      <c r="A201" s="86">
        <f>'Systematic review'!A222</f>
        <v>0</v>
      </c>
      <c r="B201" s="86">
        <f>'Systematic review'!C222</f>
        <v>0</v>
      </c>
      <c r="C201" s="86">
        <f>'Systematic review'!D222</f>
        <v>2017</v>
      </c>
      <c r="D201" s="86" t="str">
        <f>'Systematic review'!E222</f>
        <v>Georgiou et al.</v>
      </c>
      <c r="E201" s="89">
        <f>IF('Systematic review'!F222=6,1,IF('Systematic review'!F222=1,2,IF('Systematic review'!F222=2,3,IF('Systematic review'!F222=7,4, IF(OR('Systematic review'!F222="1 to 7",'Systematic review'!F222="2 to 7", 'Systematic review'!F222="1&amp; 7", 'Systematic review'!F222="1&amp;7"),5)))))</f>
        <v>2</v>
      </c>
      <c r="F201" s="89" t="str">
        <f>IF('Systematic review'!J222=3, "NL", "L")</f>
        <v>NL</v>
      </c>
      <c r="G201" s="89">
        <f>IF('Systematic review'!P222=1,1,(IF('Systematic review'!Q222=1,2,IF('Systematic review'!R222=1,3,IF('Systematic review'!V222=1,4,IF('Systematic review'!W222=1,5,IF('Systematic review'!X222=1,6,"No Data")))))))</f>
        <v>1</v>
      </c>
      <c r="H201" s="89">
        <f>IF('Systematic review'!AD222=1,1,IF(AND(OR('Systematic review'!AG222=1,'Systematic review'!AH222=1,'Systematic review'!AI222=1),'Systematic review'!AM222=1),2,IF(AND(OR('Systematic review'!AE222=1,'Systematic review'!AF222=1,'Systematic review'!AJ222=1,'Systematic review'!AK222=1,'Systematic review'!AL222=1),'Systematic review'!AM222=1),3, IF(AND(OR('Systematic review'!AG222=1,'Systematic review'!AH222=1,'Systematic review'!AI222=1),OR('Systematic review'!AN222=1, 'Systematic review'!AO222=1,'Systematic review'!AP222=1)),4, IF(AND(OR('Systematic review'!AE222=1,'Systematic review'!AF222=1,'Systematic review'!AJ222=1,'Systematic review'!AK222=1,'Systematic review'!AL222=1), OR('Systematic review'!AN222=1, 'Systematic review'!AO222=1,'Systematic review'!AP222=1)),5,IF(AND('Systematic review'!AC222=1,'Systematic review'!AE222=0,'Systematic review'!AF222=0,'Systematic review'!AG222=0,'Systematic review'!AH222=0,'Systematic review'!AI222=0,'Systematic review'!AJ222=0,'Systematic review'!AK222=0,'Systematic review'!AL222=0),6,"PB"))))))</f>
        <v>3</v>
      </c>
      <c r="I201" s="89">
        <f>IF(AND('Systematic review'!AQ222=1,'Systematic review'!AR222=0,'Systematic review'!AS222=0,'Systematic review'!AT222=0),1,IF(AND('Systematic review'!AQ222=0,'Systematic review'!AR222=1,'Systematic review'!AS222=0,'Systematic review'!AT222=0),2,IF(AND('Systematic review'!AQ222=0,'Systematic review'!AR222=0,'Systematic review'!AS222=1,'Systematic review'!AT222=0),3,IF(AND('Systematic review'!AQ222=0,'Systematic review'!AR222=0,'Systematic review'!AS222=0,'Systematic review'!AT222=1),4,IF(AND('Systematic review'!AQ222=1,'Systematic review'!AR222=1,'Systematic review'!AS222=0,'Systematic review'!AT222=0),5,IF(AND('Systematic review'!AQ222=1,'Systematic review'!AR222=0,'Systematic review'!AS222=1,'Systematic review'!AT222=0),6,IF(AND('Systematic review'!AQ222=1,'Systematic review'!AR222=0,'Systematic review'!AS222=0,'Systematic review'!AT222=1),7,IF(AND('Systematic review'!AQ222=0,'Systematic review'!AR222=1,'Systematic review'!AS222=1,'Systematic review'!AT222=0),8,IF(AND('Systematic review'!AQ222=0,'Systematic review'!AR222=1,'Systematic review'!AS222=0,'Systematic review'!AT222=1),9,IF(AND('Systematic review'!AQ222=0,'Systematic review'!AR222=0,'Systematic review'!AS222=1,'Systematic review'!AT222=1),10,IF(AND('Systematic review'!AQ222=1,'Systematic review'!AR222=1,'Systematic review'!AS222=1,'Systematic review'!AT222=0),11, IF(AND('Systematic review'!AQ222=1,'Systematic review'!AR222=0,'Systematic review'!AS222=1,'Systematic review'!AT222=1),12, IF(AND('Systematic review'!AQ222=1,'Systematic review'!AR222=1,'Systematic review'!AS222=0,'Systematic review'!AT222=1),13,IF(AND('Systematic review'!AQ222=0,'Systematic review'!AR222=1,'Systematic review'!AS222=1,'Systematic review'!AT222=1),14,IF(AND('Systematic review'!AQ222=1,'Systematic review'!AR222=1,'Systematic review'!AS222=1,'Systematic review'!AT222=1),15,0)))))))))))))))</f>
        <v>2</v>
      </c>
      <c r="L201">
        <v>2</v>
      </c>
    </row>
    <row r="202" spans="1:12" x14ac:dyDescent="0.2">
      <c r="A202" s="86">
        <f>'Systematic review'!A223</f>
        <v>0</v>
      </c>
      <c r="B202" s="86" t="str">
        <f>'Systematic review'!C223</f>
        <v>ROTHC</v>
      </c>
      <c r="C202" s="86">
        <f>'Systematic review'!D223</f>
        <v>2017</v>
      </c>
      <c r="D202" s="86" t="str">
        <f>'Systematic review'!E223</f>
        <v>Mondini et al.</v>
      </c>
      <c r="E202" s="89">
        <f>IF('Systematic review'!F223=6,1,IF('Systematic review'!F223=1,2,IF('Systematic review'!F223=2,3,IF('Systematic review'!F223=7,4, IF(OR('Systematic review'!F223="1 to 7",'Systematic review'!F223="2 to 7", 'Systematic review'!F223="1&amp; 7", 'Systematic review'!F223="1&amp;7"),5)))))</f>
        <v>2</v>
      </c>
      <c r="F202" s="89" t="str">
        <f>IF('Systematic review'!J223=3, "NL", "L")</f>
        <v>L</v>
      </c>
      <c r="G202" s="89">
        <f>IF('Systematic review'!P223=1,1,(IF('Systematic review'!Q223=1,2,IF('Systematic review'!R223=1,3,IF('Systematic review'!V223=1,4,IF('Systematic review'!W223=1,5,IF('Systematic review'!X223=1,6,"No Data")))))))</f>
        <v>3</v>
      </c>
      <c r="H202" s="89">
        <f>IF('Systematic review'!AD223=1,1,IF(AND(OR('Systematic review'!AG223=1,'Systematic review'!AH223=1,'Systematic review'!AI223=1),'Systematic review'!AM223=1),2,IF(AND(OR('Systematic review'!AE223=1,'Systematic review'!AF223=1,'Systematic review'!AJ223=1,'Systematic review'!AK223=1,'Systematic review'!AL223=1),'Systematic review'!AM223=1),3, IF(AND(OR('Systematic review'!AG223=1,'Systematic review'!AH223=1,'Systematic review'!AI223=1),OR('Systematic review'!AN223=1, 'Systematic review'!AO223=1,'Systematic review'!AP223=1)),4, IF(AND(OR('Systematic review'!AE223=1,'Systematic review'!AF223=1,'Systematic review'!AJ223=1,'Systematic review'!AK223=1,'Systematic review'!AL223=1), OR('Systematic review'!AN223=1, 'Systematic review'!AO223=1,'Systematic review'!AP223=1)),5,IF(AND('Systematic review'!AC223=1,'Systematic review'!AE223=0,'Systematic review'!AF223=0,'Systematic review'!AG223=0,'Systematic review'!AH223=0,'Systematic review'!AI223=0,'Systematic review'!AJ223=0,'Systematic review'!AK223=0,'Systematic review'!AL223=0),6,"PB"))))))</f>
        <v>4</v>
      </c>
      <c r="I202" s="89">
        <f>IF(AND('Systematic review'!AQ223=1,'Systematic review'!AR223=0,'Systematic review'!AS223=0,'Systematic review'!AT223=0),1,IF(AND('Systematic review'!AQ223=0,'Systematic review'!AR223=1,'Systematic review'!AS223=0,'Systematic review'!AT223=0),2,IF(AND('Systematic review'!AQ223=0,'Systematic review'!AR223=0,'Systematic review'!AS223=1,'Systematic review'!AT223=0),3,IF(AND('Systematic review'!AQ223=0,'Systematic review'!AR223=0,'Systematic review'!AS223=0,'Systematic review'!AT223=1),4,IF(AND('Systematic review'!AQ223=1,'Systematic review'!AR223=1,'Systematic review'!AS223=0,'Systematic review'!AT223=0),5,IF(AND('Systematic review'!AQ223=1,'Systematic review'!AR223=0,'Systematic review'!AS223=1,'Systematic review'!AT223=0),6,IF(AND('Systematic review'!AQ223=1,'Systematic review'!AR223=0,'Systematic review'!AS223=0,'Systematic review'!AT223=1),7,IF(AND('Systematic review'!AQ223=0,'Systematic review'!AR223=1,'Systematic review'!AS223=1,'Systematic review'!AT223=0),8,IF(AND('Systematic review'!AQ223=0,'Systematic review'!AR223=1,'Systematic review'!AS223=0,'Systematic review'!AT223=1),9,IF(AND('Systematic review'!AQ223=0,'Systematic review'!AR223=0,'Systematic review'!AS223=1,'Systematic review'!AT223=1),10,IF(AND('Systematic review'!AQ223=1,'Systematic review'!AR223=1,'Systematic review'!AS223=1,'Systematic review'!AT223=0),11, IF(AND('Systematic review'!AQ223=1,'Systematic review'!AR223=0,'Systematic review'!AS223=1,'Systematic review'!AT223=1),12, IF(AND('Systematic review'!AQ223=1,'Systematic review'!AR223=1,'Systematic review'!AS223=0,'Systematic review'!AT223=1),13,IF(AND('Systematic review'!AQ223=0,'Systematic review'!AR223=1,'Systematic review'!AS223=1,'Systematic review'!AT223=1),14,IF(AND('Systematic review'!AQ223=1,'Systematic review'!AR223=1,'Systematic review'!AS223=1,'Systematic review'!AT223=1),15,0)))))))))))))))</f>
        <v>1</v>
      </c>
      <c r="L202">
        <v>1</v>
      </c>
    </row>
    <row r="203" spans="1:12" x14ac:dyDescent="0.2">
      <c r="A203" s="86">
        <f>'Systematic review'!A224</f>
        <v>0</v>
      </c>
      <c r="B203" s="86" t="str">
        <f>'Systematic review'!C224</f>
        <v>SEAM</v>
      </c>
      <c r="C203" s="86">
        <f>'Systematic review'!D224</f>
        <v>2017</v>
      </c>
      <c r="D203" s="86" t="str">
        <f>'Systematic review'!E224</f>
        <v>Wutzler et al.</v>
      </c>
      <c r="E203" s="89">
        <f>IF('Systematic review'!F224=6,1,IF('Systematic review'!F224=1,2,IF('Systematic review'!F224=2,3,IF('Systematic review'!F224=7,4, IF(OR('Systematic review'!F224="1 to 7",'Systematic review'!F224="2 to 7", 'Systematic review'!F224="1&amp; 7", 'Systematic review'!F224="1&amp;7"),5)))))</f>
        <v>3</v>
      </c>
      <c r="F203" s="89" t="str">
        <f>IF('Systematic review'!J224=3, "NL", "L")</f>
        <v>NL</v>
      </c>
      <c r="G203" s="89">
        <f>IF('Systematic review'!P224=1,1,(IF('Systematic review'!Q224=1,2,IF('Systematic review'!R224=1,3,IF('Systematic review'!V224=1,4,IF('Systematic review'!W224=1,5,IF('Systematic review'!X224=1,6,"No Data")))))))</f>
        <v>1</v>
      </c>
      <c r="H203" s="89">
        <f>IF('Systematic review'!AD224=1,1,IF(AND(OR('Systematic review'!AG224=1,'Systematic review'!AH224=1,'Systematic review'!AI224=1),'Systematic review'!AM224=1),2,IF(AND(OR('Systematic review'!AE224=1,'Systematic review'!AF224=1,'Systematic review'!AJ224=1,'Systematic review'!AK224=1,'Systematic review'!AL224=1),'Systematic review'!AM224=1),3, IF(AND(OR('Systematic review'!AG224=1,'Systematic review'!AH224=1,'Systematic review'!AI224=1),OR('Systematic review'!AN224=1, 'Systematic review'!AO224=1,'Systematic review'!AP224=1)),4, IF(AND(OR('Systematic review'!AE224=1,'Systematic review'!AF224=1,'Systematic review'!AJ224=1,'Systematic review'!AK224=1,'Systematic review'!AL224=1), OR('Systematic review'!AN224=1, 'Systematic review'!AO224=1,'Systematic review'!AP224=1)),5,IF(AND('Systematic review'!AC224=1,'Systematic review'!AE224=0,'Systematic review'!AF224=0,'Systematic review'!AG224=0,'Systematic review'!AH224=0,'Systematic review'!AI224=0,'Systematic review'!AJ224=0,'Systematic review'!AK224=0,'Systematic review'!AL224=0),6,"PB"))))))</f>
        <v>4</v>
      </c>
      <c r="I203" s="89">
        <f>IF(AND('Systematic review'!AQ224=1,'Systematic review'!AR224=0,'Systematic review'!AS224=0,'Systematic review'!AT224=0),1,IF(AND('Systematic review'!AQ224=0,'Systematic review'!AR224=1,'Systematic review'!AS224=0,'Systematic review'!AT224=0),2,IF(AND('Systematic review'!AQ224=0,'Systematic review'!AR224=0,'Systematic review'!AS224=1,'Systematic review'!AT224=0),3,IF(AND('Systematic review'!AQ224=0,'Systematic review'!AR224=0,'Systematic review'!AS224=0,'Systematic review'!AT224=1),4,IF(AND('Systematic review'!AQ224=1,'Systematic review'!AR224=1,'Systematic review'!AS224=0,'Systematic review'!AT224=0),5,IF(AND('Systematic review'!AQ224=1,'Systematic review'!AR224=0,'Systematic review'!AS224=1,'Systematic review'!AT224=0),6,IF(AND('Systematic review'!AQ224=1,'Systematic review'!AR224=0,'Systematic review'!AS224=0,'Systematic review'!AT224=1),7,IF(AND('Systematic review'!AQ224=0,'Systematic review'!AR224=1,'Systematic review'!AS224=1,'Systematic review'!AT224=0),8,IF(AND('Systematic review'!AQ224=0,'Systematic review'!AR224=1,'Systematic review'!AS224=0,'Systematic review'!AT224=1),9,IF(AND('Systematic review'!AQ224=0,'Systematic review'!AR224=0,'Systematic review'!AS224=1,'Systematic review'!AT224=1),10,IF(AND('Systematic review'!AQ224=1,'Systematic review'!AR224=1,'Systematic review'!AS224=1,'Systematic review'!AT224=0),11, IF(AND('Systematic review'!AQ224=1,'Systematic review'!AR224=0,'Systematic review'!AS224=1,'Systematic review'!AT224=1),12, IF(AND('Systematic review'!AQ224=1,'Systematic review'!AR224=1,'Systematic review'!AS224=0,'Systematic review'!AT224=1),13,IF(AND('Systematic review'!AQ224=0,'Systematic review'!AR224=1,'Systematic review'!AS224=1,'Systematic review'!AT224=1),14,IF(AND('Systematic review'!AQ224=1,'Systematic review'!AR224=1,'Systematic review'!AS224=1,'Systematic review'!AT224=1),15,0)))))))))))))))</f>
        <v>2</v>
      </c>
      <c r="L203">
        <v>2</v>
      </c>
    </row>
    <row r="204" spans="1:12" x14ac:dyDescent="0.2">
      <c r="A204" s="86">
        <f>'Systematic review'!A225</f>
        <v>0</v>
      </c>
      <c r="B204" s="86" t="str">
        <f>'Systematic review'!C225</f>
        <v>BAMS1</v>
      </c>
      <c r="C204" s="86">
        <f>'Systematic review'!D225</f>
        <v>2017</v>
      </c>
      <c r="D204" s="86" t="str">
        <f>'Systematic review'!E225</f>
        <v>Dwivedi et al.</v>
      </c>
      <c r="E204" s="89">
        <f>IF('Systematic review'!F225=6,1,IF('Systematic review'!F225=1,2,IF('Systematic review'!F225=2,3,IF('Systematic review'!F225=7,4, IF(OR('Systematic review'!F225="1 to 7",'Systematic review'!F225="2 to 7", 'Systematic review'!F225="1&amp; 7", 'Systematic review'!F225="1&amp;7"),5)))))</f>
        <v>2</v>
      </c>
      <c r="F204" s="89" t="str">
        <f>IF('Systematic review'!J225=3, "NL", "L")</f>
        <v>NL</v>
      </c>
      <c r="G204" s="89">
        <f>IF('Systematic review'!P225=1,1,(IF('Systematic review'!Q225=1,2,IF('Systematic review'!R225=1,3,IF('Systematic review'!V225=1,4,IF('Systematic review'!W225=1,5,IF('Systematic review'!X225=1,6,"No Data")))))))</f>
        <v>1</v>
      </c>
      <c r="H204" s="89">
        <f>IF('Systematic review'!AD225=1,1,IF(AND(OR('Systematic review'!AG225=1,'Systematic review'!AH225=1,'Systematic review'!AI225=1),'Systematic review'!AM225=1),2,IF(AND(OR('Systematic review'!AE225=1,'Systematic review'!AF225=1,'Systematic review'!AJ225=1,'Systematic review'!AK225=1,'Systematic review'!AL225=1),'Systematic review'!AM225=1),3, IF(AND(OR('Systematic review'!AG225=1,'Systematic review'!AH225=1,'Systematic review'!AI225=1),OR('Systematic review'!AN225=1, 'Systematic review'!AO225=1,'Systematic review'!AP225=1)),4, IF(AND(OR('Systematic review'!AE225=1,'Systematic review'!AF225=1,'Systematic review'!AJ225=1,'Systematic review'!AK225=1,'Systematic review'!AL225=1), OR('Systematic review'!AN225=1, 'Systematic review'!AO225=1,'Systematic review'!AP225=1)),5,IF(AND('Systematic review'!AC225=1,'Systematic review'!AE225=0,'Systematic review'!AF225=0,'Systematic review'!AG225=0,'Systematic review'!AH225=0,'Systematic review'!AI225=0,'Systematic review'!AJ225=0,'Systematic review'!AK225=0,'Systematic review'!AL225=0),6,"PB"))))))</f>
        <v>5</v>
      </c>
      <c r="I204" s="89">
        <f>IF(AND('Systematic review'!AQ225=1,'Systematic review'!AR225=0,'Systematic review'!AS225=0,'Systematic review'!AT225=0),1,IF(AND('Systematic review'!AQ225=0,'Systematic review'!AR225=1,'Systematic review'!AS225=0,'Systematic review'!AT225=0),2,IF(AND('Systematic review'!AQ225=0,'Systematic review'!AR225=0,'Systematic review'!AS225=1,'Systematic review'!AT225=0),3,IF(AND('Systematic review'!AQ225=0,'Systematic review'!AR225=0,'Systematic review'!AS225=0,'Systematic review'!AT225=1),4,IF(AND('Systematic review'!AQ225=1,'Systematic review'!AR225=1,'Systematic review'!AS225=0,'Systematic review'!AT225=0),5,IF(AND('Systematic review'!AQ225=1,'Systematic review'!AR225=0,'Systematic review'!AS225=1,'Systematic review'!AT225=0),6,IF(AND('Systematic review'!AQ225=1,'Systematic review'!AR225=0,'Systematic review'!AS225=0,'Systematic review'!AT225=1),7,IF(AND('Systematic review'!AQ225=0,'Systematic review'!AR225=1,'Systematic review'!AS225=1,'Systematic review'!AT225=0),8,IF(AND('Systematic review'!AQ225=0,'Systematic review'!AR225=1,'Systematic review'!AS225=0,'Systematic review'!AT225=1),9,IF(AND('Systematic review'!AQ225=0,'Systematic review'!AR225=0,'Systematic review'!AS225=1,'Systematic review'!AT225=1),10,IF(AND('Systematic review'!AQ225=1,'Systematic review'!AR225=1,'Systematic review'!AS225=1,'Systematic review'!AT225=0),11, IF(AND('Systematic review'!AQ225=1,'Systematic review'!AR225=0,'Systematic review'!AS225=1,'Systematic review'!AT225=1),12, IF(AND('Systematic review'!AQ225=1,'Systematic review'!AR225=1,'Systematic review'!AS225=0,'Systematic review'!AT225=1),13,IF(AND('Systematic review'!AQ225=0,'Systematic review'!AR225=1,'Systematic review'!AS225=1,'Systematic review'!AT225=1),14,IF(AND('Systematic review'!AQ225=1,'Systematic review'!AR225=1,'Systematic review'!AS225=1,'Systematic review'!AT225=1),15,0)))))))))))))))</f>
        <v>2</v>
      </c>
      <c r="L204">
        <v>2</v>
      </c>
    </row>
    <row r="205" spans="1:12" x14ac:dyDescent="0.2">
      <c r="A205" s="86">
        <f>'Systematic review'!A226</f>
        <v>0</v>
      </c>
      <c r="B205" s="86" t="str">
        <f>'Systematic review'!C226</f>
        <v>Millennial</v>
      </c>
      <c r="C205" s="86">
        <f>'Systematic review'!D226</f>
        <v>2018</v>
      </c>
      <c r="D205" s="86" t="str">
        <f>'Systematic review'!E226</f>
        <v>Abramoff et al.</v>
      </c>
      <c r="E205" s="89">
        <f>IF('Systematic review'!F226=6,1,IF('Systematic review'!F226=1,2,IF('Systematic review'!F226=2,3,IF('Systematic review'!F226=7,4, IF(OR('Systematic review'!F226="1 to 7",'Systematic review'!F226="2 to 7", 'Systematic review'!F226="1&amp; 7", 'Systematic review'!F226="1&amp;7"),5)))))</f>
        <v>2</v>
      </c>
      <c r="F205" s="89" t="str">
        <f>IF('Systematic review'!J226=3, "NL", "L")</f>
        <v>NL</v>
      </c>
      <c r="G205" s="89">
        <f>IF('Systematic review'!P226=1,1,(IF('Systematic review'!Q226=1,2,IF('Systematic review'!R226=1,3,IF('Systematic review'!V226=1,4,IF('Systematic review'!W226=1,5,IF('Systematic review'!X226=1,6,"No Data")))))))</f>
        <v>1</v>
      </c>
      <c r="H205" s="89">
        <f>IF('Systematic review'!AD226=1,1,IF(AND(OR('Systematic review'!AG226=1,'Systematic review'!AH226=1,'Systematic review'!AI226=1),'Systematic review'!AM226=1),2,IF(AND(OR('Systematic review'!AE226=1,'Systematic review'!AF226=1,'Systematic review'!AJ226=1,'Systematic review'!AK226=1,'Systematic review'!AL226=1),'Systematic review'!AM226=1),3, IF(AND(OR('Systematic review'!AG226=1,'Systematic review'!AH226=1,'Systematic review'!AI226=1),OR('Systematic review'!AN226=1, 'Systematic review'!AO226=1,'Systematic review'!AP226=1)),4, IF(AND(OR('Systematic review'!AE226=1,'Systematic review'!AF226=1,'Systematic review'!AJ226=1,'Systematic review'!AK226=1,'Systematic review'!AL226=1), OR('Systematic review'!AN226=1, 'Systematic review'!AO226=1,'Systematic review'!AP226=1)),5,IF(AND('Systematic review'!AC226=1,'Systematic review'!AE226=0,'Systematic review'!AF226=0,'Systematic review'!AG226=0,'Systematic review'!AH226=0,'Systematic review'!AI226=0,'Systematic review'!AJ226=0,'Systematic review'!AK226=0,'Systematic review'!AL226=0),6,"PB"))))))</f>
        <v>1</v>
      </c>
      <c r="I205" s="89">
        <f>IF(AND('Systematic review'!AQ226=1,'Systematic review'!AR226=0,'Systematic review'!AS226=0,'Systematic review'!AT226=0),1,IF(AND('Systematic review'!AQ226=0,'Systematic review'!AR226=1,'Systematic review'!AS226=0,'Systematic review'!AT226=0),2,IF(AND('Systematic review'!AQ226=0,'Systematic review'!AR226=0,'Systematic review'!AS226=1,'Systematic review'!AT226=0),3,IF(AND('Systematic review'!AQ226=0,'Systematic review'!AR226=0,'Systematic review'!AS226=0,'Systematic review'!AT226=1),4,IF(AND('Systematic review'!AQ226=1,'Systematic review'!AR226=1,'Systematic review'!AS226=0,'Systematic review'!AT226=0),5,IF(AND('Systematic review'!AQ226=1,'Systematic review'!AR226=0,'Systematic review'!AS226=1,'Systematic review'!AT226=0),6,IF(AND('Systematic review'!AQ226=1,'Systematic review'!AR226=0,'Systematic review'!AS226=0,'Systematic review'!AT226=1),7,IF(AND('Systematic review'!AQ226=0,'Systematic review'!AR226=1,'Systematic review'!AS226=1,'Systematic review'!AT226=0),8,IF(AND('Systematic review'!AQ226=0,'Systematic review'!AR226=1,'Systematic review'!AS226=0,'Systematic review'!AT226=1),9,IF(AND('Systematic review'!AQ226=0,'Systematic review'!AR226=0,'Systematic review'!AS226=1,'Systematic review'!AT226=1),10,IF(AND('Systematic review'!AQ226=1,'Systematic review'!AR226=1,'Systematic review'!AS226=1,'Systematic review'!AT226=0),11, IF(AND('Systematic review'!AQ226=1,'Systematic review'!AR226=0,'Systematic review'!AS226=1,'Systematic review'!AT226=1),12, IF(AND('Systematic review'!AQ226=1,'Systematic review'!AR226=1,'Systematic review'!AS226=0,'Systematic review'!AT226=1),13,IF(AND('Systematic review'!AQ226=0,'Systematic review'!AR226=1,'Systematic review'!AS226=1,'Systematic review'!AT226=1),14,IF(AND('Systematic review'!AQ226=1,'Systematic review'!AR226=1,'Systematic review'!AS226=1,'Systematic review'!AT226=1),15,0)))))))))))))))</f>
        <v>0</v>
      </c>
      <c r="L205">
        <v>0</v>
      </c>
    </row>
    <row r="206" spans="1:12" x14ac:dyDescent="0.2">
      <c r="A206" s="86">
        <f>'Systematic review'!A227</f>
        <v>0</v>
      </c>
      <c r="B206" s="86" t="str">
        <f>'Systematic review'!C227</f>
        <v>SMMARTS</v>
      </c>
      <c r="C206" s="86">
        <f>'Systematic review'!D227</f>
        <v>2018</v>
      </c>
      <c r="D206" s="86" t="str">
        <f>'Systematic review'!E227</f>
        <v>Brangari AWR</v>
      </c>
      <c r="E206" s="89">
        <f>IF('Systematic review'!F227=6,1,IF('Systematic review'!F227=1,2,IF('Systematic review'!F227=2,3,IF('Systematic review'!F227=7,4, IF(OR('Systematic review'!F227="1 to 7",'Systematic review'!F227="2 to 7", 'Systematic review'!F227="1&amp; 7", 'Systematic review'!F227="1&amp;7"),5)))))</f>
        <v>2</v>
      </c>
      <c r="F206" s="89" t="str">
        <f>IF('Systematic review'!J227=3, "NL", "L")</f>
        <v>NL</v>
      </c>
      <c r="G206" s="89">
        <f>IF('Systematic review'!P227=1,1,(IF('Systematic review'!Q227=1,2,IF('Systematic review'!R227=1,3,IF('Systematic review'!V227=1,4,IF('Systematic review'!W227=1,5,IF('Systematic review'!X227=1,6,"No Data")))))))</f>
        <v>1</v>
      </c>
      <c r="H206" s="89">
        <f>IF('Systematic review'!AD227=1,1,IF(AND(OR('Systematic review'!AG227=1,'Systematic review'!AH227=1,'Systematic review'!AI227=1),'Systematic review'!AM227=1),2,IF(AND(OR('Systematic review'!AE227=1,'Systematic review'!AF227=1,'Systematic review'!AJ227=1,'Systematic review'!AK227=1,'Systematic review'!AL227=1),'Systematic review'!AM227=1),3, IF(AND(OR('Systematic review'!AG227=1,'Systematic review'!AH227=1,'Systematic review'!AI227=1),OR('Systematic review'!AN227=1, 'Systematic review'!AO227=1,'Systematic review'!AP227=1)),4, IF(AND(OR('Systematic review'!AE227=1,'Systematic review'!AF227=1,'Systematic review'!AJ227=1,'Systematic review'!AK227=1,'Systematic review'!AL227=1), OR('Systematic review'!AN227=1, 'Systematic review'!AO227=1,'Systematic review'!AP227=1)),5,IF(AND('Systematic review'!AC227=1,'Systematic review'!AE227=0,'Systematic review'!AF227=0,'Systematic review'!AG227=0,'Systematic review'!AH227=0,'Systematic review'!AI227=0,'Systematic review'!AJ227=0,'Systematic review'!AK227=0,'Systematic review'!AL227=0),6,"PB"))))))</f>
        <v>1</v>
      </c>
      <c r="I206" s="89">
        <f>IF(AND('Systematic review'!AQ227=1,'Systematic review'!AR227=0,'Systematic review'!AS227=0,'Systematic review'!AT227=0),1,IF(AND('Systematic review'!AQ227=0,'Systematic review'!AR227=1,'Systematic review'!AS227=0,'Systematic review'!AT227=0),2,IF(AND('Systematic review'!AQ227=0,'Systematic review'!AR227=0,'Systematic review'!AS227=1,'Systematic review'!AT227=0),3,IF(AND('Systematic review'!AQ227=0,'Systematic review'!AR227=0,'Systematic review'!AS227=0,'Systematic review'!AT227=1),4,IF(AND('Systematic review'!AQ227=1,'Systematic review'!AR227=1,'Systematic review'!AS227=0,'Systematic review'!AT227=0),5,IF(AND('Systematic review'!AQ227=1,'Systematic review'!AR227=0,'Systematic review'!AS227=1,'Systematic review'!AT227=0),6,IF(AND('Systematic review'!AQ227=1,'Systematic review'!AR227=0,'Systematic review'!AS227=0,'Systematic review'!AT227=1),7,IF(AND('Systematic review'!AQ227=0,'Systematic review'!AR227=1,'Systematic review'!AS227=1,'Systematic review'!AT227=0),8,IF(AND('Systematic review'!AQ227=0,'Systematic review'!AR227=1,'Systematic review'!AS227=0,'Systematic review'!AT227=1),9,IF(AND('Systematic review'!AQ227=0,'Systematic review'!AR227=0,'Systematic review'!AS227=1,'Systematic review'!AT227=1),10,IF(AND('Systematic review'!AQ227=1,'Systematic review'!AR227=1,'Systematic review'!AS227=1,'Systematic review'!AT227=0),11, IF(AND('Systematic review'!AQ227=1,'Systematic review'!AR227=0,'Systematic review'!AS227=1,'Systematic review'!AT227=1),12, IF(AND('Systematic review'!AQ227=1,'Systematic review'!AR227=1,'Systematic review'!AS227=0,'Systematic review'!AT227=1),13,IF(AND('Systematic review'!AQ227=0,'Systematic review'!AR227=1,'Systematic review'!AS227=1,'Systematic review'!AT227=1),14,IF(AND('Systematic review'!AQ227=1,'Systematic review'!AR227=1,'Systematic review'!AS227=1,'Systematic review'!AT227=1),15,0)))))))))))))))</f>
        <v>0</v>
      </c>
      <c r="L206">
        <v>0</v>
      </c>
    </row>
    <row r="207" spans="1:12" x14ac:dyDescent="0.2">
      <c r="A207" s="86">
        <f>'Systematic review'!A228</f>
        <v>0</v>
      </c>
      <c r="B207" s="86" t="str">
        <f>'Systematic review'!C228</f>
        <v>ORCHIDEE-SOM</v>
      </c>
      <c r="C207" s="86">
        <f>'Systematic review'!D228</f>
        <v>2018</v>
      </c>
      <c r="D207" s="86" t="str">
        <f>'Systematic review'!E228</f>
        <v>Camino-Serrano et al.</v>
      </c>
      <c r="E207" s="89">
        <f>IF('Systematic review'!F228=6,1,IF('Systematic review'!F228=1,2,IF('Systematic review'!F228=2,3,IF('Systematic review'!F228=7,4, IF(OR('Systematic review'!F228="1 to 7",'Systematic review'!F228="2 to 7", 'Systematic review'!F228="1&amp; 7", 'Systematic review'!F228="1&amp;7"),5)))))</f>
        <v>3</v>
      </c>
      <c r="F207" s="89" t="str">
        <f>IF('Systematic review'!J228=3, "NL", "L")</f>
        <v>L</v>
      </c>
      <c r="G207" s="89">
        <f>IF('Systematic review'!P228=1,1,(IF('Systematic review'!Q228=1,2,IF('Systematic review'!R228=1,3,IF('Systematic review'!V228=1,4,IF('Systematic review'!W228=1,5,IF('Systematic review'!X228=1,6,"No Data")))))))</f>
        <v>6</v>
      </c>
      <c r="H207" s="89">
        <f>IF('Systematic review'!AD228=1,1,IF(AND(OR('Systematic review'!AG228=1,'Systematic review'!AH228=1,'Systematic review'!AI228=1),'Systematic review'!AM228=1),2,IF(AND(OR('Systematic review'!AE228=1,'Systematic review'!AF228=1,'Systematic review'!AJ228=1,'Systematic review'!AK228=1,'Systematic review'!AL228=1),'Systematic review'!AM228=1),3, IF(AND(OR('Systematic review'!AG228=1,'Systematic review'!AH228=1,'Systematic review'!AI228=1),OR('Systematic review'!AN228=1, 'Systematic review'!AO228=1,'Systematic review'!AP228=1)),4, IF(AND(OR('Systematic review'!AE228=1,'Systematic review'!AF228=1,'Systematic review'!AJ228=1,'Systematic review'!AK228=1,'Systematic review'!AL228=1), OR('Systematic review'!AN228=1, 'Systematic review'!AO228=1,'Systematic review'!AP228=1)),5,IF(AND('Systematic review'!AC228=1,'Systematic review'!AE228=0,'Systematic review'!AF228=0,'Systematic review'!AG228=0,'Systematic review'!AH228=0,'Systematic review'!AI228=0,'Systematic review'!AJ228=0,'Systematic review'!AK228=0,'Systematic review'!AL228=0),6,"PB"))))))</f>
        <v>4</v>
      </c>
      <c r="I207" s="89">
        <f>IF(AND('Systematic review'!AQ228=1,'Systematic review'!AR228=0,'Systematic review'!AS228=0,'Systematic review'!AT228=0),1,IF(AND('Systematic review'!AQ228=0,'Systematic review'!AR228=1,'Systematic review'!AS228=0,'Systematic review'!AT228=0),2,IF(AND('Systematic review'!AQ228=0,'Systematic review'!AR228=0,'Systematic review'!AS228=1,'Systematic review'!AT228=0),3,IF(AND('Systematic review'!AQ228=0,'Systematic review'!AR228=0,'Systematic review'!AS228=0,'Systematic review'!AT228=1),4,IF(AND('Systematic review'!AQ228=1,'Systematic review'!AR228=1,'Systematic review'!AS228=0,'Systematic review'!AT228=0),5,IF(AND('Systematic review'!AQ228=1,'Systematic review'!AR228=0,'Systematic review'!AS228=1,'Systematic review'!AT228=0),6,IF(AND('Systematic review'!AQ228=1,'Systematic review'!AR228=0,'Systematic review'!AS228=0,'Systematic review'!AT228=1),7,IF(AND('Systematic review'!AQ228=0,'Systematic review'!AR228=1,'Systematic review'!AS228=1,'Systematic review'!AT228=0),8,IF(AND('Systematic review'!AQ228=0,'Systematic review'!AR228=1,'Systematic review'!AS228=0,'Systematic review'!AT228=1),9,IF(AND('Systematic review'!AQ228=0,'Systematic review'!AR228=0,'Systematic review'!AS228=1,'Systematic review'!AT228=1),10,IF(AND('Systematic review'!AQ228=1,'Systematic review'!AR228=1,'Systematic review'!AS228=1,'Systematic review'!AT228=0),11, IF(AND('Systematic review'!AQ228=1,'Systematic review'!AR228=0,'Systematic review'!AS228=1,'Systematic review'!AT228=1),12, IF(AND('Systematic review'!AQ228=1,'Systematic review'!AR228=1,'Systematic review'!AS228=0,'Systematic review'!AT228=1),13,IF(AND('Systematic review'!AQ228=0,'Systematic review'!AR228=1,'Systematic review'!AS228=1,'Systematic review'!AT228=1),14,IF(AND('Systematic review'!AQ228=1,'Systematic review'!AR228=1,'Systematic review'!AS228=1,'Systematic review'!AT228=1),15,0)))))))))))))))</f>
        <v>2</v>
      </c>
      <c r="L207">
        <v>2</v>
      </c>
    </row>
    <row r="208" spans="1:12" x14ac:dyDescent="0.2">
      <c r="A208" s="86">
        <f>'Systematic review'!A229</f>
        <v>0</v>
      </c>
      <c r="B208" s="86" t="str">
        <f>'Systematic review'!C229</f>
        <v>CARBOSAF</v>
      </c>
      <c r="C208" s="86">
        <f>'Systematic review'!D229</f>
        <v>2018</v>
      </c>
      <c r="D208" s="86" t="str">
        <f>'Systematic review'!E229</f>
        <v>Cardinael et al.</v>
      </c>
      <c r="E208" s="89">
        <f>IF('Systematic review'!F229=6,1,IF('Systematic review'!F229=1,2,IF('Systematic review'!F229=2,3,IF('Systematic review'!F229=7,4, IF(OR('Systematic review'!F229="1 to 7",'Systematic review'!F229="2 to 7", 'Systematic review'!F229="1&amp; 7", 'Systematic review'!F229="1&amp;7"),5)))))</f>
        <v>2</v>
      </c>
      <c r="F208" s="89" t="str">
        <f>IF('Systematic review'!J229=3, "NL", "L")</f>
        <v>L</v>
      </c>
      <c r="G208" s="89">
        <f>IF('Systematic review'!P229=1,1,(IF('Systematic review'!Q229=1,2,IF('Systematic review'!R229=1,3,IF('Systematic review'!V229=1,4,IF('Systematic review'!W229=1,5,IF('Systematic review'!X229=1,6,"No Data")))))))</f>
        <v>1</v>
      </c>
      <c r="H208" s="89">
        <f>IF('Systematic review'!AD229=1,1,IF(AND(OR('Systematic review'!AG229=1,'Systematic review'!AH229=1,'Systematic review'!AI229=1),'Systematic review'!AM229=1),2,IF(AND(OR('Systematic review'!AE229=1,'Systematic review'!AF229=1,'Systematic review'!AJ229=1,'Systematic review'!AK229=1,'Systematic review'!AL229=1),'Systematic review'!AM229=1),3, IF(AND(OR('Systematic review'!AG229=1,'Systematic review'!AH229=1,'Systematic review'!AI229=1),OR('Systematic review'!AN229=1, 'Systematic review'!AO229=1,'Systematic review'!AP229=1)),4, IF(AND(OR('Systematic review'!AE229=1,'Systematic review'!AF229=1,'Systematic review'!AJ229=1,'Systematic review'!AK229=1,'Systematic review'!AL229=1), OR('Systematic review'!AN229=1, 'Systematic review'!AO229=1,'Systematic review'!AP229=1)),5,IF(AND('Systematic review'!AC229=1,'Systematic review'!AE229=0,'Systematic review'!AF229=0,'Systematic review'!AG229=0,'Systematic review'!AH229=0,'Systematic review'!AI229=0,'Systematic review'!AJ229=0,'Systematic review'!AK229=0,'Systematic review'!AL229=0),6,"PB"))))))</f>
        <v>5</v>
      </c>
      <c r="I208" s="89">
        <f>IF(AND('Systematic review'!AQ229=1,'Systematic review'!AR229=0,'Systematic review'!AS229=0,'Systematic review'!AT229=0),1,IF(AND('Systematic review'!AQ229=0,'Systematic review'!AR229=1,'Systematic review'!AS229=0,'Systematic review'!AT229=0),2,IF(AND('Systematic review'!AQ229=0,'Systematic review'!AR229=0,'Systematic review'!AS229=1,'Systematic review'!AT229=0),3,IF(AND('Systematic review'!AQ229=0,'Systematic review'!AR229=0,'Systematic review'!AS229=0,'Systematic review'!AT229=1),4,IF(AND('Systematic review'!AQ229=1,'Systematic review'!AR229=1,'Systematic review'!AS229=0,'Systematic review'!AT229=0),5,IF(AND('Systematic review'!AQ229=1,'Systematic review'!AR229=0,'Systematic review'!AS229=1,'Systematic review'!AT229=0),6,IF(AND('Systematic review'!AQ229=1,'Systematic review'!AR229=0,'Systematic review'!AS229=0,'Systematic review'!AT229=1),7,IF(AND('Systematic review'!AQ229=0,'Systematic review'!AR229=1,'Systematic review'!AS229=1,'Systematic review'!AT229=0),8,IF(AND('Systematic review'!AQ229=0,'Systematic review'!AR229=1,'Systematic review'!AS229=0,'Systematic review'!AT229=1),9,IF(AND('Systematic review'!AQ229=0,'Systematic review'!AR229=0,'Systematic review'!AS229=1,'Systematic review'!AT229=1),10,IF(AND('Systematic review'!AQ229=1,'Systematic review'!AR229=1,'Systematic review'!AS229=1,'Systematic review'!AT229=0),11, IF(AND('Systematic review'!AQ229=1,'Systematic review'!AR229=0,'Systematic review'!AS229=1,'Systematic review'!AT229=1),12, IF(AND('Systematic review'!AQ229=1,'Systematic review'!AR229=1,'Systematic review'!AS229=0,'Systematic review'!AT229=1),13,IF(AND('Systematic review'!AQ229=0,'Systematic review'!AR229=1,'Systematic review'!AS229=1,'Systematic review'!AT229=1),14,IF(AND('Systematic review'!AQ229=1,'Systematic review'!AR229=1,'Systematic review'!AS229=1,'Systematic review'!AT229=1),15,0)))))))))))))))</f>
        <v>2</v>
      </c>
      <c r="L208">
        <v>2</v>
      </c>
    </row>
    <row r="209" spans="1:12" x14ac:dyDescent="0.2">
      <c r="A209" s="86">
        <f>'Systematic review'!A230</f>
        <v>0</v>
      </c>
      <c r="B209" s="86">
        <f>'Systematic review'!C230</f>
        <v>0</v>
      </c>
      <c r="C209" s="86">
        <f>'Systematic review'!D230</f>
        <v>2018</v>
      </c>
      <c r="D209" s="86" t="str">
        <f>'Systematic review'!E230</f>
        <v>Caruso et al.</v>
      </c>
      <c r="E209" s="89">
        <f>IF('Systematic review'!F230=6,1,IF('Systematic review'!F230=1,2,IF('Systematic review'!F230=2,3,IF('Systematic review'!F230=7,4, IF(OR('Systematic review'!F230="1 to 7",'Systematic review'!F230="2 to 7", 'Systematic review'!F230="1&amp; 7", 'Systematic review'!F230="1&amp;7"),5)))))</f>
        <v>2</v>
      </c>
      <c r="F209" s="89" t="str">
        <f>IF('Systematic review'!J230=3, "NL", "L")</f>
        <v>L</v>
      </c>
      <c r="G209" s="89">
        <f>IF('Systematic review'!P230=1,1,(IF('Systematic review'!Q230=1,2,IF('Systematic review'!R230=1,3,IF('Systematic review'!V230=1,4,IF('Systematic review'!W230=1,5,IF('Systematic review'!X230=1,6,"No Data")))))))</f>
        <v>1</v>
      </c>
      <c r="H209" s="89">
        <f>IF('Systematic review'!AD230=1,1,IF(AND(OR('Systematic review'!AG230=1,'Systematic review'!AH230=1,'Systematic review'!AI230=1),'Systematic review'!AM230=1),2,IF(AND(OR('Systematic review'!AE230=1,'Systematic review'!AF230=1,'Systematic review'!AJ230=1,'Systematic review'!AK230=1,'Systematic review'!AL230=1),'Systematic review'!AM230=1),3, IF(AND(OR('Systematic review'!AG230=1,'Systematic review'!AH230=1,'Systematic review'!AI230=1),OR('Systematic review'!AN230=1, 'Systematic review'!AO230=1,'Systematic review'!AP230=1)),4, IF(AND(OR('Systematic review'!AE230=1,'Systematic review'!AF230=1,'Systematic review'!AJ230=1,'Systematic review'!AK230=1,'Systematic review'!AL230=1), OR('Systematic review'!AN230=1, 'Systematic review'!AO230=1,'Systematic review'!AP230=1)),5,IF(AND('Systematic review'!AC230=1,'Systematic review'!AE230=0,'Systematic review'!AF230=0,'Systematic review'!AG230=0,'Systematic review'!AH230=0,'Systematic review'!AI230=0,'Systematic review'!AJ230=0,'Systematic review'!AK230=0,'Systematic review'!AL230=0),6,"PB"))))))</f>
        <v>4</v>
      </c>
      <c r="I209" s="89">
        <f>IF(AND('Systematic review'!AQ230=1,'Systematic review'!AR230=0,'Systematic review'!AS230=0,'Systematic review'!AT230=0),1,IF(AND('Systematic review'!AQ230=0,'Systematic review'!AR230=1,'Systematic review'!AS230=0,'Systematic review'!AT230=0),2,IF(AND('Systematic review'!AQ230=0,'Systematic review'!AR230=0,'Systematic review'!AS230=1,'Systematic review'!AT230=0),3,IF(AND('Systematic review'!AQ230=0,'Systematic review'!AR230=0,'Systematic review'!AS230=0,'Systematic review'!AT230=1),4,IF(AND('Systematic review'!AQ230=1,'Systematic review'!AR230=1,'Systematic review'!AS230=0,'Systematic review'!AT230=0),5,IF(AND('Systematic review'!AQ230=1,'Systematic review'!AR230=0,'Systematic review'!AS230=1,'Systematic review'!AT230=0),6,IF(AND('Systematic review'!AQ230=1,'Systematic review'!AR230=0,'Systematic review'!AS230=0,'Systematic review'!AT230=1),7,IF(AND('Systematic review'!AQ230=0,'Systematic review'!AR230=1,'Systematic review'!AS230=1,'Systematic review'!AT230=0),8,IF(AND('Systematic review'!AQ230=0,'Systematic review'!AR230=1,'Systematic review'!AS230=0,'Systematic review'!AT230=1),9,IF(AND('Systematic review'!AQ230=0,'Systematic review'!AR230=0,'Systematic review'!AS230=1,'Systematic review'!AT230=1),10,IF(AND('Systematic review'!AQ230=1,'Systematic review'!AR230=1,'Systematic review'!AS230=1,'Systematic review'!AT230=0),11, IF(AND('Systematic review'!AQ230=1,'Systematic review'!AR230=0,'Systematic review'!AS230=1,'Systematic review'!AT230=1),12, IF(AND('Systematic review'!AQ230=1,'Systematic review'!AR230=1,'Systematic review'!AS230=0,'Systematic review'!AT230=1),13,IF(AND('Systematic review'!AQ230=0,'Systematic review'!AR230=1,'Systematic review'!AS230=1,'Systematic review'!AT230=1),14,IF(AND('Systematic review'!AQ230=1,'Systematic review'!AR230=1,'Systematic review'!AS230=1,'Systematic review'!AT230=1),15,0)))))))))))))))</f>
        <v>2</v>
      </c>
      <c r="L209">
        <v>2</v>
      </c>
    </row>
    <row r="210" spans="1:12" x14ac:dyDescent="0.2">
      <c r="A210" s="86">
        <f>'Systematic review'!A231</f>
        <v>0</v>
      </c>
      <c r="B210" s="86" t="str">
        <f>'Systematic review'!C231</f>
        <v>Soilgen2.15</v>
      </c>
      <c r="C210" s="86">
        <f>'Systematic review'!D231</f>
        <v>2018</v>
      </c>
      <c r="D210" s="86" t="str">
        <f>'Systematic review'!E231</f>
        <v>Finke et al.</v>
      </c>
      <c r="E210" s="89">
        <f>IF('Systematic review'!F231=6,1,IF('Systematic review'!F231=1,2,IF('Systematic review'!F231=2,3,IF('Systematic review'!F231=7,4, IF(OR('Systematic review'!F231="1 to 7",'Systematic review'!F231="2 to 7", 'Systematic review'!F231="1&amp; 7", 'Systematic review'!F231="1&amp;7"),5)))))</f>
        <v>2</v>
      </c>
      <c r="F210" s="89" t="str">
        <f>IF('Systematic review'!J231=3, "NL", "L")</f>
        <v>L</v>
      </c>
      <c r="G210" s="89">
        <f>IF('Systematic review'!P231=1,1,(IF('Systematic review'!Q231=1,2,IF('Systematic review'!R231=1,3,IF('Systematic review'!V231=1,4,IF('Systematic review'!W231=1,5,IF('Systematic review'!X231=1,6,"No Data")))))))</f>
        <v>1</v>
      </c>
      <c r="H210" s="89">
        <f>IF('Systematic review'!AD231=1,1,IF(AND(OR('Systematic review'!AG231=1,'Systematic review'!AH231=1,'Systematic review'!AI231=1),'Systematic review'!AM231=1),2,IF(AND(OR('Systematic review'!AE231=1,'Systematic review'!AF231=1,'Systematic review'!AJ231=1,'Systematic review'!AK231=1,'Systematic review'!AL231=1),'Systematic review'!AM231=1),3, IF(AND(OR('Systematic review'!AG231=1,'Systematic review'!AH231=1,'Systematic review'!AI231=1),OR('Systematic review'!AN231=1, 'Systematic review'!AO231=1,'Systematic review'!AP231=1)),4, IF(AND(OR('Systematic review'!AE231=1,'Systematic review'!AF231=1,'Systematic review'!AJ231=1,'Systematic review'!AK231=1,'Systematic review'!AL231=1), OR('Systematic review'!AN231=1, 'Systematic review'!AO231=1,'Systematic review'!AP231=1)),5,IF(AND('Systematic review'!AC231=1,'Systematic review'!AE231=0,'Systematic review'!AF231=0,'Systematic review'!AG231=0,'Systematic review'!AH231=0,'Systematic review'!AI231=0,'Systematic review'!AJ231=0,'Systematic review'!AK231=0,'Systematic review'!AL231=0),6,"PB"))))))</f>
        <v>5</v>
      </c>
      <c r="I210" s="89">
        <f>IF(AND('Systematic review'!AQ231=1,'Systematic review'!AR231=0,'Systematic review'!AS231=0,'Systematic review'!AT231=0),1,IF(AND('Systematic review'!AQ231=0,'Systematic review'!AR231=1,'Systematic review'!AS231=0,'Systematic review'!AT231=0),2,IF(AND('Systematic review'!AQ231=0,'Systematic review'!AR231=0,'Systematic review'!AS231=1,'Systematic review'!AT231=0),3,IF(AND('Systematic review'!AQ231=0,'Systematic review'!AR231=0,'Systematic review'!AS231=0,'Systematic review'!AT231=1),4,IF(AND('Systematic review'!AQ231=1,'Systematic review'!AR231=1,'Systematic review'!AS231=0,'Systematic review'!AT231=0),5,IF(AND('Systematic review'!AQ231=1,'Systematic review'!AR231=0,'Systematic review'!AS231=1,'Systematic review'!AT231=0),6,IF(AND('Systematic review'!AQ231=1,'Systematic review'!AR231=0,'Systematic review'!AS231=0,'Systematic review'!AT231=1),7,IF(AND('Systematic review'!AQ231=0,'Systematic review'!AR231=1,'Systematic review'!AS231=1,'Systematic review'!AT231=0),8,IF(AND('Systematic review'!AQ231=0,'Systematic review'!AR231=1,'Systematic review'!AS231=0,'Systematic review'!AT231=1),9,IF(AND('Systematic review'!AQ231=0,'Systematic review'!AR231=0,'Systematic review'!AS231=1,'Systematic review'!AT231=1),10,IF(AND('Systematic review'!AQ231=1,'Systematic review'!AR231=1,'Systematic review'!AS231=1,'Systematic review'!AT231=0),11, IF(AND('Systematic review'!AQ231=1,'Systematic review'!AR231=0,'Systematic review'!AS231=1,'Systematic review'!AT231=1),12, IF(AND('Systematic review'!AQ231=1,'Systematic review'!AR231=1,'Systematic review'!AS231=0,'Systematic review'!AT231=1),13,IF(AND('Systematic review'!AQ231=0,'Systematic review'!AR231=1,'Systematic review'!AS231=1,'Systematic review'!AT231=1),14,IF(AND('Systematic review'!AQ231=1,'Systematic review'!AR231=1,'Systematic review'!AS231=1,'Systematic review'!AT231=1),15,0)))))))))))))))</f>
        <v>2</v>
      </c>
      <c r="L210">
        <v>2</v>
      </c>
    </row>
    <row r="211" spans="1:12" x14ac:dyDescent="0.2">
      <c r="A211" s="86">
        <f>'Systematic review'!A232</f>
        <v>0</v>
      </c>
      <c r="B211" s="86" t="str">
        <f>'Systematic review'!C232</f>
        <v>ORCHIDEE-PRIM</v>
      </c>
      <c r="C211" s="86">
        <f>'Systematic review'!D232</f>
        <v>2018</v>
      </c>
      <c r="D211" s="86" t="str">
        <f>'Systematic review'!E232</f>
        <v>Guenet et al.</v>
      </c>
      <c r="E211" s="89">
        <f>IF('Systematic review'!F232=6,1,IF('Systematic review'!F232=1,2,IF('Systematic review'!F232=2,3,IF('Systematic review'!F232=7,4, IF(OR('Systematic review'!F232="1 to 7",'Systematic review'!F232="2 to 7", 'Systematic review'!F232="1&amp; 7", 'Systematic review'!F232="1&amp;7"),5)))))</f>
        <v>3</v>
      </c>
      <c r="F211" s="89" t="str">
        <f>IF('Systematic review'!J232=3, "NL", "L")</f>
        <v>L</v>
      </c>
      <c r="G211" s="89">
        <f>IF('Systematic review'!P232=1,1,(IF('Systematic review'!Q232=1,2,IF('Systematic review'!R232=1,3,IF('Systematic review'!V232=1,4,IF('Systematic review'!W232=1,5,IF('Systematic review'!X232=1,6,"No Data")))))))</f>
        <v>5</v>
      </c>
      <c r="H211" s="230">
        <f>IF('Systematic review'!AD232=1,1,IF(AND(OR('Systematic review'!AG232=1,'Systematic review'!AH232=1,'Systematic review'!AI232=1),'Systematic review'!AM232=1),2,IF(AND(OR('Systematic review'!AE232=1,'Systematic review'!AF232=1,'Systematic review'!AJ232=1,'Systematic review'!AK232=1,'Systematic review'!AL232=1),'Systematic review'!AM232=1),3, IF(AND(OR('Systematic review'!AG232=1,'Systematic review'!AH232=1,'Systematic review'!AI232=1),OR('Systematic review'!AN232=1, 'Systematic review'!AO232=1,'Systematic review'!AP232=1)),4, IF(AND(OR('Systematic review'!AE232=1,'Systematic review'!AF232=1,'Systematic review'!AJ232=1,'Systematic review'!AK232=1,'Systematic review'!AL232=1), OR('Systematic review'!AN232=1, 'Systematic review'!AO232=1,'Systematic review'!AP232=1)),5,IF(AND('Systematic review'!AC232=1,'Systematic review'!AE232=0,'Systematic review'!AF232=0,'Systematic review'!AG232=0,'Systematic review'!AH232=0,'Systematic review'!AI232=0,'Systematic review'!AJ232=0,'Systematic review'!AK232=0,'Systematic review'!AL232=0),6,"PB"))))))</f>
        <v>2</v>
      </c>
      <c r="I211" s="89">
        <f>IF(AND('Systematic review'!AQ232=1,'Systematic review'!AR232=0,'Systematic review'!AS232=0,'Systematic review'!AT232=0),1,IF(AND('Systematic review'!AQ232=0,'Systematic review'!AR232=1,'Systematic review'!AS232=0,'Systematic review'!AT232=0),2,IF(AND('Systematic review'!AQ232=0,'Systematic review'!AR232=0,'Systematic review'!AS232=1,'Systematic review'!AT232=0),3,IF(AND('Systematic review'!AQ232=0,'Systematic review'!AR232=0,'Systematic review'!AS232=0,'Systematic review'!AT232=1),4,IF(AND('Systematic review'!AQ232=1,'Systematic review'!AR232=1,'Systematic review'!AS232=0,'Systematic review'!AT232=0),5,IF(AND('Systematic review'!AQ232=1,'Systematic review'!AR232=0,'Systematic review'!AS232=1,'Systematic review'!AT232=0),6,IF(AND('Systematic review'!AQ232=1,'Systematic review'!AR232=0,'Systematic review'!AS232=0,'Systematic review'!AT232=1),7,IF(AND('Systematic review'!AQ232=0,'Systematic review'!AR232=1,'Systematic review'!AS232=1,'Systematic review'!AT232=0),8,IF(AND('Systematic review'!AQ232=0,'Systematic review'!AR232=1,'Systematic review'!AS232=0,'Systematic review'!AT232=1),9,IF(AND('Systematic review'!AQ232=0,'Systematic review'!AR232=0,'Systematic review'!AS232=1,'Systematic review'!AT232=1),10,IF(AND('Systematic review'!AQ232=1,'Systematic review'!AR232=1,'Systematic review'!AS232=1,'Systematic review'!AT232=0),11, IF(AND('Systematic review'!AQ232=1,'Systematic review'!AR232=0,'Systematic review'!AS232=1,'Systematic review'!AT232=1),12, IF(AND('Systematic review'!AQ232=1,'Systematic review'!AR232=1,'Systematic review'!AS232=0,'Systematic review'!AT232=1),13,IF(AND('Systematic review'!AQ232=0,'Systematic review'!AR232=1,'Systematic review'!AS232=1,'Systematic review'!AT232=1),14,IF(AND('Systematic review'!AQ232=1,'Systematic review'!AR232=1,'Systematic review'!AS232=1,'Systematic review'!AT232=1),15,0)))))))))))))))</f>
        <v>7</v>
      </c>
      <c r="L211">
        <v>7</v>
      </c>
    </row>
    <row r="212" spans="1:12" x14ac:dyDescent="0.2">
      <c r="A212" s="86">
        <f>'Systematic review'!A233</f>
        <v>0</v>
      </c>
      <c r="B212" s="86" t="str">
        <f>'Systematic review'!C233</f>
        <v>ORCHIDEE-MICT</v>
      </c>
      <c r="C212" s="86">
        <f>'Systematic review'!D233</f>
        <v>2018</v>
      </c>
      <c r="D212" s="86" t="str">
        <f>'Systematic review'!E233</f>
        <v>Huang et al.</v>
      </c>
      <c r="E212" s="89">
        <f>IF('Systematic review'!F233=6,1,IF('Systematic review'!F233=1,2,IF('Systematic review'!F233=2,3,IF('Systematic review'!F233=7,4, IF(OR('Systematic review'!F233="1 to 7",'Systematic review'!F233="2 to 7", 'Systematic review'!F233="1&amp; 7", 'Systematic review'!F233="1&amp;7"),5)))))</f>
        <v>3</v>
      </c>
      <c r="F212" s="89" t="str">
        <f>IF('Systematic review'!J233=3, "NL", "L")</f>
        <v>L</v>
      </c>
      <c r="G212" s="89">
        <f>IF('Systematic review'!P233=1,1,(IF('Systematic review'!Q233=1,2,IF('Systematic review'!R233=1,3,IF('Systematic review'!V233=1,4,IF('Systematic review'!W233=1,5,IF('Systematic review'!X233=1,6,"No Data")))))))</f>
        <v>1</v>
      </c>
      <c r="H212" s="89">
        <f>IF('Systematic review'!AD233=1,1,IF(AND(OR('Systematic review'!AG233=1,'Systematic review'!AH233=1,'Systematic review'!AI233=1),'Systematic review'!AM233=1),2,IF(AND(OR('Systematic review'!AE233=1,'Systematic review'!AF233=1,'Systematic review'!AJ233=1,'Systematic review'!AK233=1,'Systematic review'!AL233=1),'Systematic review'!AM233=1),3, IF(AND(OR('Systematic review'!AG233=1,'Systematic review'!AH233=1,'Systematic review'!AI233=1),OR('Systematic review'!AN233=1, 'Systematic review'!AO233=1,'Systematic review'!AP233=1)),4, IF(AND(OR('Systematic review'!AE233=1,'Systematic review'!AF233=1,'Systematic review'!AJ233=1,'Systematic review'!AK233=1,'Systematic review'!AL233=1), OR('Systematic review'!AN233=1, 'Systematic review'!AO233=1,'Systematic review'!AP233=1)),5,IF(AND('Systematic review'!AC233=1,'Systematic review'!AE233=0,'Systematic review'!AF233=0,'Systematic review'!AG233=0,'Systematic review'!AH233=0,'Systematic review'!AI233=0,'Systematic review'!AJ233=0,'Systematic review'!AK233=0,'Systematic review'!AL233=0),6,"PB"))))))</f>
        <v>1</v>
      </c>
      <c r="I212" s="89">
        <f>IF(AND('Systematic review'!AQ233=1,'Systematic review'!AR233=0,'Systematic review'!AS233=0,'Systematic review'!AT233=0),1,IF(AND('Systematic review'!AQ233=0,'Systematic review'!AR233=1,'Systematic review'!AS233=0,'Systematic review'!AT233=0),2,IF(AND('Systematic review'!AQ233=0,'Systematic review'!AR233=0,'Systematic review'!AS233=1,'Systematic review'!AT233=0),3,IF(AND('Systematic review'!AQ233=0,'Systematic review'!AR233=0,'Systematic review'!AS233=0,'Systematic review'!AT233=1),4,IF(AND('Systematic review'!AQ233=1,'Systematic review'!AR233=1,'Systematic review'!AS233=0,'Systematic review'!AT233=0),5,IF(AND('Systematic review'!AQ233=1,'Systematic review'!AR233=0,'Systematic review'!AS233=1,'Systematic review'!AT233=0),6,IF(AND('Systematic review'!AQ233=1,'Systematic review'!AR233=0,'Systematic review'!AS233=0,'Systematic review'!AT233=1),7,IF(AND('Systematic review'!AQ233=0,'Systematic review'!AR233=1,'Systematic review'!AS233=1,'Systematic review'!AT233=0),8,IF(AND('Systematic review'!AQ233=0,'Systematic review'!AR233=1,'Systematic review'!AS233=0,'Systematic review'!AT233=1),9,IF(AND('Systematic review'!AQ233=0,'Systematic review'!AR233=0,'Systematic review'!AS233=1,'Systematic review'!AT233=1),10,IF(AND('Systematic review'!AQ233=1,'Systematic review'!AR233=1,'Systematic review'!AS233=1,'Systematic review'!AT233=0),11, IF(AND('Systematic review'!AQ233=1,'Systematic review'!AR233=0,'Systematic review'!AS233=1,'Systematic review'!AT233=1),12, IF(AND('Systematic review'!AQ233=1,'Systematic review'!AR233=1,'Systematic review'!AS233=0,'Systematic review'!AT233=1),13,IF(AND('Systematic review'!AQ233=0,'Systematic review'!AR233=1,'Systematic review'!AS233=1,'Systematic review'!AT233=1),14,IF(AND('Systematic review'!AQ233=1,'Systematic review'!AR233=1,'Systematic review'!AS233=1,'Systematic review'!AT233=1),15,0)))))))))))))))</f>
        <v>0</v>
      </c>
      <c r="L212">
        <v>0</v>
      </c>
    </row>
    <row r="213" spans="1:12" x14ac:dyDescent="0.2">
      <c r="A213" s="86">
        <f>'Systematic review'!A234</f>
        <v>0</v>
      </c>
      <c r="B213" s="86" t="str">
        <f>'Systematic review'!C234</f>
        <v>Ib-LBioS-Comp</v>
      </c>
      <c r="C213" s="86">
        <f>'Systematic review'!D234</f>
        <v>2018</v>
      </c>
      <c r="D213" s="86" t="str">
        <f>'Systematic review'!E234</f>
        <v>Portell et al.</v>
      </c>
      <c r="E213" s="89">
        <f>IF('Systematic review'!F234=6,1,IF('Systematic review'!F234=1,2,IF('Systematic review'!F234=2,3,IF('Systematic review'!F234=7,4, IF(OR('Systematic review'!F234="1 to 7",'Systematic review'!F234="2 to 7", 'Systematic review'!F234="1&amp; 7", 'Systematic review'!F234="1&amp;7"),5)))))</f>
        <v>1</v>
      </c>
      <c r="F213" s="89" t="str">
        <f>IF('Systematic review'!J234=3, "NL", "L")</f>
        <v>NL</v>
      </c>
      <c r="G213" s="89">
        <f>IF('Systematic review'!P234=1,1,(IF('Systematic review'!Q234=1,2,IF('Systematic review'!R234=1,3,IF('Systematic review'!V234=1,4,IF('Systematic review'!W234=1,5,IF('Systematic review'!X234=1,6,"No Data")))))))</f>
        <v>1</v>
      </c>
      <c r="H213" s="89">
        <f>IF('Systematic review'!AD234=1,1,IF(AND(OR('Systematic review'!AG234=1,'Systematic review'!AH234=1,'Systematic review'!AI234=1),'Systematic review'!AM234=1),2,IF(AND(OR('Systematic review'!AE234=1,'Systematic review'!AF234=1,'Systematic review'!AJ234=1,'Systematic review'!AK234=1,'Systematic review'!AL234=1),'Systematic review'!AM234=1),3, IF(AND(OR('Systematic review'!AG234=1,'Systematic review'!AH234=1,'Systematic review'!AI234=1),OR('Systematic review'!AN234=1, 'Systematic review'!AO234=1,'Systematic review'!AP234=1)),4, IF(AND(OR('Systematic review'!AE234=1,'Systematic review'!AF234=1,'Systematic review'!AJ234=1,'Systematic review'!AK234=1,'Systematic review'!AL234=1), OR('Systematic review'!AN234=1, 'Systematic review'!AO234=1,'Systematic review'!AP234=1)),5,IF(AND('Systematic review'!AC234=1,'Systematic review'!AE234=0,'Systematic review'!AF234=0,'Systematic review'!AG234=0,'Systematic review'!AH234=0,'Systematic review'!AI234=0,'Systematic review'!AJ234=0,'Systematic review'!AK234=0,'Systematic review'!AL234=0),6,"PB"))))))</f>
        <v>1</v>
      </c>
      <c r="I213" s="89">
        <f>IF(AND('Systematic review'!AQ234=1,'Systematic review'!AR234=0,'Systematic review'!AS234=0,'Systematic review'!AT234=0),1,IF(AND('Systematic review'!AQ234=0,'Systematic review'!AR234=1,'Systematic review'!AS234=0,'Systematic review'!AT234=0),2,IF(AND('Systematic review'!AQ234=0,'Systematic review'!AR234=0,'Systematic review'!AS234=1,'Systematic review'!AT234=0),3,IF(AND('Systematic review'!AQ234=0,'Systematic review'!AR234=0,'Systematic review'!AS234=0,'Systematic review'!AT234=1),4,IF(AND('Systematic review'!AQ234=1,'Systematic review'!AR234=1,'Systematic review'!AS234=0,'Systematic review'!AT234=0),5,IF(AND('Systematic review'!AQ234=1,'Systematic review'!AR234=0,'Systematic review'!AS234=1,'Systematic review'!AT234=0),6,IF(AND('Systematic review'!AQ234=1,'Systematic review'!AR234=0,'Systematic review'!AS234=0,'Systematic review'!AT234=1),7,IF(AND('Systematic review'!AQ234=0,'Systematic review'!AR234=1,'Systematic review'!AS234=1,'Systematic review'!AT234=0),8,IF(AND('Systematic review'!AQ234=0,'Systematic review'!AR234=1,'Systematic review'!AS234=0,'Systematic review'!AT234=1),9,IF(AND('Systematic review'!AQ234=0,'Systematic review'!AR234=0,'Systematic review'!AS234=1,'Systematic review'!AT234=1),10,IF(AND('Systematic review'!AQ234=1,'Systematic review'!AR234=1,'Systematic review'!AS234=1,'Systematic review'!AT234=0),11, IF(AND('Systematic review'!AQ234=1,'Systematic review'!AR234=0,'Systematic review'!AS234=1,'Systematic review'!AT234=1),12, IF(AND('Systematic review'!AQ234=1,'Systematic review'!AR234=1,'Systematic review'!AS234=0,'Systematic review'!AT234=1),13,IF(AND('Systematic review'!AQ234=0,'Systematic review'!AR234=1,'Systematic review'!AS234=1,'Systematic review'!AT234=1),14,IF(AND('Systematic review'!AQ234=1,'Systematic review'!AR234=1,'Systematic review'!AS234=1,'Systematic review'!AT234=1),15,0)))))))))))))))</f>
        <v>0</v>
      </c>
      <c r="L213">
        <v>0</v>
      </c>
    </row>
    <row r="214" spans="1:12" x14ac:dyDescent="0.2">
      <c r="A214" s="86">
        <f>'Systematic review'!A235</f>
        <v>0</v>
      </c>
      <c r="B214" s="86" t="str">
        <f>'Systematic review'!C235</f>
        <v>ORCHIMIC</v>
      </c>
      <c r="C214" s="86">
        <f>'Systematic review'!D235</f>
        <v>2018</v>
      </c>
      <c r="D214" s="86" t="str">
        <f>'Systematic review'!E235</f>
        <v>Huang et al.</v>
      </c>
      <c r="E214" s="89">
        <f>IF('Systematic review'!F235=6,1,IF('Systematic review'!F235=1,2,IF('Systematic review'!F235=2,3,IF('Systematic review'!F235=7,4, IF(OR('Systematic review'!F235="1 to 7",'Systematic review'!F235="2 to 7", 'Systematic review'!F235="1&amp; 7", 'Systematic review'!F235="1&amp;7"),5)))))</f>
        <v>2</v>
      </c>
      <c r="F214" s="89" t="str">
        <f>IF('Systematic review'!J235=3, "NL", "L")</f>
        <v>NL</v>
      </c>
      <c r="G214" s="89">
        <f>IF('Systematic review'!P235=1,1,(IF('Systematic review'!Q235=1,2,IF('Systematic review'!R235=1,3,IF('Systematic review'!V235=1,4,IF('Systematic review'!W235=1,5,IF('Systematic review'!X235=1,6,"No Data")))))))</f>
        <v>1</v>
      </c>
      <c r="H214" s="89">
        <f>IF('Systematic review'!AD235=1,1,IF(AND(OR('Systematic review'!AG235=1,'Systematic review'!AH235=1,'Systematic review'!AI235=1),'Systematic review'!AM235=1),2,IF(AND(OR('Systematic review'!AE235=1,'Systematic review'!AF235=1,'Systematic review'!AJ235=1,'Systematic review'!AK235=1,'Systematic review'!AL235=1),'Systematic review'!AM235=1),3, IF(AND(OR('Systematic review'!AG235=1,'Systematic review'!AH235=1,'Systematic review'!AI235=1),OR('Systematic review'!AN235=1, 'Systematic review'!AO235=1,'Systematic review'!AP235=1)),4, IF(AND(OR('Systematic review'!AE235=1,'Systematic review'!AF235=1,'Systematic review'!AJ235=1,'Systematic review'!AK235=1,'Systematic review'!AL235=1), OR('Systematic review'!AN235=1, 'Systematic review'!AO235=1,'Systematic review'!AP235=1)),5,IF(AND('Systematic review'!AC235=1,'Systematic review'!AE235=0,'Systematic review'!AF235=0,'Systematic review'!AG235=0,'Systematic review'!AH235=0,'Systematic review'!AI235=0,'Systematic review'!AJ235=0,'Systematic review'!AK235=0,'Systematic review'!AL235=0),6,"PB"))))))</f>
        <v>4</v>
      </c>
      <c r="I214" s="89">
        <f>IF(AND('Systematic review'!AQ235=1,'Systematic review'!AR235=0,'Systematic review'!AS235=0,'Systematic review'!AT235=0),1,IF(AND('Systematic review'!AQ235=0,'Systematic review'!AR235=1,'Systematic review'!AS235=0,'Systematic review'!AT235=0),2,IF(AND('Systematic review'!AQ235=0,'Systematic review'!AR235=0,'Systematic review'!AS235=1,'Systematic review'!AT235=0),3,IF(AND('Systematic review'!AQ235=0,'Systematic review'!AR235=0,'Systematic review'!AS235=0,'Systematic review'!AT235=1),4,IF(AND('Systematic review'!AQ235=1,'Systematic review'!AR235=1,'Systematic review'!AS235=0,'Systematic review'!AT235=0),5,IF(AND('Systematic review'!AQ235=1,'Systematic review'!AR235=0,'Systematic review'!AS235=1,'Systematic review'!AT235=0),6,IF(AND('Systematic review'!AQ235=1,'Systematic review'!AR235=0,'Systematic review'!AS235=0,'Systematic review'!AT235=1),7,IF(AND('Systematic review'!AQ235=0,'Systematic review'!AR235=1,'Systematic review'!AS235=1,'Systematic review'!AT235=0),8,IF(AND('Systematic review'!AQ235=0,'Systematic review'!AR235=1,'Systematic review'!AS235=0,'Systematic review'!AT235=1),9,IF(AND('Systematic review'!AQ235=0,'Systematic review'!AR235=0,'Systematic review'!AS235=1,'Systematic review'!AT235=1),10,IF(AND('Systematic review'!AQ235=1,'Systematic review'!AR235=1,'Systematic review'!AS235=1,'Systematic review'!AT235=0),11, IF(AND('Systematic review'!AQ235=1,'Systematic review'!AR235=0,'Systematic review'!AS235=1,'Systematic review'!AT235=1),12, IF(AND('Systematic review'!AQ235=1,'Systematic review'!AR235=1,'Systematic review'!AS235=0,'Systematic review'!AT235=1),13,IF(AND('Systematic review'!AQ235=0,'Systematic review'!AR235=1,'Systematic review'!AS235=1,'Systematic review'!AT235=1),14,IF(AND('Systematic review'!AQ235=1,'Systematic review'!AR235=1,'Systematic review'!AS235=1,'Systematic review'!AT235=1),15,0)))))))))))))))</f>
        <v>1</v>
      </c>
      <c r="L214">
        <v>1</v>
      </c>
    </row>
    <row r="215" spans="1:12" x14ac:dyDescent="0.2">
      <c r="A215" s="86">
        <f>'Systematic review'!A236</f>
        <v>0</v>
      </c>
      <c r="B215" s="86" t="str">
        <f>'Systematic review'!C236</f>
        <v>Century</v>
      </c>
      <c r="C215" s="86">
        <f>'Systematic review'!D236</f>
        <v>2018</v>
      </c>
      <c r="D215" s="86" t="str">
        <f>'Systematic review'!E236</f>
        <v>Shi et al.</v>
      </c>
      <c r="E215" s="89">
        <f>IF('Systematic review'!F236=6,1,IF('Systematic review'!F236=1,2,IF('Systematic review'!F236=2,3,IF('Systematic review'!F236=7,4, IF(OR('Systematic review'!F236="1 to 7",'Systematic review'!F236="2 to 7", 'Systematic review'!F236="1&amp; 7", 'Systematic review'!F236="1&amp;7"),5)))))</f>
        <v>2</v>
      </c>
      <c r="F215" s="89" t="str">
        <f>IF('Systematic review'!J236=3, "NL", "L")</f>
        <v>L</v>
      </c>
      <c r="G215" s="89">
        <f>IF('Systematic review'!P236=1,1,(IF('Systematic review'!Q236=1,2,IF('Systematic review'!R236=1,3,IF('Systematic review'!V236=1,4,IF('Systematic review'!W236=1,5,IF('Systematic review'!X236=1,6,"No Data")))))))</f>
        <v>5</v>
      </c>
      <c r="H215" s="89">
        <f>IF('Systematic review'!AD236=1,1,IF(AND(OR('Systematic review'!AG236=1,'Systematic review'!AH236=1,'Systematic review'!AI236=1),'Systematic review'!AM236=1),2,IF(AND(OR('Systematic review'!AE236=1,'Systematic review'!AF236=1,'Systematic review'!AJ236=1,'Systematic review'!AK236=1,'Systematic review'!AL236=1),'Systematic review'!AM236=1),3, IF(AND(OR('Systematic review'!AG236=1,'Systematic review'!AH236=1,'Systematic review'!AI236=1),OR('Systematic review'!AN236=1, 'Systematic review'!AO236=1,'Systematic review'!AP236=1)),4, IF(AND(OR('Systematic review'!AE236=1,'Systematic review'!AF236=1,'Systematic review'!AJ236=1,'Systematic review'!AK236=1,'Systematic review'!AL236=1), OR('Systematic review'!AN236=1, 'Systematic review'!AO236=1,'Systematic review'!AP236=1)),5,IF(AND('Systematic review'!AC236=1,'Systematic review'!AE236=0,'Systematic review'!AF236=0,'Systematic review'!AG236=0,'Systematic review'!AH236=0,'Systematic review'!AI236=0,'Systematic review'!AJ236=0,'Systematic review'!AK236=0,'Systematic review'!AL236=0),6,"PB"))))))</f>
        <v>5</v>
      </c>
      <c r="I215" s="89">
        <f>IF(AND('Systematic review'!AQ236=1,'Systematic review'!AR236=0,'Systematic review'!AS236=0,'Systematic review'!AT236=0),1,IF(AND('Systematic review'!AQ236=0,'Systematic review'!AR236=1,'Systematic review'!AS236=0,'Systematic review'!AT236=0),2,IF(AND('Systematic review'!AQ236=0,'Systematic review'!AR236=0,'Systematic review'!AS236=1,'Systematic review'!AT236=0),3,IF(AND('Systematic review'!AQ236=0,'Systematic review'!AR236=0,'Systematic review'!AS236=0,'Systematic review'!AT236=1),4,IF(AND('Systematic review'!AQ236=1,'Systematic review'!AR236=1,'Systematic review'!AS236=0,'Systematic review'!AT236=0),5,IF(AND('Systematic review'!AQ236=1,'Systematic review'!AR236=0,'Systematic review'!AS236=1,'Systematic review'!AT236=0),6,IF(AND('Systematic review'!AQ236=1,'Systematic review'!AR236=0,'Systematic review'!AS236=0,'Systematic review'!AT236=1),7,IF(AND('Systematic review'!AQ236=0,'Systematic review'!AR236=1,'Systematic review'!AS236=1,'Systematic review'!AT236=0),8,IF(AND('Systematic review'!AQ236=0,'Systematic review'!AR236=1,'Systematic review'!AS236=0,'Systematic review'!AT236=1),9,IF(AND('Systematic review'!AQ236=0,'Systematic review'!AR236=0,'Systematic review'!AS236=1,'Systematic review'!AT236=1),10,IF(AND('Systematic review'!AQ236=1,'Systematic review'!AR236=1,'Systematic review'!AS236=1,'Systematic review'!AT236=0),11, IF(AND('Systematic review'!AQ236=1,'Systematic review'!AR236=0,'Systematic review'!AS236=1,'Systematic review'!AT236=1),12, IF(AND('Systematic review'!AQ236=1,'Systematic review'!AR236=1,'Systematic review'!AS236=0,'Systematic review'!AT236=1),13,IF(AND('Systematic review'!AQ236=0,'Systematic review'!AR236=1,'Systematic review'!AS236=1,'Systematic review'!AT236=1),14,IF(AND('Systematic review'!AQ236=1,'Systematic review'!AR236=1,'Systematic review'!AS236=1,'Systematic review'!AT236=1),15,0)))))))))))))))</f>
        <v>4</v>
      </c>
      <c r="L215">
        <v>4</v>
      </c>
    </row>
    <row r="216" spans="1:12" x14ac:dyDescent="0.2">
      <c r="A216" s="86">
        <f>'Systematic review'!A237</f>
        <v>0</v>
      </c>
      <c r="B216" s="86" t="str">
        <f>'Systematic review'!C237</f>
        <v>CLM4.5bgc</v>
      </c>
      <c r="C216" s="86">
        <f>'Systematic review'!D237</f>
        <v>2018</v>
      </c>
      <c r="D216" s="86" t="str">
        <f>'Systematic review'!E237</f>
        <v>Shi et al.</v>
      </c>
      <c r="E216" s="89">
        <f>IF('Systematic review'!F237=6,1,IF('Systematic review'!F237=1,2,IF('Systematic review'!F237=2,3,IF('Systematic review'!F237=7,4, IF(OR('Systematic review'!F237="1 to 7",'Systematic review'!F237="2 to 7", 'Systematic review'!F237="1&amp; 7", 'Systematic review'!F237="1&amp;7"),5)))))</f>
        <v>3</v>
      </c>
      <c r="F216" s="89" t="str">
        <f>IF('Systematic review'!J237=3, "NL", "L")</f>
        <v>L</v>
      </c>
      <c r="G216" s="89">
        <f>IF('Systematic review'!P237=1,1,(IF('Systematic review'!Q237=1,2,IF('Systematic review'!R237=1,3,IF('Systematic review'!V237=1,4,IF('Systematic review'!W237=1,5,IF('Systematic review'!X237=1,6,"No Data")))))))</f>
        <v>5</v>
      </c>
      <c r="H216" s="89">
        <f>IF('Systematic review'!AD237=1,1,IF(AND(OR('Systematic review'!AG237=1,'Systematic review'!AH237=1,'Systematic review'!AI237=1),'Systematic review'!AM237=1),2,IF(AND(OR('Systematic review'!AE237=1,'Systematic review'!AF237=1,'Systematic review'!AJ237=1,'Systematic review'!AK237=1,'Systematic review'!AL237=1),'Systematic review'!AM237=1),3, IF(AND(OR('Systematic review'!AG237=1,'Systematic review'!AH237=1,'Systematic review'!AI237=1),OR('Systematic review'!AN237=1, 'Systematic review'!AO237=1,'Systematic review'!AP237=1)),4, IF(AND(OR('Systematic review'!AE237=1,'Systematic review'!AF237=1,'Systematic review'!AJ237=1,'Systematic review'!AK237=1,'Systematic review'!AL237=1), OR('Systematic review'!AN237=1, 'Systematic review'!AO237=1,'Systematic review'!AP237=1)),5,IF(AND('Systematic review'!AC237=1,'Systematic review'!AE237=0,'Systematic review'!AF237=0,'Systematic review'!AG237=0,'Systematic review'!AH237=0,'Systematic review'!AI237=0,'Systematic review'!AJ237=0,'Systematic review'!AK237=0,'Systematic review'!AL237=0),6,"PB"))))))</f>
        <v>5</v>
      </c>
      <c r="I216" s="89">
        <f>IF(AND('Systematic review'!AQ237=1,'Systematic review'!AR237=0,'Systematic review'!AS237=0,'Systematic review'!AT237=0),1,IF(AND('Systematic review'!AQ237=0,'Systematic review'!AR237=1,'Systematic review'!AS237=0,'Systematic review'!AT237=0),2,IF(AND('Systematic review'!AQ237=0,'Systematic review'!AR237=0,'Systematic review'!AS237=1,'Systematic review'!AT237=0),3,IF(AND('Systematic review'!AQ237=0,'Systematic review'!AR237=0,'Systematic review'!AS237=0,'Systematic review'!AT237=1),4,IF(AND('Systematic review'!AQ237=1,'Systematic review'!AR237=1,'Systematic review'!AS237=0,'Systematic review'!AT237=0),5,IF(AND('Systematic review'!AQ237=1,'Systematic review'!AR237=0,'Systematic review'!AS237=1,'Systematic review'!AT237=0),6,IF(AND('Systematic review'!AQ237=1,'Systematic review'!AR237=0,'Systematic review'!AS237=0,'Systematic review'!AT237=1),7,IF(AND('Systematic review'!AQ237=0,'Systematic review'!AR237=1,'Systematic review'!AS237=1,'Systematic review'!AT237=0),8,IF(AND('Systematic review'!AQ237=0,'Systematic review'!AR237=1,'Systematic review'!AS237=0,'Systematic review'!AT237=1),9,IF(AND('Systematic review'!AQ237=0,'Systematic review'!AR237=0,'Systematic review'!AS237=1,'Systematic review'!AT237=1),10,IF(AND('Systematic review'!AQ237=1,'Systematic review'!AR237=1,'Systematic review'!AS237=1,'Systematic review'!AT237=0),11, IF(AND('Systematic review'!AQ237=1,'Systematic review'!AR237=0,'Systematic review'!AS237=1,'Systematic review'!AT237=1),12, IF(AND('Systematic review'!AQ237=1,'Systematic review'!AR237=1,'Systematic review'!AS237=0,'Systematic review'!AT237=1),13,IF(AND('Systematic review'!AQ237=0,'Systematic review'!AR237=1,'Systematic review'!AS237=1,'Systematic review'!AT237=1),14,IF(AND('Systematic review'!AQ237=1,'Systematic review'!AR237=1,'Systematic review'!AS237=1,'Systematic review'!AT237=1),15,0)))))))))))))))</f>
        <v>4</v>
      </c>
      <c r="L216">
        <v>4</v>
      </c>
    </row>
    <row r="217" spans="1:12" x14ac:dyDescent="0.2">
      <c r="A217" s="86">
        <f>'Systematic review'!A238</f>
        <v>0</v>
      </c>
      <c r="B217" s="86" t="str">
        <f>'Systematic review'!C238</f>
        <v>MIMICS</v>
      </c>
      <c r="C217" s="86">
        <f>'Systematic review'!D238</f>
        <v>2018</v>
      </c>
      <c r="D217" s="86" t="str">
        <f>'Systematic review'!E238</f>
        <v>Shi et al.</v>
      </c>
      <c r="E217" s="89">
        <f>IF('Systematic review'!F238=6,1,IF('Systematic review'!F238=1,2,IF('Systematic review'!F238=2,3,IF('Systematic review'!F238=7,4, IF(OR('Systematic review'!F238="1 to 7",'Systematic review'!F238="2 to 7", 'Systematic review'!F238="1&amp; 7", 'Systematic review'!F238="1&amp;7"),5)))))</f>
        <v>2</v>
      </c>
      <c r="F217" s="89" t="str">
        <f>IF('Systematic review'!J238=3, "NL", "L")</f>
        <v>NL</v>
      </c>
      <c r="G217" s="89">
        <f>IF('Systematic review'!P238=1,1,(IF('Systematic review'!Q238=1,2,IF('Systematic review'!R238=1,3,IF('Systematic review'!V238=1,4,IF('Systematic review'!W238=1,5,IF('Systematic review'!X238=1,6,"No Data")))))))</f>
        <v>5</v>
      </c>
      <c r="H217" s="89">
        <f>IF('Systematic review'!AD238=1,1,IF(AND(OR('Systematic review'!AG238=1,'Systematic review'!AH238=1,'Systematic review'!AI238=1),'Systematic review'!AM238=1),2,IF(AND(OR('Systematic review'!AE238=1,'Systematic review'!AF238=1,'Systematic review'!AJ238=1,'Systematic review'!AK238=1,'Systematic review'!AL238=1),'Systematic review'!AM238=1),3, IF(AND(OR('Systematic review'!AG238=1,'Systematic review'!AH238=1,'Systematic review'!AI238=1),OR('Systematic review'!AN238=1, 'Systematic review'!AO238=1,'Systematic review'!AP238=1)),4, IF(AND(OR('Systematic review'!AE238=1,'Systematic review'!AF238=1,'Systematic review'!AJ238=1,'Systematic review'!AK238=1,'Systematic review'!AL238=1), OR('Systematic review'!AN238=1, 'Systematic review'!AO238=1,'Systematic review'!AP238=1)),5,IF(AND('Systematic review'!AC238=1,'Systematic review'!AE238=0,'Systematic review'!AF238=0,'Systematic review'!AG238=0,'Systematic review'!AH238=0,'Systematic review'!AI238=0,'Systematic review'!AJ238=0,'Systematic review'!AK238=0,'Systematic review'!AL238=0),6,"PB"))))))</f>
        <v>5</v>
      </c>
      <c r="I217" s="89">
        <f>IF(AND('Systematic review'!AQ238=1,'Systematic review'!AR238=0,'Systematic review'!AS238=0,'Systematic review'!AT238=0),1,IF(AND('Systematic review'!AQ238=0,'Systematic review'!AR238=1,'Systematic review'!AS238=0,'Systematic review'!AT238=0),2,IF(AND('Systematic review'!AQ238=0,'Systematic review'!AR238=0,'Systematic review'!AS238=1,'Systematic review'!AT238=0),3,IF(AND('Systematic review'!AQ238=0,'Systematic review'!AR238=0,'Systematic review'!AS238=0,'Systematic review'!AT238=1),4,IF(AND('Systematic review'!AQ238=1,'Systematic review'!AR238=1,'Systematic review'!AS238=0,'Systematic review'!AT238=0),5,IF(AND('Systematic review'!AQ238=1,'Systematic review'!AR238=0,'Systematic review'!AS238=1,'Systematic review'!AT238=0),6,IF(AND('Systematic review'!AQ238=1,'Systematic review'!AR238=0,'Systematic review'!AS238=0,'Systematic review'!AT238=1),7,IF(AND('Systematic review'!AQ238=0,'Systematic review'!AR238=1,'Systematic review'!AS238=1,'Systematic review'!AT238=0),8,IF(AND('Systematic review'!AQ238=0,'Systematic review'!AR238=1,'Systematic review'!AS238=0,'Systematic review'!AT238=1),9,IF(AND('Systematic review'!AQ238=0,'Systematic review'!AR238=0,'Systematic review'!AS238=1,'Systematic review'!AT238=1),10,IF(AND('Systematic review'!AQ238=1,'Systematic review'!AR238=1,'Systematic review'!AS238=1,'Systematic review'!AT238=0),11, IF(AND('Systematic review'!AQ238=1,'Systematic review'!AR238=0,'Systematic review'!AS238=1,'Systematic review'!AT238=1),12, IF(AND('Systematic review'!AQ238=1,'Systematic review'!AR238=1,'Systematic review'!AS238=0,'Systematic review'!AT238=1),13,IF(AND('Systematic review'!AQ238=0,'Systematic review'!AR238=1,'Systematic review'!AS238=1,'Systematic review'!AT238=1),14,IF(AND('Systematic review'!AQ238=1,'Systematic review'!AR238=1,'Systematic review'!AS238=1,'Systematic review'!AT238=1),15,0)))))))))))))))</f>
        <v>4</v>
      </c>
      <c r="L217">
        <v>4</v>
      </c>
    </row>
    <row r="218" spans="1:12" x14ac:dyDescent="0.2">
      <c r="A218" s="86">
        <f>'Systematic review'!A239</f>
        <v>0</v>
      </c>
      <c r="B218" s="86" t="str">
        <f>'Systematic review'!C239</f>
        <v>DAMM-FoBAAR</v>
      </c>
      <c r="C218" s="86">
        <f>'Systematic review'!D239</f>
        <v>2018</v>
      </c>
      <c r="D218" s="86" t="str">
        <f>'Systematic review'!E239</f>
        <v>Sihi et al.</v>
      </c>
      <c r="E218" s="89">
        <f>IF('Systematic review'!F239=6,1,IF('Systematic review'!F239=1,2,IF('Systematic review'!F239=2,3,IF('Systematic review'!F239=7,4, IF(OR('Systematic review'!F239="1 to 7",'Systematic review'!F239="2 to 7", 'Systematic review'!F239="1&amp; 7", 'Systematic review'!F239="1&amp;7"),5)))))</f>
        <v>3</v>
      </c>
      <c r="F218" s="89" t="str">
        <f>IF('Systematic review'!J239=3, "NL", "L")</f>
        <v>NL</v>
      </c>
      <c r="G218" s="89">
        <f>IF('Systematic review'!P239=1,1,(IF('Systematic review'!Q239=1,2,IF('Systematic review'!R239=1,3,IF('Systematic review'!V239=1,4,IF('Systematic review'!W239=1,5,IF('Systematic review'!X239=1,6,"No Data")))))))</f>
        <v>1</v>
      </c>
      <c r="H218" s="89">
        <f>IF('Systematic review'!AD239=1,1,IF(AND(OR('Systematic review'!AG239=1,'Systematic review'!AH239=1,'Systematic review'!AI239=1),'Systematic review'!AM239=1),2,IF(AND(OR('Systematic review'!AE239=1,'Systematic review'!AF239=1,'Systematic review'!AJ239=1,'Systematic review'!AK239=1,'Systematic review'!AL239=1),'Systematic review'!AM239=1),3, IF(AND(OR('Systematic review'!AG239=1,'Systematic review'!AH239=1,'Systematic review'!AI239=1),OR('Systematic review'!AN239=1, 'Systematic review'!AO239=1,'Systematic review'!AP239=1)),4, IF(AND(OR('Systematic review'!AE239=1,'Systematic review'!AF239=1,'Systematic review'!AJ239=1,'Systematic review'!AK239=1,'Systematic review'!AL239=1), OR('Systematic review'!AN239=1, 'Systematic review'!AO239=1,'Systematic review'!AP239=1)),5,IF(AND('Systematic review'!AC239=1,'Systematic review'!AE239=0,'Systematic review'!AF239=0,'Systematic review'!AG239=0,'Systematic review'!AH239=0,'Systematic review'!AI239=0,'Systematic review'!AJ239=0,'Systematic review'!AK239=0,'Systematic review'!AL239=0),6,"PB"))))))</f>
        <v>4</v>
      </c>
      <c r="I218" s="89">
        <f>IF(AND('Systematic review'!AQ239=1,'Systematic review'!AR239=0,'Systematic review'!AS239=0,'Systematic review'!AT239=0),1,IF(AND('Systematic review'!AQ239=0,'Systematic review'!AR239=1,'Systematic review'!AS239=0,'Systematic review'!AT239=0),2,IF(AND('Systematic review'!AQ239=0,'Systematic review'!AR239=0,'Systematic review'!AS239=1,'Systematic review'!AT239=0),3,IF(AND('Systematic review'!AQ239=0,'Systematic review'!AR239=0,'Systematic review'!AS239=0,'Systematic review'!AT239=1),4,IF(AND('Systematic review'!AQ239=1,'Systematic review'!AR239=1,'Systematic review'!AS239=0,'Systematic review'!AT239=0),5,IF(AND('Systematic review'!AQ239=1,'Systematic review'!AR239=0,'Systematic review'!AS239=1,'Systematic review'!AT239=0),6,IF(AND('Systematic review'!AQ239=1,'Systematic review'!AR239=0,'Systematic review'!AS239=0,'Systematic review'!AT239=1),7,IF(AND('Systematic review'!AQ239=0,'Systematic review'!AR239=1,'Systematic review'!AS239=1,'Systematic review'!AT239=0),8,IF(AND('Systematic review'!AQ239=0,'Systematic review'!AR239=1,'Systematic review'!AS239=0,'Systematic review'!AT239=1),9,IF(AND('Systematic review'!AQ239=0,'Systematic review'!AR239=0,'Systematic review'!AS239=1,'Systematic review'!AT239=1),10,IF(AND('Systematic review'!AQ239=1,'Systematic review'!AR239=1,'Systematic review'!AS239=1,'Systematic review'!AT239=0),11, IF(AND('Systematic review'!AQ239=1,'Systematic review'!AR239=0,'Systematic review'!AS239=1,'Systematic review'!AT239=1),12, IF(AND('Systematic review'!AQ239=1,'Systematic review'!AR239=1,'Systematic review'!AS239=0,'Systematic review'!AT239=1),13,IF(AND('Systematic review'!AQ239=0,'Systematic review'!AR239=1,'Systematic review'!AS239=1,'Systematic review'!AT239=1),14,IF(AND('Systematic review'!AQ239=1,'Systematic review'!AR239=1,'Systematic review'!AS239=1,'Systematic review'!AT239=1),15,0)))))))))))))))</f>
        <v>2</v>
      </c>
      <c r="L218">
        <v>2</v>
      </c>
    </row>
    <row r="219" spans="1:12" x14ac:dyDescent="0.2">
      <c r="A219" s="86">
        <f>'Systematic review'!A240</f>
        <v>0</v>
      </c>
      <c r="B219" s="86" t="str">
        <f>'Systematic review'!C240</f>
        <v>DAYCENT</v>
      </c>
      <c r="C219" s="86">
        <f>'Systematic review'!D240</f>
        <v>2018</v>
      </c>
      <c r="D219" s="86" t="str">
        <f>'Systematic review'!E240</f>
        <v>Sulman et al.</v>
      </c>
      <c r="E219" s="89">
        <f>IF('Systematic review'!F240=6,1,IF('Systematic review'!F240=1,2,IF('Systematic review'!F240=2,3,IF('Systematic review'!F240=7,4, IF(OR('Systematic review'!F240="1 to 7",'Systematic review'!F240="2 to 7", 'Systematic review'!F240="1&amp; 7", 'Systematic review'!F240="1&amp;7"),5)))))</f>
        <v>2</v>
      </c>
      <c r="F219" s="89" t="str">
        <f>IF('Systematic review'!J240=3, "NL", "L")</f>
        <v>L</v>
      </c>
      <c r="G219" s="89">
        <f>IF('Systematic review'!P240=1,1,(IF('Systematic review'!Q240=1,2,IF('Systematic review'!R240=1,3,IF('Systematic review'!V240=1,4,IF('Systematic review'!W240=1,5,IF('Systematic review'!X240=1,6,"No Data")))))))</f>
        <v>6</v>
      </c>
      <c r="H219" s="230">
        <f>IF('Systematic review'!AD240=1,1,IF(AND(OR('Systematic review'!AG240=1,'Systematic review'!AH240=1,'Systematic review'!AI240=1),'Systematic review'!AM240=1),2,IF(AND(OR('Systematic review'!AE240=1,'Systematic review'!AF240=1,'Systematic review'!AJ240=1,'Systematic review'!AK240=1,'Systematic review'!AL240=1),'Systematic review'!AM240=1),3, IF(AND(OR('Systematic review'!AG240=1,'Systematic review'!AH240=1,'Systematic review'!AI240=1),OR('Systematic review'!AN240=1, 'Systematic review'!AO240=1,'Systematic review'!AP240=1)),4, IF(AND(OR('Systematic review'!AE240=1,'Systematic review'!AF240=1,'Systematic review'!AJ240=1,'Systematic review'!AK240=1,'Systematic review'!AL240=1), OR('Systematic review'!AN240=1, 'Systematic review'!AO240=1,'Systematic review'!AP240=1)),5,IF(AND('Systematic review'!AC240=1,'Systematic review'!AE240=0,'Systematic review'!AF240=0,'Systematic review'!AG240=0,'Systematic review'!AH240=0,'Systematic review'!AI240=0,'Systematic review'!AJ240=0,'Systematic review'!AK240=0,'Systematic review'!AL240=0),6,"PB"))))))</f>
        <v>2</v>
      </c>
      <c r="I219" s="89">
        <f>IF(AND('Systematic review'!AQ240=1,'Systematic review'!AR240=0,'Systematic review'!AS240=0,'Systematic review'!AT240=0),1,IF(AND('Systematic review'!AQ240=0,'Systematic review'!AR240=1,'Systematic review'!AS240=0,'Systematic review'!AT240=0),2,IF(AND('Systematic review'!AQ240=0,'Systematic review'!AR240=0,'Systematic review'!AS240=1,'Systematic review'!AT240=0),3,IF(AND('Systematic review'!AQ240=0,'Systematic review'!AR240=0,'Systematic review'!AS240=0,'Systematic review'!AT240=1),4,IF(AND('Systematic review'!AQ240=1,'Systematic review'!AR240=1,'Systematic review'!AS240=0,'Systematic review'!AT240=0),5,IF(AND('Systematic review'!AQ240=1,'Systematic review'!AR240=0,'Systematic review'!AS240=1,'Systematic review'!AT240=0),6,IF(AND('Systematic review'!AQ240=1,'Systematic review'!AR240=0,'Systematic review'!AS240=0,'Systematic review'!AT240=1),7,IF(AND('Systematic review'!AQ240=0,'Systematic review'!AR240=1,'Systematic review'!AS240=1,'Systematic review'!AT240=0),8,IF(AND('Systematic review'!AQ240=0,'Systematic review'!AR240=1,'Systematic review'!AS240=0,'Systematic review'!AT240=1),9,IF(AND('Systematic review'!AQ240=0,'Systematic review'!AR240=0,'Systematic review'!AS240=1,'Systematic review'!AT240=1),10,IF(AND('Systematic review'!AQ240=1,'Systematic review'!AR240=1,'Systematic review'!AS240=1,'Systematic review'!AT240=0),11, IF(AND('Systematic review'!AQ240=1,'Systematic review'!AR240=0,'Systematic review'!AS240=1,'Systematic review'!AT240=1),12, IF(AND('Systematic review'!AQ240=1,'Systematic review'!AR240=1,'Systematic review'!AS240=0,'Systematic review'!AT240=1),13,IF(AND('Systematic review'!AQ240=0,'Systematic review'!AR240=1,'Systematic review'!AS240=1,'Systematic review'!AT240=1),14,IF(AND('Systematic review'!AQ240=1,'Systematic review'!AR240=1,'Systematic review'!AS240=1,'Systematic review'!AT240=1),15,0)))))))))))))))</f>
        <v>2</v>
      </c>
      <c r="L219">
        <v>2</v>
      </c>
    </row>
    <row r="220" spans="1:12" x14ac:dyDescent="0.2">
      <c r="A220" s="86">
        <f>'Systematic review'!A241</f>
        <v>0</v>
      </c>
      <c r="B220" s="86" t="str">
        <f>'Systematic review'!C241</f>
        <v>MIMICS</v>
      </c>
      <c r="C220" s="86">
        <f>'Systematic review'!D241</f>
        <v>2018</v>
      </c>
      <c r="D220" s="86" t="str">
        <f>'Systematic review'!E241</f>
        <v>Sulman et al.</v>
      </c>
      <c r="E220" s="89">
        <f>IF('Systematic review'!F241=6,1,IF('Systematic review'!F241=1,2,IF('Systematic review'!F241=2,3,IF('Systematic review'!F241=7,4, IF(OR('Systematic review'!F241="1 to 7",'Systematic review'!F241="2 to 7", 'Systematic review'!F241="1&amp; 7", 'Systematic review'!F241="1&amp;7"),5)))))</f>
        <v>2</v>
      </c>
      <c r="F220" s="89" t="str">
        <f>IF('Systematic review'!J241=3, "NL", "L")</f>
        <v>NL</v>
      </c>
      <c r="G220" s="89">
        <f>IF('Systematic review'!P241=1,1,(IF('Systematic review'!Q241=1,2,IF('Systematic review'!R241=1,3,IF('Systematic review'!V241=1,4,IF('Systematic review'!W241=1,5,IF('Systematic review'!X241=1,6,"No Data")))))))</f>
        <v>6</v>
      </c>
      <c r="H220" s="89">
        <f>IF('Systematic review'!AD241=1,1,IF(AND(OR('Systematic review'!AG241=1,'Systematic review'!AH241=1,'Systematic review'!AI241=1),'Systematic review'!AM241=1),2,IF(AND(OR('Systematic review'!AE241=1,'Systematic review'!AF241=1,'Systematic review'!AJ241=1,'Systematic review'!AK241=1,'Systematic review'!AL241=1),'Systematic review'!AM241=1),3, IF(AND(OR('Systematic review'!AG241=1,'Systematic review'!AH241=1,'Systematic review'!AI241=1),OR('Systematic review'!AN241=1, 'Systematic review'!AO241=1,'Systematic review'!AP241=1)),4, IF(AND(OR('Systematic review'!AE241=1,'Systematic review'!AF241=1,'Systematic review'!AJ241=1,'Systematic review'!AK241=1,'Systematic review'!AL241=1), OR('Systematic review'!AN241=1, 'Systematic review'!AO241=1,'Systematic review'!AP241=1)),5,IF(AND('Systematic review'!AC241=1,'Systematic review'!AE241=0,'Systematic review'!AF241=0,'Systematic review'!AG241=0,'Systematic review'!AH241=0,'Systematic review'!AI241=0,'Systematic review'!AJ241=0,'Systematic review'!AK241=0,'Systematic review'!AL241=0),6,"PB"))))))</f>
        <v>3</v>
      </c>
      <c r="I220" s="89">
        <f>IF(AND('Systematic review'!AQ241=1,'Systematic review'!AR241=0,'Systematic review'!AS241=0,'Systematic review'!AT241=0),1,IF(AND('Systematic review'!AQ241=0,'Systematic review'!AR241=1,'Systematic review'!AS241=0,'Systematic review'!AT241=0),2,IF(AND('Systematic review'!AQ241=0,'Systematic review'!AR241=0,'Systematic review'!AS241=1,'Systematic review'!AT241=0),3,IF(AND('Systematic review'!AQ241=0,'Systematic review'!AR241=0,'Systematic review'!AS241=0,'Systematic review'!AT241=1),4,IF(AND('Systematic review'!AQ241=1,'Systematic review'!AR241=1,'Systematic review'!AS241=0,'Systematic review'!AT241=0),5,IF(AND('Systematic review'!AQ241=1,'Systematic review'!AR241=0,'Systematic review'!AS241=1,'Systematic review'!AT241=0),6,IF(AND('Systematic review'!AQ241=1,'Systematic review'!AR241=0,'Systematic review'!AS241=0,'Systematic review'!AT241=1),7,IF(AND('Systematic review'!AQ241=0,'Systematic review'!AR241=1,'Systematic review'!AS241=1,'Systematic review'!AT241=0),8,IF(AND('Systematic review'!AQ241=0,'Systematic review'!AR241=1,'Systematic review'!AS241=0,'Systematic review'!AT241=1),9,IF(AND('Systematic review'!AQ241=0,'Systematic review'!AR241=0,'Systematic review'!AS241=1,'Systematic review'!AT241=1),10,IF(AND('Systematic review'!AQ241=1,'Systematic review'!AR241=1,'Systematic review'!AS241=1,'Systematic review'!AT241=0),11, IF(AND('Systematic review'!AQ241=1,'Systematic review'!AR241=0,'Systematic review'!AS241=1,'Systematic review'!AT241=1),12, IF(AND('Systematic review'!AQ241=1,'Systematic review'!AR241=1,'Systematic review'!AS241=0,'Systematic review'!AT241=1),13,IF(AND('Systematic review'!AQ241=0,'Systematic review'!AR241=1,'Systematic review'!AS241=1,'Systematic review'!AT241=1),14,IF(AND('Systematic review'!AQ241=1,'Systematic review'!AR241=1,'Systematic review'!AS241=1,'Systematic review'!AT241=1),15,0)))))))))))))))</f>
        <v>2</v>
      </c>
      <c r="L220">
        <v>2</v>
      </c>
    </row>
    <row r="221" spans="1:12" x14ac:dyDescent="0.2">
      <c r="A221" s="86">
        <f>'Systematic review'!A242</f>
        <v>0</v>
      </c>
      <c r="B221" s="86" t="str">
        <f>'Systematic review'!C242</f>
        <v>CORPSE</v>
      </c>
      <c r="C221" s="86">
        <f>'Systematic review'!D242</f>
        <v>2018</v>
      </c>
      <c r="D221" s="86" t="str">
        <f>'Systematic review'!E242</f>
        <v>Sulman et al.</v>
      </c>
      <c r="E221" s="89">
        <f>IF('Systematic review'!F242=6,1,IF('Systematic review'!F242=1,2,IF('Systematic review'!F242=2,3,IF('Systematic review'!F242=7,4, IF(OR('Systematic review'!F242="1 to 7",'Systematic review'!F242="2 to 7", 'Systematic review'!F242="1&amp; 7", 'Systematic review'!F242="1&amp;7"),5)))))</f>
        <v>2</v>
      </c>
      <c r="F221" s="89" t="str">
        <f>IF('Systematic review'!J242=3, "NL", "L")</f>
        <v>NL</v>
      </c>
      <c r="G221" s="89">
        <f>IF('Systematic review'!P242=1,1,(IF('Systematic review'!Q242=1,2,IF('Systematic review'!R242=1,3,IF('Systematic review'!V242=1,4,IF('Systematic review'!W242=1,5,IF('Systematic review'!X242=1,6,"No Data")))))))</f>
        <v>6</v>
      </c>
      <c r="H221" s="230">
        <f>IF('Systematic review'!AD242=1,1,IF(AND(OR('Systematic review'!AG242=1,'Systematic review'!AH242=1,'Systematic review'!AI242=1),'Systematic review'!AM242=1),2,IF(AND(OR('Systematic review'!AE242=1,'Systematic review'!AF242=1,'Systematic review'!AJ242=1,'Systematic review'!AK242=1,'Systematic review'!AL242=1),'Systematic review'!AM242=1),3, IF(AND(OR('Systematic review'!AG242=1,'Systematic review'!AH242=1,'Systematic review'!AI242=1),OR('Systematic review'!AN242=1, 'Systematic review'!AO242=1,'Systematic review'!AP242=1)),4, IF(AND(OR('Systematic review'!AE242=1,'Systematic review'!AF242=1,'Systematic review'!AJ242=1,'Systematic review'!AK242=1,'Systematic review'!AL242=1), OR('Systematic review'!AN242=1, 'Systematic review'!AO242=1,'Systematic review'!AP242=1)),5,IF(AND('Systematic review'!AC242=1,'Systematic review'!AE242=0,'Systematic review'!AF242=0,'Systematic review'!AG242=0,'Systematic review'!AH242=0,'Systematic review'!AI242=0,'Systematic review'!AJ242=0,'Systematic review'!AK242=0,'Systematic review'!AL242=0),6,"PB"))))))</f>
        <v>2</v>
      </c>
      <c r="I221" s="89">
        <f>IF(AND('Systematic review'!AQ242=1,'Systematic review'!AR242=0,'Systematic review'!AS242=0,'Systematic review'!AT242=0),1,IF(AND('Systematic review'!AQ242=0,'Systematic review'!AR242=1,'Systematic review'!AS242=0,'Systematic review'!AT242=0),2,IF(AND('Systematic review'!AQ242=0,'Systematic review'!AR242=0,'Systematic review'!AS242=1,'Systematic review'!AT242=0),3,IF(AND('Systematic review'!AQ242=0,'Systematic review'!AR242=0,'Systematic review'!AS242=0,'Systematic review'!AT242=1),4,IF(AND('Systematic review'!AQ242=1,'Systematic review'!AR242=1,'Systematic review'!AS242=0,'Systematic review'!AT242=0),5,IF(AND('Systematic review'!AQ242=1,'Systematic review'!AR242=0,'Systematic review'!AS242=1,'Systematic review'!AT242=0),6,IF(AND('Systematic review'!AQ242=1,'Systematic review'!AR242=0,'Systematic review'!AS242=0,'Systematic review'!AT242=1),7,IF(AND('Systematic review'!AQ242=0,'Systematic review'!AR242=1,'Systematic review'!AS242=1,'Systematic review'!AT242=0),8,IF(AND('Systematic review'!AQ242=0,'Systematic review'!AR242=1,'Systematic review'!AS242=0,'Systematic review'!AT242=1),9,IF(AND('Systematic review'!AQ242=0,'Systematic review'!AR242=0,'Systematic review'!AS242=1,'Systematic review'!AT242=1),10,IF(AND('Systematic review'!AQ242=1,'Systematic review'!AR242=1,'Systematic review'!AS242=1,'Systematic review'!AT242=0),11, IF(AND('Systematic review'!AQ242=1,'Systematic review'!AR242=0,'Systematic review'!AS242=1,'Systematic review'!AT242=1),12, IF(AND('Systematic review'!AQ242=1,'Systematic review'!AR242=1,'Systematic review'!AS242=0,'Systematic review'!AT242=1),13,IF(AND('Systematic review'!AQ242=0,'Systematic review'!AR242=1,'Systematic review'!AS242=1,'Systematic review'!AT242=1),14,IF(AND('Systematic review'!AQ242=1,'Systematic review'!AR242=1,'Systematic review'!AS242=1,'Systematic review'!AT242=1),15,0)))))))))))))))</f>
        <v>2</v>
      </c>
      <c r="L221">
        <v>2</v>
      </c>
    </row>
    <row r="222" spans="1:12" x14ac:dyDescent="0.2">
      <c r="A222" s="86">
        <f>'Systematic review'!A243</f>
        <v>0</v>
      </c>
      <c r="B222" s="86" t="str">
        <f>'Systematic review'!C243</f>
        <v>ORCHIDEE-SOM</v>
      </c>
      <c r="C222" s="86">
        <f>'Systematic review'!D243</f>
        <v>2018</v>
      </c>
      <c r="D222" s="86" t="str">
        <f>'Systematic review'!E243</f>
        <v>Tifafi et al.</v>
      </c>
      <c r="E222" s="89">
        <f>IF('Systematic review'!F243=6,1,IF('Systematic review'!F243=1,2,IF('Systematic review'!F243=2,3,IF('Systematic review'!F243=7,4, IF(OR('Systematic review'!F243="1 to 7",'Systematic review'!F243="2 to 7", 'Systematic review'!F243="1&amp; 7", 'Systematic review'!F243="1&amp;7"),5)))))</f>
        <v>3</v>
      </c>
      <c r="F222" s="89" t="str">
        <f>IF('Systematic review'!J243=3, "NL", "L")</f>
        <v>L</v>
      </c>
      <c r="G222" s="89">
        <f>IF('Systematic review'!P243=1,1,(IF('Systematic review'!Q243=1,2,IF('Systematic review'!R243=1,3,IF('Systematic review'!V243=1,4,IF('Systematic review'!W243=1,5,IF('Systematic review'!X243=1,6,"No Data")))))))</f>
        <v>6</v>
      </c>
      <c r="H222" s="89">
        <f>IF('Systematic review'!AD243=1,1,IF(AND(OR('Systematic review'!AG243=1,'Systematic review'!AH243=1,'Systematic review'!AI243=1),'Systematic review'!AM243=1),2,IF(AND(OR('Systematic review'!AE243=1,'Systematic review'!AF243=1,'Systematic review'!AJ243=1,'Systematic review'!AK243=1,'Systematic review'!AL243=1),'Systematic review'!AM243=1),3, IF(AND(OR('Systematic review'!AG243=1,'Systematic review'!AH243=1,'Systematic review'!AI243=1),OR('Systematic review'!AN243=1, 'Systematic review'!AO243=1,'Systematic review'!AP243=1)),4, IF(AND(OR('Systematic review'!AE243=1,'Systematic review'!AF243=1,'Systematic review'!AJ243=1,'Systematic review'!AK243=1,'Systematic review'!AL243=1), OR('Systematic review'!AN243=1, 'Systematic review'!AO243=1,'Systematic review'!AP243=1)),5,IF(AND('Systematic review'!AC243=1,'Systematic review'!AE243=0,'Systematic review'!AF243=0,'Systematic review'!AG243=0,'Systematic review'!AH243=0,'Systematic review'!AI243=0,'Systematic review'!AJ243=0,'Systematic review'!AK243=0,'Systematic review'!AL243=0),6,"PB"))))))</f>
        <v>3</v>
      </c>
      <c r="I222" s="89">
        <f>IF(AND('Systematic review'!AQ243=1,'Systematic review'!AR243=0,'Systematic review'!AS243=0,'Systematic review'!AT243=0),1,IF(AND('Systematic review'!AQ243=0,'Systematic review'!AR243=1,'Systematic review'!AS243=0,'Systematic review'!AT243=0),2,IF(AND('Systematic review'!AQ243=0,'Systematic review'!AR243=0,'Systematic review'!AS243=1,'Systematic review'!AT243=0),3,IF(AND('Systematic review'!AQ243=0,'Systematic review'!AR243=0,'Systematic review'!AS243=0,'Systematic review'!AT243=1),4,IF(AND('Systematic review'!AQ243=1,'Systematic review'!AR243=1,'Systematic review'!AS243=0,'Systematic review'!AT243=0),5,IF(AND('Systematic review'!AQ243=1,'Systematic review'!AR243=0,'Systematic review'!AS243=1,'Systematic review'!AT243=0),6,IF(AND('Systematic review'!AQ243=1,'Systematic review'!AR243=0,'Systematic review'!AS243=0,'Systematic review'!AT243=1),7,IF(AND('Systematic review'!AQ243=0,'Systematic review'!AR243=1,'Systematic review'!AS243=1,'Systematic review'!AT243=0),8,IF(AND('Systematic review'!AQ243=0,'Systematic review'!AR243=1,'Systematic review'!AS243=0,'Systematic review'!AT243=1),9,IF(AND('Systematic review'!AQ243=0,'Systematic review'!AR243=0,'Systematic review'!AS243=1,'Systematic review'!AT243=1),10,IF(AND('Systematic review'!AQ243=1,'Systematic review'!AR243=1,'Systematic review'!AS243=1,'Systematic review'!AT243=0),11, IF(AND('Systematic review'!AQ243=1,'Systematic review'!AR243=0,'Systematic review'!AS243=1,'Systematic review'!AT243=1),12, IF(AND('Systematic review'!AQ243=1,'Systematic review'!AR243=1,'Systematic review'!AS243=0,'Systematic review'!AT243=1),13,IF(AND('Systematic review'!AQ243=0,'Systematic review'!AR243=1,'Systematic review'!AS243=1,'Systematic review'!AT243=1),14,IF(AND('Systematic review'!AQ243=1,'Systematic review'!AR243=1,'Systematic review'!AS243=1,'Systematic review'!AT243=1),15,0)))))))))))))))</f>
        <v>2</v>
      </c>
      <c r="L222">
        <v>2</v>
      </c>
    </row>
    <row r="223" spans="1:12" x14ac:dyDescent="0.2">
      <c r="A223" s="86">
        <f>'Systematic review'!A244</f>
        <v>0</v>
      </c>
      <c r="B223" s="86" t="str">
        <f>'Systematic review'!C244</f>
        <v>CENTURY-CUE</v>
      </c>
      <c r="C223" s="86">
        <f>'Systematic review'!D244</f>
        <v>2018</v>
      </c>
      <c r="D223" s="86" t="str">
        <f>'Systematic review'!E244</f>
        <v>Zhang et al.</v>
      </c>
      <c r="E223" s="89">
        <f>IF('Systematic review'!F244=6,1,IF('Systematic review'!F244=1,2,IF('Systematic review'!F244=2,3,IF('Systematic review'!F244=7,4, IF(OR('Systematic review'!F244="1 to 7",'Systematic review'!F244="2 to 7", 'Systematic review'!F244="1&amp; 7", 'Systematic review'!F244="1&amp;7"),5)))))</f>
        <v>2</v>
      </c>
      <c r="F223" s="89" t="str">
        <f>IF('Systematic review'!J244=3, "NL", "L")</f>
        <v>L</v>
      </c>
      <c r="G223" s="89">
        <f>IF('Systematic review'!P244=1,1,(IF('Systematic review'!Q244=1,2,IF('Systematic review'!R244=1,3,IF('Systematic review'!V244=1,4,IF('Systematic review'!W244=1,5,IF('Systematic review'!X244=1,6,"No Data")))))))</f>
        <v>1</v>
      </c>
      <c r="H223" s="230">
        <f>IF('Systematic review'!AD244=1,1,IF(AND(OR('Systematic review'!AG244=1,'Systematic review'!AH244=1,'Systematic review'!AI244=1),'Systematic review'!AM244=1),2,IF(AND(OR('Systematic review'!AE244=1,'Systematic review'!AF244=1,'Systematic review'!AJ244=1,'Systematic review'!AK244=1,'Systematic review'!AL244=1),'Systematic review'!AM244=1),3, IF(AND(OR('Systematic review'!AG244=1,'Systematic review'!AH244=1,'Systematic review'!AI244=1),OR('Systematic review'!AN244=1, 'Systematic review'!AO244=1,'Systematic review'!AP244=1)),4, IF(AND(OR('Systematic review'!AE244=1,'Systematic review'!AF244=1,'Systematic review'!AJ244=1,'Systematic review'!AK244=1,'Systematic review'!AL244=1), OR('Systematic review'!AN244=1, 'Systematic review'!AO244=1,'Systematic review'!AP244=1)),5,IF(AND('Systematic review'!AC244=1,'Systematic review'!AE244=0,'Systematic review'!AF244=0,'Systematic review'!AG244=0,'Systematic review'!AH244=0,'Systematic review'!AI244=0,'Systematic review'!AJ244=0,'Systematic review'!AK244=0,'Systematic review'!AL244=0),6,"PB"))))))</f>
        <v>2</v>
      </c>
      <c r="I223" s="89">
        <f>IF(AND('Systematic review'!AQ244=1,'Systematic review'!AR244=0,'Systematic review'!AS244=0,'Systematic review'!AT244=0),1,IF(AND('Systematic review'!AQ244=0,'Systematic review'!AR244=1,'Systematic review'!AS244=0,'Systematic review'!AT244=0),2,IF(AND('Systematic review'!AQ244=0,'Systematic review'!AR244=0,'Systematic review'!AS244=1,'Systematic review'!AT244=0),3,IF(AND('Systematic review'!AQ244=0,'Systematic review'!AR244=0,'Systematic review'!AS244=0,'Systematic review'!AT244=1),4,IF(AND('Systematic review'!AQ244=1,'Systematic review'!AR244=1,'Systematic review'!AS244=0,'Systematic review'!AT244=0),5,IF(AND('Systematic review'!AQ244=1,'Systematic review'!AR244=0,'Systematic review'!AS244=1,'Systematic review'!AT244=0),6,IF(AND('Systematic review'!AQ244=1,'Systematic review'!AR244=0,'Systematic review'!AS244=0,'Systematic review'!AT244=1),7,IF(AND('Systematic review'!AQ244=0,'Systematic review'!AR244=1,'Systematic review'!AS244=1,'Systematic review'!AT244=0),8,IF(AND('Systematic review'!AQ244=0,'Systematic review'!AR244=1,'Systematic review'!AS244=0,'Systematic review'!AT244=1),9,IF(AND('Systematic review'!AQ244=0,'Systematic review'!AR244=0,'Systematic review'!AS244=1,'Systematic review'!AT244=1),10,IF(AND('Systematic review'!AQ244=1,'Systematic review'!AR244=1,'Systematic review'!AS244=1,'Systematic review'!AT244=0),11, IF(AND('Systematic review'!AQ244=1,'Systematic review'!AR244=0,'Systematic review'!AS244=1,'Systematic review'!AT244=1),12, IF(AND('Systematic review'!AQ244=1,'Systematic review'!AR244=1,'Systematic review'!AS244=0,'Systematic review'!AT244=1),13,IF(AND('Systematic review'!AQ244=0,'Systematic review'!AR244=1,'Systematic review'!AS244=1,'Systematic review'!AT244=1),14,IF(AND('Systematic review'!AQ244=1,'Systematic review'!AR244=1,'Systematic review'!AS244=1,'Systematic review'!AT244=1),15,0)))))))))))))))</f>
        <v>1</v>
      </c>
      <c r="L223">
        <v>1</v>
      </c>
    </row>
    <row r="224" spans="1:12" x14ac:dyDescent="0.2">
      <c r="A224" s="86">
        <f>'Systematic review'!A245</f>
        <v>0</v>
      </c>
      <c r="B224" s="86" t="str">
        <f>'Systematic review'!C245</f>
        <v>CASA-CNP</v>
      </c>
      <c r="C224" s="86">
        <f>'Systematic review'!D245</f>
        <v>2018</v>
      </c>
      <c r="D224" s="86" t="str">
        <f>'Systematic review'!E245</f>
        <v>Wieder et al.</v>
      </c>
      <c r="E224" s="89">
        <f>IF('Systematic review'!F245=6,1,IF('Systematic review'!F245=1,2,IF('Systematic review'!F245=2,3,IF('Systematic review'!F245=7,4, IF(OR('Systematic review'!F245="1 to 7",'Systematic review'!F245="2 to 7", 'Systematic review'!F245="1&amp; 7", 'Systematic review'!F245="1&amp;7"),5)))))</f>
        <v>4</v>
      </c>
      <c r="F224" s="89" t="str">
        <f>IF('Systematic review'!J245=3, "NL", "L")</f>
        <v>L</v>
      </c>
      <c r="G224" s="89">
        <f>IF('Systematic review'!P245=1,1,(IF('Systematic review'!Q245=1,2,IF('Systematic review'!R245=1,3,IF('Systematic review'!V245=1,4,IF('Systematic review'!W245=1,5,IF('Systematic review'!X245=1,6,"No Data")))))))</f>
        <v>4</v>
      </c>
      <c r="H224" s="89">
        <f>IF('Systematic review'!AD245=1,1,IF(AND(OR('Systematic review'!AG245=1,'Systematic review'!AH245=1,'Systematic review'!AI245=1),'Systematic review'!AM245=1),2,IF(AND(OR('Systematic review'!AE245=1,'Systematic review'!AF245=1,'Systematic review'!AJ245=1,'Systematic review'!AK245=1,'Systematic review'!AL245=1),'Systematic review'!AM245=1),3, IF(AND(OR('Systematic review'!AG245=1,'Systematic review'!AH245=1,'Systematic review'!AI245=1),OR('Systematic review'!AN245=1, 'Systematic review'!AO245=1,'Systematic review'!AP245=1)),4, IF(AND(OR('Systematic review'!AE245=1,'Systematic review'!AF245=1,'Systematic review'!AJ245=1,'Systematic review'!AK245=1,'Systematic review'!AL245=1), OR('Systematic review'!AN245=1, 'Systematic review'!AO245=1,'Systematic review'!AP245=1)),5,IF(AND('Systematic review'!AC245=1,'Systematic review'!AE245=0,'Systematic review'!AF245=0,'Systematic review'!AG245=0,'Systematic review'!AH245=0,'Systematic review'!AI245=0,'Systematic review'!AJ245=0,'Systematic review'!AK245=0,'Systematic review'!AL245=0),6,"PB"))))))</f>
        <v>3</v>
      </c>
      <c r="I224" s="89">
        <f>IF(AND('Systematic review'!AQ245=1,'Systematic review'!AR245=0,'Systematic review'!AS245=0,'Systematic review'!AT245=0),1,IF(AND('Systematic review'!AQ245=0,'Systematic review'!AR245=1,'Systematic review'!AS245=0,'Systematic review'!AT245=0),2,IF(AND('Systematic review'!AQ245=0,'Systematic review'!AR245=0,'Systematic review'!AS245=1,'Systematic review'!AT245=0),3,IF(AND('Systematic review'!AQ245=0,'Systematic review'!AR245=0,'Systematic review'!AS245=0,'Systematic review'!AT245=1),4,IF(AND('Systematic review'!AQ245=1,'Systematic review'!AR245=1,'Systematic review'!AS245=0,'Systematic review'!AT245=0),5,IF(AND('Systematic review'!AQ245=1,'Systematic review'!AR245=0,'Systematic review'!AS245=1,'Systematic review'!AT245=0),6,IF(AND('Systematic review'!AQ245=1,'Systematic review'!AR245=0,'Systematic review'!AS245=0,'Systematic review'!AT245=1),7,IF(AND('Systematic review'!AQ245=0,'Systematic review'!AR245=1,'Systematic review'!AS245=1,'Systematic review'!AT245=0),8,IF(AND('Systematic review'!AQ245=0,'Systematic review'!AR245=1,'Systematic review'!AS245=0,'Systematic review'!AT245=1),9,IF(AND('Systematic review'!AQ245=0,'Systematic review'!AR245=0,'Systematic review'!AS245=1,'Systematic review'!AT245=1),10,IF(AND('Systematic review'!AQ245=1,'Systematic review'!AR245=1,'Systematic review'!AS245=1,'Systematic review'!AT245=0),11, IF(AND('Systematic review'!AQ245=1,'Systematic review'!AR245=0,'Systematic review'!AS245=1,'Systematic review'!AT245=1),12, IF(AND('Systematic review'!AQ245=1,'Systematic review'!AR245=1,'Systematic review'!AS245=0,'Systematic review'!AT245=1),13,IF(AND('Systematic review'!AQ245=0,'Systematic review'!AR245=1,'Systematic review'!AS245=1,'Systematic review'!AT245=1),14,IF(AND('Systematic review'!AQ245=1,'Systematic review'!AR245=1,'Systematic review'!AS245=1,'Systematic review'!AT245=1),15,0)))))))))))))))</f>
        <v>4</v>
      </c>
      <c r="L224">
        <v>4</v>
      </c>
    </row>
    <row r="225" spans="1:12" x14ac:dyDescent="0.2">
      <c r="A225" s="86">
        <f>'Systematic review'!A246</f>
        <v>0</v>
      </c>
      <c r="B225" s="86" t="str">
        <f>'Systematic review'!C246</f>
        <v>MIMICS</v>
      </c>
      <c r="C225" s="86">
        <f>'Systematic review'!D246</f>
        <v>2018</v>
      </c>
      <c r="D225" s="86" t="str">
        <f>'Systematic review'!E246</f>
        <v>Wieder et al.</v>
      </c>
      <c r="E225" s="89">
        <f>IF('Systematic review'!F246=6,1,IF('Systematic review'!F246=1,2,IF('Systematic review'!F246=2,3,IF('Systematic review'!F246=7,4, IF(OR('Systematic review'!F246="1 to 7",'Systematic review'!F246="2 to 7", 'Systematic review'!F246="1&amp; 7", 'Systematic review'!F246="1&amp;7"),5)))))</f>
        <v>4</v>
      </c>
      <c r="F225" s="89" t="str">
        <f>IF('Systematic review'!J246=3, "NL", "L")</f>
        <v>NL</v>
      </c>
      <c r="G225" s="89">
        <f>IF('Systematic review'!P246=1,1,(IF('Systematic review'!Q246=1,2,IF('Systematic review'!R246=1,3,IF('Systematic review'!V246=1,4,IF('Systematic review'!W246=1,5,IF('Systematic review'!X246=1,6,"No Data")))))))</f>
        <v>4</v>
      </c>
      <c r="H225" s="89">
        <f>IF('Systematic review'!AD246=1,1,IF(AND(OR('Systematic review'!AG246=1,'Systematic review'!AH246=1,'Systematic review'!AI246=1),'Systematic review'!AM246=1),2,IF(AND(OR('Systematic review'!AE246=1,'Systematic review'!AF246=1,'Systematic review'!AJ246=1,'Systematic review'!AK246=1,'Systematic review'!AL246=1),'Systematic review'!AM246=1),3, IF(AND(OR('Systematic review'!AG246=1,'Systematic review'!AH246=1,'Systematic review'!AI246=1),OR('Systematic review'!AN246=1, 'Systematic review'!AO246=1,'Systematic review'!AP246=1)),4, IF(AND(OR('Systematic review'!AE246=1,'Systematic review'!AF246=1,'Systematic review'!AJ246=1,'Systematic review'!AK246=1,'Systematic review'!AL246=1), OR('Systematic review'!AN246=1, 'Systematic review'!AO246=1,'Systematic review'!AP246=1)),5,IF(AND('Systematic review'!AC246=1,'Systematic review'!AE246=0,'Systematic review'!AF246=0,'Systematic review'!AG246=0,'Systematic review'!AH246=0,'Systematic review'!AI246=0,'Systematic review'!AJ246=0,'Systematic review'!AK246=0,'Systematic review'!AL246=0),6,"PB"))))))</f>
        <v>3</v>
      </c>
      <c r="I225" s="89">
        <f>IF(AND('Systematic review'!AQ246=1,'Systematic review'!AR246=0,'Systematic review'!AS246=0,'Systematic review'!AT246=0),1,IF(AND('Systematic review'!AQ246=0,'Systematic review'!AR246=1,'Systematic review'!AS246=0,'Systematic review'!AT246=0),2,IF(AND('Systematic review'!AQ246=0,'Systematic review'!AR246=0,'Systematic review'!AS246=1,'Systematic review'!AT246=0),3,IF(AND('Systematic review'!AQ246=0,'Systematic review'!AR246=0,'Systematic review'!AS246=0,'Systematic review'!AT246=1),4,IF(AND('Systematic review'!AQ246=1,'Systematic review'!AR246=1,'Systematic review'!AS246=0,'Systematic review'!AT246=0),5,IF(AND('Systematic review'!AQ246=1,'Systematic review'!AR246=0,'Systematic review'!AS246=1,'Systematic review'!AT246=0),6,IF(AND('Systematic review'!AQ246=1,'Systematic review'!AR246=0,'Systematic review'!AS246=0,'Systematic review'!AT246=1),7,IF(AND('Systematic review'!AQ246=0,'Systematic review'!AR246=1,'Systematic review'!AS246=1,'Systematic review'!AT246=0),8,IF(AND('Systematic review'!AQ246=0,'Systematic review'!AR246=1,'Systematic review'!AS246=0,'Systematic review'!AT246=1),9,IF(AND('Systematic review'!AQ246=0,'Systematic review'!AR246=0,'Systematic review'!AS246=1,'Systematic review'!AT246=1),10,IF(AND('Systematic review'!AQ246=1,'Systematic review'!AR246=1,'Systematic review'!AS246=1,'Systematic review'!AT246=0),11, IF(AND('Systematic review'!AQ246=1,'Systematic review'!AR246=0,'Systematic review'!AS246=1,'Systematic review'!AT246=1),12, IF(AND('Systematic review'!AQ246=1,'Systematic review'!AR246=1,'Systematic review'!AS246=0,'Systematic review'!AT246=1),13,IF(AND('Systematic review'!AQ246=0,'Systematic review'!AR246=1,'Systematic review'!AS246=1,'Systematic review'!AT246=1),14,IF(AND('Systematic review'!AQ246=1,'Systematic review'!AR246=1,'Systematic review'!AS246=1,'Systematic review'!AT246=1),15,0)))))))))))))))</f>
        <v>4</v>
      </c>
      <c r="L225">
        <v>4</v>
      </c>
    </row>
    <row r="226" spans="1:12" x14ac:dyDescent="0.2">
      <c r="A226" s="86">
        <f>'Systematic review'!A247</f>
        <v>0</v>
      </c>
      <c r="B226" s="86" t="str">
        <f>'Systematic review'!C247</f>
        <v>Q model</v>
      </c>
      <c r="C226" s="86">
        <f>'Systematic review'!D247</f>
        <v>2019</v>
      </c>
      <c r="D226" s="86" t="str">
        <f>'Systematic review'!E247</f>
        <v>Bartsev et al.</v>
      </c>
      <c r="E226" s="89">
        <f>IF('Systematic review'!F247=6,1,IF('Systematic review'!F247=1,2,IF('Systematic review'!F247=2,3,IF('Systematic review'!F247=7,4, IF(OR('Systematic review'!F247="1 to 7",'Systematic review'!F247="2 to 7", 'Systematic review'!F247="1&amp; 7", 'Systematic review'!F247="1&amp;7"),5)))))</f>
        <v>2</v>
      </c>
      <c r="F226" s="89" t="str">
        <f>IF('Systematic review'!J247=3, "NL", "L")</f>
        <v>L</v>
      </c>
      <c r="G226" s="89">
        <f>IF('Systematic review'!P247=1,1,(IF('Systematic review'!Q247=1,2,IF('Systematic review'!R247=1,3,IF('Systematic review'!V247=1,4,IF('Systematic review'!W247=1,5,IF('Systematic review'!X247=1,6,"No Data")))))))</f>
        <v>1</v>
      </c>
      <c r="H226" s="89">
        <f>IF('Systematic review'!AD247=1,1,IF(AND(OR('Systematic review'!AG247=1,'Systematic review'!AH247=1,'Systematic review'!AI247=1),'Systematic review'!AM247=1),2,IF(AND(OR('Systematic review'!AE247=1,'Systematic review'!AF247=1,'Systematic review'!AJ247=1,'Systematic review'!AK247=1,'Systematic review'!AL247=1),'Systematic review'!AM247=1),3, IF(AND(OR('Systematic review'!AG247=1,'Systematic review'!AH247=1,'Systematic review'!AI247=1),OR('Systematic review'!AN247=1, 'Systematic review'!AO247=1,'Systematic review'!AP247=1)),4, IF(AND(OR('Systematic review'!AE247=1,'Systematic review'!AF247=1,'Systematic review'!AJ247=1,'Systematic review'!AK247=1,'Systematic review'!AL247=1), OR('Systematic review'!AN247=1, 'Systematic review'!AO247=1,'Systematic review'!AP247=1)),5,IF(AND('Systematic review'!AC247=1,'Systematic review'!AE247=0,'Systematic review'!AF247=0,'Systematic review'!AG247=0,'Systematic review'!AH247=0,'Systematic review'!AI247=0,'Systematic review'!AJ247=0,'Systematic review'!AK247=0,'Systematic review'!AL247=0),6,"PB"))))))</f>
        <v>1</v>
      </c>
      <c r="I226" s="89">
        <f>IF(AND('Systematic review'!AQ247=1,'Systematic review'!AR247=0,'Systematic review'!AS247=0,'Systematic review'!AT247=0),1,IF(AND('Systematic review'!AQ247=0,'Systematic review'!AR247=1,'Systematic review'!AS247=0,'Systematic review'!AT247=0),2,IF(AND('Systematic review'!AQ247=0,'Systematic review'!AR247=0,'Systematic review'!AS247=1,'Systematic review'!AT247=0),3,IF(AND('Systematic review'!AQ247=0,'Systematic review'!AR247=0,'Systematic review'!AS247=0,'Systematic review'!AT247=1),4,IF(AND('Systematic review'!AQ247=1,'Systematic review'!AR247=1,'Systematic review'!AS247=0,'Systematic review'!AT247=0),5,IF(AND('Systematic review'!AQ247=1,'Systematic review'!AR247=0,'Systematic review'!AS247=1,'Systematic review'!AT247=0),6,IF(AND('Systematic review'!AQ247=1,'Systematic review'!AR247=0,'Systematic review'!AS247=0,'Systematic review'!AT247=1),7,IF(AND('Systematic review'!AQ247=0,'Systematic review'!AR247=1,'Systematic review'!AS247=1,'Systematic review'!AT247=0),8,IF(AND('Systematic review'!AQ247=0,'Systematic review'!AR247=1,'Systematic review'!AS247=0,'Systematic review'!AT247=1),9,IF(AND('Systematic review'!AQ247=0,'Systematic review'!AR247=0,'Systematic review'!AS247=1,'Systematic review'!AT247=1),10,IF(AND('Systematic review'!AQ247=1,'Systematic review'!AR247=1,'Systematic review'!AS247=1,'Systematic review'!AT247=0),11, IF(AND('Systematic review'!AQ247=1,'Systematic review'!AR247=0,'Systematic review'!AS247=1,'Systematic review'!AT247=1),12, IF(AND('Systematic review'!AQ247=1,'Systematic review'!AR247=1,'Systematic review'!AS247=0,'Systematic review'!AT247=1),13,IF(AND('Systematic review'!AQ247=0,'Systematic review'!AR247=1,'Systematic review'!AS247=1,'Systematic review'!AT247=1),14,IF(AND('Systematic review'!AQ247=1,'Systematic review'!AR247=1,'Systematic review'!AS247=1,'Systematic review'!AT247=1),15,0)))))))))))))))</f>
        <v>0</v>
      </c>
      <c r="L226">
        <v>0</v>
      </c>
    </row>
    <row r="227" spans="1:12" x14ac:dyDescent="0.2">
      <c r="A227" s="86">
        <f>'Systematic review'!A248</f>
        <v>0</v>
      </c>
      <c r="B227" s="86" t="str">
        <f>'Systematic review'!C248</f>
        <v>IndiMeSH</v>
      </c>
      <c r="C227" s="86">
        <f>'Systematic review'!D248</f>
        <v>2019</v>
      </c>
      <c r="D227" s="86" t="str">
        <f>'Systematic review'!E248</f>
        <v>Borer et al.</v>
      </c>
      <c r="E227" s="89">
        <f>IF('Systematic review'!F248=6,1,IF('Systematic review'!F248=1,2,IF('Systematic review'!F248=2,3,IF('Systematic review'!F248=7,4, IF(OR('Systematic review'!F248="1 to 7",'Systematic review'!F248="2 to 7", 'Systematic review'!F248="1&amp; 7", 'Systematic review'!F248="1&amp;7"),5)))))</f>
        <v>1</v>
      </c>
      <c r="F227" s="89" t="str">
        <f>IF('Systematic review'!J248=3, "NL", "L")</f>
        <v>NL</v>
      </c>
      <c r="G227" s="89">
        <f>IF('Systematic review'!P248=1,1,(IF('Systematic review'!Q248=1,2,IF('Systematic review'!R248=1,3,IF('Systematic review'!V248=1,4,IF('Systematic review'!W248=1,5,IF('Systematic review'!X248=1,6,"No Data")))))))</f>
        <v>5</v>
      </c>
      <c r="H227" s="89">
        <f>IF('Systematic review'!AD248=1,1,IF(AND(OR('Systematic review'!AG248=1,'Systematic review'!AH248=1,'Systematic review'!AI248=1),'Systematic review'!AM248=1),2,IF(AND(OR('Systematic review'!AE248=1,'Systematic review'!AF248=1,'Systematic review'!AJ248=1,'Systematic review'!AK248=1,'Systematic review'!AL248=1),'Systematic review'!AM248=1),3, IF(AND(OR('Systematic review'!AG248=1,'Systematic review'!AH248=1,'Systematic review'!AI248=1),OR('Systematic review'!AN248=1, 'Systematic review'!AO248=1,'Systematic review'!AP248=1)),4, IF(AND(OR('Systematic review'!AE248=1,'Systematic review'!AF248=1,'Systematic review'!AJ248=1,'Systematic review'!AK248=1,'Systematic review'!AL248=1), OR('Systematic review'!AN248=1, 'Systematic review'!AO248=1,'Systematic review'!AP248=1)),5,IF(AND('Systematic review'!AC248=1,'Systematic review'!AE248=0,'Systematic review'!AF248=0,'Systematic review'!AG248=0,'Systematic review'!AH248=0,'Systematic review'!AI248=0,'Systematic review'!AJ248=0,'Systematic review'!AK248=0,'Systematic review'!AL248=0),6,"PB"))))))</f>
        <v>6</v>
      </c>
      <c r="I227" s="89">
        <f>IF(AND('Systematic review'!AQ248=1,'Systematic review'!AR248=0,'Systematic review'!AS248=0,'Systematic review'!AT248=0),1,IF(AND('Systematic review'!AQ248=0,'Systematic review'!AR248=1,'Systematic review'!AS248=0,'Systematic review'!AT248=0),2,IF(AND('Systematic review'!AQ248=0,'Systematic review'!AR248=0,'Systematic review'!AS248=1,'Systematic review'!AT248=0),3,IF(AND('Systematic review'!AQ248=0,'Systematic review'!AR248=0,'Systematic review'!AS248=0,'Systematic review'!AT248=1),4,IF(AND('Systematic review'!AQ248=1,'Systematic review'!AR248=1,'Systematic review'!AS248=0,'Systematic review'!AT248=0),5,IF(AND('Systematic review'!AQ248=1,'Systematic review'!AR248=0,'Systematic review'!AS248=1,'Systematic review'!AT248=0),6,IF(AND('Systematic review'!AQ248=1,'Systematic review'!AR248=0,'Systematic review'!AS248=0,'Systematic review'!AT248=1),7,IF(AND('Systematic review'!AQ248=0,'Systematic review'!AR248=1,'Systematic review'!AS248=1,'Systematic review'!AT248=0),8,IF(AND('Systematic review'!AQ248=0,'Systematic review'!AR248=1,'Systematic review'!AS248=0,'Systematic review'!AT248=1),9,IF(AND('Systematic review'!AQ248=0,'Systematic review'!AR248=0,'Systematic review'!AS248=1,'Systematic review'!AT248=1),10,IF(AND('Systematic review'!AQ248=1,'Systematic review'!AR248=1,'Systematic review'!AS248=1,'Systematic review'!AT248=0),11, IF(AND('Systematic review'!AQ248=1,'Systematic review'!AR248=0,'Systematic review'!AS248=1,'Systematic review'!AT248=1),12, IF(AND('Systematic review'!AQ248=1,'Systematic review'!AR248=1,'Systematic review'!AS248=0,'Systematic review'!AT248=1),13,IF(AND('Systematic review'!AQ248=0,'Systematic review'!AR248=1,'Systematic review'!AS248=1,'Systematic review'!AT248=1),14,IF(AND('Systematic review'!AQ248=1,'Systematic review'!AR248=1,'Systematic review'!AS248=1,'Systematic review'!AT248=1),15,0)))))))))))))))</f>
        <v>1</v>
      </c>
      <c r="L227">
        <v>1</v>
      </c>
    </row>
    <row r="228" spans="1:12" x14ac:dyDescent="0.2">
      <c r="A228" s="86">
        <f>'Systematic review'!A249</f>
        <v>0</v>
      </c>
      <c r="B228" s="86" t="str">
        <f>'Systematic review'!C249</f>
        <v>AMGv2</v>
      </c>
      <c r="C228" s="86">
        <f>'Systematic review'!D249</f>
        <v>2019</v>
      </c>
      <c r="D228" s="86" t="str">
        <f>'Systematic review'!E249</f>
        <v>Clivot et al.</v>
      </c>
      <c r="E228" s="89">
        <f>IF('Systematic review'!F249=6,1,IF('Systematic review'!F249=1,2,IF('Systematic review'!F249=2,3,IF('Systematic review'!F249=7,4, IF(OR('Systematic review'!F249="1 to 7",'Systematic review'!F249="2 to 7", 'Systematic review'!F249="1&amp; 7", 'Systematic review'!F249="1&amp;7"),5)))))</f>
        <v>2</v>
      </c>
      <c r="F228" s="89" t="str">
        <f>IF('Systematic review'!J249=3, "NL", "L")</f>
        <v>L</v>
      </c>
      <c r="G228" s="89">
        <f>IF('Systematic review'!P249=1,1,(IF('Systematic review'!Q249=1,2,IF('Systematic review'!R249=1,3,IF('Systematic review'!V249=1,4,IF('Systematic review'!W249=1,5,IF('Systematic review'!X249=1,6,"No Data")))))))</f>
        <v>5</v>
      </c>
      <c r="H228" s="230">
        <f>IF('Systematic review'!AD249=1,1,IF(AND(OR('Systematic review'!AG249=1,'Systematic review'!AH249=1,'Systematic review'!AI249=1),'Systematic review'!AM249=1),2,IF(AND(OR('Systematic review'!AE249=1,'Systematic review'!AF249=1,'Systematic review'!AJ249=1,'Systematic review'!AK249=1,'Systematic review'!AL249=1),'Systematic review'!AM249=1),3, IF(AND(OR('Systematic review'!AG249=1,'Systematic review'!AH249=1,'Systematic review'!AI249=1),OR('Systematic review'!AN249=1, 'Systematic review'!AO249=1,'Systematic review'!AP249=1)),4, IF(AND(OR('Systematic review'!AE249=1,'Systematic review'!AF249=1,'Systematic review'!AJ249=1,'Systematic review'!AK249=1,'Systematic review'!AL249=1), OR('Systematic review'!AN249=1, 'Systematic review'!AO249=1,'Systematic review'!AP249=1)),5,IF(AND('Systematic review'!AC249=1,'Systematic review'!AE249=0,'Systematic review'!AF249=0,'Systematic review'!AG249=0,'Systematic review'!AH249=0,'Systematic review'!AI249=0,'Systematic review'!AJ249=0,'Systematic review'!AK249=0,'Systematic review'!AL249=0),6,"PB"))))))</f>
        <v>2</v>
      </c>
      <c r="I228" s="89">
        <f>IF(AND('Systematic review'!AQ249=1,'Systematic review'!AR249=0,'Systematic review'!AS249=0,'Systematic review'!AT249=0),1,IF(AND('Systematic review'!AQ249=0,'Systematic review'!AR249=1,'Systematic review'!AS249=0,'Systematic review'!AT249=0),2,IF(AND('Systematic review'!AQ249=0,'Systematic review'!AR249=0,'Systematic review'!AS249=1,'Systematic review'!AT249=0),3,IF(AND('Systematic review'!AQ249=0,'Systematic review'!AR249=0,'Systematic review'!AS249=0,'Systematic review'!AT249=1),4,IF(AND('Systematic review'!AQ249=1,'Systematic review'!AR249=1,'Systematic review'!AS249=0,'Systematic review'!AT249=0),5,IF(AND('Systematic review'!AQ249=1,'Systematic review'!AR249=0,'Systematic review'!AS249=1,'Systematic review'!AT249=0),6,IF(AND('Systematic review'!AQ249=1,'Systematic review'!AR249=0,'Systematic review'!AS249=0,'Systematic review'!AT249=1),7,IF(AND('Systematic review'!AQ249=0,'Systematic review'!AR249=1,'Systematic review'!AS249=1,'Systematic review'!AT249=0),8,IF(AND('Systematic review'!AQ249=0,'Systematic review'!AR249=1,'Systematic review'!AS249=0,'Systematic review'!AT249=1),9,IF(AND('Systematic review'!AQ249=0,'Systematic review'!AR249=0,'Systematic review'!AS249=1,'Systematic review'!AT249=1),10,IF(AND('Systematic review'!AQ249=1,'Systematic review'!AR249=1,'Systematic review'!AS249=1,'Systematic review'!AT249=0),11, IF(AND('Systematic review'!AQ249=1,'Systematic review'!AR249=0,'Systematic review'!AS249=1,'Systematic review'!AT249=1),12, IF(AND('Systematic review'!AQ249=1,'Systematic review'!AR249=1,'Systematic review'!AS249=0,'Systematic review'!AT249=1),13,IF(AND('Systematic review'!AQ249=0,'Systematic review'!AR249=1,'Systematic review'!AS249=1,'Systematic review'!AT249=1),14,IF(AND('Systematic review'!AQ249=1,'Systematic review'!AR249=1,'Systematic review'!AS249=1,'Systematic review'!AT249=1),15,0)))))))))))))))</f>
        <v>2</v>
      </c>
      <c r="L228">
        <v>2</v>
      </c>
    </row>
    <row r="229" spans="1:12" x14ac:dyDescent="0.2">
      <c r="A229" s="86">
        <f>'Systematic review'!A250</f>
        <v>0</v>
      </c>
      <c r="B229" s="86" t="str">
        <f>'Systematic review'!C250</f>
        <v>T&amp;C-BG</v>
      </c>
      <c r="C229" s="86">
        <f>'Systematic review'!D250</f>
        <v>2019</v>
      </c>
      <c r="D229" s="86" t="str">
        <f>'Systematic review'!E250</f>
        <v>Fatichi et al.</v>
      </c>
      <c r="E229" s="89">
        <f>IF('Systematic review'!F250=6,1,IF('Systematic review'!F250=1,2,IF('Systematic review'!F250=2,3,IF('Systematic review'!F250=7,4, IF(OR('Systematic review'!F250="1 to 7",'Systematic review'!F250="2 to 7", 'Systematic review'!F250="1&amp; 7", 'Systematic review'!F250="1&amp;7"),5)))))</f>
        <v>3</v>
      </c>
      <c r="F229" s="89" t="str">
        <f>IF('Systematic review'!J250=3, "NL", "L")</f>
        <v>NL</v>
      </c>
      <c r="G229" s="89">
        <f>IF('Systematic review'!P250=1,1,(IF('Systematic review'!Q250=1,2,IF('Systematic review'!R250=1,3,IF('Systematic review'!V250=1,4,IF('Systematic review'!W250=1,5,IF('Systematic review'!X250=1,6,"No Data")))))))</f>
        <v>1</v>
      </c>
      <c r="H229" s="230">
        <f>IF('Systematic review'!AD250=1,1,IF(AND(OR('Systematic review'!AG250=1,'Systematic review'!AH250=1,'Systematic review'!AI250=1),'Systematic review'!AM250=1),2,IF(AND(OR('Systematic review'!AE250=1,'Systematic review'!AF250=1,'Systematic review'!AJ250=1,'Systematic review'!AK250=1,'Systematic review'!AL250=1),'Systematic review'!AM250=1),3, IF(AND(OR('Systematic review'!AG250=1,'Systematic review'!AH250=1,'Systematic review'!AI250=1),OR('Systematic review'!AN250=1, 'Systematic review'!AO250=1,'Systematic review'!AP250=1)),4, IF(AND(OR('Systematic review'!AE250=1,'Systematic review'!AF250=1,'Systematic review'!AJ250=1,'Systematic review'!AK250=1,'Systematic review'!AL250=1), OR('Systematic review'!AN250=1, 'Systematic review'!AO250=1,'Systematic review'!AP250=1)),5,IF(AND('Systematic review'!AC250=1,'Systematic review'!AE250=0,'Systematic review'!AF250=0,'Systematic review'!AG250=0,'Systematic review'!AH250=0,'Systematic review'!AI250=0,'Systematic review'!AJ250=0,'Systematic review'!AK250=0,'Systematic review'!AL250=0),6,"PB"))))))</f>
        <v>2</v>
      </c>
      <c r="I229" s="89">
        <f>IF(AND('Systematic review'!AQ250=1,'Systematic review'!AR250=0,'Systematic review'!AS250=0,'Systematic review'!AT250=0),1,IF(AND('Systematic review'!AQ250=0,'Systematic review'!AR250=1,'Systematic review'!AS250=0,'Systematic review'!AT250=0),2,IF(AND('Systematic review'!AQ250=0,'Systematic review'!AR250=0,'Systematic review'!AS250=1,'Systematic review'!AT250=0),3,IF(AND('Systematic review'!AQ250=0,'Systematic review'!AR250=0,'Systematic review'!AS250=0,'Systematic review'!AT250=1),4,IF(AND('Systematic review'!AQ250=1,'Systematic review'!AR250=1,'Systematic review'!AS250=0,'Systematic review'!AT250=0),5,IF(AND('Systematic review'!AQ250=1,'Systematic review'!AR250=0,'Systematic review'!AS250=1,'Systematic review'!AT250=0),6,IF(AND('Systematic review'!AQ250=1,'Systematic review'!AR250=0,'Systematic review'!AS250=0,'Systematic review'!AT250=1),7,IF(AND('Systematic review'!AQ250=0,'Systematic review'!AR250=1,'Systematic review'!AS250=1,'Systematic review'!AT250=0),8,IF(AND('Systematic review'!AQ250=0,'Systematic review'!AR250=1,'Systematic review'!AS250=0,'Systematic review'!AT250=1),9,IF(AND('Systematic review'!AQ250=0,'Systematic review'!AR250=0,'Systematic review'!AS250=1,'Systematic review'!AT250=1),10,IF(AND('Systematic review'!AQ250=1,'Systematic review'!AR250=1,'Systematic review'!AS250=1,'Systematic review'!AT250=0),11, IF(AND('Systematic review'!AQ250=1,'Systematic review'!AR250=0,'Systematic review'!AS250=1,'Systematic review'!AT250=1),12, IF(AND('Systematic review'!AQ250=1,'Systematic review'!AR250=1,'Systematic review'!AS250=0,'Systematic review'!AT250=1),13,IF(AND('Systematic review'!AQ250=0,'Systematic review'!AR250=1,'Systematic review'!AS250=1,'Systematic review'!AT250=1),14,IF(AND('Systematic review'!AQ250=1,'Systematic review'!AR250=1,'Systematic review'!AS250=1,'Systematic review'!AT250=1),15,0)))))))))))))))</f>
        <v>2</v>
      </c>
      <c r="L229">
        <v>2</v>
      </c>
    </row>
    <row r="230" spans="1:12" x14ac:dyDescent="0.2">
      <c r="A230" s="86">
        <f>'Systematic review'!A251</f>
        <v>0</v>
      </c>
      <c r="B230" s="86" t="str">
        <f>'Systematic review'!C251</f>
        <v>CANDY CCB</v>
      </c>
      <c r="C230" s="86">
        <f>'Systematic review'!D251</f>
        <v>2019</v>
      </c>
      <c r="D230" s="86" t="str">
        <f>'Systematic review'!E251</f>
        <v>Franko &amp; Schulz</v>
      </c>
      <c r="E230" s="89">
        <f>IF('Systematic review'!F251=6,1,IF('Systematic review'!F251=1,2,IF('Systematic review'!F251=2,3,IF('Systematic review'!F251=7,4, IF(OR('Systematic review'!F251="1 to 7",'Systematic review'!F251="2 to 7", 'Systematic review'!F251="1&amp; 7", 'Systematic review'!F251="1&amp;7"),5)))))</f>
        <v>2</v>
      </c>
      <c r="F230" s="89" t="str">
        <f>IF('Systematic review'!J251=3, "NL", "L")</f>
        <v>L</v>
      </c>
      <c r="G230" s="89">
        <f>IF('Systematic review'!P251=1,1,(IF('Systematic review'!Q251=1,2,IF('Systematic review'!R251=1,3,IF('Systematic review'!V251=1,4,IF('Systematic review'!W251=1,5,IF('Systematic review'!X251=1,6,"No Data")))))))</f>
        <v>6</v>
      </c>
      <c r="H230" s="89">
        <f>IF('Systematic review'!AD251=1,1,IF(AND(OR('Systematic review'!AG251=1,'Systematic review'!AH251=1,'Systematic review'!AI251=1),'Systematic review'!AM251=1),2,IF(AND(OR('Systematic review'!AE251=1,'Systematic review'!AF251=1,'Systematic review'!AJ251=1,'Systematic review'!AK251=1,'Systematic review'!AL251=1),'Systematic review'!AM251=1),3, IF(AND(OR('Systematic review'!AG251=1,'Systematic review'!AH251=1,'Systematic review'!AI251=1),OR('Systematic review'!AN251=1, 'Systematic review'!AO251=1,'Systematic review'!AP251=1)),4, IF(AND(OR('Systematic review'!AE251=1,'Systematic review'!AF251=1,'Systematic review'!AJ251=1,'Systematic review'!AK251=1,'Systematic review'!AL251=1), OR('Systematic review'!AN251=1, 'Systematic review'!AO251=1,'Systematic review'!AP251=1)),5,IF(AND('Systematic review'!AC251=1,'Systematic review'!AE251=0,'Systematic review'!AF251=0,'Systematic review'!AG251=0,'Systematic review'!AH251=0,'Systematic review'!AI251=0,'Systematic review'!AJ251=0,'Systematic review'!AK251=0,'Systematic review'!AL251=0),6,"PB"))))))</f>
        <v>4</v>
      </c>
      <c r="I230" s="89">
        <f>IF(AND('Systematic review'!AQ251=1,'Systematic review'!AR251=0,'Systematic review'!AS251=0,'Systematic review'!AT251=0),1,IF(AND('Systematic review'!AQ251=0,'Systematic review'!AR251=1,'Systematic review'!AS251=0,'Systematic review'!AT251=0),2,IF(AND('Systematic review'!AQ251=0,'Systematic review'!AR251=0,'Systematic review'!AS251=1,'Systematic review'!AT251=0),3,IF(AND('Systematic review'!AQ251=0,'Systematic review'!AR251=0,'Systematic review'!AS251=0,'Systematic review'!AT251=1),4,IF(AND('Systematic review'!AQ251=1,'Systematic review'!AR251=1,'Systematic review'!AS251=0,'Systematic review'!AT251=0),5,IF(AND('Systematic review'!AQ251=1,'Systematic review'!AR251=0,'Systematic review'!AS251=1,'Systematic review'!AT251=0),6,IF(AND('Systematic review'!AQ251=1,'Systematic review'!AR251=0,'Systematic review'!AS251=0,'Systematic review'!AT251=1),7,IF(AND('Systematic review'!AQ251=0,'Systematic review'!AR251=1,'Systematic review'!AS251=1,'Systematic review'!AT251=0),8,IF(AND('Systematic review'!AQ251=0,'Systematic review'!AR251=1,'Systematic review'!AS251=0,'Systematic review'!AT251=1),9,IF(AND('Systematic review'!AQ251=0,'Systematic review'!AR251=0,'Systematic review'!AS251=1,'Systematic review'!AT251=1),10,IF(AND('Systematic review'!AQ251=1,'Systematic review'!AR251=1,'Systematic review'!AS251=1,'Systematic review'!AT251=0),11, IF(AND('Systematic review'!AQ251=1,'Systematic review'!AR251=0,'Systematic review'!AS251=1,'Systematic review'!AT251=1),12, IF(AND('Systematic review'!AQ251=1,'Systematic review'!AR251=1,'Systematic review'!AS251=0,'Systematic review'!AT251=1),13,IF(AND('Systematic review'!AQ251=0,'Systematic review'!AR251=1,'Systematic review'!AS251=1,'Systematic review'!AT251=1),14,IF(AND('Systematic review'!AQ251=1,'Systematic review'!AR251=1,'Systematic review'!AS251=1,'Systematic review'!AT251=1),15,0)))))))))))))))</f>
        <v>2</v>
      </c>
      <c r="L230">
        <v>2</v>
      </c>
    </row>
    <row r="231" spans="1:12" x14ac:dyDescent="0.2">
      <c r="A231" s="86">
        <f>'Systematic review'!A252</f>
        <v>0</v>
      </c>
      <c r="B231" s="86" t="str">
        <f>'Systematic review'!C252</f>
        <v>No name</v>
      </c>
      <c r="C231" s="86">
        <f>'Systematic review'!D252</f>
        <v>2019</v>
      </c>
      <c r="D231" s="86" t="str">
        <f>'Systematic review'!E252</f>
        <v>Ghezzehei et al.</v>
      </c>
      <c r="E231" s="89">
        <f>IF('Systematic review'!F252=6,1,IF('Systematic review'!F252=1,2,IF('Systematic review'!F252=2,3,IF('Systematic review'!F252=7,4, IF(OR('Systematic review'!F252="1 to 7",'Systematic review'!F252="2 to 7", 'Systematic review'!F252="1&amp; 7", 'Systematic review'!F252="1&amp;7"),5)))))</f>
        <v>2</v>
      </c>
      <c r="F231" s="89" t="str">
        <f>IF('Systematic review'!J252=3, "NL", "L")</f>
        <v>L</v>
      </c>
      <c r="G231" s="89">
        <f>IF('Systematic review'!P252=1,1,(IF('Systematic review'!Q252=1,2,IF('Systematic review'!R252=1,3,IF('Systematic review'!V252=1,4,IF('Systematic review'!W252=1,5,IF('Systematic review'!X252=1,6,"No Data")))))))</f>
        <v>1</v>
      </c>
      <c r="H231" s="89">
        <f>IF('Systematic review'!AD252=1,1,IF(AND(OR('Systematic review'!AG252=1,'Systematic review'!AH252=1,'Systematic review'!AI252=1),'Systematic review'!AM252=1),2,IF(AND(OR('Systematic review'!AE252=1,'Systematic review'!AF252=1,'Systematic review'!AJ252=1,'Systematic review'!AK252=1,'Systematic review'!AL252=1),'Systematic review'!AM252=1),3, IF(AND(OR('Systematic review'!AG252=1,'Systematic review'!AH252=1,'Systematic review'!AI252=1),OR('Systematic review'!AN252=1, 'Systematic review'!AO252=1,'Systematic review'!AP252=1)),4, IF(AND(OR('Systematic review'!AE252=1,'Systematic review'!AF252=1,'Systematic review'!AJ252=1,'Systematic review'!AK252=1,'Systematic review'!AL252=1), OR('Systematic review'!AN252=1, 'Systematic review'!AO252=1,'Systematic review'!AP252=1)),5,IF(AND('Systematic review'!AC252=1,'Systematic review'!AE252=0,'Systematic review'!AF252=0,'Systematic review'!AG252=0,'Systematic review'!AH252=0,'Systematic review'!AI252=0,'Systematic review'!AJ252=0,'Systematic review'!AK252=0,'Systematic review'!AL252=0),6,"PB"))))))</f>
        <v>4</v>
      </c>
      <c r="I231" s="89">
        <f>IF(AND('Systematic review'!AQ252=1,'Systematic review'!AR252=0,'Systematic review'!AS252=0,'Systematic review'!AT252=0),1,IF(AND('Systematic review'!AQ252=0,'Systematic review'!AR252=1,'Systematic review'!AS252=0,'Systematic review'!AT252=0),2,IF(AND('Systematic review'!AQ252=0,'Systematic review'!AR252=0,'Systematic review'!AS252=1,'Systematic review'!AT252=0),3,IF(AND('Systematic review'!AQ252=0,'Systematic review'!AR252=0,'Systematic review'!AS252=0,'Systematic review'!AT252=1),4,IF(AND('Systematic review'!AQ252=1,'Systematic review'!AR252=1,'Systematic review'!AS252=0,'Systematic review'!AT252=0),5,IF(AND('Systematic review'!AQ252=1,'Systematic review'!AR252=0,'Systematic review'!AS252=1,'Systematic review'!AT252=0),6,IF(AND('Systematic review'!AQ252=1,'Systematic review'!AR252=0,'Systematic review'!AS252=0,'Systematic review'!AT252=1),7,IF(AND('Systematic review'!AQ252=0,'Systematic review'!AR252=1,'Systematic review'!AS252=1,'Systematic review'!AT252=0),8,IF(AND('Systematic review'!AQ252=0,'Systematic review'!AR252=1,'Systematic review'!AS252=0,'Systematic review'!AT252=1),9,IF(AND('Systematic review'!AQ252=0,'Systematic review'!AR252=0,'Systematic review'!AS252=1,'Systematic review'!AT252=1),10,IF(AND('Systematic review'!AQ252=1,'Systematic review'!AR252=1,'Systematic review'!AS252=1,'Systematic review'!AT252=0),11, IF(AND('Systematic review'!AQ252=1,'Systematic review'!AR252=0,'Systematic review'!AS252=1,'Systematic review'!AT252=1),12, IF(AND('Systematic review'!AQ252=1,'Systematic review'!AR252=1,'Systematic review'!AS252=0,'Systematic review'!AT252=1),13,IF(AND('Systematic review'!AQ252=0,'Systematic review'!AR252=1,'Systematic review'!AS252=1,'Systematic review'!AT252=1),14,IF(AND('Systematic review'!AQ252=1,'Systematic review'!AR252=1,'Systematic review'!AS252=1,'Systematic review'!AT252=1),15,0)))))))))))))))</f>
        <v>1</v>
      </c>
      <c r="L231">
        <v>1</v>
      </c>
    </row>
    <row r="232" spans="1:12" x14ac:dyDescent="0.2">
      <c r="A232" s="86">
        <f>'Systematic review'!A253</f>
        <v>0</v>
      </c>
      <c r="B232" s="86" t="str">
        <f>'Systematic review'!C253</f>
        <v>OC-VGEN</v>
      </c>
      <c r="C232" s="86">
        <f>'Systematic review'!D253</f>
        <v>2019</v>
      </c>
      <c r="D232" s="86" t="str">
        <f>'Systematic review'!E253</f>
        <v>Keyvanshokouhi et al.</v>
      </c>
      <c r="E232" s="89">
        <f>IF('Systematic review'!F253=6,1,IF('Systematic review'!F253=1,2,IF('Systematic review'!F253=2,3,IF('Systematic review'!F253=7,4, IF(OR('Systematic review'!F253="1 to 7",'Systematic review'!F253="2 to 7", 'Systematic review'!F253="1&amp; 7", 'Systematic review'!F253="1&amp;7"),5)))))</f>
        <v>3</v>
      </c>
      <c r="F232" s="89" t="str">
        <f>IF('Systematic review'!J253=3, "NL", "L")</f>
        <v>L</v>
      </c>
      <c r="G232" s="89">
        <f>IF('Systematic review'!P253=1,1,(IF('Systematic review'!Q253=1,2,IF('Systematic review'!R253=1,3,IF('Systematic review'!V253=1,4,IF('Systematic review'!W253=1,5,IF('Systematic review'!X253=1,6,"No Data")))))))</f>
        <v>1</v>
      </c>
      <c r="H232" s="230">
        <f>IF('Systematic review'!AD253=1,1,IF(AND(OR('Systematic review'!AG253=1,'Systematic review'!AH253=1,'Systematic review'!AI253=1),'Systematic review'!AM253=1),2,IF(AND(OR('Systematic review'!AE253=1,'Systematic review'!AF253=1,'Systematic review'!AJ253=1,'Systematic review'!AK253=1,'Systematic review'!AL253=1),'Systematic review'!AM253=1),3, IF(AND(OR('Systematic review'!AG253=1,'Systematic review'!AH253=1,'Systematic review'!AI253=1),OR('Systematic review'!AN253=1, 'Systematic review'!AO253=1,'Systematic review'!AP253=1)),4, IF(AND(OR('Systematic review'!AE253=1,'Systematic review'!AF253=1,'Systematic review'!AJ253=1,'Systematic review'!AK253=1,'Systematic review'!AL253=1), OR('Systematic review'!AN253=1, 'Systematic review'!AO253=1,'Systematic review'!AP253=1)),5,IF(AND('Systematic review'!AC253=1,'Systematic review'!AE253=0,'Systematic review'!AF253=0,'Systematic review'!AG253=0,'Systematic review'!AH253=0,'Systematic review'!AI253=0,'Systematic review'!AJ253=0,'Systematic review'!AK253=0,'Systematic review'!AL253=0),6,"PB"))))))</f>
        <v>2</v>
      </c>
      <c r="I232" s="89">
        <f>IF(AND('Systematic review'!AQ253=1,'Systematic review'!AR253=0,'Systematic review'!AS253=0,'Systematic review'!AT253=0),1,IF(AND('Systematic review'!AQ253=0,'Systematic review'!AR253=1,'Systematic review'!AS253=0,'Systematic review'!AT253=0),2,IF(AND('Systematic review'!AQ253=0,'Systematic review'!AR253=0,'Systematic review'!AS253=1,'Systematic review'!AT253=0),3,IF(AND('Systematic review'!AQ253=0,'Systematic review'!AR253=0,'Systematic review'!AS253=0,'Systematic review'!AT253=1),4,IF(AND('Systematic review'!AQ253=1,'Systematic review'!AR253=1,'Systematic review'!AS253=0,'Systematic review'!AT253=0),5,IF(AND('Systematic review'!AQ253=1,'Systematic review'!AR253=0,'Systematic review'!AS253=1,'Systematic review'!AT253=0),6,IF(AND('Systematic review'!AQ253=1,'Systematic review'!AR253=0,'Systematic review'!AS253=0,'Systematic review'!AT253=1),7,IF(AND('Systematic review'!AQ253=0,'Systematic review'!AR253=1,'Systematic review'!AS253=1,'Systematic review'!AT253=0),8,IF(AND('Systematic review'!AQ253=0,'Systematic review'!AR253=1,'Systematic review'!AS253=0,'Systematic review'!AT253=1),9,IF(AND('Systematic review'!AQ253=0,'Systematic review'!AR253=0,'Systematic review'!AS253=1,'Systematic review'!AT253=1),10,IF(AND('Systematic review'!AQ253=1,'Systematic review'!AR253=1,'Systematic review'!AS253=1,'Systematic review'!AT253=0),11, IF(AND('Systematic review'!AQ253=1,'Systematic review'!AR253=0,'Systematic review'!AS253=1,'Systematic review'!AT253=1),12, IF(AND('Systematic review'!AQ253=1,'Systematic review'!AR253=1,'Systematic review'!AS253=0,'Systematic review'!AT253=1),13,IF(AND('Systematic review'!AQ253=0,'Systematic review'!AR253=1,'Systematic review'!AS253=1,'Systematic review'!AT253=1),14,IF(AND('Systematic review'!AQ253=1,'Systematic review'!AR253=1,'Systematic review'!AS253=1,'Systematic review'!AT253=1),15,0)))))))))))))))</f>
        <v>2</v>
      </c>
      <c r="L232">
        <v>2</v>
      </c>
    </row>
    <row r="233" spans="1:12" x14ac:dyDescent="0.2">
      <c r="A233" s="86">
        <f>'Systematic review'!A254</f>
        <v>0</v>
      </c>
      <c r="B233" s="86" t="str">
        <f>'Systematic review'!C254</f>
        <v>Michaelis Menten and Monod kinetics Biomass-based competition</v>
      </c>
      <c r="C233" s="86">
        <f>'Systematic review'!D254</f>
        <v>2019</v>
      </c>
      <c r="D233" s="86" t="str">
        <f>'Systematic review'!E254</f>
        <v>La Cecilia et al.</v>
      </c>
      <c r="E233" s="89">
        <f>IF('Systematic review'!F254=6,1,IF('Systematic review'!F254=1,2,IF('Systematic review'!F254=2,3,IF('Systematic review'!F254=7,4, IF(OR('Systematic review'!F254="1 to 7",'Systematic review'!F254="2 to 7", 'Systematic review'!F254="1&amp; 7", 'Systematic review'!F254="1&amp;7"),5)))))</f>
        <v>1</v>
      </c>
      <c r="F233" s="89" t="str">
        <f>IF('Systematic review'!J254=3, "NL", "L")</f>
        <v>NL</v>
      </c>
      <c r="G233" s="89">
        <f>IF('Systematic review'!P254=1,1,(IF('Systematic review'!Q254=1,2,IF('Systematic review'!R254=1,3,IF('Systematic review'!V254=1,4,IF('Systematic review'!W254=1,5,IF('Systematic review'!X254=1,6,"No Data")))))))</f>
        <v>1</v>
      </c>
      <c r="H233" s="89">
        <f>IF('Systematic review'!AD254=1,1,IF(AND(OR('Systematic review'!AG254=1,'Systematic review'!AH254=1,'Systematic review'!AI254=1),'Systematic review'!AM254=1),2,IF(AND(OR('Systematic review'!AE254=1,'Systematic review'!AF254=1,'Systematic review'!AJ254=1,'Systematic review'!AK254=1,'Systematic review'!AL254=1),'Systematic review'!AM254=1),3, IF(AND(OR('Systematic review'!AG254=1,'Systematic review'!AH254=1,'Systematic review'!AI254=1),OR('Systematic review'!AN254=1, 'Systematic review'!AO254=1,'Systematic review'!AP254=1)),4, IF(AND(OR('Systematic review'!AE254=1,'Systematic review'!AF254=1,'Systematic review'!AJ254=1,'Systematic review'!AK254=1,'Systematic review'!AL254=1), OR('Systematic review'!AN254=1, 'Systematic review'!AO254=1,'Systematic review'!AP254=1)),5,IF(AND('Systematic review'!AC254=1,'Systematic review'!AE254=0,'Systematic review'!AF254=0,'Systematic review'!AG254=0,'Systematic review'!AH254=0,'Systematic review'!AI254=0,'Systematic review'!AJ254=0,'Systematic review'!AK254=0,'Systematic review'!AL254=0),6,"PB"))))))</f>
        <v>4</v>
      </c>
      <c r="I233" s="89">
        <f>IF(AND('Systematic review'!AQ254=1,'Systematic review'!AR254=0,'Systematic review'!AS254=0,'Systematic review'!AT254=0),1,IF(AND('Systematic review'!AQ254=0,'Systematic review'!AR254=1,'Systematic review'!AS254=0,'Systematic review'!AT254=0),2,IF(AND('Systematic review'!AQ254=0,'Systematic review'!AR254=0,'Systematic review'!AS254=1,'Systematic review'!AT254=0),3,IF(AND('Systematic review'!AQ254=0,'Systematic review'!AR254=0,'Systematic review'!AS254=0,'Systematic review'!AT254=1),4,IF(AND('Systematic review'!AQ254=1,'Systematic review'!AR254=1,'Systematic review'!AS254=0,'Systematic review'!AT254=0),5,IF(AND('Systematic review'!AQ254=1,'Systematic review'!AR254=0,'Systematic review'!AS254=1,'Systematic review'!AT254=0),6,IF(AND('Systematic review'!AQ254=1,'Systematic review'!AR254=0,'Systematic review'!AS254=0,'Systematic review'!AT254=1),7,IF(AND('Systematic review'!AQ254=0,'Systematic review'!AR254=1,'Systematic review'!AS254=1,'Systematic review'!AT254=0),8,IF(AND('Systematic review'!AQ254=0,'Systematic review'!AR254=1,'Systematic review'!AS254=0,'Systematic review'!AT254=1),9,IF(AND('Systematic review'!AQ254=0,'Systematic review'!AR254=0,'Systematic review'!AS254=1,'Systematic review'!AT254=1),10,IF(AND('Systematic review'!AQ254=1,'Systematic review'!AR254=1,'Systematic review'!AS254=1,'Systematic review'!AT254=0),11, IF(AND('Systematic review'!AQ254=1,'Systematic review'!AR254=0,'Systematic review'!AS254=1,'Systematic review'!AT254=1),12, IF(AND('Systematic review'!AQ254=1,'Systematic review'!AR254=1,'Systematic review'!AS254=0,'Systematic review'!AT254=1),13,IF(AND('Systematic review'!AQ254=0,'Systematic review'!AR254=1,'Systematic review'!AS254=1,'Systematic review'!AT254=1),14,IF(AND('Systematic review'!AQ254=1,'Systematic review'!AR254=1,'Systematic review'!AS254=1,'Systematic review'!AT254=1),15,0)))))))))))))))</f>
        <v>1</v>
      </c>
      <c r="L233">
        <v>1</v>
      </c>
    </row>
    <row r="234" spans="1:12" x14ac:dyDescent="0.2">
      <c r="A234" s="86">
        <f>'Systematic review'!A255</f>
        <v>0</v>
      </c>
      <c r="B234" s="86" t="str">
        <f>'Systematic review'!C255</f>
        <v>Michaelis Menten and Monod kinetics Biomass-based inhibition</v>
      </c>
      <c r="C234" s="86">
        <f>'Systematic review'!D255</f>
        <v>2019</v>
      </c>
      <c r="D234" s="86" t="str">
        <f>'Systematic review'!E255</f>
        <v>La Cecilia et al.</v>
      </c>
      <c r="E234" s="89">
        <f>IF('Systematic review'!F255=6,1,IF('Systematic review'!F255=1,2,IF('Systematic review'!F255=2,3,IF('Systematic review'!F255=7,4, IF(OR('Systematic review'!F255="1 to 7",'Systematic review'!F255="2 to 7", 'Systematic review'!F255="1&amp; 7", 'Systematic review'!F255="1&amp;7"),5)))))</f>
        <v>1</v>
      </c>
      <c r="F234" s="89" t="str">
        <f>IF('Systematic review'!J255=3, "NL", "L")</f>
        <v>NL</v>
      </c>
      <c r="G234" s="89">
        <f>IF('Systematic review'!P255=1,1,(IF('Systematic review'!Q255=1,2,IF('Systematic review'!R255=1,3,IF('Systematic review'!V255=1,4,IF('Systematic review'!W255=1,5,IF('Systematic review'!X255=1,6,"No Data")))))))</f>
        <v>1</v>
      </c>
      <c r="H234" s="89">
        <f>IF('Systematic review'!AD255=1,1,IF(AND(OR('Systematic review'!AG255=1,'Systematic review'!AH255=1,'Systematic review'!AI255=1),'Systematic review'!AM255=1),2,IF(AND(OR('Systematic review'!AE255=1,'Systematic review'!AF255=1,'Systematic review'!AJ255=1,'Systematic review'!AK255=1,'Systematic review'!AL255=1),'Systematic review'!AM255=1),3, IF(AND(OR('Systematic review'!AG255=1,'Systematic review'!AH255=1,'Systematic review'!AI255=1),OR('Systematic review'!AN255=1, 'Systematic review'!AO255=1,'Systematic review'!AP255=1)),4, IF(AND(OR('Systematic review'!AE255=1,'Systematic review'!AF255=1,'Systematic review'!AJ255=1,'Systematic review'!AK255=1,'Systematic review'!AL255=1), OR('Systematic review'!AN255=1, 'Systematic review'!AO255=1,'Systematic review'!AP255=1)),5,IF(AND('Systematic review'!AC255=1,'Systematic review'!AE255=0,'Systematic review'!AF255=0,'Systematic review'!AG255=0,'Systematic review'!AH255=0,'Systematic review'!AI255=0,'Systematic review'!AJ255=0,'Systematic review'!AK255=0,'Systematic review'!AL255=0),6,"PB"))))))</f>
        <v>4</v>
      </c>
      <c r="I234" s="89">
        <f>IF(AND('Systematic review'!AQ255=1,'Systematic review'!AR255=0,'Systematic review'!AS255=0,'Systematic review'!AT255=0),1,IF(AND('Systematic review'!AQ255=0,'Systematic review'!AR255=1,'Systematic review'!AS255=0,'Systematic review'!AT255=0),2,IF(AND('Systematic review'!AQ255=0,'Systematic review'!AR255=0,'Systematic review'!AS255=1,'Systematic review'!AT255=0),3,IF(AND('Systematic review'!AQ255=0,'Systematic review'!AR255=0,'Systematic review'!AS255=0,'Systematic review'!AT255=1),4,IF(AND('Systematic review'!AQ255=1,'Systematic review'!AR255=1,'Systematic review'!AS255=0,'Systematic review'!AT255=0),5,IF(AND('Systematic review'!AQ255=1,'Systematic review'!AR255=0,'Systematic review'!AS255=1,'Systematic review'!AT255=0),6,IF(AND('Systematic review'!AQ255=1,'Systematic review'!AR255=0,'Systematic review'!AS255=0,'Systematic review'!AT255=1),7,IF(AND('Systematic review'!AQ255=0,'Systematic review'!AR255=1,'Systematic review'!AS255=1,'Systematic review'!AT255=0),8,IF(AND('Systematic review'!AQ255=0,'Systematic review'!AR255=1,'Systematic review'!AS255=0,'Systematic review'!AT255=1),9,IF(AND('Systematic review'!AQ255=0,'Systematic review'!AR255=0,'Systematic review'!AS255=1,'Systematic review'!AT255=1),10,IF(AND('Systematic review'!AQ255=1,'Systematic review'!AR255=1,'Systematic review'!AS255=1,'Systematic review'!AT255=0),11, IF(AND('Systematic review'!AQ255=1,'Systematic review'!AR255=0,'Systematic review'!AS255=1,'Systematic review'!AT255=1),12, IF(AND('Systematic review'!AQ255=1,'Systematic review'!AR255=1,'Systematic review'!AS255=0,'Systematic review'!AT255=1),13,IF(AND('Systematic review'!AQ255=0,'Systematic review'!AR255=1,'Systematic review'!AS255=1,'Systematic review'!AT255=1),14,IF(AND('Systematic review'!AQ255=1,'Systematic review'!AR255=1,'Systematic review'!AS255=1,'Systematic review'!AT255=1),15,0)))))))))))))))</f>
        <v>1</v>
      </c>
      <c r="L234">
        <v>1</v>
      </c>
    </row>
    <row r="235" spans="1:12" x14ac:dyDescent="0.2">
      <c r="A235" s="86">
        <f>'Systematic review'!A256</f>
        <v>0</v>
      </c>
      <c r="B235" s="86" t="str">
        <f>'Systematic review'!C256</f>
        <v>First-order kinetic model</v>
      </c>
      <c r="C235" s="86">
        <f>'Systematic review'!D256</f>
        <v>2019</v>
      </c>
      <c r="D235" s="86" t="str">
        <f>'Systematic review'!E256</f>
        <v>Liu et al.,</v>
      </c>
      <c r="E235" s="89">
        <f>IF('Systematic review'!F256=6,1,IF('Systematic review'!F256=1,2,IF('Systematic review'!F256=2,3,IF('Systematic review'!F256=7,4, IF(OR('Systematic review'!F256="1 to 7",'Systematic review'!F256="2 to 7", 'Systematic review'!F256="1&amp; 7", 'Systematic review'!F256="1&amp;7"),5)))))</f>
        <v>2</v>
      </c>
      <c r="F235" s="89" t="str">
        <f>IF('Systematic review'!J256=3, "NL", "L")</f>
        <v>L</v>
      </c>
      <c r="G235" s="89">
        <f>IF('Systematic review'!P256=1,1,(IF('Systematic review'!Q256=1,2,IF('Systematic review'!R256=1,3,IF('Systematic review'!V256=1,4,IF('Systematic review'!W256=1,5,IF('Systematic review'!X256=1,6,"No Data")))))))</f>
        <v>5</v>
      </c>
      <c r="H235" s="89">
        <f>IF('Systematic review'!AD256=1,1,IF(AND(OR('Systematic review'!AG256=1,'Systematic review'!AH256=1,'Systematic review'!AI256=1),'Systematic review'!AM256=1),2,IF(AND(OR('Systematic review'!AE256=1,'Systematic review'!AF256=1,'Systematic review'!AJ256=1,'Systematic review'!AK256=1,'Systematic review'!AL256=1),'Systematic review'!AM256=1),3, IF(AND(OR('Systematic review'!AG256=1,'Systematic review'!AH256=1,'Systematic review'!AI256=1),OR('Systematic review'!AN256=1, 'Systematic review'!AO256=1,'Systematic review'!AP256=1)),4, IF(AND(OR('Systematic review'!AE256=1,'Systematic review'!AF256=1,'Systematic review'!AJ256=1,'Systematic review'!AK256=1,'Systematic review'!AL256=1), OR('Systematic review'!AN256=1, 'Systematic review'!AO256=1,'Systematic review'!AP256=1)),5,IF(AND('Systematic review'!AC256=1,'Systematic review'!AE256=0,'Systematic review'!AF256=0,'Systematic review'!AG256=0,'Systematic review'!AH256=0,'Systematic review'!AI256=0,'Systematic review'!AJ256=0,'Systematic review'!AK256=0,'Systematic review'!AL256=0),6,"PB"))))))</f>
        <v>4</v>
      </c>
      <c r="I235" s="89">
        <f>IF(AND('Systematic review'!AQ256=1,'Systematic review'!AR256=0,'Systematic review'!AS256=0,'Systematic review'!AT256=0),1,IF(AND('Systematic review'!AQ256=0,'Systematic review'!AR256=1,'Systematic review'!AS256=0,'Systematic review'!AT256=0),2,IF(AND('Systematic review'!AQ256=0,'Systematic review'!AR256=0,'Systematic review'!AS256=1,'Systematic review'!AT256=0),3,IF(AND('Systematic review'!AQ256=0,'Systematic review'!AR256=0,'Systematic review'!AS256=0,'Systematic review'!AT256=1),4,IF(AND('Systematic review'!AQ256=1,'Systematic review'!AR256=1,'Systematic review'!AS256=0,'Systematic review'!AT256=0),5,IF(AND('Systematic review'!AQ256=1,'Systematic review'!AR256=0,'Systematic review'!AS256=1,'Systematic review'!AT256=0),6,IF(AND('Systematic review'!AQ256=1,'Systematic review'!AR256=0,'Systematic review'!AS256=0,'Systematic review'!AT256=1),7,IF(AND('Systematic review'!AQ256=0,'Systematic review'!AR256=1,'Systematic review'!AS256=1,'Systematic review'!AT256=0),8,IF(AND('Systematic review'!AQ256=0,'Systematic review'!AR256=1,'Systematic review'!AS256=0,'Systematic review'!AT256=1),9,IF(AND('Systematic review'!AQ256=0,'Systematic review'!AR256=0,'Systematic review'!AS256=1,'Systematic review'!AT256=1),10,IF(AND('Systematic review'!AQ256=1,'Systematic review'!AR256=1,'Systematic review'!AS256=1,'Systematic review'!AT256=0),11, IF(AND('Systematic review'!AQ256=1,'Systematic review'!AR256=0,'Systematic review'!AS256=1,'Systematic review'!AT256=1),12, IF(AND('Systematic review'!AQ256=1,'Systematic review'!AR256=1,'Systematic review'!AS256=0,'Systematic review'!AT256=1),13,IF(AND('Systematic review'!AQ256=0,'Systematic review'!AR256=1,'Systematic review'!AS256=1,'Systematic review'!AT256=1),14,IF(AND('Systematic review'!AQ256=1,'Systematic review'!AR256=1,'Systematic review'!AS256=1,'Systematic review'!AT256=1),15,0)))))))))))))))</f>
        <v>1</v>
      </c>
      <c r="L235">
        <v>1</v>
      </c>
    </row>
    <row r="236" spans="1:12" x14ac:dyDescent="0.2">
      <c r="A236" s="86">
        <f>'Systematic review'!A257</f>
        <v>0</v>
      </c>
      <c r="B236" s="86" t="str">
        <f>'Systematic review'!C257</f>
        <v>Dormancy kinetics model</v>
      </c>
      <c r="C236" s="86">
        <f>'Systematic review'!D257</f>
        <v>2019</v>
      </c>
      <c r="D236" s="86" t="str">
        <f>'Systematic review'!E257</f>
        <v>Liu et al.,</v>
      </c>
      <c r="E236" s="89">
        <f>IF('Systematic review'!F257=6,1,IF('Systematic review'!F257=1,2,IF('Systematic review'!F257=2,3,IF('Systematic review'!F257=7,4, IF(OR('Systematic review'!F257="1 to 7",'Systematic review'!F257="2 to 7", 'Systematic review'!F257="1&amp; 7", 'Systematic review'!F257="1&amp;7"),5)))))</f>
        <v>2</v>
      </c>
      <c r="F236" s="89" t="str">
        <f>IF('Systematic review'!J257=3, "NL", "L")</f>
        <v>NL</v>
      </c>
      <c r="G236" s="89">
        <f>IF('Systematic review'!P257=1,1,(IF('Systematic review'!Q257=1,2,IF('Systematic review'!R257=1,3,IF('Systematic review'!V257=1,4,IF('Systematic review'!W257=1,5,IF('Systematic review'!X257=1,6,"No Data")))))))</f>
        <v>5</v>
      </c>
      <c r="H236" s="89">
        <f>IF('Systematic review'!AD257=1,1,IF(AND(OR('Systematic review'!AG257=1,'Systematic review'!AH257=1,'Systematic review'!AI257=1),'Systematic review'!AM257=1),2,IF(AND(OR('Systematic review'!AE257=1,'Systematic review'!AF257=1,'Systematic review'!AJ257=1,'Systematic review'!AK257=1,'Systematic review'!AL257=1),'Systematic review'!AM257=1),3, IF(AND(OR('Systematic review'!AG257=1,'Systematic review'!AH257=1,'Systematic review'!AI257=1),OR('Systematic review'!AN257=1, 'Systematic review'!AO257=1,'Systematic review'!AP257=1)),4, IF(AND(OR('Systematic review'!AE257=1,'Systematic review'!AF257=1,'Systematic review'!AJ257=1,'Systematic review'!AK257=1,'Systematic review'!AL257=1), OR('Systematic review'!AN257=1, 'Systematic review'!AO257=1,'Systematic review'!AP257=1)),5,IF(AND('Systematic review'!AC257=1,'Systematic review'!AE257=0,'Systematic review'!AF257=0,'Systematic review'!AG257=0,'Systematic review'!AH257=0,'Systematic review'!AI257=0,'Systematic review'!AJ257=0,'Systematic review'!AK257=0,'Systematic review'!AL257=0),6,"PB"))))))</f>
        <v>4</v>
      </c>
      <c r="I236" s="89">
        <f>IF(AND('Systematic review'!AQ257=1,'Systematic review'!AR257=0,'Systematic review'!AS257=0,'Systematic review'!AT257=0),1,IF(AND('Systematic review'!AQ257=0,'Systematic review'!AR257=1,'Systematic review'!AS257=0,'Systematic review'!AT257=0),2,IF(AND('Systematic review'!AQ257=0,'Systematic review'!AR257=0,'Systematic review'!AS257=1,'Systematic review'!AT257=0),3,IF(AND('Systematic review'!AQ257=0,'Systematic review'!AR257=0,'Systematic review'!AS257=0,'Systematic review'!AT257=1),4,IF(AND('Systematic review'!AQ257=1,'Systematic review'!AR257=1,'Systematic review'!AS257=0,'Systematic review'!AT257=0),5,IF(AND('Systematic review'!AQ257=1,'Systematic review'!AR257=0,'Systematic review'!AS257=1,'Systematic review'!AT257=0),6,IF(AND('Systematic review'!AQ257=1,'Systematic review'!AR257=0,'Systematic review'!AS257=0,'Systematic review'!AT257=1),7,IF(AND('Systematic review'!AQ257=0,'Systematic review'!AR257=1,'Systematic review'!AS257=1,'Systematic review'!AT257=0),8,IF(AND('Systematic review'!AQ257=0,'Systematic review'!AR257=1,'Systematic review'!AS257=0,'Systematic review'!AT257=1),9,IF(AND('Systematic review'!AQ257=0,'Systematic review'!AR257=0,'Systematic review'!AS257=1,'Systematic review'!AT257=1),10,IF(AND('Systematic review'!AQ257=1,'Systematic review'!AR257=1,'Systematic review'!AS257=1,'Systematic review'!AT257=0),11, IF(AND('Systematic review'!AQ257=1,'Systematic review'!AR257=0,'Systematic review'!AS257=1,'Systematic review'!AT257=1),12, IF(AND('Systematic review'!AQ257=1,'Systematic review'!AR257=1,'Systematic review'!AS257=0,'Systematic review'!AT257=1),13,IF(AND('Systematic review'!AQ257=0,'Systematic review'!AR257=1,'Systematic review'!AS257=1,'Systematic review'!AT257=1),14,IF(AND('Systematic review'!AQ257=1,'Systematic review'!AR257=1,'Systematic review'!AS257=1,'Systematic review'!AT257=1),15,0)))))))))))))))</f>
        <v>1</v>
      </c>
      <c r="L236">
        <v>1</v>
      </c>
    </row>
    <row r="237" spans="1:12" x14ac:dyDescent="0.2">
      <c r="A237" s="86">
        <f>'Systematic review'!A258</f>
        <v>0</v>
      </c>
      <c r="B237" s="86" t="str">
        <f>'Systematic review'!C258</f>
        <v>Yasso</v>
      </c>
      <c r="C237" s="86">
        <f>'Systematic review'!D258</f>
        <v>2019</v>
      </c>
      <c r="D237" s="86" t="str">
        <f>'Systematic review'!E258</f>
        <v>Mao et al.</v>
      </c>
      <c r="E237" s="89">
        <f>IF('Systematic review'!F258=6,1,IF('Systematic review'!F258=1,2,IF('Systematic review'!F258=2,3,IF('Systematic review'!F258=7,4, IF(OR('Systematic review'!F258="1 to 7",'Systematic review'!F258="2 to 7", 'Systematic review'!F258="1&amp; 7", 'Systematic review'!F258="1&amp;7"),5)))))</f>
        <v>2</v>
      </c>
      <c r="F237" s="89" t="str">
        <f>IF('Systematic review'!J258=3, "NL", "L")</f>
        <v>L</v>
      </c>
      <c r="G237" s="89">
        <f>IF('Systematic review'!P258=1,1,(IF('Systematic review'!Q258=1,2,IF('Systematic review'!R258=1,3,IF('Systematic review'!V258=1,4,IF('Systematic review'!W258=1,5,IF('Systematic review'!X258=1,6,"No Data")))))))</f>
        <v>3</v>
      </c>
      <c r="H237" s="230">
        <f>IF('Systematic review'!AD258=1,1,IF(AND(OR('Systematic review'!AG258=1,'Systematic review'!AH258=1,'Systematic review'!AI258=1),'Systematic review'!AM258=1),2,IF(AND(OR('Systematic review'!AE258=1,'Systematic review'!AF258=1,'Systematic review'!AJ258=1,'Systematic review'!AK258=1,'Systematic review'!AL258=1),'Systematic review'!AM258=1),3, IF(AND(OR('Systematic review'!AG258=1,'Systematic review'!AH258=1,'Systematic review'!AI258=1),OR('Systematic review'!AN258=1, 'Systematic review'!AO258=1,'Systematic review'!AP258=1)),4, IF(AND(OR('Systematic review'!AE258=1,'Systematic review'!AF258=1,'Systematic review'!AJ258=1,'Systematic review'!AK258=1,'Systematic review'!AL258=1), OR('Systematic review'!AN258=1, 'Systematic review'!AO258=1,'Systematic review'!AP258=1)),5,IF(AND('Systematic review'!AC258=1,'Systematic review'!AE258=0,'Systematic review'!AF258=0,'Systematic review'!AG258=0,'Systematic review'!AH258=0,'Systematic review'!AI258=0,'Systematic review'!AJ258=0,'Systematic review'!AK258=0,'Systematic review'!AL258=0),6,"PB"))))))</f>
        <v>2</v>
      </c>
      <c r="I237" s="89">
        <f>IF(AND('Systematic review'!AQ258=1,'Systematic review'!AR258=0,'Systematic review'!AS258=0,'Systematic review'!AT258=0),1,IF(AND('Systematic review'!AQ258=0,'Systematic review'!AR258=1,'Systematic review'!AS258=0,'Systematic review'!AT258=0),2,IF(AND('Systematic review'!AQ258=0,'Systematic review'!AR258=0,'Systematic review'!AS258=1,'Systematic review'!AT258=0),3,IF(AND('Systematic review'!AQ258=0,'Systematic review'!AR258=0,'Systematic review'!AS258=0,'Systematic review'!AT258=1),4,IF(AND('Systematic review'!AQ258=1,'Systematic review'!AR258=1,'Systematic review'!AS258=0,'Systematic review'!AT258=0),5,IF(AND('Systematic review'!AQ258=1,'Systematic review'!AR258=0,'Systematic review'!AS258=1,'Systematic review'!AT258=0),6,IF(AND('Systematic review'!AQ258=1,'Systematic review'!AR258=0,'Systematic review'!AS258=0,'Systematic review'!AT258=1),7,IF(AND('Systematic review'!AQ258=0,'Systematic review'!AR258=1,'Systematic review'!AS258=1,'Systematic review'!AT258=0),8,IF(AND('Systematic review'!AQ258=0,'Systematic review'!AR258=1,'Systematic review'!AS258=0,'Systematic review'!AT258=1),9,IF(AND('Systematic review'!AQ258=0,'Systematic review'!AR258=0,'Systematic review'!AS258=1,'Systematic review'!AT258=1),10,IF(AND('Systematic review'!AQ258=1,'Systematic review'!AR258=1,'Systematic review'!AS258=1,'Systematic review'!AT258=0),11, IF(AND('Systematic review'!AQ258=1,'Systematic review'!AR258=0,'Systematic review'!AS258=1,'Systematic review'!AT258=1),12, IF(AND('Systematic review'!AQ258=1,'Systematic review'!AR258=1,'Systematic review'!AS258=0,'Systematic review'!AT258=1),13,IF(AND('Systematic review'!AQ258=0,'Systematic review'!AR258=1,'Systematic review'!AS258=1,'Systematic review'!AT258=1),14,IF(AND('Systematic review'!AQ258=1,'Systematic review'!AR258=1,'Systematic review'!AS258=1,'Systematic review'!AT258=1),15,0)))))))))))))))</f>
        <v>3</v>
      </c>
      <c r="L237">
        <v>3</v>
      </c>
    </row>
    <row r="238" spans="1:12" x14ac:dyDescent="0.2">
      <c r="A238" s="86">
        <f>'Systematic review'!A259</f>
        <v>0</v>
      </c>
      <c r="B238" s="86" t="str">
        <f>'Systematic review'!C259</f>
        <v>Q model</v>
      </c>
      <c r="C238" s="86">
        <f>'Systematic review'!D259</f>
        <v>2019</v>
      </c>
      <c r="D238" s="86" t="str">
        <f>'Systematic review'!E259</f>
        <v>Menichetti et al.</v>
      </c>
      <c r="E238" s="89">
        <f>IF('Systematic review'!F259=6,1,IF('Systematic review'!F259=1,2,IF('Systematic review'!F259=2,3,IF('Systematic review'!F259=7,4, IF(OR('Systematic review'!F259="1 to 7",'Systematic review'!F259="2 to 7", 'Systematic review'!F259="1&amp; 7", 'Systematic review'!F259="1&amp;7"),5)))))</f>
        <v>2</v>
      </c>
      <c r="F238" s="89" t="str">
        <f>IF('Systematic review'!J259=3, "NL", "L")</f>
        <v>L</v>
      </c>
      <c r="G238" s="89">
        <f>IF('Systematic review'!P259=1,1,(IF('Systematic review'!Q259=1,2,IF('Systematic review'!R259=1,3,IF('Systematic review'!V259=1,4,IF('Systematic review'!W259=1,5,IF('Systematic review'!X259=1,6,"No Data")))))))</f>
        <v>5</v>
      </c>
      <c r="H238" s="89">
        <f>IF('Systematic review'!AD259=1,1,IF(AND(OR('Systematic review'!AG259=1,'Systematic review'!AH259=1,'Systematic review'!AI259=1),'Systematic review'!AM259=1),2,IF(AND(OR('Systematic review'!AE259=1,'Systematic review'!AF259=1,'Systematic review'!AJ259=1,'Systematic review'!AK259=1,'Systematic review'!AL259=1),'Systematic review'!AM259=1),3, IF(AND(OR('Systematic review'!AG259=1,'Systematic review'!AH259=1,'Systematic review'!AI259=1),OR('Systematic review'!AN259=1, 'Systematic review'!AO259=1,'Systematic review'!AP259=1)),4, IF(AND(OR('Systematic review'!AE259=1,'Systematic review'!AF259=1,'Systematic review'!AJ259=1,'Systematic review'!AK259=1,'Systematic review'!AL259=1), OR('Systematic review'!AN259=1, 'Systematic review'!AO259=1,'Systematic review'!AP259=1)),5,IF(AND('Systematic review'!AC259=1,'Systematic review'!AE259=0,'Systematic review'!AF259=0,'Systematic review'!AG259=0,'Systematic review'!AH259=0,'Systematic review'!AI259=0,'Systematic review'!AJ259=0,'Systematic review'!AK259=0,'Systematic review'!AL259=0),6,"PB"))))))</f>
        <v>4</v>
      </c>
      <c r="I238" s="89">
        <f>IF(AND('Systematic review'!AQ259=1,'Systematic review'!AR259=0,'Systematic review'!AS259=0,'Systematic review'!AT259=0),1,IF(AND('Systematic review'!AQ259=0,'Systematic review'!AR259=1,'Systematic review'!AS259=0,'Systematic review'!AT259=0),2,IF(AND('Systematic review'!AQ259=0,'Systematic review'!AR259=0,'Systematic review'!AS259=1,'Systematic review'!AT259=0),3,IF(AND('Systematic review'!AQ259=0,'Systematic review'!AR259=0,'Systematic review'!AS259=0,'Systematic review'!AT259=1),4,IF(AND('Systematic review'!AQ259=1,'Systematic review'!AR259=1,'Systematic review'!AS259=0,'Systematic review'!AT259=0),5,IF(AND('Systematic review'!AQ259=1,'Systematic review'!AR259=0,'Systematic review'!AS259=1,'Systematic review'!AT259=0),6,IF(AND('Systematic review'!AQ259=1,'Systematic review'!AR259=0,'Systematic review'!AS259=0,'Systematic review'!AT259=1),7,IF(AND('Systematic review'!AQ259=0,'Systematic review'!AR259=1,'Systematic review'!AS259=1,'Systematic review'!AT259=0),8,IF(AND('Systematic review'!AQ259=0,'Systematic review'!AR259=1,'Systematic review'!AS259=0,'Systematic review'!AT259=1),9,IF(AND('Systematic review'!AQ259=0,'Systematic review'!AR259=0,'Systematic review'!AS259=1,'Systematic review'!AT259=1),10,IF(AND('Systematic review'!AQ259=1,'Systematic review'!AR259=1,'Systematic review'!AS259=1,'Systematic review'!AT259=0),11, IF(AND('Systematic review'!AQ259=1,'Systematic review'!AR259=0,'Systematic review'!AS259=1,'Systematic review'!AT259=1),12, IF(AND('Systematic review'!AQ259=1,'Systematic review'!AR259=1,'Systematic review'!AS259=0,'Systematic review'!AT259=1),13,IF(AND('Systematic review'!AQ259=0,'Systematic review'!AR259=1,'Systematic review'!AS259=1,'Systematic review'!AT259=1),14,IF(AND('Systematic review'!AQ259=1,'Systematic review'!AR259=1,'Systematic review'!AS259=1,'Systematic review'!AT259=1),15,0)))))))))))))))</f>
        <v>2</v>
      </c>
      <c r="L238">
        <v>2</v>
      </c>
    </row>
    <row r="239" spans="1:12" x14ac:dyDescent="0.2">
      <c r="A239" s="86">
        <f>'Systematic review'!A260</f>
        <v>0</v>
      </c>
      <c r="B239" s="86" t="str">
        <f>'Systematic review'!C260</f>
        <v>MEMS</v>
      </c>
      <c r="C239" s="86">
        <f>'Systematic review'!D260</f>
        <v>2019</v>
      </c>
      <c r="D239" s="86" t="str">
        <f>'Systematic review'!E260</f>
        <v>Robertson et al.</v>
      </c>
      <c r="E239" s="89">
        <f>IF('Systematic review'!F260=6,1,IF('Systematic review'!F260=1,2,IF('Systematic review'!F260=2,3,IF('Systematic review'!F260=7,4, IF(OR('Systematic review'!F260="1 to 7",'Systematic review'!F260="2 to 7", 'Systematic review'!F260="1&amp; 7", 'Systematic review'!F260="1&amp;7"),5)))))</f>
        <v>3</v>
      </c>
      <c r="F239" s="89" t="str">
        <f>IF('Systematic review'!J260=3, "NL", "L")</f>
        <v>L</v>
      </c>
      <c r="G239" s="89">
        <f>IF('Systematic review'!P260=1,1,(IF('Systematic review'!Q260=1,2,IF('Systematic review'!R260=1,3,IF('Systematic review'!V260=1,4,IF('Systematic review'!W260=1,5,IF('Systematic review'!X260=1,6,"No Data")))))))</f>
        <v>1</v>
      </c>
      <c r="H239" s="89">
        <f>IF('Systematic review'!AD260=1,1,IF(AND(OR('Systematic review'!AG260=1,'Systematic review'!AH260=1,'Systematic review'!AI260=1),'Systematic review'!AM260=1),2,IF(AND(OR('Systematic review'!AE260=1,'Systematic review'!AF260=1,'Systematic review'!AJ260=1,'Systematic review'!AK260=1,'Systematic review'!AL260=1),'Systematic review'!AM260=1),3, IF(AND(OR('Systematic review'!AG260=1,'Systematic review'!AH260=1,'Systematic review'!AI260=1),OR('Systematic review'!AN260=1, 'Systematic review'!AO260=1,'Systematic review'!AP260=1)),4, IF(AND(OR('Systematic review'!AE260=1,'Systematic review'!AF260=1,'Systematic review'!AJ260=1,'Systematic review'!AK260=1,'Systematic review'!AL260=1), OR('Systematic review'!AN260=1, 'Systematic review'!AO260=1,'Systematic review'!AP260=1)),5,IF(AND('Systematic review'!AC260=1,'Systematic review'!AE260=0,'Systematic review'!AF260=0,'Systematic review'!AG260=0,'Systematic review'!AH260=0,'Systematic review'!AI260=0,'Systematic review'!AJ260=0,'Systematic review'!AK260=0,'Systematic review'!AL260=0),6,"PB"))))))</f>
        <v>3</v>
      </c>
      <c r="I239" s="89">
        <f>IF(AND('Systematic review'!AQ260=1,'Systematic review'!AR260=0,'Systematic review'!AS260=0,'Systematic review'!AT260=0),1,IF(AND('Systematic review'!AQ260=0,'Systematic review'!AR260=1,'Systematic review'!AS260=0,'Systematic review'!AT260=0),2,IF(AND('Systematic review'!AQ260=0,'Systematic review'!AR260=0,'Systematic review'!AS260=1,'Systematic review'!AT260=0),3,IF(AND('Systematic review'!AQ260=0,'Systematic review'!AR260=0,'Systematic review'!AS260=0,'Systematic review'!AT260=1),4,IF(AND('Systematic review'!AQ260=1,'Systematic review'!AR260=1,'Systematic review'!AS260=0,'Systematic review'!AT260=0),5,IF(AND('Systematic review'!AQ260=1,'Systematic review'!AR260=0,'Systematic review'!AS260=1,'Systematic review'!AT260=0),6,IF(AND('Systematic review'!AQ260=1,'Systematic review'!AR260=0,'Systematic review'!AS260=0,'Systematic review'!AT260=1),7,IF(AND('Systematic review'!AQ260=0,'Systematic review'!AR260=1,'Systematic review'!AS260=1,'Systematic review'!AT260=0),8,IF(AND('Systematic review'!AQ260=0,'Systematic review'!AR260=1,'Systematic review'!AS260=0,'Systematic review'!AT260=1),9,IF(AND('Systematic review'!AQ260=0,'Systematic review'!AR260=0,'Systematic review'!AS260=1,'Systematic review'!AT260=1),10,IF(AND('Systematic review'!AQ260=1,'Systematic review'!AR260=1,'Systematic review'!AS260=1,'Systematic review'!AT260=0),11, IF(AND('Systematic review'!AQ260=1,'Systematic review'!AR260=0,'Systematic review'!AS260=1,'Systematic review'!AT260=1),12, IF(AND('Systematic review'!AQ260=1,'Systematic review'!AR260=1,'Systematic review'!AS260=0,'Systematic review'!AT260=1),13,IF(AND('Systematic review'!AQ260=0,'Systematic review'!AR260=1,'Systematic review'!AS260=1,'Systematic review'!AT260=1),14,IF(AND('Systematic review'!AQ260=1,'Systematic review'!AR260=1,'Systematic review'!AS260=1,'Systematic review'!AT260=1),15,0)))))))))))))))</f>
        <v>3</v>
      </c>
      <c r="L239">
        <v>3</v>
      </c>
    </row>
    <row r="240" spans="1:12" x14ac:dyDescent="0.2">
      <c r="A240" s="86">
        <f>'Systematic review'!A261</f>
        <v>0</v>
      </c>
      <c r="B240" s="86" t="str">
        <f>'Systematic review'!C261</f>
        <v>Qualitative model (No name)</v>
      </c>
      <c r="C240" s="86">
        <f>'Systematic review'!D261</f>
        <v>2019</v>
      </c>
      <c r="D240" s="86" t="str">
        <f>'Systematic review'!E261</f>
        <v>Van de Broek</v>
      </c>
      <c r="E240" s="89">
        <f>IF('Systematic review'!F261=6,1,IF('Systematic review'!F261=1,2,IF('Systematic review'!F261=2,3,IF('Systematic review'!F261=7,4, IF(OR('Systematic review'!F261="1 to 7",'Systematic review'!F261="2 to 7", 'Systematic review'!F261="1&amp; 7", 'Systematic review'!F261="1&amp;7"),5)))))</f>
        <v>2</v>
      </c>
      <c r="F240" s="89" t="str">
        <f>IF('Systematic review'!J261=3, "NL", "L")</f>
        <v>L</v>
      </c>
      <c r="G240" s="89">
        <f>IF('Systematic review'!P261=1,1,(IF('Systematic review'!Q261=1,2,IF('Systematic review'!R261=1,3,IF('Systematic review'!V261=1,4,IF('Systematic review'!W261=1,5,IF('Systematic review'!X261=1,6,"No Data")))))))</f>
        <v>3</v>
      </c>
      <c r="H240" s="89">
        <f>IF('Systematic review'!AD261=1,1,IF(AND(OR('Systematic review'!AG261=1,'Systematic review'!AH261=1,'Systematic review'!AI261=1),'Systematic review'!AM261=1),2,IF(AND(OR('Systematic review'!AE261=1,'Systematic review'!AF261=1,'Systematic review'!AJ261=1,'Systematic review'!AK261=1,'Systematic review'!AL261=1),'Systematic review'!AM261=1),3, IF(AND(OR('Systematic review'!AG261=1,'Systematic review'!AH261=1,'Systematic review'!AI261=1),OR('Systematic review'!AN261=1, 'Systematic review'!AO261=1,'Systematic review'!AP261=1)),4, IF(AND(OR('Systematic review'!AE261=1,'Systematic review'!AF261=1,'Systematic review'!AJ261=1,'Systematic review'!AK261=1,'Systematic review'!AL261=1), OR('Systematic review'!AN261=1, 'Systematic review'!AO261=1,'Systematic review'!AP261=1)),5,IF(AND('Systematic review'!AC261=1,'Systematic review'!AE261=0,'Systematic review'!AF261=0,'Systematic review'!AG261=0,'Systematic review'!AH261=0,'Systematic review'!AI261=0,'Systematic review'!AJ261=0,'Systematic review'!AK261=0,'Systematic review'!AL261=0),6,"PB"))))))</f>
        <v>6</v>
      </c>
      <c r="I240" s="89">
        <f>IF(AND('Systematic review'!AQ261=1,'Systematic review'!AR261=0,'Systematic review'!AS261=0,'Systematic review'!AT261=0),1,IF(AND('Systematic review'!AQ261=0,'Systematic review'!AR261=1,'Systematic review'!AS261=0,'Systematic review'!AT261=0),2,IF(AND('Systematic review'!AQ261=0,'Systematic review'!AR261=0,'Systematic review'!AS261=1,'Systematic review'!AT261=0),3,IF(AND('Systematic review'!AQ261=0,'Systematic review'!AR261=0,'Systematic review'!AS261=0,'Systematic review'!AT261=1),4,IF(AND('Systematic review'!AQ261=1,'Systematic review'!AR261=1,'Systematic review'!AS261=0,'Systematic review'!AT261=0),5,IF(AND('Systematic review'!AQ261=1,'Systematic review'!AR261=0,'Systematic review'!AS261=1,'Systematic review'!AT261=0),6,IF(AND('Systematic review'!AQ261=1,'Systematic review'!AR261=0,'Systematic review'!AS261=0,'Systematic review'!AT261=1),7,IF(AND('Systematic review'!AQ261=0,'Systematic review'!AR261=1,'Systematic review'!AS261=1,'Systematic review'!AT261=0),8,IF(AND('Systematic review'!AQ261=0,'Systematic review'!AR261=1,'Systematic review'!AS261=0,'Systematic review'!AT261=1),9,IF(AND('Systematic review'!AQ261=0,'Systematic review'!AR261=0,'Systematic review'!AS261=1,'Systematic review'!AT261=1),10,IF(AND('Systematic review'!AQ261=1,'Systematic review'!AR261=1,'Systematic review'!AS261=1,'Systematic review'!AT261=0),11, IF(AND('Systematic review'!AQ261=1,'Systematic review'!AR261=0,'Systematic review'!AS261=1,'Systematic review'!AT261=1),12, IF(AND('Systematic review'!AQ261=1,'Systematic review'!AR261=1,'Systematic review'!AS261=0,'Systematic review'!AT261=1),13,IF(AND('Systematic review'!AQ261=0,'Systematic review'!AR261=1,'Systematic review'!AS261=1,'Systematic review'!AT261=1),14,IF(AND('Systematic review'!AQ261=1,'Systematic review'!AR261=1,'Systematic review'!AS261=1,'Systematic review'!AT261=1),15,0)))))))))))))))</f>
        <v>2</v>
      </c>
      <c r="L240">
        <v>2</v>
      </c>
    </row>
    <row r="241" spans="1:12" x14ac:dyDescent="0.2">
      <c r="A241" s="86">
        <f>'Systematic review'!A262</f>
        <v>0</v>
      </c>
      <c r="B241" s="86" t="str">
        <f>'Systematic review'!C262</f>
        <v>ENSEMBLE modelling including thrre biogeochemical models: CASA-CNP, MIMICS ad CORPSE</v>
      </c>
      <c r="C241" s="86">
        <f>'Systematic review'!D262</f>
        <v>2019</v>
      </c>
      <c r="D241" s="86" t="str">
        <f>'Systematic review'!E262</f>
        <v xml:space="preserve">Wieder </v>
      </c>
      <c r="E241" s="89">
        <f>IF('Systematic review'!F262=6,1,IF('Systematic review'!F262=1,2,IF('Systematic review'!F262=2,3,IF('Systematic review'!F262=7,4, IF(OR('Systematic review'!F262="1 to 7",'Systematic review'!F262="2 to 7", 'Systematic review'!F262="1&amp; 7", 'Systematic review'!F262="1&amp;7"),5)))))</f>
        <v>4</v>
      </c>
      <c r="F241" s="89" t="str">
        <f>IF('Systematic review'!J262=3, "NL", "L")</f>
        <v>L</v>
      </c>
      <c r="G241" s="89">
        <f>IF('Systematic review'!P262=1,1,(IF('Systematic review'!Q262=1,2,IF('Systematic review'!R262=1,3,IF('Systematic review'!V262=1,4,IF('Systematic review'!W262=1,5,IF('Systematic review'!X262=1,6,"No Data")))))))</f>
        <v>5</v>
      </c>
      <c r="H241" s="89">
        <f>IF('Systematic review'!AD262=1,1,IF(AND(OR('Systematic review'!AG262=1,'Systematic review'!AH262=1,'Systematic review'!AI262=1),'Systematic review'!AM262=1),2,IF(AND(OR('Systematic review'!AE262=1,'Systematic review'!AF262=1,'Systematic review'!AJ262=1,'Systematic review'!AK262=1,'Systematic review'!AL262=1),'Systematic review'!AM262=1),3, IF(AND(OR('Systematic review'!AG262=1,'Systematic review'!AH262=1,'Systematic review'!AI262=1),OR('Systematic review'!AN262=1, 'Systematic review'!AO262=1,'Systematic review'!AP262=1)),4, IF(AND(OR('Systematic review'!AE262=1,'Systematic review'!AF262=1,'Systematic review'!AJ262=1,'Systematic review'!AK262=1,'Systematic review'!AL262=1), OR('Systematic review'!AN262=1, 'Systematic review'!AO262=1,'Systematic review'!AP262=1)),5,IF(AND('Systematic review'!AC262=1,'Systematic review'!AE262=0,'Systematic review'!AF262=0,'Systematic review'!AG262=0,'Systematic review'!AH262=0,'Systematic review'!AI262=0,'Systematic review'!AJ262=0,'Systematic review'!AK262=0,'Systematic review'!AL262=0),6,"PB"))))))</f>
        <v>1</v>
      </c>
      <c r="I241" s="89">
        <f>IF(AND('Systematic review'!AQ262=1,'Systematic review'!AR262=0,'Systematic review'!AS262=0,'Systematic review'!AT262=0),1,IF(AND('Systematic review'!AQ262=0,'Systematic review'!AR262=1,'Systematic review'!AS262=0,'Systematic review'!AT262=0),2,IF(AND('Systematic review'!AQ262=0,'Systematic review'!AR262=0,'Systematic review'!AS262=1,'Systematic review'!AT262=0),3,IF(AND('Systematic review'!AQ262=0,'Systematic review'!AR262=0,'Systematic review'!AS262=0,'Systematic review'!AT262=1),4,IF(AND('Systematic review'!AQ262=1,'Systematic review'!AR262=1,'Systematic review'!AS262=0,'Systematic review'!AT262=0),5,IF(AND('Systematic review'!AQ262=1,'Systematic review'!AR262=0,'Systematic review'!AS262=1,'Systematic review'!AT262=0),6,IF(AND('Systematic review'!AQ262=1,'Systematic review'!AR262=0,'Systematic review'!AS262=0,'Systematic review'!AT262=1),7,IF(AND('Systematic review'!AQ262=0,'Systematic review'!AR262=1,'Systematic review'!AS262=1,'Systematic review'!AT262=0),8,IF(AND('Systematic review'!AQ262=0,'Systematic review'!AR262=1,'Systematic review'!AS262=0,'Systematic review'!AT262=1),9,IF(AND('Systematic review'!AQ262=0,'Systematic review'!AR262=0,'Systematic review'!AS262=1,'Systematic review'!AT262=1),10,IF(AND('Systematic review'!AQ262=1,'Systematic review'!AR262=1,'Systematic review'!AS262=1,'Systematic review'!AT262=0),11, IF(AND('Systematic review'!AQ262=1,'Systematic review'!AR262=0,'Systematic review'!AS262=1,'Systematic review'!AT262=1),12, IF(AND('Systematic review'!AQ262=1,'Systematic review'!AR262=1,'Systematic review'!AS262=0,'Systematic review'!AT262=1),13,IF(AND('Systematic review'!AQ262=0,'Systematic review'!AR262=1,'Systematic review'!AS262=1,'Systematic review'!AT262=1),14,IF(AND('Systematic review'!AQ262=1,'Systematic review'!AR262=1,'Systematic review'!AS262=1,'Systematic review'!AT262=1),15,0)))))))))))))))</f>
        <v>0</v>
      </c>
      <c r="L241">
        <v>0</v>
      </c>
    </row>
    <row r="242" spans="1:12" x14ac:dyDescent="0.2">
      <c r="A242" s="86">
        <f>'Systematic review'!A263</f>
        <v>0</v>
      </c>
      <c r="B242" s="86" t="str">
        <f>'Systematic review'!C263</f>
        <v>SOMic 1.0.</v>
      </c>
      <c r="C242" s="86">
        <f>'Systematic review'!D263</f>
        <v>2019</v>
      </c>
      <c r="D242" s="86" t="str">
        <f>'Systematic review'!E263</f>
        <v>Woolf and Lehmann</v>
      </c>
      <c r="E242" s="89">
        <f>IF('Systematic review'!F263=6,1,IF('Systematic review'!F263=1,2,IF('Systematic review'!F263=2,3,IF('Systematic review'!F263=7,4, IF(OR('Systematic review'!F263="1 to 7",'Systematic review'!F263="2 to 7", 'Systematic review'!F263="1&amp; 7", 'Systematic review'!F263="1&amp;7"),5)))))</f>
        <v>5</v>
      </c>
      <c r="F242" s="89" t="str">
        <f>IF('Systematic review'!J263=3, "NL", "L")</f>
        <v>NL</v>
      </c>
      <c r="G242" s="89">
        <f>IF('Systematic review'!P263=1,1,(IF('Systematic review'!Q263=1,2,IF('Systematic review'!R263=1,3,IF('Systematic review'!V263=1,4,IF('Systematic review'!W263=1,5,IF('Systematic review'!X263=1,6,"No Data")))))))</f>
        <v>1</v>
      </c>
      <c r="H242" s="230">
        <f>IF('Systematic review'!AD263=1,1,IF(AND(OR('Systematic review'!AG263=1,'Systematic review'!AH263=1,'Systematic review'!AI263=1),'Systematic review'!AM263=1),2,IF(AND(OR('Systematic review'!AE263=1,'Systematic review'!AF263=1,'Systematic review'!AJ263=1,'Systematic review'!AK263=1,'Systematic review'!AL263=1),'Systematic review'!AM263=1),3, IF(AND(OR('Systematic review'!AG263=1,'Systematic review'!AH263=1,'Systematic review'!AI263=1),OR('Systematic review'!AN263=1, 'Systematic review'!AO263=1,'Systematic review'!AP263=1)),4, IF(AND(OR('Systematic review'!AE263=1,'Systematic review'!AF263=1,'Systematic review'!AJ263=1,'Systematic review'!AK263=1,'Systematic review'!AL263=1), OR('Systematic review'!AN263=1, 'Systematic review'!AO263=1,'Systematic review'!AP263=1)),5,IF(AND('Systematic review'!AC263=1,'Systematic review'!AE263=0,'Systematic review'!AF263=0,'Systematic review'!AG263=0,'Systematic review'!AH263=0,'Systematic review'!AI263=0,'Systematic review'!AJ263=0,'Systematic review'!AK263=0,'Systematic review'!AL263=0),6,"PB"))))))</f>
        <v>2</v>
      </c>
      <c r="I242" s="89">
        <f>IF(AND('Systematic review'!AQ263=1,'Systematic review'!AR263=0,'Systematic review'!AS263=0,'Systematic review'!AT263=0),1,IF(AND('Systematic review'!AQ263=0,'Systematic review'!AR263=1,'Systematic review'!AS263=0,'Systematic review'!AT263=0),2,IF(AND('Systematic review'!AQ263=0,'Systematic review'!AR263=0,'Systematic review'!AS263=1,'Systematic review'!AT263=0),3,IF(AND('Systematic review'!AQ263=0,'Systematic review'!AR263=0,'Systematic review'!AS263=0,'Systematic review'!AT263=1),4,IF(AND('Systematic review'!AQ263=1,'Systematic review'!AR263=1,'Systematic review'!AS263=0,'Systematic review'!AT263=0),5,IF(AND('Systematic review'!AQ263=1,'Systematic review'!AR263=0,'Systematic review'!AS263=1,'Systematic review'!AT263=0),6,IF(AND('Systematic review'!AQ263=1,'Systematic review'!AR263=0,'Systematic review'!AS263=0,'Systematic review'!AT263=1),7,IF(AND('Systematic review'!AQ263=0,'Systematic review'!AR263=1,'Systematic review'!AS263=1,'Systematic review'!AT263=0),8,IF(AND('Systematic review'!AQ263=0,'Systematic review'!AR263=1,'Systematic review'!AS263=0,'Systematic review'!AT263=1),9,IF(AND('Systematic review'!AQ263=0,'Systematic review'!AR263=0,'Systematic review'!AS263=1,'Systematic review'!AT263=1),10,IF(AND('Systematic review'!AQ263=1,'Systematic review'!AR263=1,'Systematic review'!AS263=1,'Systematic review'!AT263=0),11, IF(AND('Systematic review'!AQ263=1,'Systematic review'!AR263=0,'Systematic review'!AS263=1,'Systematic review'!AT263=1),12, IF(AND('Systematic review'!AQ263=1,'Systematic review'!AR263=1,'Systematic review'!AS263=0,'Systematic review'!AT263=1),13,IF(AND('Systematic review'!AQ263=0,'Systematic review'!AR263=1,'Systematic review'!AS263=1,'Systematic review'!AT263=1),14,IF(AND('Systematic review'!AQ263=1,'Systematic review'!AR263=1,'Systematic review'!AS263=1,'Systematic review'!AT263=1),15,0)))))))))))))))</f>
        <v>9</v>
      </c>
      <c r="L242">
        <v>9</v>
      </c>
    </row>
    <row r="243" spans="1:12" x14ac:dyDescent="0.2">
      <c r="A243" s="86">
        <f>'Systematic review'!A264</f>
        <v>0</v>
      </c>
      <c r="B243" s="86" t="str">
        <f>'Systematic review'!C264</f>
        <v>ENSEMBLE modelling including four biogeochemical models: 1 first order kinetic model and 3 microbial-explicit models</v>
      </c>
      <c r="C243" s="86">
        <f>'Systematic review'!D264</f>
        <v>2019</v>
      </c>
      <c r="D243" s="86" t="str">
        <f>'Systematic review'!E264</f>
        <v>Ye et al.</v>
      </c>
      <c r="E243" s="89">
        <f>IF('Systematic review'!F264=6,1,IF('Systematic review'!F264=1,2,IF('Systematic review'!F264=2,3,IF('Systematic review'!F264=7,4, IF(OR('Systematic review'!F264="1 to 7",'Systematic review'!F264="2 to 7", 'Systematic review'!F264="1&amp; 7", 'Systematic review'!F264="1&amp;7"),5)))))</f>
        <v>2</v>
      </c>
      <c r="F243" s="89" t="str">
        <f>IF('Systematic review'!J264=3, "NL", "L")</f>
        <v>L</v>
      </c>
      <c r="G243" s="89">
        <f>IF('Systematic review'!P264=1,1,(IF('Systematic review'!Q264=1,2,IF('Systematic review'!R264=1,3,IF('Systematic review'!V264=1,4,IF('Systematic review'!W264=1,5,IF('Systematic review'!X264=1,6,"No Data")))))))</f>
        <v>1</v>
      </c>
      <c r="H243" s="89">
        <f>IF('Systematic review'!AD264=1,1,IF(AND(OR('Systematic review'!AG264=1,'Systematic review'!AH264=1,'Systematic review'!AI264=1),'Systematic review'!AM264=1),2,IF(AND(OR('Systematic review'!AE264=1,'Systematic review'!AF264=1,'Systematic review'!AJ264=1,'Systematic review'!AK264=1,'Systematic review'!AL264=1),'Systematic review'!AM264=1),3, IF(AND(OR('Systematic review'!AG264=1,'Systematic review'!AH264=1,'Systematic review'!AI264=1),OR('Systematic review'!AN264=1, 'Systematic review'!AO264=1,'Systematic review'!AP264=1)),4, IF(AND(OR('Systematic review'!AE264=1,'Systematic review'!AF264=1,'Systematic review'!AJ264=1,'Systematic review'!AK264=1,'Systematic review'!AL264=1), OR('Systematic review'!AN264=1, 'Systematic review'!AO264=1,'Systematic review'!AP264=1)),5,IF(AND('Systematic review'!AC264=1,'Systematic review'!AE264=0,'Systematic review'!AF264=0,'Systematic review'!AG264=0,'Systematic review'!AH264=0,'Systematic review'!AI264=0,'Systematic review'!AJ264=0,'Systematic review'!AK264=0,'Systematic review'!AL264=0),6,"PB"))))))</f>
        <v>6</v>
      </c>
      <c r="I243" s="89">
        <f>IF(AND('Systematic review'!AQ264=1,'Systematic review'!AR264=0,'Systematic review'!AS264=0,'Systematic review'!AT264=0),1,IF(AND('Systematic review'!AQ264=0,'Systematic review'!AR264=1,'Systematic review'!AS264=0,'Systematic review'!AT264=0),2,IF(AND('Systematic review'!AQ264=0,'Systematic review'!AR264=0,'Systematic review'!AS264=1,'Systematic review'!AT264=0),3,IF(AND('Systematic review'!AQ264=0,'Systematic review'!AR264=0,'Systematic review'!AS264=0,'Systematic review'!AT264=1),4,IF(AND('Systematic review'!AQ264=1,'Systematic review'!AR264=1,'Systematic review'!AS264=0,'Systematic review'!AT264=0),5,IF(AND('Systematic review'!AQ264=1,'Systematic review'!AR264=0,'Systematic review'!AS264=1,'Systematic review'!AT264=0),6,IF(AND('Systematic review'!AQ264=1,'Systematic review'!AR264=0,'Systematic review'!AS264=0,'Systematic review'!AT264=1),7,IF(AND('Systematic review'!AQ264=0,'Systematic review'!AR264=1,'Systematic review'!AS264=1,'Systematic review'!AT264=0),8,IF(AND('Systematic review'!AQ264=0,'Systematic review'!AR264=1,'Systematic review'!AS264=0,'Systematic review'!AT264=1),9,IF(AND('Systematic review'!AQ264=0,'Systematic review'!AR264=0,'Systematic review'!AS264=1,'Systematic review'!AT264=1),10,IF(AND('Systematic review'!AQ264=1,'Systematic review'!AR264=1,'Systematic review'!AS264=1,'Systematic review'!AT264=0),11, IF(AND('Systematic review'!AQ264=1,'Systematic review'!AR264=0,'Systematic review'!AS264=1,'Systematic review'!AT264=1),12, IF(AND('Systematic review'!AQ264=1,'Systematic review'!AR264=1,'Systematic review'!AS264=0,'Systematic review'!AT264=1),13,IF(AND('Systematic review'!AQ264=0,'Systematic review'!AR264=1,'Systematic review'!AS264=1,'Systematic review'!AT264=1),14,IF(AND('Systematic review'!AQ264=1,'Systematic review'!AR264=1,'Systematic review'!AS264=1,'Systematic review'!AT264=1),15,0)))))))))))))))</f>
        <v>1</v>
      </c>
      <c r="L243">
        <v>1</v>
      </c>
    </row>
    <row r="244" spans="1:12" x14ac:dyDescent="0.2">
      <c r="A244" s="86">
        <f>'Systematic review'!A266</f>
        <v>0</v>
      </c>
      <c r="B244" s="86" t="str">
        <f>'Systematic review'!C266</f>
        <v>No name</v>
      </c>
      <c r="C244" s="86">
        <f>'Systematic review'!D266</f>
        <v>2020</v>
      </c>
      <c r="D244" s="86" t="str">
        <f>'Systematic review'!E266</f>
        <v>Abs</v>
      </c>
      <c r="E244" s="89">
        <f>IF('Systematic review'!F266=6,1,IF('Systematic review'!F266=1,2,IF('Systematic review'!F266=2,3,IF('Systematic review'!F266=7,4, IF(OR('Systematic review'!F266="1 to 7",'Systematic review'!F266="2 to 7", 'Systematic review'!F266="1&amp; 7", 'Systematic review'!F266="1&amp;7"),5)))))</f>
        <v>1</v>
      </c>
      <c r="F244" s="89" t="str">
        <f>IF('Systematic review'!J266=3, "NL", "L")</f>
        <v>NL</v>
      </c>
      <c r="G244" s="89">
        <f>IF('Systematic review'!P266=1,1,(IF('Systematic review'!Q266=1,2,IF('Systematic review'!R266=1,3,IF('Systematic review'!V266=1,4,IF('Systematic review'!W266=1,5,IF('Systematic review'!X266=1,6,"No Data")))))))</f>
        <v>1</v>
      </c>
      <c r="H244" s="89">
        <f>IF('Systematic review'!AD266=1,1,IF(AND(OR('Systematic review'!AG266=1,'Systematic review'!AH266=1,'Systematic review'!AI266=1),'Systematic review'!AM266=1),2,IF(AND(OR('Systematic review'!AE266=1,'Systematic review'!AF266=1,'Systematic review'!AJ266=1,'Systematic review'!AK266=1,'Systematic review'!AL266=1),'Systematic review'!AM266=1),3, IF(AND(OR('Systematic review'!AG266=1,'Systematic review'!AH266=1,'Systematic review'!AI266=1),OR('Systematic review'!AN266=1, 'Systematic review'!AO266=1,'Systematic review'!AP266=1)),4, IF(AND(OR('Systematic review'!AE266=1,'Systematic review'!AF266=1,'Systematic review'!AJ266=1,'Systematic review'!AK266=1,'Systematic review'!AL266=1), OR('Systematic review'!AN266=1, 'Systematic review'!AO266=1,'Systematic review'!AP266=1)),5,IF(AND('Systematic review'!AC266=1,'Systematic review'!AE266=0,'Systematic review'!AF266=0,'Systematic review'!AG266=0,'Systematic review'!AH266=0,'Systematic review'!AI266=0,'Systematic review'!AJ266=0,'Systematic review'!AK266=0,'Systematic review'!AL266=0),6,"PB"))))))</f>
        <v>1</v>
      </c>
      <c r="I244" s="89">
        <f>IF(AND('Systematic review'!AQ266=1,'Systematic review'!AR266=0,'Systematic review'!AS266=0,'Systematic review'!AT266=0),1,IF(AND('Systematic review'!AQ266=0,'Systematic review'!AR266=1,'Systematic review'!AS266=0,'Systematic review'!AT266=0),2,IF(AND('Systematic review'!AQ266=0,'Systematic review'!AR266=0,'Systematic review'!AS266=1,'Systematic review'!AT266=0),3,IF(AND('Systematic review'!AQ266=0,'Systematic review'!AR266=0,'Systematic review'!AS266=0,'Systematic review'!AT266=1),4,IF(AND('Systematic review'!AQ266=1,'Systematic review'!AR266=1,'Systematic review'!AS266=0,'Systematic review'!AT266=0),5,IF(AND('Systematic review'!AQ266=1,'Systematic review'!AR266=0,'Systematic review'!AS266=1,'Systematic review'!AT266=0),6,IF(AND('Systematic review'!AQ266=1,'Systematic review'!AR266=0,'Systematic review'!AS266=0,'Systematic review'!AT266=1),7,IF(AND('Systematic review'!AQ266=0,'Systematic review'!AR266=1,'Systematic review'!AS266=1,'Systematic review'!AT266=0),8,IF(AND('Systematic review'!AQ266=0,'Systematic review'!AR266=1,'Systematic review'!AS266=0,'Systematic review'!AT266=1),9,IF(AND('Systematic review'!AQ266=0,'Systematic review'!AR266=0,'Systematic review'!AS266=1,'Systematic review'!AT266=1),10,IF(AND('Systematic review'!AQ266=1,'Systematic review'!AR266=1,'Systematic review'!AS266=1,'Systematic review'!AT266=0),11, IF(AND('Systematic review'!AQ266=1,'Systematic review'!AR266=0,'Systematic review'!AS266=1,'Systematic review'!AT266=1),12, IF(AND('Systematic review'!AQ266=1,'Systematic review'!AR266=1,'Systematic review'!AS266=0,'Systematic review'!AT266=1),13,IF(AND('Systematic review'!AQ266=0,'Systematic review'!AR266=1,'Systematic review'!AS266=1,'Systematic review'!AT266=1),14,IF(AND('Systematic review'!AQ266=1,'Systematic review'!AR266=1,'Systematic review'!AS266=1,'Systematic review'!AT266=1),15,0)))))))))))))))</f>
        <v>0</v>
      </c>
      <c r="L244">
        <v>0</v>
      </c>
    </row>
    <row r="245" spans="1:12" x14ac:dyDescent="0.2">
      <c r="A245" s="86">
        <f>'Systematic review'!A267</f>
        <v>0</v>
      </c>
      <c r="B245" s="86" t="str">
        <f>'Systematic review'!C267</f>
        <v>SMMARTS</v>
      </c>
      <c r="C245" s="86">
        <f>'Systematic review'!D267</f>
        <v>2020</v>
      </c>
      <c r="D245" s="86" t="str">
        <f>'Systematic review'!E267</f>
        <v>Brangari SBB</v>
      </c>
      <c r="E245" s="89">
        <f>IF('Systematic review'!F267=6,1,IF('Systematic review'!F267=1,2,IF('Systematic review'!F267=2,3,IF('Systematic review'!F267=7,4, IF(OR('Systematic review'!F267="1 to 7",'Systematic review'!F267="2 to 7", 'Systematic review'!F267="1&amp; 7", 'Systematic review'!F267="1&amp;7"),5)))))</f>
        <v>2</v>
      </c>
      <c r="F245" s="89" t="str">
        <f>IF('Systematic review'!J267=3, "NL", "L")</f>
        <v>NL</v>
      </c>
      <c r="G245" s="89">
        <f>IF('Systematic review'!P267=1,1,(IF('Systematic review'!Q267=1,2,IF('Systematic review'!R267=1,3,IF('Systematic review'!V267=1,4,IF('Systematic review'!W267=1,5,IF('Systematic review'!X267=1,6,"No Data")))))))</f>
        <v>1</v>
      </c>
      <c r="H245" s="89">
        <f>IF('Systematic review'!AD267=1,1,IF(AND(OR('Systematic review'!AG267=1,'Systematic review'!AH267=1,'Systematic review'!AI267=1),'Systematic review'!AM267=1),2,IF(AND(OR('Systematic review'!AE267=1,'Systematic review'!AF267=1,'Systematic review'!AJ267=1,'Systematic review'!AK267=1,'Systematic review'!AL267=1),'Systematic review'!AM267=1),3, IF(AND(OR('Systematic review'!AG267=1,'Systematic review'!AH267=1,'Systematic review'!AI267=1),OR('Systematic review'!AN267=1, 'Systematic review'!AO267=1,'Systematic review'!AP267=1)),4, IF(AND(OR('Systematic review'!AE267=1,'Systematic review'!AF267=1,'Systematic review'!AJ267=1,'Systematic review'!AK267=1,'Systematic review'!AL267=1), OR('Systematic review'!AN267=1, 'Systematic review'!AO267=1,'Systematic review'!AP267=1)),5,IF(AND('Systematic review'!AC267=1,'Systematic review'!AE267=0,'Systematic review'!AF267=0,'Systematic review'!AG267=0,'Systematic review'!AH267=0,'Systematic review'!AI267=0,'Systematic review'!AJ267=0,'Systematic review'!AK267=0,'Systematic review'!AL267=0),6,"PB"))))))</f>
        <v>4</v>
      </c>
      <c r="I245" s="89">
        <f>IF(AND('Systematic review'!AQ267=1,'Systematic review'!AR267=0,'Systematic review'!AS267=0,'Systematic review'!AT267=0),1,IF(AND('Systematic review'!AQ267=0,'Systematic review'!AR267=1,'Systematic review'!AS267=0,'Systematic review'!AT267=0),2,IF(AND('Systematic review'!AQ267=0,'Systematic review'!AR267=0,'Systematic review'!AS267=1,'Systematic review'!AT267=0),3,IF(AND('Systematic review'!AQ267=0,'Systematic review'!AR267=0,'Systematic review'!AS267=0,'Systematic review'!AT267=1),4,IF(AND('Systematic review'!AQ267=1,'Systematic review'!AR267=1,'Systematic review'!AS267=0,'Systematic review'!AT267=0),5,IF(AND('Systematic review'!AQ267=1,'Systematic review'!AR267=0,'Systematic review'!AS267=1,'Systematic review'!AT267=0),6,IF(AND('Systematic review'!AQ267=1,'Systematic review'!AR267=0,'Systematic review'!AS267=0,'Systematic review'!AT267=1),7,IF(AND('Systematic review'!AQ267=0,'Systematic review'!AR267=1,'Systematic review'!AS267=1,'Systematic review'!AT267=0),8,IF(AND('Systematic review'!AQ267=0,'Systematic review'!AR267=1,'Systematic review'!AS267=0,'Systematic review'!AT267=1),9,IF(AND('Systematic review'!AQ267=0,'Systematic review'!AR267=0,'Systematic review'!AS267=1,'Systematic review'!AT267=1),10,IF(AND('Systematic review'!AQ267=1,'Systematic review'!AR267=1,'Systematic review'!AS267=1,'Systematic review'!AT267=0),11, IF(AND('Systematic review'!AQ267=1,'Systematic review'!AR267=0,'Systematic review'!AS267=1,'Systematic review'!AT267=1),12, IF(AND('Systematic review'!AQ267=1,'Systematic review'!AR267=1,'Systematic review'!AS267=0,'Systematic review'!AT267=1),13,IF(AND('Systematic review'!AQ267=0,'Systematic review'!AR267=1,'Systematic review'!AS267=1,'Systematic review'!AT267=1),14,IF(AND('Systematic review'!AQ267=1,'Systematic review'!AR267=1,'Systematic review'!AS267=1,'Systematic review'!AT267=1),15,0)))))))))))))))</f>
        <v>1</v>
      </c>
      <c r="L245">
        <v>1</v>
      </c>
    </row>
    <row r="246" spans="1:12" x14ac:dyDescent="0.2">
      <c r="A246" s="86">
        <f>'Systematic review'!A268</f>
        <v>0</v>
      </c>
      <c r="B246" s="86" t="str">
        <f>'Systematic review'!C268</f>
        <v>Linear</v>
      </c>
      <c r="C246" s="86">
        <f>'Systematic review'!D268</f>
        <v>2020</v>
      </c>
      <c r="D246" s="86" t="str">
        <f>'Systematic review'!E268</f>
        <v>Chakrawal et al.</v>
      </c>
      <c r="E246" s="89">
        <f>IF('Systematic review'!F268=6,1,IF('Systematic review'!F268=1,2,IF('Systematic review'!F268=2,3,IF('Systematic review'!F268=7,4, IF(OR('Systematic review'!F268="1 to 7",'Systematic review'!F268="2 to 7", 'Systematic review'!F268="1&amp; 7", 'Systematic review'!F268="1&amp;7"),5)))))</f>
        <v>1</v>
      </c>
      <c r="F246" s="89" t="str">
        <f>IF('Systematic review'!J268=3, "NL", "L")</f>
        <v>L</v>
      </c>
      <c r="G246" s="89">
        <f>IF('Systematic review'!P268=1,1,(IF('Systematic review'!Q268=1,2,IF('Systematic review'!R268=1,3,IF('Systematic review'!V268=1,4,IF('Systematic review'!W268=1,5,IF('Systematic review'!X268=1,6,"No Data")))))))</f>
        <v>1</v>
      </c>
      <c r="H246" s="89">
        <f>IF('Systematic review'!AD268=1,1,IF(AND(OR('Systematic review'!AG268=1,'Systematic review'!AH268=1,'Systematic review'!AI268=1),'Systematic review'!AM268=1),2,IF(AND(OR('Systematic review'!AE268=1,'Systematic review'!AF268=1,'Systematic review'!AJ268=1,'Systematic review'!AK268=1,'Systematic review'!AL268=1),'Systematic review'!AM268=1),3, IF(AND(OR('Systematic review'!AG268=1,'Systematic review'!AH268=1,'Systematic review'!AI268=1),OR('Systematic review'!AN268=1, 'Systematic review'!AO268=1,'Systematic review'!AP268=1)),4, IF(AND(OR('Systematic review'!AE268=1,'Systematic review'!AF268=1,'Systematic review'!AJ268=1,'Systematic review'!AK268=1,'Systematic review'!AL268=1), OR('Systematic review'!AN268=1, 'Systematic review'!AO268=1,'Systematic review'!AP268=1)),5,IF(AND('Systematic review'!AC268=1,'Systematic review'!AE268=0,'Systematic review'!AF268=0,'Systematic review'!AG268=0,'Systematic review'!AH268=0,'Systematic review'!AI268=0,'Systematic review'!AJ268=0,'Systematic review'!AK268=0,'Systematic review'!AL268=0),6,"PB"))))))</f>
        <v>1</v>
      </c>
      <c r="I246" s="89">
        <f>IF(AND('Systematic review'!AQ268=1,'Systematic review'!AR268=0,'Systematic review'!AS268=0,'Systematic review'!AT268=0),1,IF(AND('Systematic review'!AQ268=0,'Systematic review'!AR268=1,'Systematic review'!AS268=0,'Systematic review'!AT268=0),2,IF(AND('Systematic review'!AQ268=0,'Systematic review'!AR268=0,'Systematic review'!AS268=1,'Systematic review'!AT268=0),3,IF(AND('Systematic review'!AQ268=0,'Systematic review'!AR268=0,'Systematic review'!AS268=0,'Systematic review'!AT268=1),4,IF(AND('Systematic review'!AQ268=1,'Systematic review'!AR268=1,'Systematic review'!AS268=0,'Systematic review'!AT268=0),5,IF(AND('Systematic review'!AQ268=1,'Systematic review'!AR268=0,'Systematic review'!AS268=1,'Systematic review'!AT268=0),6,IF(AND('Systematic review'!AQ268=1,'Systematic review'!AR268=0,'Systematic review'!AS268=0,'Systematic review'!AT268=1),7,IF(AND('Systematic review'!AQ268=0,'Systematic review'!AR268=1,'Systematic review'!AS268=1,'Systematic review'!AT268=0),8,IF(AND('Systematic review'!AQ268=0,'Systematic review'!AR268=1,'Systematic review'!AS268=0,'Systematic review'!AT268=1),9,IF(AND('Systematic review'!AQ268=0,'Systematic review'!AR268=0,'Systematic review'!AS268=1,'Systematic review'!AT268=1),10,IF(AND('Systematic review'!AQ268=1,'Systematic review'!AR268=1,'Systematic review'!AS268=1,'Systematic review'!AT268=0),11, IF(AND('Systematic review'!AQ268=1,'Systematic review'!AR268=0,'Systematic review'!AS268=1,'Systematic review'!AT268=1),12, IF(AND('Systematic review'!AQ268=1,'Systematic review'!AR268=1,'Systematic review'!AS268=0,'Systematic review'!AT268=1),13,IF(AND('Systematic review'!AQ268=0,'Systematic review'!AR268=1,'Systematic review'!AS268=1,'Systematic review'!AT268=1),14,IF(AND('Systematic review'!AQ268=1,'Systematic review'!AR268=1,'Systematic review'!AS268=1,'Systematic review'!AT268=1),15,0)))))))))))))))</f>
        <v>0</v>
      </c>
      <c r="L246">
        <v>0</v>
      </c>
    </row>
    <row r="247" spans="1:12" x14ac:dyDescent="0.2">
      <c r="A247" s="86">
        <f>'Systematic review'!A269</f>
        <v>0</v>
      </c>
      <c r="B247" s="86" t="str">
        <f>'Systematic review'!C269</f>
        <v>Multiplicative</v>
      </c>
      <c r="C247" s="86">
        <f>'Systematic review'!D269</f>
        <v>2020</v>
      </c>
      <c r="D247" s="86" t="str">
        <f>'Systematic review'!E269</f>
        <v>Chakrawal et al.</v>
      </c>
      <c r="E247" s="89">
        <f>IF('Systematic review'!F269=6,1,IF('Systematic review'!F269=1,2,IF('Systematic review'!F269=2,3,IF('Systematic review'!F269=7,4, IF(OR('Systematic review'!F269="1 to 7",'Systematic review'!F269="2 to 7", 'Systematic review'!F269="1&amp; 7", 'Systematic review'!F269="1&amp;7"),5)))))</f>
        <v>1</v>
      </c>
      <c r="F247" s="89" t="str">
        <f>IF('Systematic review'!J269=3, "NL", "L")</f>
        <v>NL</v>
      </c>
      <c r="G247" s="89">
        <f>IF('Systematic review'!P269=1,1,(IF('Systematic review'!Q269=1,2,IF('Systematic review'!R269=1,3,IF('Systematic review'!V269=1,4,IF('Systematic review'!W269=1,5,IF('Systematic review'!X269=1,6,"No Data")))))))</f>
        <v>1</v>
      </c>
      <c r="H247" s="89">
        <f>IF('Systematic review'!AD269=1,1,IF(AND(OR('Systematic review'!AG269=1,'Systematic review'!AH269=1,'Systematic review'!AI269=1),'Systematic review'!AM269=1),2,IF(AND(OR('Systematic review'!AE269=1,'Systematic review'!AF269=1,'Systematic review'!AJ269=1,'Systematic review'!AK269=1,'Systematic review'!AL269=1),'Systematic review'!AM269=1),3, IF(AND(OR('Systematic review'!AG269=1,'Systematic review'!AH269=1,'Systematic review'!AI269=1),OR('Systematic review'!AN269=1, 'Systematic review'!AO269=1,'Systematic review'!AP269=1)),4, IF(AND(OR('Systematic review'!AE269=1,'Systematic review'!AF269=1,'Systematic review'!AJ269=1,'Systematic review'!AK269=1,'Systematic review'!AL269=1), OR('Systematic review'!AN269=1, 'Systematic review'!AO269=1,'Systematic review'!AP269=1)),5,IF(AND('Systematic review'!AC269=1,'Systematic review'!AE269=0,'Systematic review'!AF269=0,'Systematic review'!AG269=0,'Systematic review'!AH269=0,'Systematic review'!AI269=0,'Systematic review'!AJ269=0,'Systematic review'!AK269=0,'Systematic review'!AL269=0),6,"PB"))))))</f>
        <v>1</v>
      </c>
      <c r="I247" s="89">
        <f>IF(AND('Systematic review'!AQ269=1,'Systematic review'!AR269=0,'Systematic review'!AS269=0,'Systematic review'!AT269=0),1,IF(AND('Systematic review'!AQ269=0,'Systematic review'!AR269=1,'Systematic review'!AS269=0,'Systematic review'!AT269=0),2,IF(AND('Systematic review'!AQ269=0,'Systematic review'!AR269=0,'Systematic review'!AS269=1,'Systematic review'!AT269=0),3,IF(AND('Systematic review'!AQ269=0,'Systematic review'!AR269=0,'Systematic review'!AS269=0,'Systematic review'!AT269=1),4,IF(AND('Systematic review'!AQ269=1,'Systematic review'!AR269=1,'Systematic review'!AS269=0,'Systematic review'!AT269=0),5,IF(AND('Systematic review'!AQ269=1,'Systematic review'!AR269=0,'Systematic review'!AS269=1,'Systematic review'!AT269=0),6,IF(AND('Systematic review'!AQ269=1,'Systematic review'!AR269=0,'Systematic review'!AS269=0,'Systematic review'!AT269=1),7,IF(AND('Systematic review'!AQ269=0,'Systematic review'!AR269=1,'Systematic review'!AS269=1,'Systematic review'!AT269=0),8,IF(AND('Systematic review'!AQ269=0,'Systematic review'!AR269=1,'Systematic review'!AS269=0,'Systematic review'!AT269=1),9,IF(AND('Systematic review'!AQ269=0,'Systematic review'!AR269=0,'Systematic review'!AS269=1,'Systematic review'!AT269=1),10,IF(AND('Systematic review'!AQ269=1,'Systematic review'!AR269=1,'Systematic review'!AS269=1,'Systematic review'!AT269=0),11, IF(AND('Systematic review'!AQ269=1,'Systematic review'!AR269=0,'Systematic review'!AS269=1,'Systematic review'!AT269=1),12, IF(AND('Systematic review'!AQ269=1,'Systematic review'!AR269=1,'Systematic review'!AS269=0,'Systematic review'!AT269=1),13,IF(AND('Systematic review'!AQ269=0,'Systematic review'!AR269=1,'Systematic review'!AS269=1,'Systematic review'!AT269=1),14,IF(AND('Systematic review'!AQ269=1,'Systematic review'!AR269=1,'Systematic review'!AS269=1,'Systematic review'!AT269=1),15,0)))))))))))))))</f>
        <v>0</v>
      </c>
      <c r="L247">
        <v>0</v>
      </c>
    </row>
    <row r="248" spans="1:12" x14ac:dyDescent="0.2">
      <c r="A248" s="86">
        <f>'Systematic review'!A270</f>
        <v>0</v>
      </c>
      <c r="B248" s="86" t="str">
        <f>'Systematic review'!C270</f>
        <v>Keylinks</v>
      </c>
      <c r="C248" s="86">
        <f>'Systematic review'!D270</f>
        <v>2020</v>
      </c>
      <c r="D248" s="86" t="str">
        <f>'Systematic review'!E270</f>
        <v>Flores et al.</v>
      </c>
      <c r="E248" s="89">
        <f>IF('Systematic review'!F270=6,1,IF('Systematic review'!F270=1,2,IF('Systematic review'!F270=2,3,IF('Systematic review'!F270=7,4, IF(OR('Systematic review'!F270="1 to 7",'Systematic review'!F270="2 to 7", 'Systematic review'!F270="1&amp; 7", 'Systematic review'!F270="1&amp;7"),5)))))</f>
        <v>2</v>
      </c>
      <c r="F248" s="89" t="str">
        <f>IF('Systematic review'!J270=3, "NL", "L")</f>
        <v>NL</v>
      </c>
      <c r="G248" s="89">
        <f>IF('Systematic review'!P270=1,1,(IF('Systematic review'!Q270=1,2,IF('Systematic review'!R270=1,3,IF('Systematic review'!V270=1,4,IF('Systematic review'!W270=1,5,IF('Systematic review'!X270=1,6,"No Data")))))))</f>
        <v>5</v>
      </c>
      <c r="H248" s="89">
        <f>IF('Systematic review'!AD270=1,1,IF(AND(OR('Systematic review'!AG270=1,'Systematic review'!AH270=1,'Systematic review'!AI270=1),'Systematic review'!AM270=1),2,IF(AND(OR('Systematic review'!AE270=1,'Systematic review'!AF270=1,'Systematic review'!AJ270=1,'Systematic review'!AK270=1,'Systematic review'!AL270=1),'Systematic review'!AM270=1),3, IF(AND(OR('Systematic review'!AG270=1,'Systematic review'!AH270=1,'Systematic review'!AI270=1),OR('Systematic review'!AN270=1, 'Systematic review'!AO270=1,'Systematic review'!AP270=1)),4, IF(AND(OR('Systematic review'!AE270=1,'Systematic review'!AF270=1,'Systematic review'!AJ270=1,'Systematic review'!AK270=1,'Systematic review'!AL270=1), OR('Systematic review'!AN270=1, 'Systematic review'!AO270=1,'Systematic review'!AP270=1)),5,IF(AND('Systematic review'!AC270=1,'Systematic review'!AE270=0,'Systematic review'!AF270=0,'Systematic review'!AG270=0,'Systematic review'!AH270=0,'Systematic review'!AI270=0,'Systematic review'!AJ270=0,'Systematic review'!AK270=0,'Systematic review'!AL270=0),6,"PB"))))))</f>
        <v>6</v>
      </c>
      <c r="I248" s="89">
        <f>IF(AND('Systematic review'!AQ270=1,'Systematic review'!AR270=0,'Systematic review'!AS270=0,'Systematic review'!AT270=0),1,IF(AND('Systematic review'!AQ270=0,'Systematic review'!AR270=1,'Systematic review'!AS270=0,'Systematic review'!AT270=0),2,IF(AND('Systematic review'!AQ270=0,'Systematic review'!AR270=0,'Systematic review'!AS270=1,'Systematic review'!AT270=0),3,IF(AND('Systematic review'!AQ270=0,'Systematic review'!AR270=0,'Systematic review'!AS270=0,'Systematic review'!AT270=1),4,IF(AND('Systematic review'!AQ270=1,'Systematic review'!AR270=1,'Systematic review'!AS270=0,'Systematic review'!AT270=0),5,IF(AND('Systematic review'!AQ270=1,'Systematic review'!AR270=0,'Systematic review'!AS270=1,'Systematic review'!AT270=0),6,IF(AND('Systematic review'!AQ270=1,'Systematic review'!AR270=0,'Systematic review'!AS270=0,'Systematic review'!AT270=1),7,IF(AND('Systematic review'!AQ270=0,'Systematic review'!AR270=1,'Systematic review'!AS270=1,'Systematic review'!AT270=0),8,IF(AND('Systematic review'!AQ270=0,'Systematic review'!AR270=1,'Systematic review'!AS270=0,'Systematic review'!AT270=1),9,IF(AND('Systematic review'!AQ270=0,'Systematic review'!AR270=0,'Systematic review'!AS270=1,'Systematic review'!AT270=1),10,IF(AND('Systematic review'!AQ270=1,'Systematic review'!AR270=1,'Systematic review'!AS270=1,'Systematic review'!AT270=0),11, IF(AND('Systematic review'!AQ270=1,'Systematic review'!AR270=0,'Systematic review'!AS270=1,'Systematic review'!AT270=1),12, IF(AND('Systematic review'!AQ270=1,'Systematic review'!AR270=1,'Systematic review'!AS270=0,'Systematic review'!AT270=1),13,IF(AND('Systematic review'!AQ270=0,'Systematic review'!AR270=1,'Systematic review'!AS270=1,'Systematic review'!AT270=1),14,IF(AND('Systematic review'!AQ270=1,'Systematic review'!AR270=1,'Systematic review'!AS270=1,'Systematic review'!AT270=1),15,0)))))))))))))))</f>
        <v>2</v>
      </c>
      <c r="L248">
        <v>2</v>
      </c>
    </row>
    <row r="249" spans="1:12" x14ac:dyDescent="0.2">
      <c r="A249" s="86">
        <f>'Systematic review'!A271</f>
        <v>0</v>
      </c>
      <c r="B249" s="86" t="str">
        <f>'Systematic review'!C271</f>
        <v>N14CP-Agri</v>
      </c>
      <c r="C249" s="86">
        <f>'Systematic review'!D271</f>
        <v>2020</v>
      </c>
      <c r="D249" s="86" t="str">
        <f>'Systematic review'!E271</f>
        <v>Janes-Basset et al.</v>
      </c>
      <c r="E249" s="89">
        <f>IF('Systematic review'!F271=6,1,IF('Systematic review'!F271=1,2,IF('Systematic review'!F271=2,3,IF('Systematic review'!F271=7,4, IF(OR('Systematic review'!F271="1 to 7",'Systematic review'!F271="2 to 7", 'Systematic review'!F271="1&amp; 7", 'Systematic review'!F271="1&amp;7"),5)))))</f>
        <v>3</v>
      </c>
      <c r="F249" s="89" t="str">
        <f>IF('Systematic review'!J271=3, "NL", "L")</f>
        <v>L</v>
      </c>
      <c r="G249" s="89">
        <f>IF('Systematic review'!P271=1,1,(IF('Systematic review'!Q271=1,2,IF('Systematic review'!R271=1,3,IF('Systematic review'!V271=1,4,IF('Systematic review'!W271=1,5,IF('Systematic review'!X271=1,6,"No Data")))))))</f>
        <v>5</v>
      </c>
      <c r="H249" s="230">
        <f>IF('Systematic review'!AD271=1,1,IF(AND(OR('Systematic review'!AG271=1,'Systematic review'!AH271=1,'Systematic review'!AI271=1),'Systematic review'!AM271=1),2,IF(AND(OR('Systematic review'!AE271=1,'Systematic review'!AF271=1,'Systematic review'!AJ271=1,'Systematic review'!AK271=1,'Systematic review'!AL271=1),'Systematic review'!AM271=1),3, IF(AND(OR('Systematic review'!AG271=1,'Systematic review'!AH271=1,'Systematic review'!AI271=1),OR('Systematic review'!AN271=1, 'Systematic review'!AO271=1,'Systematic review'!AP271=1)),4, IF(AND(OR('Systematic review'!AE271=1,'Systematic review'!AF271=1,'Systematic review'!AJ271=1,'Systematic review'!AK271=1,'Systematic review'!AL271=1), OR('Systematic review'!AN271=1, 'Systematic review'!AO271=1,'Systematic review'!AP271=1)),5,IF(AND('Systematic review'!AC271=1,'Systematic review'!AE271=0,'Systematic review'!AF271=0,'Systematic review'!AG271=0,'Systematic review'!AH271=0,'Systematic review'!AI271=0,'Systematic review'!AJ271=0,'Systematic review'!AK271=0,'Systematic review'!AL271=0),6,"PB"))))))</f>
        <v>2</v>
      </c>
      <c r="I249" s="89">
        <f>IF(AND('Systematic review'!AQ271=1,'Systematic review'!AR271=0,'Systematic review'!AS271=0,'Systematic review'!AT271=0),1,IF(AND('Systematic review'!AQ271=0,'Systematic review'!AR271=1,'Systematic review'!AS271=0,'Systematic review'!AT271=0),2,IF(AND('Systematic review'!AQ271=0,'Systematic review'!AR271=0,'Systematic review'!AS271=1,'Systematic review'!AT271=0),3,IF(AND('Systematic review'!AQ271=0,'Systematic review'!AR271=0,'Systematic review'!AS271=0,'Systematic review'!AT271=1),4,IF(AND('Systematic review'!AQ271=1,'Systematic review'!AR271=1,'Systematic review'!AS271=0,'Systematic review'!AT271=0),5,IF(AND('Systematic review'!AQ271=1,'Systematic review'!AR271=0,'Systematic review'!AS271=1,'Systematic review'!AT271=0),6,IF(AND('Systematic review'!AQ271=1,'Systematic review'!AR271=0,'Systematic review'!AS271=0,'Systematic review'!AT271=1),7,IF(AND('Systematic review'!AQ271=0,'Systematic review'!AR271=1,'Systematic review'!AS271=1,'Systematic review'!AT271=0),8,IF(AND('Systematic review'!AQ271=0,'Systematic review'!AR271=1,'Systematic review'!AS271=0,'Systematic review'!AT271=1),9,IF(AND('Systematic review'!AQ271=0,'Systematic review'!AR271=0,'Systematic review'!AS271=1,'Systematic review'!AT271=1),10,IF(AND('Systematic review'!AQ271=1,'Systematic review'!AR271=1,'Systematic review'!AS271=1,'Systematic review'!AT271=0),11, IF(AND('Systematic review'!AQ271=1,'Systematic review'!AR271=0,'Systematic review'!AS271=1,'Systematic review'!AT271=1),12, IF(AND('Systematic review'!AQ271=1,'Systematic review'!AR271=1,'Systematic review'!AS271=0,'Systematic review'!AT271=1),13,IF(AND('Systematic review'!AQ271=0,'Systematic review'!AR271=1,'Systematic review'!AS271=1,'Systematic review'!AT271=1),14,IF(AND('Systematic review'!AQ271=1,'Systematic review'!AR271=1,'Systematic review'!AS271=1,'Systematic review'!AT271=1),15,0)))))))))))))))</f>
        <v>2</v>
      </c>
      <c r="L249">
        <v>2</v>
      </c>
    </row>
    <row r="250" spans="1:12" x14ac:dyDescent="0.2">
      <c r="A250" s="86">
        <f>'Systematic review'!A272</f>
        <v>0</v>
      </c>
      <c r="B250" s="86" t="str">
        <f>'Systematic review'!C272</f>
        <v>CASA-CNP</v>
      </c>
      <c r="C250" s="86">
        <f>'Systematic review'!D272</f>
        <v>2020</v>
      </c>
      <c r="D250" s="86" t="str">
        <f>'Systematic review'!E272</f>
        <v>Jian et al.</v>
      </c>
      <c r="E250" s="89">
        <f>IF('Systematic review'!F272=6,1,IF('Systematic review'!F272=1,2,IF('Systematic review'!F272=2,3,IF('Systematic review'!F272=7,4, IF(OR('Systematic review'!F272="1 to 7",'Systematic review'!F272="2 to 7", 'Systematic review'!F272="1&amp; 7", 'Systematic review'!F272="1&amp;7"),5)))))</f>
        <v>4</v>
      </c>
      <c r="F250" s="89" t="str">
        <f>IF('Systematic review'!J272=3, "NL", "L")</f>
        <v>L</v>
      </c>
      <c r="G250" s="89">
        <f>IF('Systematic review'!P272=1,1,(IF('Systematic review'!Q272=1,2,IF('Systematic review'!R272=1,3,IF('Systematic review'!V272=1,4,IF('Systematic review'!W272=1,5,IF('Systematic review'!X272=1,6,"No Data")))))))</f>
        <v>3</v>
      </c>
      <c r="H250" s="230">
        <f>IF('Systematic review'!AD272=1,1,IF(AND(OR('Systematic review'!AG272=1,'Systematic review'!AH272=1,'Systematic review'!AI272=1),'Systematic review'!AM272=1),2,IF(AND(OR('Systematic review'!AE272=1,'Systematic review'!AF272=1,'Systematic review'!AJ272=1,'Systematic review'!AK272=1,'Systematic review'!AL272=1),'Systematic review'!AM272=1),3, IF(AND(OR('Systematic review'!AG272=1,'Systematic review'!AH272=1,'Systematic review'!AI272=1),OR('Systematic review'!AN272=1, 'Systematic review'!AO272=1,'Systematic review'!AP272=1)),4, IF(AND(OR('Systematic review'!AE272=1,'Systematic review'!AF272=1,'Systematic review'!AJ272=1,'Systematic review'!AK272=1,'Systematic review'!AL272=1), OR('Systematic review'!AN272=1, 'Systematic review'!AO272=1,'Systematic review'!AP272=1)),5,IF(AND('Systematic review'!AC272=1,'Systematic review'!AE272=0,'Systematic review'!AF272=0,'Systematic review'!AG272=0,'Systematic review'!AH272=0,'Systematic review'!AI272=0,'Systematic review'!AJ272=0,'Systematic review'!AK272=0,'Systematic review'!AL272=0),6,"PB"))))))</f>
        <v>2</v>
      </c>
      <c r="I250" s="89">
        <f>IF(AND('Systematic review'!AQ272=1,'Systematic review'!AR272=0,'Systematic review'!AS272=0,'Systematic review'!AT272=0),1,IF(AND('Systematic review'!AQ272=0,'Systematic review'!AR272=1,'Systematic review'!AS272=0,'Systematic review'!AT272=0),2,IF(AND('Systematic review'!AQ272=0,'Systematic review'!AR272=0,'Systematic review'!AS272=1,'Systematic review'!AT272=0),3,IF(AND('Systematic review'!AQ272=0,'Systematic review'!AR272=0,'Systematic review'!AS272=0,'Systematic review'!AT272=1),4,IF(AND('Systematic review'!AQ272=1,'Systematic review'!AR272=1,'Systematic review'!AS272=0,'Systematic review'!AT272=0),5,IF(AND('Systematic review'!AQ272=1,'Systematic review'!AR272=0,'Systematic review'!AS272=1,'Systematic review'!AT272=0),6,IF(AND('Systematic review'!AQ272=1,'Systematic review'!AR272=0,'Systematic review'!AS272=0,'Systematic review'!AT272=1),7,IF(AND('Systematic review'!AQ272=0,'Systematic review'!AR272=1,'Systematic review'!AS272=1,'Systematic review'!AT272=0),8,IF(AND('Systematic review'!AQ272=0,'Systematic review'!AR272=1,'Systematic review'!AS272=0,'Systematic review'!AT272=1),9,IF(AND('Systematic review'!AQ272=0,'Systematic review'!AR272=0,'Systematic review'!AS272=1,'Systematic review'!AT272=1),10,IF(AND('Systematic review'!AQ272=1,'Systematic review'!AR272=1,'Systematic review'!AS272=1,'Systematic review'!AT272=0),11, IF(AND('Systematic review'!AQ272=1,'Systematic review'!AR272=0,'Systematic review'!AS272=1,'Systematic review'!AT272=1),12, IF(AND('Systematic review'!AQ272=1,'Systematic review'!AR272=1,'Systematic review'!AS272=0,'Systematic review'!AT272=1),13,IF(AND('Systematic review'!AQ272=0,'Systematic review'!AR272=1,'Systematic review'!AS272=1,'Systematic review'!AT272=1),14,IF(AND('Systematic review'!AQ272=1,'Systematic review'!AR272=1,'Systematic review'!AS272=1,'Systematic review'!AT272=1),15,0)))))))))))))))</f>
        <v>9</v>
      </c>
      <c r="L250">
        <v>9</v>
      </c>
    </row>
    <row r="251" spans="1:12" x14ac:dyDescent="0.2">
      <c r="A251" s="86">
        <f>'Systematic review'!A273</f>
        <v>0</v>
      </c>
      <c r="B251" s="86" t="str">
        <f>'Systematic review'!C273</f>
        <v>MIMICS</v>
      </c>
      <c r="C251" s="86">
        <f>'Systematic review'!D273</f>
        <v>2020</v>
      </c>
      <c r="D251" s="86" t="str">
        <f>'Systematic review'!E273</f>
        <v>Jian et al.</v>
      </c>
      <c r="E251" s="89">
        <f>IF('Systematic review'!F273=6,1,IF('Systematic review'!F273=1,2,IF('Systematic review'!F273=2,3,IF('Systematic review'!F273=7,4, IF(OR('Systematic review'!F273="1 to 7",'Systematic review'!F273="2 to 7", 'Systematic review'!F273="1&amp; 7", 'Systematic review'!F273="1&amp;7"),5)))))</f>
        <v>4</v>
      </c>
      <c r="F251" s="89" t="str">
        <f>IF('Systematic review'!J273=3, "NL", "L")</f>
        <v>NL</v>
      </c>
      <c r="G251" s="89">
        <f>IF('Systematic review'!P273=1,1,(IF('Systematic review'!Q273=1,2,IF('Systematic review'!R273=1,3,IF('Systematic review'!V273=1,4,IF('Systematic review'!W273=1,5,IF('Systematic review'!X273=1,6,"No Data")))))))</f>
        <v>3</v>
      </c>
      <c r="H251" s="230">
        <f>IF('Systematic review'!AD273=1,1,IF(AND(OR('Systematic review'!AG273=1,'Systematic review'!AH273=1,'Systematic review'!AI273=1),'Systematic review'!AM273=1),2,IF(AND(OR('Systematic review'!AE273=1,'Systematic review'!AF273=1,'Systematic review'!AJ273=1,'Systematic review'!AK273=1,'Systematic review'!AL273=1),'Systematic review'!AM273=1),3, IF(AND(OR('Systematic review'!AG273=1,'Systematic review'!AH273=1,'Systematic review'!AI273=1),OR('Systematic review'!AN273=1, 'Systematic review'!AO273=1,'Systematic review'!AP273=1)),4, IF(AND(OR('Systematic review'!AE273=1,'Systematic review'!AF273=1,'Systematic review'!AJ273=1,'Systematic review'!AK273=1,'Systematic review'!AL273=1), OR('Systematic review'!AN273=1, 'Systematic review'!AO273=1,'Systematic review'!AP273=1)),5,IF(AND('Systematic review'!AC273=1,'Systematic review'!AE273=0,'Systematic review'!AF273=0,'Systematic review'!AG273=0,'Systematic review'!AH273=0,'Systematic review'!AI273=0,'Systematic review'!AJ273=0,'Systematic review'!AK273=0,'Systematic review'!AL273=0),6,"PB"))))))</f>
        <v>2</v>
      </c>
      <c r="I251" s="89">
        <f>IF(AND('Systematic review'!AQ273=1,'Systematic review'!AR273=0,'Systematic review'!AS273=0,'Systematic review'!AT273=0),1,IF(AND('Systematic review'!AQ273=0,'Systematic review'!AR273=1,'Systematic review'!AS273=0,'Systematic review'!AT273=0),2,IF(AND('Systematic review'!AQ273=0,'Systematic review'!AR273=0,'Systematic review'!AS273=1,'Systematic review'!AT273=0),3,IF(AND('Systematic review'!AQ273=0,'Systematic review'!AR273=0,'Systematic review'!AS273=0,'Systematic review'!AT273=1),4,IF(AND('Systematic review'!AQ273=1,'Systematic review'!AR273=1,'Systematic review'!AS273=0,'Systematic review'!AT273=0),5,IF(AND('Systematic review'!AQ273=1,'Systematic review'!AR273=0,'Systematic review'!AS273=1,'Systematic review'!AT273=0),6,IF(AND('Systematic review'!AQ273=1,'Systematic review'!AR273=0,'Systematic review'!AS273=0,'Systematic review'!AT273=1),7,IF(AND('Systematic review'!AQ273=0,'Systematic review'!AR273=1,'Systematic review'!AS273=1,'Systematic review'!AT273=0),8,IF(AND('Systematic review'!AQ273=0,'Systematic review'!AR273=1,'Systematic review'!AS273=0,'Systematic review'!AT273=1),9,IF(AND('Systematic review'!AQ273=0,'Systematic review'!AR273=0,'Systematic review'!AS273=1,'Systematic review'!AT273=1),10,IF(AND('Systematic review'!AQ273=1,'Systematic review'!AR273=1,'Systematic review'!AS273=1,'Systematic review'!AT273=0),11, IF(AND('Systematic review'!AQ273=1,'Systematic review'!AR273=0,'Systematic review'!AS273=1,'Systematic review'!AT273=1),12, IF(AND('Systematic review'!AQ273=1,'Systematic review'!AR273=1,'Systematic review'!AS273=0,'Systematic review'!AT273=1),13,IF(AND('Systematic review'!AQ273=0,'Systematic review'!AR273=1,'Systematic review'!AS273=1,'Systematic review'!AT273=1),14,IF(AND('Systematic review'!AQ273=1,'Systematic review'!AR273=1,'Systematic review'!AS273=1,'Systematic review'!AT273=1),15,0)))))))))))))))</f>
        <v>4</v>
      </c>
      <c r="L251">
        <v>4</v>
      </c>
    </row>
    <row r="252" spans="1:12" x14ac:dyDescent="0.2">
      <c r="A252" s="86">
        <f>'Systematic review'!A274</f>
        <v>0</v>
      </c>
      <c r="B252" s="86" t="str">
        <f>'Systematic review'!C274</f>
        <v>CORPSE</v>
      </c>
      <c r="C252" s="86">
        <f>'Systematic review'!D274</f>
        <v>2020</v>
      </c>
      <c r="D252" s="86" t="str">
        <f>'Systematic review'!E274</f>
        <v>Jian et al.</v>
      </c>
      <c r="E252" s="89">
        <f>IF('Systematic review'!F274=6,1,IF('Systematic review'!F274=1,2,IF('Systematic review'!F274=2,3,IF('Systematic review'!F274=7,4, IF(OR('Systematic review'!F274="1 to 7",'Systematic review'!F274="2 to 7", 'Systematic review'!F274="1&amp; 7", 'Systematic review'!F274="1&amp;7"),5)))))</f>
        <v>4</v>
      </c>
      <c r="F252" s="89" t="str">
        <f>IF('Systematic review'!J274=3, "NL", "L")</f>
        <v>NL</v>
      </c>
      <c r="G252" s="89">
        <f>IF('Systematic review'!P274=1,1,(IF('Systematic review'!Q274=1,2,IF('Systematic review'!R274=1,3,IF('Systematic review'!V274=1,4,IF('Systematic review'!W274=1,5,IF('Systematic review'!X274=1,6,"No Data")))))))</f>
        <v>3</v>
      </c>
      <c r="H252" s="230">
        <f>IF('Systematic review'!AD274=1,1,IF(AND(OR('Systematic review'!AG274=1,'Systematic review'!AH274=1,'Systematic review'!AI274=1),'Systematic review'!AM274=1),2,IF(AND(OR('Systematic review'!AE274=1,'Systematic review'!AF274=1,'Systematic review'!AJ274=1,'Systematic review'!AK274=1,'Systematic review'!AL274=1),'Systematic review'!AM274=1),3, IF(AND(OR('Systematic review'!AG274=1,'Systematic review'!AH274=1,'Systematic review'!AI274=1),OR('Systematic review'!AN274=1, 'Systematic review'!AO274=1,'Systematic review'!AP274=1)),4, IF(AND(OR('Systematic review'!AE274=1,'Systematic review'!AF274=1,'Systematic review'!AJ274=1,'Systematic review'!AK274=1,'Systematic review'!AL274=1), OR('Systematic review'!AN274=1, 'Systematic review'!AO274=1,'Systematic review'!AP274=1)),5,IF(AND('Systematic review'!AC274=1,'Systematic review'!AE274=0,'Systematic review'!AF274=0,'Systematic review'!AG274=0,'Systematic review'!AH274=0,'Systematic review'!AI274=0,'Systematic review'!AJ274=0,'Systematic review'!AK274=0,'Systematic review'!AL274=0),6,"PB"))))))</f>
        <v>2</v>
      </c>
      <c r="I252" s="89">
        <f>IF(AND('Systematic review'!AQ274=1,'Systematic review'!AR274=0,'Systematic review'!AS274=0,'Systematic review'!AT274=0),1,IF(AND('Systematic review'!AQ274=0,'Systematic review'!AR274=1,'Systematic review'!AS274=0,'Systematic review'!AT274=0),2,IF(AND('Systematic review'!AQ274=0,'Systematic review'!AR274=0,'Systematic review'!AS274=1,'Systematic review'!AT274=0),3,IF(AND('Systematic review'!AQ274=0,'Systematic review'!AR274=0,'Systematic review'!AS274=0,'Systematic review'!AT274=1),4,IF(AND('Systematic review'!AQ274=1,'Systematic review'!AR274=1,'Systematic review'!AS274=0,'Systematic review'!AT274=0),5,IF(AND('Systematic review'!AQ274=1,'Systematic review'!AR274=0,'Systematic review'!AS274=1,'Systematic review'!AT274=0),6,IF(AND('Systematic review'!AQ274=1,'Systematic review'!AR274=0,'Systematic review'!AS274=0,'Systematic review'!AT274=1),7,IF(AND('Systematic review'!AQ274=0,'Systematic review'!AR274=1,'Systematic review'!AS274=1,'Systematic review'!AT274=0),8,IF(AND('Systematic review'!AQ274=0,'Systematic review'!AR274=1,'Systematic review'!AS274=0,'Systematic review'!AT274=1),9,IF(AND('Systematic review'!AQ274=0,'Systematic review'!AR274=0,'Systematic review'!AS274=1,'Systematic review'!AT274=1),10,IF(AND('Systematic review'!AQ274=1,'Systematic review'!AR274=1,'Systematic review'!AS274=1,'Systematic review'!AT274=0),11, IF(AND('Systematic review'!AQ274=1,'Systematic review'!AR274=0,'Systematic review'!AS274=1,'Systematic review'!AT274=1),12, IF(AND('Systematic review'!AQ274=1,'Systematic review'!AR274=1,'Systematic review'!AS274=0,'Systematic review'!AT274=1),13,IF(AND('Systematic review'!AQ274=0,'Systematic review'!AR274=1,'Systematic review'!AS274=1,'Systematic review'!AT274=1),14,IF(AND('Systematic review'!AQ274=1,'Systematic review'!AR274=1,'Systematic review'!AS274=1,'Systematic review'!AT274=1),15,0)))))))))))))))</f>
        <v>4</v>
      </c>
      <c r="L252">
        <v>4</v>
      </c>
    </row>
    <row r="253" spans="1:12" x14ac:dyDescent="0.2">
      <c r="A253" s="86">
        <f>'Systematic review'!A275</f>
        <v>0</v>
      </c>
      <c r="B253" s="86" t="str">
        <f>'Systematic review'!C275</f>
        <v>MEND</v>
      </c>
      <c r="C253" s="86">
        <f>'Systematic review'!D275</f>
        <v>2020</v>
      </c>
      <c r="D253" s="86" t="str">
        <f>'Systematic review'!E275</f>
        <v>Jian et al.</v>
      </c>
      <c r="E253" s="89">
        <f>IF('Systematic review'!F275=6,1,IF('Systematic review'!F275=1,2,IF('Systematic review'!F275=2,3,IF('Systematic review'!F275=7,4, IF(OR('Systematic review'!F275="1 to 7",'Systematic review'!F275="2 to 7", 'Systematic review'!F275="1&amp; 7", 'Systematic review'!F275="1&amp;7"),5)))))</f>
        <v>2</v>
      </c>
      <c r="F253" s="89" t="str">
        <f>IF('Systematic review'!J275=3, "NL", "L")</f>
        <v>NL</v>
      </c>
      <c r="G253" s="89">
        <f>IF('Systematic review'!P275=1,1,(IF('Systematic review'!Q275=1,2,IF('Systematic review'!R275=1,3,IF('Systematic review'!V275=1,4,IF('Systematic review'!W275=1,5,IF('Systematic review'!X275=1,6,"No Data")))))))</f>
        <v>6</v>
      </c>
      <c r="H253" s="230">
        <f>IF('Systematic review'!AD275=1,1,IF(AND(OR('Systematic review'!AG275=1,'Systematic review'!AH275=1,'Systematic review'!AI275=1),'Systematic review'!AM275=1),2,IF(AND(OR('Systematic review'!AE275=1,'Systematic review'!AF275=1,'Systematic review'!AJ275=1,'Systematic review'!AK275=1,'Systematic review'!AL275=1),'Systematic review'!AM275=1),3, IF(AND(OR('Systematic review'!AG275=1,'Systematic review'!AH275=1,'Systematic review'!AI275=1),OR('Systematic review'!AN275=1, 'Systematic review'!AO275=1,'Systematic review'!AP275=1)),4, IF(AND(OR('Systematic review'!AE275=1,'Systematic review'!AF275=1,'Systematic review'!AJ275=1,'Systematic review'!AK275=1,'Systematic review'!AL275=1), OR('Systematic review'!AN275=1, 'Systematic review'!AO275=1,'Systematic review'!AP275=1)),5,IF(AND('Systematic review'!AC275=1,'Systematic review'!AE275=0,'Systematic review'!AF275=0,'Systematic review'!AG275=0,'Systematic review'!AH275=0,'Systematic review'!AI275=0,'Systematic review'!AJ275=0,'Systematic review'!AK275=0,'Systematic review'!AL275=0),6,"PB"))))))</f>
        <v>2</v>
      </c>
      <c r="I253" s="89">
        <f>IF(AND('Systematic review'!AQ275=1,'Systematic review'!AR275=0,'Systematic review'!AS275=0,'Systematic review'!AT275=0),1,IF(AND('Systematic review'!AQ275=0,'Systematic review'!AR275=1,'Systematic review'!AS275=0,'Systematic review'!AT275=0),2,IF(AND('Systematic review'!AQ275=0,'Systematic review'!AR275=0,'Systematic review'!AS275=1,'Systematic review'!AT275=0),3,IF(AND('Systematic review'!AQ275=0,'Systematic review'!AR275=0,'Systematic review'!AS275=0,'Systematic review'!AT275=1),4,IF(AND('Systematic review'!AQ275=1,'Systematic review'!AR275=1,'Systematic review'!AS275=0,'Systematic review'!AT275=0),5,IF(AND('Systematic review'!AQ275=1,'Systematic review'!AR275=0,'Systematic review'!AS275=1,'Systematic review'!AT275=0),6,IF(AND('Systematic review'!AQ275=1,'Systematic review'!AR275=0,'Systematic review'!AS275=0,'Systematic review'!AT275=1),7,IF(AND('Systematic review'!AQ275=0,'Systematic review'!AR275=1,'Systematic review'!AS275=1,'Systematic review'!AT275=0),8,IF(AND('Systematic review'!AQ275=0,'Systematic review'!AR275=1,'Systematic review'!AS275=0,'Systematic review'!AT275=1),9,IF(AND('Systematic review'!AQ275=0,'Systematic review'!AR275=0,'Systematic review'!AS275=1,'Systematic review'!AT275=1),10,IF(AND('Systematic review'!AQ275=1,'Systematic review'!AR275=1,'Systematic review'!AS275=1,'Systematic review'!AT275=0),11, IF(AND('Systematic review'!AQ275=1,'Systematic review'!AR275=0,'Systematic review'!AS275=1,'Systematic review'!AT275=1),12, IF(AND('Systematic review'!AQ275=1,'Systematic review'!AR275=1,'Systematic review'!AS275=0,'Systematic review'!AT275=1),13,IF(AND('Systematic review'!AQ275=0,'Systematic review'!AR275=1,'Systematic review'!AS275=1,'Systematic review'!AT275=1),14,IF(AND('Systematic review'!AQ275=1,'Systematic review'!AR275=1,'Systematic review'!AS275=1,'Systematic review'!AT275=1),15,0)))))))))))))))</f>
        <v>5</v>
      </c>
      <c r="L253">
        <v>5</v>
      </c>
    </row>
    <row r="254" spans="1:12" x14ac:dyDescent="0.2">
      <c r="A254" s="86">
        <f>'Systematic review'!A276</f>
        <v>0</v>
      </c>
      <c r="B254" s="86" t="str">
        <f>'Systematic review'!C276</f>
        <v>MIMICS C-N</v>
      </c>
      <c r="C254" s="86">
        <f>'Systematic review'!D276</f>
        <v>2020</v>
      </c>
      <c r="D254" s="86" t="str">
        <f>'Systematic review'!E276</f>
        <v>Kyker-Snowman et al.</v>
      </c>
      <c r="E254" s="89">
        <f>IF('Systematic review'!F276=6,1,IF('Systematic review'!F276=1,2,IF('Systematic review'!F276=2,3,IF('Systematic review'!F276=7,4, IF(OR('Systematic review'!F276="1 to 7",'Systematic review'!F276="2 to 7", 'Systematic review'!F276="1&amp; 7", 'Systematic review'!F276="1&amp;7"),5)))))</f>
        <v>5</v>
      </c>
      <c r="F254" s="89" t="str">
        <f>IF('Systematic review'!J276=3, "NL", "L")</f>
        <v>NL</v>
      </c>
      <c r="G254" s="89">
        <f>IF('Systematic review'!P276=1,1,(IF('Systematic review'!Q276=1,2,IF('Systematic review'!R276=1,3,IF('Systematic review'!V276=1,4,IF('Systematic review'!W276=1,5,IF('Systematic review'!X276=1,6,"No Data")))))))</f>
        <v>3</v>
      </c>
      <c r="H254" s="89">
        <f>IF('Systematic review'!AD276=1,1,IF(AND(OR('Systematic review'!AG276=1,'Systematic review'!AH276=1,'Systematic review'!AI276=1),'Systematic review'!AM276=1),2,IF(AND(OR('Systematic review'!AE276=1,'Systematic review'!AF276=1,'Systematic review'!AJ276=1,'Systematic review'!AK276=1,'Systematic review'!AL276=1),'Systematic review'!AM276=1),3, IF(AND(OR('Systematic review'!AG276=1,'Systematic review'!AH276=1,'Systematic review'!AI276=1),OR('Systematic review'!AN276=1, 'Systematic review'!AO276=1,'Systematic review'!AP276=1)),4, IF(AND(OR('Systematic review'!AE276=1,'Systematic review'!AF276=1,'Systematic review'!AJ276=1,'Systematic review'!AK276=1,'Systematic review'!AL276=1), OR('Systematic review'!AN276=1, 'Systematic review'!AO276=1,'Systematic review'!AP276=1)),5,IF(AND('Systematic review'!AC276=1,'Systematic review'!AE276=0,'Systematic review'!AF276=0,'Systematic review'!AG276=0,'Systematic review'!AH276=0,'Systematic review'!AI276=0,'Systematic review'!AJ276=0,'Systematic review'!AK276=0,'Systematic review'!AL276=0),6,"PB"))))))</f>
        <v>4</v>
      </c>
      <c r="I254" s="89">
        <f>IF(AND('Systematic review'!AQ276=1,'Systematic review'!AR276=0,'Systematic review'!AS276=0,'Systematic review'!AT276=0),1,IF(AND('Systematic review'!AQ276=0,'Systematic review'!AR276=1,'Systematic review'!AS276=0,'Systematic review'!AT276=0),2,IF(AND('Systematic review'!AQ276=0,'Systematic review'!AR276=0,'Systematic review'!AS276=1,'Systematic review'!AT276=0),3,IF(AND('Systematic review'!AQ276=0,'Systematic review'!AR276=0,'Systematic review'!AS276=0,'Systematic review'!AT276=1),4,IF(AND('Systematic review'!AQ276=1,'Systematic review'!AR276=1,'Systematic review'!AS276=0,'Systematic review'!AT276=0),5,IF(AND('Systematic review'!AQ276=1,'Systematic review'!AR276=0,'Systematic review'!AS276=1,'Systematic review'!AT276=0),6,IF(AND('Systematic review'!AQ276=1,'Systematic review'!AR276=0,'Systematic review'!AS276=0,'Systematic review'!AT276=1),7,IF(AND('Systematic review'!AQ276=0,'Systematic review'!AR276=1,'Systematic review'!AS276=1,'Systematic review'!AT276=0),8,IF(AND('Systematic review'!AQ276=0,'Systematic review'!AR276=1,'Systematic review'!AS276=0,'Systematic review'!AT276=1),9,IF(AND('Systematic review'!AQ276=0,'Systematic review'!AR276=0,'Systematic review'!AS276=1,'Systematic review'!AT276=1),10,IF(AND('Systematic review'!AQ276=1,'Systematic review'!AR276=1,'Systematic review'!AS276=1,'Systematic review'!AT276=0),11, IF(AND('Systematic review'!AQ276=1,'Systematic review'!AR276=0,'Systematic review'!AS276=1,'Systematic review'!AT276=1),12, IF(AND('Systematic review'!AQ276=1,'Systematic review'!AR276=1,'Systematic review'!AS276=0,'Systematic review'!AT276=1),13,IF(AND('Systematic review'!AQ276=0,'Systematic review'!AR276=1,'Systematic review'!AS276=1,'Systematic review'!AT276=1),14,IF(AND('Systematic review'!AQ276=1,'Systematic review'!AR276=1,'Systematic review'!AS276=1,'Systematic review'!AT276=1),15,0)))))))))))))))</f>
        <v>5</v>
      </c>
      <c r="L254">
        <v>5</v>
      </c>
    </row>
    <row r="255" spans="1:12" x14ac:dyDescent="0.2">
      <c r="A255" s="86">
        <f>'Systematic review'!A277</f>
        <v>0</v>
      </c>
      <c r="B255" s="86" t="str">
        <f>'Systematic review'!C277</f>
        <v>MIMICS C-N</v>
      </c>
      <c r="C255" s="86">
        <f>'Systematic review'!D277</f>
        <v>2020</v>
      </c>
      <c r="D255" s="86" t="str">
        <f>'Systematic review'!E277</f>
        <v>Kyker-Snowman et al.</v>
      </c>
      <c r="E255" s="89">
        <f>IF('Systematic review'!F277=6,1,IF('Systematic review'!F277=1,2,IF('Systematic review'!F277=2,3,IF('Systematic review'!F277=7,4, IF(OR('Systematic review'!F277="1 to 7",'Systematic review'!F277="2 to 7", 'Systematic review'!F277="1&amp; 7", 'Systematic review'!F277="1&amp;7"),5)))))</f>
        <v>5</v>
      </c>
      <c r="F255" s="89" t="str">
        <f>IF('Systematic review'!J277=3, "NL", "L")</f>
        <v>NL</v>
      </c>
      <c r="G255" s="89">
        <f>IF('Systematic review'!P277=1,1,(IF('Systematic review'!Q277=1,2,IF('Systematic review'!R277=1,3,IF('Systematic review'!V277=1,4,IF('Systematic review'!W277=1,5,IF('Systematic review'!X277=1,6,"No Data")))))))</f>
        <v>3</v>
      </c>
      <c r="H255" s="89">
        <f>IF('Systematic review'!AD277=1,1,IF(AND(OR('Systematic review'!AG277=1,'Systematic review'!AH277=1,'Systematic review'!AI277=1),'Systematic review'!AM277=1),2,IF(AND(OR('Systematic review'!AE277=1,'Systematic review'!AF277=1,'Systematic review'!AJ277=1,'Systematic review'!AK277=1,'Systematic review'!AL277=1),'Systematic review'!AM277=1),3, IF(AND(OR('Systematic review'!AG277=1,'Systematic review'!AH277=1,'Systematic review'!AI277=1),OR('Systematic review'!AN277=1, 'Systematic review'!AO277=1,'Systematic review'!AP277=1)),4, IF(AND(OR('Systematic review'!AE277=1,'Systematic review'!AF277=1,'Systematic review'!AJ277=1,'Systematic review'!AK277=1,'Systematic review'!AL277=1), OR('Systematic review'!AN277=1, 'Systematic review'!AO277=1,'Systematic review'!AP277=1)),5,IF(AND('Systematic review'!AC277=1,'Systematic review'!AE277=0,'Systematic review'!AF277=0,'Systematic review'!AG277=0,'Systematic review'!AH277=0,'Systematic review'!AI277=0,'Systematic review'!AJ277=0,'Systematic review'!AK277=0,'Systematic review'!AL277=0),6,"PB"))))))</f>
        <v>3</v>
      </c>
      <c r="I255" s="89">
        <f>IF(AND('Systematic review'!AQ277=1,'Systematic review'!AR277=0,'Systematic review'!AS277=0,'Systematic review'!AT277=0),1,IF(AND('Systematic review'!AQ277=0,'Systematic review'!AR277=1,'Systematic review'!AS277=0,'Systematic review'!AT277=0),2,IF(AND('Systematic review'!AQ277=0,'Systematic review'!AR277=0,'Systematic review'!AS277=1,'Systematic review'!AT277=0),3,IF(AND('Systematic review'!AQ277=0,'Systematic review'!AR277=0,'Systematic review'!AS277=0,'Systematic review'!AT277=1),4,IF(AND('Systematic review'!AQ277=1,'Systematic review'!AR277=1,'Systematic review'!AS277=0,'Systematic review'!AT277=0),5,IF(AND('Systematic review'!AQ277=1,'Systematic review'!AR277=0,'Systematic review'!AS277=1,'Systematic review'!AT277=0),6,IF(AND('Systematic review'!AQ277=1,'Systematic review'!AR277=0,'Systematic review'!AS277=0,'Systematic review'!AT277=1),7,IF(AND('Systematic review'!AQ277=0,'Systematic review'!AR277=1,'Systematic review'!AS277=1,'Systematic review'!AT277=0),8,IF(AND('Systematic review'!AQ277=0,'Systematic review'!AR277=1,'Systematic review'!AS277=0,'Systematic review'!AT277=1),9,IF(AND('Systematic review'!AQ277=0,'Systematic review'!AR277=0,'Systematic review'!AS277=1,'Systematic review'!AT277=1),10,IF(AND('Systematic review'!AQ277=1,'Systematic review'!AR277=1,'Systematic review'!AS277=1,'Systematic review'!AT277=0),11, IF(AND('Systematic review'!AQ277=1,'Systematic review'!AR277=0,'Systematic review'!AS277=1,'Systematic review'!AT277=1),12, IF(AND('Systematic review'!AQ277=1,'Systematic review'!AR277=1,'Systematic review'!AS277=0,'Systematic review'!AT277=1),13,IF(AND('Systematic review'!AQ277=0,'Systematic review'!AR277=1,'Systematic review'!AS277=1,'Systematic review'!AT277=1),14,IF(AND('Systematic review'!AQ277=1,'Systematic review'!AR277=1,'Systematic review'!AS277=1,'Systematic review'!AT277=1),15,0)))))))))))))))</f>
        <v>5</v>
      </c>
      <c r="L255">
        <v>5</v>
      </c>
    </row>
    <row r="256" spans="1:12" x14ac:dyDescent="0.2">
      <c r="A256" s="86">
        <f>'Systematic review'!A278</f>
        <v>0</v>
      </c>
      <c r="B256" s="86" t="str">
        <f>'Systematic review'!C278</f>
        <v>DAISY</v>
      </c>
      <c r="C256" s="86">
        <f>'Systematic review'!D278</f>
        <v>2020</v>
      </c>
      <c r="D256" s="86" t="str">
        <f>'Systematic review'!E278</f>
        <v>Laub et al.</v>
      </c>
      <c r="E256" s="89">
        <f>IF('Systematic review'!F278=6,1,IF('Systematic review'!F278=1,2,IF('Systematic review'!F278=2,3,IF('Systematic review'!F278=7,4, IF(OR('Systematic review'!F278="1 to 7",'Systematic review'!F278="2 to 7", 'Systematic review'!F278="1&amp; 7", 'Systematic review'!F278="1&amp;7"),5)))))</f>
        <v>2</v>
      </c>
      <c r="F256" s="89" t="str">
        <f>IF('Systematic review'!J278=3, "NL", "L")</f>
        <v>L</v>
      </c>
      <c r="G256" s="89">
        <f>IF('Systematic review'!P278=1,1,(IF('Systematic review'!Q278=1,2,IF('Systematic review'!R278=1,3,IF('Systematic review'!V278=1,4,IF('Systematic review'!W278=1,5,IF('Systematic review'!X278=1,6,"No Data")))))))</f>
        <v>3</v>
      </c>
      <c r="H256" s="230">
        <f>IF('Systematic review'!AD278=1,1,IF(AND(OR('Systematic review'!AG278=1,'Systematic review'!AH278=1,'Systematic review'!AI278=1),'Systematic review'!AM278=1),2,IF(AND(OR('Systematic review'!AE278=1,'Systematic review'!AF278=1,'Systematic review'!AJ278=1,'Systematic review'!AK278=1,'Systematic review'!AL278=1),'Systematic review'!AM278=1),3, IF(AND(OR('Systematic review'!AG278=1,'Systematic review'!AH278=1,'Systematic review'!AI278=1),OR('Systematic review'!AN278=1, 'Systematic review'!AO278=1,'Systematic review'!AP278=1)),4, IF(AND(OR('Systematic review'!AE278=1,'Systematic review'!AF278=1,'Systematic review'!AJ278=1,'Systematic review'!AK278=1,'Systematic review'!AL278=1), OR('Systematic review'!AN278=1, 'Systematic review'!AO278=1,'Systematic review'!AP278=1)),5,IF(AND('Systematic review'!AC278=1,'Systematic review'!AE278=0,'Systematic review'!AF278=0,'Systematic review'!AG278=0,'Systematic review'!AH278=0,'Systematic review'!AI278=0,'Systematic review'!AJ278=0,'Systematic review'!AK278=0,'Systematic review'!AL278=0),6,"PB"))))))</f>
        <v>2</v>
      </c>
      <c r="I256" s="89">
        <f>IF(AND('Systematic review'!AQ278=1,'Systematic review'!AR278=0,'Systematic review'!AS278=0,'Systematic review'!AT278=0),1,IF(AND('Systematic review'!AQ278=0,'Systematic review'!AR278=1,'Systematic review'!AS278=0,'Systematic review'!AT278=0),2,IF(AND('Systematic review'!AQ278=0,'Systematic review'!AR278=0,'Systematic review'!AS278=1,'Systematic review'!AT278=0),3,IF(AND('Systematic review'!AQ278=0,'Systematic review'!AR278=0,'Systematic review'!AS278=0,'Systematic review'!AT278=1),4,IF(AND('Systematic review'!AQ278=1,'Systematic review'!AR278=1,'Systematic review'!AS278=0,'Systematic review'!AT278=0),5,IF(AND('Systematic review'!AQ278=1,'Systematic review'!AR278=0,'Systematic review'!AS278=1,'Systematic review'!AT278=0),6,IF(AND('Systematic review'!AQ278=1,'Systematic review'!AR278=0,'Systematic review'!AS278=0,'Systematic review'!AT278=1),7,IF(AND('Systematic review'!AQ278=0,'Systematic review'!AR278=1,'Systematic review'!AS278=1,'Systematic review'!AT278=0),8,IF(AND('Systematic review'!AQ278=0,'Systematic review'!AR278=1,'Systematic review'!AS278=0,'Systematic review'!AT278=1),9,IF(AND('Systematic review'!AQ278=0,'Systematic review'!AR278=0,'Systematic review'!AS278=1,'Systematic review'!AT278=1),10,IF(AND('Systematic review'!AQ278=1,'Systematic review'!AR278=1,'Systematic review'!AS278=1,'Systematic review'!AT278=0),11, IF(AND('Systematic review'!AQ278=1,'Systematic review'!AR278=0,'Systematic review'!AS278=1,'Systematic review'!AT278=1),12, IF(AND('Systematic review'!AQ278=1,'Systematic review'!AR278=1,'Systematic review'!AS278=0,'Systematic review'!AT278=1),13,IF(AND('Systematic review'!AQ278=0,'Systematic review'!AR278=1,'Systematic review'!AS278=1,'Systematic review'!AT278=1),14,IF(AND('Systematic review'!AQ278=1,'Systematic review'!AR278=1,'Systematic review'!AS278=1,'Systematic review'!AT278=1),15,0)))))))))))))))</f>
        <v>2</v>
      </c>
      <c r="L256">
        <v>2</v>
      </c>
    </row>
    <row r="257" spans="1:12" x14ac:dyDescent="0.2">
      <c r="A257" s="86">
        <f>'Systematic review'!A279</f>
        <v>0</v>
      </c>
      <c r="B257" s="86" t="str">
        <f>'Systematic review'!C279</f>
        <v>AMGv2</v>
      </c>
      <c r="C257" s="86">
        <f>'Systematic review'!D279</f>
        <v>2020</v>
      </c>
      <c r="D257" s="86" t="str">
        <f>'Systematic review'!E279</f>
        <v>Levavasseur et al.</v>
      </c>
      <c r="E257" s="89">
        <f>IF('Systematic review'!F279=6,1,IF('Systematic review'!F279=1,2,IF('Systematic review'!F279=2,3,IF('Systematic review'!F279=7,4, IF(OR('Systematic review'!F279="1 to 7",'Systematic review'!F279="2 to 7", 'Systematic review'!F279="1&amp; 7", 'Systematic review'!F279="1&amp;7"),5)))))</f>
        <v>2</v>
      </c>
      <c r="F257" s="89" t="str">
        <f>IF('Systematic review'!J279=3, "NL", "L")</f>
        <v>L</v>
      </c>
      <c r="G257" s="89">
        <f>IF('Systematic review'!P279=1,1,(IF('Systematic review'!Q279=1,2,IF('Systematic review'!R279=1,3,IF('Systematic review'!V279=1,4,IF('Systematic review'!W279=1,5,IF('Systematic review'!X279=1,6,"No Data")))))))</f>
        <v>5</v>
      </c>
      <c r="H257" s="89">
        <f>IF('Systematic review'!AD279=1,1,IF(AND(OR('Systematic review'!AG279=1,'Systematic review'!AH279=1,'Systematic review'!AI279=1),'Systematic review'!AM279=1),2,IF(AND(OR('Systematic review'!AE279=1,'Systematic review'!AF279=1,'Systematic review'!AJ279=1,'Systematic review'!AK279=1,'Systematic review'!AL279=1),'Systematic review'!AM279=1),3, IF(AND(OR('Systematic review'!AG279=1,'Systematic review'!AH279=1,'Systematic review'!AI279=1),OR('Systematic review'!AN279=1, 'Systematic review'!AO279=1,'Systematic review'!AP279=1)),4, IF(AND(OR('Systematic review'!AE279=1,'Systematic review'!AF279=1,'Systematic review'!AJ279=1,'Systematic review'!AK279=1,'Systematic review'!AL279=1), OR('Systematic review'!AN279=1, 'Systematic review'!AO279=1,'Systematic review'!AP279=1)),5,IF(AND('Systematic review'!AC279=1,'Systematic review'!AE279=0,'Systematic review'!AF279=0,'Systematic review'!AG279=0,'Systematic review'!AH279=0,'Systematic review'!AI279=0,'Systematic review'!AJ279=0,'Systematic review'!AK279=0,'Systematic review'!AL279=0),6,"PB"))))))</f>
        <v>4</v>
      </c>
      <c r="I257" s="89">
        <f>IF(AND('Systematic review'!AQ279=1,'Systematic review'!AR279=0,'Systematic review'!AS279=0,'Systematic review'!AT279=0),1,IF(AND('Systematic review'!AQ279=0,'Systematic review'!AR279=1,'Systematic review'!AS279=0,'Systematic review'!AT279=0),2,IF(AND('Systematic review'!AQ279=0,'Systematic review'!AR279=0,'Systematic review'!AS279=1,'Systematic review'!AT279=0),3,IF(AND('Systematic review'!AQ279=0,'Systematic review'!AR279=0,'Systematic review'!AS279=0,'Systematic review'!AT279=1),4,IF(AND('Systematic review'!AQ279=1,'Systematic review'!AR279=1,'Systematic review'!AS279=0,'Systematic review'!AT279=0),5,IF(AND('Systematic review'!AQ279=1,'Systematic review'!AR279=0,'Systematic review'!AS279=1,'Systematic review'!AT279=0),6,IF(AND('Systematic review'!AQ279=1,'Systematic review'!AR279=0,'Systematic review'!AS279=0,'Systematic review'!AT279=1),7,IF(AND('Systematic review'!AQ279=0,'Systematic review'!AR279=1,'Systematic review'!AS279=1,'Systematic review'!AT279=0),8,IF(AND('Systematic review'!AQ279=0,'Systematic review'!AR279=1,'Systematic review'!AS279=0,'Systematic review'!AT279=1),9,IF(AND('Systematic review'!AQ279=0,'Systematic review'!AR279=0,'Systematic review'!AS279=1,'Systematic review'!AT279=1),10,IF(AND('Systematic review'!AQ279=1,'Systematic review'!AR279=1,'Systematic review'!AS279=1,'Systematic review'!AT279=0),11, IF(AND('Systematic review'!AQ279=1,'Systematic review'!AR279=0,'Systematic review'!AS279=1,'Systematic review'!AT279=1),12, IF(AND('Systematic review'!AQ279=1,'Systematic review'!AR279=1,'Systematic review'!AS279=0,'Systematic review'!AT279=1),13,IF(AND('Systematic review'!AQ279=0,'Systematic review'!AR279=1,'Systematic review'!AS279=1,'Systematic review'!AT279=1),14,IF(AND('Systematic review'!AQ279=1,'Systematic review'!AR279=1,'Systematic review'!AS279=1,'Systematic review'!AT279=1),15,0)))))))))))))))</f>
        <v>2</v>
      </c>
      <c r="L257">
        <v>2</v>
      </c>
    </row>
    <row r="258" spans="1:12" x14ac:dyDescent="0.2">
      <c r="A258" s="86">
        <f>'Systematic review'!A280</f>
        <v>0</v>
      </c>
      <c r="B258" s="86" t="str">
        <f>'Systematic review'!C280</f>
        <v>AMGv3</v>
      </c>
      <c r="C258" s="86">
        <f>'Systematic review'!D280</f>
        <v>2020</v>
      </c>
      <c r="D258" s="86" t="str">
        <f>'Systematic review'!E280</f>
        <v>Mary et al.</v>
      </c>
      <c r="E258" s="89">
        <f>IF('Systematic review'!F280=6,1,IF('Systematic review'!F280=1,2,IF('Systematic review'!F280=2,3,IF('Systematic review'!F280=7,4, IF(OR('Systematic review'!F280="1 to 7",'Systematic review'!F280="2 to 7", 'Systematic review'!F280="1&amp; 7", 'Systematic review'!F280="1&amp;7"),5)))))</f>
        <v>2</v>
      </c>
      <c r="F258" s="89" t="str">
        <f>IF('Systematic review'!J280=3, "NL", "L")</f>
        <v>L</v>
      </c>
      <c r="G258" s="89">
        <f>IF('Systematic review'!P280=1,1,(IF('Systematic review'!Q280=1,2,IF('Systematic review'!R280=1,3,IF('Systematic review'!V280=1,4,IF('Systematic review'!W280=1,5,IF('Systematic review'!X280=1,6,"No Data")))))))</f>
        <v>5</v>
      </c>
      <c r="H258" s="89">
        <f>IF('Systematic review'!AD280=1,1,IF(AND(OR('Systematic review'!AG280=1,'Systematic review'!AH280=1,'Systematic review'!AI280=1),'Systematic review'!AM280=1),2,IF(AND(OR('Systematic review'!AE280=1,'Systematic review'!AF280=1,'Systematic review'!AJ280=1,'Systematic review'!AK280=1,'Systematic review'!AL280=1),'Systematic review'!AM280=1),3, IF(AND(OR('Systematic review'!AG280=1,'Systematic review'!AH280=1,'Systematic review'!AI280=1),OR('Systematic review'!AN280=1, 'Systematic review'!AO280=1,'Systematic review'!AP280=1)),4, IF(AND(OR('Systematic review'!AE280=1,'Systematic review'!AF280=1,'Systematic review'!AJ280=1,'Systematic review'!AK280=1,'Systematic review'!AL280=1), OR('Systematic review'!AN280=1, 'Systematic review'!AO280=1,'Systematic review'!AP280=1)),5,IF(AND('Systematic review'!AC280=1,'Systematic review'!AE280=0,'Systematic review'!AF280=0,'Systematic review'!AG280=0,'Systematic review'!AH280=0,'Systematic review'!AI280=0,'Systematic review'!AJ280=0,'Systematic review'!AK280=0,'Systematic review'!AL280=0),6,"PB"))))))</f>
        <v>4</v>
      </c>
      <c r="I258" s="89">
        <f>IF(AND('Systematic review'!AQ280=1,'Systematic review'!AR280=0,'Systematic review'!AS280=0,'Systematic review'!AT280=0),1,IF(AND('Systematic review'!AQ280=0,'Systematic review'!AR280=1,'Systematic review'!AS280=0,'Systematic review'!AT280=0),2,IF(AND('Systematic review'!AQ280=0,'Systematic review'!AR280=0,'Systematic review'!AS280=1,'Systematic review'!AT280=0),3,IF(AND('Systematic review'!AQ280=0,'Systematic review'!AR280=0,'Systematic review'!AS280=0,'Systematic review'!AT280=1),4,IF(AND('Systematic review'!AQ280=1,'Systematic review'!AR280=1,'Systematic review'!AS280=0,'Systematic review'!AT280=0),5,IF(AND('Systematic review'!AQ280=1,'Systematic review'!AR280=0,'Systematic review'!AS280=1,'Systematic review'!AT280=0),6,IF(AND('Systematic review'!AQ280=1,'Systematic review'!AR280=0,'Systematic review'!AS280=0,'Systematic review'!AT280=1),7,IF(AND('Systematic review'!AQ280=0,'Systematic review'!AR280=1,'Systematic review'!AS280=1,'Systematic review'!AT280=0),8,IF(AND('Systematic review'!AQ280=0,'Systematic review'!AR280=1,'Systematic review'!AS280=0,'Systematic review'!AT280=1),9,IF(AND('Systematic review'!AQ280=0,'Systematic review'!AR280=0,'Systematic review'!AS280=1,'Systematic review'!AT280=1),10,IF(AND('Systematic review'!AQ280=1,'Systematic review'!AR280=1,'Systematic review'!AS280=1,'Systematic review'!AT280=0),11, IF(AND('Systematic review'!AQ280=1,'Systematic review'!AR280=0,'Systematic review'!AS280=1,'Systematic review'!AT280=1),12, IF(AND('Systematic review'!AQ280=1,'Systematic review'!AR280=1,'Systematic review'!AS280=0,'Systematic review'!AT280=1),13,IF(AND('Systematic review'!AQ280=0,'Systematic review'!AR280=1,'Systematic review'!AS280=1,'Systematic review'!AT280=1),14,IF(AND('Systematic review'!AQ280=1,'Systematic review'!AR280=1,'Systematic review'!AS280=1,'Systematic review'!AT280=1),15,0)))))))))))))))</f>
        <v>2</v>
      </c>
      <c r="L258">
        <v>2</v>
      </c>
    </row>
    <row r="259" spans="1:12" x14ac:dyDescent="0.2">
      <c r="A259" s="86">
        <f>'Systematic review'!A281</f>
        <v>0</v>
      </c>
      <c r="B259" s="86" t="str">
        <f>'Systematic review'!C281</f>
        <v>No name</v>
      </c>
      <c r="C259" s="86">
        <f>'Systematic review'!D281</f>
        <v>2020</v>
      </c>
      <c r="D259" s="86" t="str">
        <f>'Systematic review'!E281</f>
        <v>Meurer et al.</v>
      </c>
      <c r="E259" s="89">
        <f>IF('Systematic review'!F281=6,1,IF('Systematic review'!F281=1,2,IF('Systematic review'!F281=2,3,IF('Systematic review'!F281=7,4, IF(OR('Systematic review'!F281="1 to 7",'Systematic review'!F281="2 to 7", 'Systematic review'!F281="1&amp; 7", 'Systematic review'!F281="1&amp;7"),5)))))</f>
        <v>2</v>
      </c>
      <c r="F259" s="89" t="str">
        <f>IF('Systematic review'!J281=3, "NL", "L")</f>
        <v>L</v>
      </c>
      <c r="G259" s="89">
        <f>IF('Systematic review'!P281=1,1,(IF('Systematic review'!Q281=1,2,IF('Systematic review'!R281=1,3,IF('Systematic review'!V281=1,4,IF('Systematic review'!W281=1,5,IF('Systematic review'!X281=1,6,"No Data")))))))</f>
        <v>3</v>
      </c>
      <c r="H259" s="230">
        <f>IF('Systematic review'!AD281=1,1,IF(AND(OR('Systematic review'!AG281=1,'Systematic review'!AH281=1,'Systematic review'!AI281=1),'Systematic review'!AM281=1),2,IF(AND(OR('Systematic review'!AE281=1,'Systematic review'!AF281=1,'Systematic review'!AJ281=1,'Systematic review'!AK281=1,'Systematic review'!AL281=1),'Systematic review'!AM281=1),3, IF(AND(OR('Systematic review'!AG281=1,'Systematic review'!AH281=1,'Systematic review'!AI281=1),OR('Systematic review'!AN281=1, 'Systematic review'!AO281=1,'Systematic review'!AP281=1)),4, IF(AND(OR('Systematic review'!AE281=1,'Systematic review'!AF281=1,'Systematic review'!AJ281=1,'Systematic review'!AK281=1,'Systematic review'!AL281=1), OR('Systematic review'!AN281=1, 'Systematic review'!AO281=1,'Systematic review'!AP281=1)),5,IF(AND('Systematic review'!AC281=1,'Systematic review'!AE281=0,'Systematic review'!AF281=0,'Systematic review'!AG281=0,'Systematic review'!AH281=0,'Systematic review'!AI281=0,'Systematic review'!AJ281=0,'Systematic review'!AK281=0,'Systematic review'!AL281=0),6,"PB"))))))</f>
        <v>2</v>
      </c>
      <c r="I259" s="89">
        <f>IF(AND('Systematic review'!AQ281=1,'Systematic review'!AR281=0,'Systematic review'!AS281=0,'Systematic review'!AT281=0),1,IF(AND('Systematic review'!AQ281=0,'Systematic review'!AR281=1,'Systematic review'!AS281=0,'Systematic review'!AT281=0),2,IF(AND('Systematic review'!AQ281=0,'Systematic review'!AR281=0,'Systematic review'!AS281=1,'Systematic review'!AT281=0),3,IF(AND('Systematic review'!AQ281=0,'Systematic review'!AR281=0,'Systematic review'!AS281=0,'Systematic review'!AT281=1),4,IF(AND('Systematic review'!AQ281=1,'Systematic review'!AR281=1,'Systematic review'!AS281=0,'Systematic review'!AT281=0),5,IF(AND('Systematic review'!AQ281=1,'Systematic review'!AR281=0,'Systematic review'!AS281=1,'Systematic review'!AT281=0),6,IF(AND('Systematic review'!AQ281=1,'Systematic review'!AR281=0,'Systematic review'!AS281=0,'Systematic review'!AT281=1),7,IF(AND('Systematic review'!AQ281=0,'Systematic review'!AR281=1,'Systematic review'!AS281=1,'Systematic review'!AT281=0),8,IF(AND('Systematic review'!AQ281=0,'Systematic review'!AR281=1,'Systematic review'!AS281=0,'Systematic review'!AT281=1),9,IF(AND('Systematic review'!AQ281=0,'Systematic review'!AR281=0,'Systematic review'!AS281=1,'Systematic review'!AT281=1),10,IF(AND('Systematic review'!AQ281=1,'Systematic review'!AR281=1,'Systematic review'!AS281=1,'Systematic review'!AT281=0),11, IF(AND('Systematic review'!AQ281=1,'Systematic review'!AR281=0,'Systematic review'!AS281=1,'Systematic review'!AT281=1),12, IF(AND('Systematic review'!AQ281=1,'Systematic review'!AR281=1,'Systematic review'!AS281=0,'Systematic review'!AT281=1),13,IF(AND('Systematic review'!AQ281=0,'Systematic review'!AR281=1,'Systematic review'!AS281=1,'Systematic review'!AT281=1),14,IF(AND('Systematic review'!AQ281=1,'Systematic review'!AR281=1,'Systematic review'!AS281=1,'Systematic review'!AT281=1),15,0)))))))))))))))</f>
        <v>2</v>
      </c>
      <c r="L259">
        <v>2</v>
      </c>
    </row>
    <row r="260" spans="1:12" x14ac:dyDescent="0.2">
      <c r="A260" s="86">
        <f>'Systematic review'!A282</f>
        <v>0</v>
      </c>
      <c r="B260" s="86">
        <f>'Systematic review'!C282</f>
        <v>0</v>
      </c>
      <c r="C260" s="86">
        <f>'Systematic review'!D282</f>
        <v>2020</v>
      </c>
      <c r="D260" s="86" t="str">
        <f>'Systematic review'!E282</f>
        <v>Manzoni Biogeosciences</v>
      </c>
      <c r="E260" s="89">
        <f>IF('Systematic review'!F282=6,1,IF('Systematic review'!F282=1,2,IF('Systematic review'!F282=2,3,IF('Systematic review'!F282=7,4, IF(OR('Systematic review'!F282="1 to 7",'Systematic review'!F282="2 to 7", 'Systematic review'!F282="1&amp; 7", 'Systematic review'!F282="1&amp;7"),5)))))</f>
        <v>2</v>
      </c>
      <c r="F260" s="89" t="str">
        <f>IF('Systematic review'!J282=3, "NL", "L")</f>
        <v>L</v>
      </c>
      <c r="G260" s="89">
        <f>IF('Systematic review'!P282=1,1,(IF('Systematic review'!Q282=1,2,IF('Systematic review'!R282=1,3,IF('Systematic review'!V282=1,4,IF('Systematic review'!W282=1,5,IF('Systematic review'!X282=1,6,"No Data")))))))</f>
        <v>5</v>
      </c>
      <c r="H260" s="89">
        <f>IF('Systematic review'!AD282=1,1,IF(AND(OR('Systematic review'!AG282=1,'Systematic review'!AH282=1,'Systematic review'!AI282=1),'Systematic review'!AM282=1),2,IF(AND(OR('Systematic review'!AE282=1,'Systematic review'!AF282=1,'Systematic review'!AJ282=1,'Systematic review'!AK282=1,'Systematic review'!AL282=1),'Systematic review'!AM282=1),3, IF(AND(OR('Systematic review'!AG282=1,'Systematic review'!AH282=1,'Systematic review'!AI282=1),OR('Systematic review'!AN282=1, 'Systematic review'!AO282=1,'Systematic review'!AP282=1)),4, IF(AND(OR('Systematic review'!AE282=1,'Systematic review'!AF282=1,'Systematic review'!AJ282=1,'Systematic review'!AK282=1,'Systematic review'!AL282=1), OR('Systematic review'!AN282=1, 'Systematic review'!AO282=1,'Systematic review'!AP282=1)),5,IF(AND('Systematic review'!AC282=1,'Systematic review'!AE282=0,'Systematic review'!AF282=0,'Systematic review'!AG282=0,'Systematic review'!AH282=0,'Systematic review'!AI282=0,'Systematic review'!AJ282=0,'Systematic review'!AK282=0,'Systematic review'!AL282=0),6,"PB"))))))</f>
        <v>3</v>
      </c>
      <c r="I260" s="89">
        <f>IF(AND('Systematic review'!AQ282=1,'Systematic review'!AR282=0,'Systematic review'!AS282=0,'Systematic review'!AT282=0),1,IF(AND('Systematic review'!AQ282=0,'Systematic review'!AR282=1,'Systematic review'!AS282=0,'Systematic review'!AT282=0),2,IF(AND('Systematic review'!AQ282=0,'Systematic review'!AR282=0,'Systematic review'!AS282=1,'Systematic review'!AT282=0),3,IF(AND('Systematic review'!AQ282=0,'Systematic review'!AR282=0,'Systematic review'!AS282=0,'Systematic review'!AT282=1),4,IF(AND('Systematic review'!AQ282=1,'Systematic review'!AR282=1,'Systematic review'!AS282=0,'Systematic review'!AT282=0),5,IF(AND('Systematic review'!AQ282=1,'Systematic review'!AR282=0,'Systematic review'!AS282=1,'Systematic review'!AT282=0),6,IF(AND('Systematic review'!AQ282=1,'Systematic review'!AR282=0,'Systematic review'!AS282=0,'Systematic review'!AT282=1),7,IF(AND('Systematic review'!AQ282=0,'Systematic review'!AR282=1,'Systematic review'!AS282=1,'Systematic review'!AT282=0),8,IF(AND('Systematic review'!AQ282=0,'Systematic review'!AR282=1,'Systematic review'!AS282=0,'Systematic review'!AT282=1),9,IF(AND('Systematic review'!AQ282=0,'Systematic review'!AR282=0,'Systematic review'!AS282=1,'Systematic review'!AT282=1),10,IF(AND('Systematic review'!AQ282=1,'Systematic review'!AR282=1,'Systematic review'!AS282=1,'Systematic review'!AT282=0),11, IF(AND('Systematic review'!AQ282=1,'Systematic review'!AR282=0,'Systematic review'!AS282=1,'Systematic review'!AT282=1),12, IF(AND('Systematic review'!AQ282=1,'Systematic review'!AR282=1,'Systematic review'!AS282=0,'Systematic review'!AT282=1),13,IF(AND('Systematic review'!AQ282=0,'Systematic review'!AR282=1,'Systematic review'!AS282=1,'Systematic review'!AT282=1),14,IF(AND('Systematic review'!AQ282=1,'Systematic review'!AR282=1,'Systematic review'!AS282=1,'Systematic review'!AT282=1),15,0)))))))))))))))</f>
        <v>5</v>
      </c>
      <c r="L260">
        <v>5</v>
      </c>
    </row>
    <row r="261" spans="1:12" x14ac:dyDescent="0.2">
      <c r="A261" s="86">
        <f>'Systematic review'!A283</f>
        <v>0</v>
      </c>
      <c r="B261" s="86" t="str">
        <f>'Systematic review'!C283</f>
        <v>Yasso 5</v>
      </c>
      <c r="C261" s="86">
        <f>'Systematic review'!D283</f>
        <v>2020</v>
      </c>
      <c r="D261" s="86" t="str">
        <f>'Systematic review'!E283</f>
        <v>Viskari et al</v>
      </c>
      <c r="E261" s="89">
        <f>IF('Systematic review'!F283=6,1,IF('Systematic review'!F283=1,2,IF('Systematic review'!F283=2,3,IF('Systematic review'!F283=7,4, IF(OR('Systematic review'!F283="1 to 7",'Systematic review'!F283="2 to 7", 'Systematic review'!F283="1&amp; 7", 'Systematic review'!F283="1&amp;7"),5)))))</f>
        <v>3</v>
      </c>
      <c r="F261" s="89" t="str">
        <f>IF('Systematic review'!J283=3, "NL", "L")</f>
        <v>L</v>
      </c>
      <c r="G261" s="89">
        <f>IF('Systematic review'!P283=1,1,(IF('Systematic review'!Q283=1,2,IF('Systematic review'!R283=1,3,IF('Systematic review'!V283=1,4,IF('Systematic review'!W283=1,5,IF('Systematic review'!X283=1,6,"No Data")))))))</f>
        <v>3</v>
      </c>
      <c r="H261" s="89">
        <f>IF('Systematic review'!AD283=1,1,IF(AND(OR('Systematic review'!AG283=1,'Systematic review'!AH283=1,'Systematic review'!AI283=1),'Systematic review'!AM283=1),2,IF(AND(OR('Systematic review'!AE283=1,'Systematic review'!AF283=1,'Systematic review'!AJ283=1,'Systematic review'!AK283=1,'Systematic review'!AL283=1),'Systematic review'!AM283=1),3, IF(AND(OR('Systematic review'!AG283=1,'Systematic review'!AH283=1,'Systematic review'!AI283=1),OR('Systematic review'!AN283=1, 'Systematic review'!AO283=1,'Systematic review'!AP283=1)),4, IF(AND(OR('Systematic review'!AE283=1,'Systematic review'!AF283=1,'Systematic review'!AJ283=1,'Systematic review'!AK283=1,'Systematic review'!AL283=1), OR('Systematic review'!AN283=1, 'Systematic review'!AO283=1,'Systematic review'!AP283=1)),5,IF(AND('Systematic review'!AC283=1,'Systematic review'!AE283=0,'Systematic review'!AF283=0,'Systematic review'!AG283=0,'Systematic review'!AH283=0,'Systematic review'!AI283=0,'Systematic review'!AJ283=0,'Systematic review'!AK283=0,'Systematic review'!AL283=0),6,"PB"))))))</f>
        <v>4</v>
      </c>
      <c r="I261" s="89">
        <f>IF(AND('Systematic review'!AQ283=1,'Systematic review'!AR283=0,'Systematic review'!AS283=0,'Systematic review'!AT283=0),1,IF(AND('Systematic review'!AQ283=0,'Systematic review'!AR283=1,'Systematic review'!AS283=0,'Systematic review'!AT283=0),2,IF(AND('Systematic review'!AQ283=0,'Systematic review'!AR283=0,'Systematic review'!AS283=1,'Systematic review'!AT283=0),3,IF(AND('Systematic review'!AQ283=0,'Systematic review'!AR283=0,'Systematic review'!AS283=0,'Systematic review'!AT283=1),4,IF(AND('Systematic review'!AQ283=1,'Systematic review'!AR283=1,'Systematic review'!AS283=0,'Systematic review'!AT283=0),5,IF(AND('Systematic review'!AQ283=1,'Systematic review'!AR283=0,'Systematic review'!AS283=1,'Systematic review'!AT283=0),6,IF(AND('Systematic review'!AQ283=1,'Systematic review'!AR283=0,'Systematic review'!AS283=0,'Systematic review'!AT283=1),7,IF(AND('Systematic review'!AQ283=0,'Systematic review'!AR283=1,'Systematic review'!AS283=1,'Systematic review'!AT283=0),8,IF(AND('Systematic review'!AQ283=0,'Systematic review'!AR283=1,'Systematic review'!AS283=0,'Systematic review'!AT283=1),9,IF(AND('Systematic review'!AQ283=0,'Systematic review'!AR283=0,'Systematic review'!AS283=1,'Systematic review'!AT283=1),10,IF(AND('Systematic review'!AQ283=1,'Systematic review'!AR283=1,'Systematic review'!AS283=1,'Systematic review'!AT283=0),11, IF(AND('Systematic review'!AQ283=1,'Systematic review'!AR283=0,'Systematic review'!AS283=1,'Systematic review'!AT283=1),12, IF(AND('Systematic review'!AQ283=1,'Systematic review'!AR283=1,'Systematic review'!AS283=0,'Systematic review'!AT283=1),13,IF(AND('Systematic review'!AQ283=0,'Systematic review'!AR283=1,'Systematic review'!AS283=1,'Systematic review'!AT283=1),14,IF(AND('Systematic review'!AQ283=1,'Systematic review'!AR283=1,'Systematic review'!AS283=1,'Systematic review'!AT283=1),15,0)))))))))))))))</f>
        <v>2</v>
      </c>
      <c r="L261">
        <v>2</v>
      </c>
    </row>
    <row r="262" spans="1:12" x14ac:dyDescent="0.2">
      <c r="A262" s="86">
        <f>'Systematic review'!A284</f>
        <v>0</v>
      </c>
      <c r="B262" s="86" t="str">
        <f>'Systematic review'!C284</f>
        <v>PROMISE (Probabilistic Representation of Organic Matter Interactions within the Soil Environment)</v>
      </c>
      <c r="C262" s="86">
        <f>'Systematic review'!D284</f>
        <v>2020</v>
      </c>
      <c r="D262" s="86" t="str">
        <f>'Systematic review'!E284</f>
        <v>Waring et al.</v>
      </c>
      <c r="E262" s="89">
        <f>IF('Systematic review'!F284=6,1,IF('Systematic review'!F284=1,2,IF('Systematic review'!F284=2,3,IF('Systematic review'!F284=7,4, IF(OR('Systematic review'!F284="1 to 7",'Systematic review'!F284="2 to 7", 'Systematic review'!F284="1&amp; 7", 'Systematic review'!F284="1&amp;7"),5)))))</f>
        <v>2</v>
      </c>
      <c r="F262" s="89" t="str">
        <f>IF('Systematic review'!J284=3, "NL", "L")</f>
        <v>NL</v>
      </c>
      <c r="G262" s="89">
        <f>IF('Systematic review'!P284=1,1,(IF('Systematic review'!Q284=1,2,IF('Systematic review'!R284=1,3,IF('Systematic review'!V284=1,4,IF('Systematic review'!W284=1,5,IF('Systematic review'!X284=1,6,"No Data")))))))</f>
        <v>1</v>
      </c>
      <c r="H262" s="89">
        <f>IF('Systematic review'!AD284=1,1,IF(AND(OR('Systematic review'!AG284=1,'Systematic review'!AH284=1,'Systematic review'!AI284=1),'Systematic review'!AM284=1),2,IF(AND(OR('Systematic review'!AE284=1,'Systematic review'!AF284=1,'Systematic review'!AJ284=1,'Systematic review'!AK284=1,'Systematic review'!AL284=1),'Systematic review'!AM284=1),3, IF(AND(OR('Systematic review'!AG284=1,'Systematic review'!AH284=1,'Systematic review'!AI284=1),OR('Systematic review'!AN284=1, 'Systematic review'!AO284=1,'Systematic review'!AP284=1)),4, IF(AND(OR('Systematic review'!AE284=1,'Systematic review'!AF284=1,'Systematic review'!AJ284=1,'Systematic review'!AK284=1,'Systematic review'!AL284=1), OR('Systematic review'!AN284=1, 'Systematic review'!AO284=1,'Systematic review'!AP284=1)),5,IF(AND('Systematic review'!AC284=1,'Systematic review'!AE284=0,'Systematic review'!AF284=0,'Systematic review'!AG284=0,'Systematic review'!AH284=0,'Systematic review'!AI284=0,'Systematic review'!AJ284=0,'Systematic review'!AK284=0,'Systematic review'!AL284=0),6,"PB"))))))</f>
        <v>1</v>
      </c>
      <c r="I262" s="89">
        <f>IF(AND('Systematic review'!AQ284=1,'Systematic review'!AR284=0,'Systematic review'!AS284=0,'Systematic review'!AT284=0),1,IF(AND('Systematic review'!AQ284=0,'Systematic review'!AR284=1,'Systematic review'!AS284=0,'Systematic review'!AT284=0),2,IF(AND('Systematic review'!AQ284=0,'Systematic review'!AR284=0,'Systematic review'!AS284=1,'Systematic review'!AT284=0),3,IF(AND('Systematic review'!AQ284=0,'Systematic review'!AR284=0,'Systematic review'!AS284=0,'Systematic review'!AT284=1),4,IF(AND('Systematic review'!AQ284=1,'Systematic review'!AR284=1,'Systematic review'!AS284=0,'Systematic review'!AT284=0),5,IF(AND('Systematic review'!AQ284=1,'Systematic review'!AR284=0,'Systematic review'!AS284=1,'Systematic review'!AT284=0),6,IF(AND('Systematic review'!AQ284=1,'Systematic review'!AR284=0,'Systematic review'!AS284=0,'Systematic review'!AT284=1),7,IF(AND('Systematic review'!AQ284=0,'Systematic review'!AR284=1,'Systematic review'!AS284=1,'Systematic review'!AT284=0),8,IF(AND('Systematic review'!AQ284=0,'Systematic review'!AR284=1,'Systematic review'!AS284=0,'Systematic review'!AT284=1),9,IF(AND('Systematic review'!AQ284=0,'Systematic review'!AR284=0,'Systematic review'!AS284=1,'Systematic review'!AT284=1),10,IF(AND('Systematic review'!AQ284=1,'Systematic review'!AR284=1,'Systematic review'!AS284=1,'Systematic review'!AT284=0),11, IF(AND('Systematic review'!AQ284=1,'Systematic review'!AR284=0,'Systematic review'!AS284=1,'Systematic review'!AT284=1),12, IF(AND('Systematic review'!AQ284=1,'Systematic review'!AR284=1,'Systematic review'!AS284=0,'Systematic review'!AT284=1),13,IF(AND('Systematic review'!AQ284=0,'Systematic review'!AR284=1,'Systematic review'!AS284=1,'Systematic review'!AT284=1),14,IF(AND('Systematic review'!AQ284=1,'Systematic review'!AR284=1,'Systematic review'!AS284=1,'Systematic review'!AT284=1),15,0)))))))))))))))</f>
        <v>0</v>
      </c>
      <c r="L262">
        <v>0</v>
      </c>
    </row>
    <row r="263" spans="1:12" x14ac:dyDescent="0.2">
      <c r="A263" s="86">
        <f>'Systematic review'!A285</f>
        <v>0</v>
      </c>
      <c r="B263" s="86" t="str">
        <f>'Systematic review'!C285</f>
        <v>Jena Soil Model</v>
      </c>
      <c r="C263" s="86">
        <f>'Systematic review'!D285</f>
        <v>2020</v>
      </c>
      <c r="D263" s="86" t="str">
        <f>'Systematic review'!E285</f>
        <v>Yu et al.</v>
      </c>
      <c r="E263" s="89">
        <f>IF('Systematic review'!F285=6,1,IF('Systematic review'!F285=1,2,IF('Systematic review'!F285=2,3,IF('Systematic review'!F285=7,4, IF(OR('Systematic review'!F285="1 to 7",'Systematic review'!F285="2 to 7", 'Systematic review'!F285="1&amp; 7", 'Systematic review'!F285="1&amp;7"),5)))))</f>
        <v>2</v>
      </c>
      <c r="F263" s="89" t="str">
        <f>IF('Systematic review'!J285=3, "NL", "L")</f>
        <v>NL</v>
      </c>
      <c r="G263" s="89">
        <f>IF('Systematic review'!P285=1,1,(IF('Systematic review'!Q285=1,2,IF('Systematic review'!R285=1,3,IF('Systematic review'!V285=1,4,IF('Systematic review'!W285=1,5,IF('Systematic review'!X285=1,6,"No Data")))))))</f>
        <v>1</v>
      </c>
      <c r="H263" s="89">
        <f>IF('Systematic review'!AD285=1,1,IF(AND(OR('Systematic review'!AG285=1,'Systematic review'!AH285=1,'Systematic review'!AI285=1),'Systematic review'!AM285=1),2,IF(AND(OR('Systematic review'!AE285=1,'Systematic review'!AF285=1,'Systematic review'!AJ285=1,'Systematic review'!AK285=1,'Systematic review'!AL285=1),'Systematic review'!AM285=1),3, IF(AND(OR('Systematic review'!AG285=1,'Systematic review'!AH285=1,'Systematic review'!AI285=1),OR('Systematic review'!AN285=1, 'Systematic review'!AO285=1,'Systematic review'!AP285=1)),4, IF(AND(OR('Systematic review'!AE285=1,'Systematic review'!AF285=1,'Systematic review'!AJ285=1,'Systematic review'!AK285=1,'Systematic review'!AL285=1), OR('Systematic review'!AN285=1, 'Systematic review'!AO285=1,'Systematic review'!AP285=1)),5,IF(AND('Systematic review'!AC285=1,'Systematic review'!AE285=0,'Systematic review'!AF285=0,'Systematic review'!AG285=0,'Systematic review'!AH285=0,'Systematic review'!AI285=0,'Systematic review'!AJ285=0,'Systematic review'!AK285=0,'Systematic review'!AL285=0),6,"PB"))))))</f>
        <v>5</v>
      </c>
      <c r="I263" s="89">
        <f>IF(AND('Systematic review'!AQ285=1,'Systematic review'!AR285=0,'Systematic review'!AS285=0,'Systematic review'!AT285=0),1,IF(AND('Systematic review'!AQ285=0,'Systematic review'!AR285=1,'Systematic review'!AS285=0,'Systematic review'!AT285=0),2,IF(AND('Systematic review'!AQ285=0,'Systematic review'!AR285=0,'Systematic review'!AS285=1,'Systematic review'!AT285=0),3,IF(AND('Systematic review'!AQ285=0,'Systematic review'!AR285=0,'Systematic review'!AS285=0,'Systematic review'!AT285=1),4,IF(AND('Systematic review'!AQ285=1,'Systematic review'!AR285=1,'Systematic review'!AS285=0,'Systematic review'!AT285=0),5,IF(AND('Systematic review'!AQ285=1,'Systematic review'!AR285=0,'Systematic review'!AS285=1,'Systematic review'!AT285=0),6,IF(AND('Systematic review'!AQ285=1,'Systematic review'!AR285=0,'Systematic review'!AS285=0,'Systematic review'!AT285=1),7,IF(AND('Systematic review'!AQ285=0,'Systematic review'!AR285=1,'Systematic review'!AS285=1,'Systematic review'!AT285=0),8,IF(AND('Systematic review'!AQ285=0,'Systematic review'!AR285=1,'Systematic review'!AS285=0,'Systematic review'!AT285=1),9,IF(AND('Systematic review'!AQ285=0,'Systematic review'!AR285=0,'Systematic review'!AS285=1,'Systematic review'!AT285=1),10,IF(AND('Systematic review'!AQ285=1,'Systematic review'!AR285=1,'Systematic review'!AS285=1,'Systematic review'!AT285=0),11, IF(AND('Systematic review'!AQ285=1,'Systematic review'!AR285=0,'Systematic review'!AS285=1,'Systematic review'!AT285=1),12, IF(AND('Systematic review'!AQ285=1,'Systematic review'!AR285=1,'Systematic review'!AS285=0,'Systematic review'!AT285=1),13,IF(AND('Systematic review'!AQ285=0,'Systematic review'!AR285=1,'Systematic review'!AS285=1,'Systematic review'!AT285=1),14,IF(AND('Systematic review'!AQ285=1,'Systematic review'!AR285=1,'Systematic review'!AS285=1,'Systematic review'!AT285=1),15,0)))))))))))))))</f>
        <v>2</v>
      </c>
      <c r="L263">
        <v>2</v>
      </c>
    </row>
    <row r="264" spans="1:12" x14ac:dyDescent="0.2">
      <c r="A264" s="86">
        <f>'Systematic review'!A286</f>
        <v>0</v>
      </c>
      <c r="B264" s="86" t="str">
        <f>'Systematic review'!C286</f>
        <v>CENTURY</v>
      </c>
      <c r="C264" s="86">
        <f>'Systematic review'!D286</f>
        <v>2020</v>
      </c>
      <c r="D264" s="86" t="str">
        <f>'Systematic review'!E286</f>
        <v>Zhang et al.</v>
      </c>
      <c r="E264" s="89">
        <f>IF('Systematic review'!F286=6,1,IF('Systematic review'!F286=1,2,IF('Systematic review'!F286=2,3,IF('Systematic review'!F286=7,4, IF(OR('Systematic review'!F286="1 to 7",'Systematic review'!F286="2 to 7", 'Systematic review'!F286="1&amp; 7", 'Systematic review'!F286="1&amp;7"),5)))))</f>
        <v>5</v>
      </c>
      <c r="F264" s="89" t="str">
        <f>IF('Systematic review'!J286=3, "NL", "L")</f>
        <v>L</v>
      </c>
      <c r="G264" s="89">
        <f>IF('Systematic review'!P286=1,1,(IF('Systematic review'!Q286=1,2,IF('Systematic review'!R286=1,3,IF('Systematic review'!V286=1,4,IF('Systematic review'!W286=1,5,IF('Systematic review'!X286=1,6,"No Data")))))))</f>
        <v>3</v>
      </c>
      <c r="H264" s="89">
        <f>IF('Systematic review'!AD286=1,1,IF(AND(OR('Systematic review'!AG286=1,'Systematic review'!AH286=1,'Systematic review'!AI286=1),'Systematic review'!AM286=1),2,IF(AND(OR('Systematic review'!AE286=1,'Systematic review'!AF286=1,'Systematic review'!AJ286=1,'Systematic review'!AK286=1,'Systematic review'!AL286=1),'Systematic review'!AM286=1),3, IF(AND(OR('Systematic review'!AG286=1,'Systematic review'!AH286=1,'Systematic review'!AI286=1),OR('Systematic review'!AN286=1, 'Systematic review'!AO286=1,'Systematic review'!AP286=1)),4, IF(AND(OR('Systematic review'!AE286=1,'Systematic review'!AF286=1,'Systematic review'!AJ286=1,'Systematic review'!AK286=1,'Systematic review'!AL286=1), OR('Systematic review'!AN286=1, 'Systematic review'!AO286=1,'Systematic review'!AP286=1)),5,IF(AND('Systematic review'!AC286=1,'Systematic review'!AE286=0,'Systematic review'!AF286=0,'Systematic review'!AG286=0,'Systematic review'!AH286=0,'Systematic review'!AI286=0,'Systematic review'!AJ286=0,'Systematic review'!AK286=0,'Systematic review'!AL286=0),6,"PB"))))))</f>
        <v>5</v>
      </c>
      <c r="I264" s="89">
        <f>IF(AND('Systematic review'!AQ286=1,'Systematic review'!AR286=0,'Systematic review'!AS286=0,'Systematic review'!AT286=0),1,IF(AND('Systematic review'!AQ286=0,'Systematic review'!AR286=1,'Systematic review'!AS286=0,'Systematic review'!AT286=0),2,IF(AND('Systematic review'!AQ286=0,'Systematic review'!AR286=0,'Systematic review'!AS286=1,'Systematic review'!AT286=0),3,IF(AND('Systematic review'!AQ286=0,'Systematic review'!AR286=0,'Systematic review'!AS286=0,'Systematic review'!AT286=1),4,IF(AND('Systematic review'!AQ286=1,'Systematic review'!AR286=1,'Systematic review'!AS286=0,'Systematic review'!AT286=0),5,IF(AND('Systematic review'!AQ286=1,'Systematic review'!AR286=0,'Systematic review'!AS286=1,'Systematic review'!AT286=0),6,IF(AND('Systematic review'!AQ286=1,'Systematic review'!AR286=0,'Systematic review'!AS286=0,'Systematic review'!AT286=1),7,IF(AND('Systematic review'!AQ286=0,'Systematic review'!AR286=1,'Systematic review'!AS286=1,'Systematic review'!AT286=0),8,IF(AND('Systematic review'!AQ286=0,'Systematic review'!AR286=1,'Systematic review'!AS286=0,'Systematic review'!AT286=1),9,IF(AND('Systematic review'!AQ286=0,'Systematic review'!AR286=0,'Systematic review'!AS286=1,'Systematic review'!AT286=1),10,IF(AND('Systematic review'!AQ286=1,'Systematic review'!AR286=1,'Systematic review'!AS286=1,'Systematic review'!AT286=0),11, IF(AND('Systematic review'!AQ286=1,'Systematic review'!AR286=0,'Systematic review'!AS286=1,'Systematic review'!AT286=1),12, IF(AND('Systematic review'!AQ286=1,'Systematic review'!AR286=1,'Systematic review'!AS286=0,'Systematic review'!AT286=1),13,IF(AND('Systematic review'!AQ286=0,'Systematic review'!AR286=1,'Systematic review'!AS286=1,'Systematic review'!AT286=1),14,IF(AND('Systematic review'!AQ286=1,'Systematic review'!AR286=1,'Systematic review'!AS286=1,'Systematic review'!AT286=1),15,0)))))))))))))))</f>
        <v>2</v>
      </c>
      <c r="L264">
        <v>2</v>
      </c>
    </row>
    <row r="265" spans="1:12" x14ac:dyDescent="0.2">
      <c r="A265" s="86">
        <f>'Systematic review'!A287</f>
        <v>0</v>
      </c>
      <c r="B265" s="86" t="str">
        <f>'Systematic review'!C287</f>
        <v>MIMICS-def</v>
      </c>
      <c r="C265" s="86">
        <f>'Systematic review'!D287</f>
        <v>2020</v>
      </c>
      <c r="D265" s="86" t="str">
        <f>'Systematic review'!E287</f>
        <v>Zhang et al.</v>
      </c>
      <c r="E265" s="89">
        <f>IF('Systematic review'!F287=6,1,IF('Systematic review'!F287=1,2,IF('Systematic review'!F287=2,3,IF('Systematic review'!F287=7,4, IF(OR('Systematic review'!F287="1 to 7",'Systematic review'!F287="2 to 7", 'Systematic review'!F287="1&amp; 7", 'Systematic review'!F287="1&amp;7"),5)))))</f>
        <v>5</v>
      </c>
      <c r="F265" s="89" t="str">
        <f>IF('Systematic review'!J287=3, "NL", "L")</f>
        <v>NL</v>
      </c>
      <c r="G265" s="89">
        <f>IF('Systematic review'!P287=1,1,(IF('Systematic review'!Q287=1,2,IF('Systematic review'!R287=1,3,IF('Systematic review'!V287=1,4,IF('Systematic review'!W287=1,5,IF('Systematic review'!X287=1,6,"No Data")))))))</f>
        <v>3</v>
      </c>
      <c r="H265" s="89">
        <f>IF('Systematic review'!AD287=1,1,IF(AND(OR('Systematic review'!AG287=1,'Systematic review'!AH287=1,'Systematic review'!AI287=1),'Systematic review'!AM287=1),2,IF(AND(OR('Systematic review'!AE287=1,'Systematic review'!AF287=1,'Systematic review'!AJ287=1,'Systematic review'!AK287=1,'Systematic review'!AL287=1),'Systematic review'!AM287=1),3, IF(AND(OR('Systematic review'!AG287=1,'Systematic review'!AH287=1,'Systematic review'!AI287=1),OR('Systematic review'!AN287=1, 'Systematic review'!AO287=1,'Systematic review'!AP287=1)),4, IF(AND(OR('Systematic review'!AE287=1,'Systematic review'!AF287=1,'Systematic review'!AJ287=1,'Systematic review'!AK287=1,'Systematic review'!AL287=1), OR('Systematic review'!AN287=1, 'Systematic review'!AO287=1,'Systematic review'!AP287=1)),5,IF(AND('Systematic review'!AC287=1,'Systematic review'!AE287=0,'Systematic review'!AF287=0,'Systematic review'!AG287=0,'Systematic review'!AH287=0,'Systematic review'!AI287=0,'Systematic review'!AJ287=0,'Systematic review'!AK287=0,'Systematic review'!AL287=0),6,"PB"))))))</f>
        <v>5</v>
      </c>
      <c r="I265" s="89">
        <f>IF(AND('Systematic review'!AQ287=1,'Systematic review'!AR287=0,'Systematic review'!AS287=0,'Systematic review'!AT287=0),1,IF(AND('Systematic review'!AQ287=0,'Systematic review'!AR287=1,'Systematic review'!AS287=0,'Systematic review'!AT287=0),2,IF(AND('Systematic review'!AQ287=0,'Systematic review'!AR287=0,'Systematic review'!AS287=1,'Systematic review'!AT287=0),3,IF(AND('Systematic review'!AQ287=0,'Systematic review'!AR287=0,'Systematic review'!AS287=0,'Systematic review'!AT287=1),4,IF(AND('Systematic review'!AQ287=1,'Systematic review'!AR287=1,'Systematic review'!AS287=0,'Systematic review'!AT287=0),5,IF(AND('Systematic review'!AQ287=1,'Systematic review'!AR287=0,'Systematic review'!AS287=1,'Systematic review'!AT287=0),6,IF(AND('Systematic review'!AQ287=1,'Systematic review'!AR287=0,'Systematic review'!AS287=0,'Systematic review'!AT287=1),7,IF(AND('Systematic review'!AQ287=0,'Systematic review'!AR287=1,'Systematic review'!AS287=1,'Systematic review'!AT287=0),8,IF(AND('Systematic review'!AQ287=0,'Systematic review'!AR287=1,'Systematic review'!AS287=0,'Systematic review'!AT287=1),9,IF(AND('Systematic review'!AQ287=0,'Systematic review'!AR287=0,'Systematic review'!AS287=1,'Systematic review'!AT287=1),10,IF(AND('Systematic review'!AQ287=1,'Systematic review'!AR287=1,'Systematic review'!AS287=1,'Systematic review'!AT287=0),11, IF(AND('Systematic review'!AQ287=1,'Systematic review'!AR287=0,'Systematic review'!AS287=1,'Systematic review'!AT287=1),12, IF(AND('Systematic review'!AQ287=1,'Systematic review'!AR287=1,'Systematic review'!AS287=0,'Systematic review'!AT287=1),13,IF(AND('Systematic review'!AQ287=0,'Systematic review'!AR287=1,'Systematic review'!AS287=1,'Systematic review'!AT287=1),14,IF(AND('Systematic review'!AQ287=1,'Systematic review'!AR287=1,'Systematic review'!AS287=1,'Systematic review'!AT287=1),15,0)))))))))))))))</f>
        <v>2</v>
      </c>
      <c r="L265">
        <v>2</v>
      </c>
    </row>
    <row r="266" spans="1:12" x14ac:dyDescent="0.2">
      <c r="A266" s="86">
        <f>'Systematic review'!A288</f>
        <v>0</v>
      </c>
      <c r="B266" s="86" t="str">
        <f>'Systematic review'!C288</f>
        <v>Millennial</v>
      </c>
      <c r="C266" s="86">
        <f>'Systematic review'!D288</f>
        <v>2021</v>
      </c>
      <c r="D266" s="86" t="str">
        <f>'Systematic review'!E288</f>
        <v>Abramoff et al.</v>
      </c>
      <c r="E266" s="89">
        <f>IF('Systematic review'!F288=6,1,IF('Systematic review'!F288=1,2,IF('Systematic review'!F288=2,3,IF('Systematic review'!F288=7,4, IF(OR('Systematic review'!F288="1 to 7",'Systematic review'!F288="2 to 7", 'Systematic review'!F288="1&amp; 7", 'Systematic review'!F288="1&amp;7"),5)))))</f>
        <v>2</v>
      </c>
      <c r="F266" s="89" t="str">
        <f>IF('Systematic review'!J288=3, "NL", "L")</f>
        <v>NL</v>
      </c>
      <c r="G266" s="89">
        <f>IF('Systematic review'!P288=1,1,(IF('Systematic review'!Q288=1,2,IF('Systematic review'!R288=1,3,IF('Systematic review'!V288=1,4,IF('Systematic review'!W288=1,5,IF('Systematic review'!X288=1,6,"No Data")))))))</f>
        <v>1</v>
      </c>
      <c r="H266" s="89">
        <f>IF('Systematic review'!AD288=1,1,IF(AND(OR('Systematic review'!AG288=1,'Systematic review'!AH288=1,'Systematic review'!AI288=1),'Systematic review'!AM288=1),2,IF(AND(OR('Systematic review'!AE288=1,'Systematic review'!AF288=1,'Systematic review'!AJ288=1,'Systematic review'!AK288=1,'Systematic review'!AL288=1),'Systematic review'!AM288=1),3, IF(AND(OR('Systematic review'!AG288=1,'Systematic review'!AH288=1,'Systematic review'!AI288=1),OR('Systematic review'!AN288=1, 'Systematic review'!AO288=1,'Systematic review'!AP288=1)),4, IF(AND(OR('Systematic review'!AE288=1,'Systematic review'!AF288=1,'Systematic review'!AJ288=1,'Systematic review'!AK288=1,'Systematic review'!AL288=1), OR('Systematic review'!AN288=1, 'Systematic review'!AO288=1,'Systematic review'!AP288=1)),5,IF(AND('Systematic review'!AC288=1,'Systematic review'!AE288=0,'Systematic review'!AF288=0,'Systematic review'!AG288=0,'Systematic review'!AH288=0,'Systematic review'!AI288=0,'Systematic review'!AJ288=0,'Systematic review'!AK288=0,'Systematic review'!AL288=0),6,"PB"))))))</f>
        <v>3</v>
      </c>
      <c r="I266" s="89">
        <f>IF(AND('Systematic review'!AQ288=1,'Systematic review'!AR288=0,'Systematic review'!AS288=0,'Systematic review'!AT288=0),1,IF(AND('Systematic review'!AQ288=0,'Systematic review'!AR288=1,'Systematic review'!AS288=0,'Systematic review'!AT288=0),2,IF(AND('Systematic review'!AQ288=0,'Systematic review'!AR288=0,'Systematic review'!AS288=1,'Systematic review'!AT288=0),3,IF(AND('Systematic review'!AQ288=0,'Systematic review'!AR288=0,'Systematic review'!AS288=0,'Systematic review'!AT288=1),4,IF(AND('Systematic review'!AQ288=1,'Systematic review'!AR288=1,'Systematic review'!AS288=0,'Systematic review'!AT288=0),5,IF(AND('Systematic review'!AQ288=1,'Systematic review'!AR288=0,'Systematic review'!AS288=1,'Systematic review'!AT288=0),6,IF(AND('Systematic review'!AQ288=1,'Systematic review'!AR288=0,'Systematic review'!AS288=0,'Systematic review'!AT288=1),7,IF(AND('Systematic review'!AQ288=0,'Systematic review'!AR288=1,'Systematic review'!AS288=1,'Systematic review'!AT288=0),8,IF(AND('Systematic review'!AQ288=0,'Systematic review'!AR288=1,'Systematic review'!AS288=0,'Systematic review'!AT288=1),9,IF(AND('Systematic review'!AQ288=0,'Systematic review'!AR288=0,'Systematic review'!AS288=1,'Systematic review'!AT288=1),10,IF(AND('Systematic review'!AQ288=1,'Systematic review'!AR288=1,'Systematic review'!AS288=1,'Systematic review'!AT288=0),11, IF(AND('Systematic review'!AQ288=1,'Systematic review'!AR288=0,'Systematic review'!AS288=1,'Systematic review'!AT288=1),12, IF(AND('Systematic review'!AQ288=1,'Systematic review'!AR288=1,'Systematic review'!AS288=0,'Systematic review'!AT288=1),13,IF(AND('Systematic review'!AQ288=0,'Systematic review'!AR288=1,'Systematic review'!AS288=1,'Systematic review'!AT288=1),14,IF(AND('Systematic review'!AQ288=1,'Systematic review'!AR288=1,'Systematic review'!AS288=1,'Systematic review'!AT288=1),15,0)))))))))))))))</f>
        <v>0</v>
      </c>
      <c r="L266">
        <v>0</v>
      </c>
    </row>
    <row r="267" spans="1:12" x14ac:dyDescent="0.2">
      <c r="A267" s="86">
        <f>'Systematic review'!A289</f>
        <v>0</v>
      </c>
      <c r="B267" s="86">
        <f>'Systematic review'!C289</f>
        <v>0</v>
      </c>
      <c r="C267" s="86">
        <f>'Systematic review'!D289</f>
        <v>2021</v>
      </c>
      <c r="D267" s="86" t="str">
        <f>'Systematic review'!E289</f>
        <v>Chakrawal SBB</v>
      </c>
      <c r="E267" s="89">
        <f>IF('Systematic review'!F289=6,1,IF('Systematic review'!F289=1,2,IF('Systematic review'!F289=2,3,IF('Systematic review'!F289=7,4, IF(OR('Systematic review'!F289="1 to 7",'Systematic review'!F289="2 to 7", 'Systematic review'!F289="1&amp; 7", 'Systematic review'!F289="1&amp;7"),5)))))</f>
        <v>2</v>
      </c>
      <c r="F267" s="89" t="str">
        <f>IF('Systematic review'!J289=3, "NL", "L")</f>
        <v>NL</v>
      </c>
      <c r="G267" s="89">
        <f>IF('Systematic review'!P289=1,1,(IF('Systematic review'!Q289=1,2,IF('Systematic review'!R289=1,3,IF('Systematic review'!V289=1,4,IF('Systematic review'!W289=1,5,IF('Systematic review'!X289=1,6,"No Data")))))))</f>
        <v>4</v>
      </c>
      <c r="H267" s="230">
        <f>IF('Systematic review'!AD289=1,1,IF(AND(OR('Systematic review'!AG289=1,'Systematic review'!AH289=1,'Systematic review'!AI289=1),'Systematic review'!AM289=1),2,IF(AND(OR('Systematic review'!AE289=1,'Systematic review'!AF289=1,'Systematic review'!AJ289=1,'Systematic review'!AK289=1,'Systematic review'!AL289=1),'Systematic review'!AM289=1),3, IF(AND(OR('Systematic review'!AG289=1,'Systematic review'!AH289=1,'Systematic review'!AI289=1),OR('Systematic review'!AN289=1, 'Systematic review'!AO289=1,'Systematic review'!AP289=1)),4, IF(AND(OR('Systematic review'!AE289=1,'Systematic review'!AF289=1,'Systematic review'!AJ289=1,'Systematic review'!AK289=1,'Systematic review'!AL289=1), OR('Systematic review'!AN289=1, 'Systematic review'!AO289=1,'Systematic review'!AP289=1)),5,IF(AND('Systematic review'!AC289=1,'Systematic review'!AE289=0,'Systematic review'!AF289=0,'Systematic review'!AG289=0,'Systematic review'!AH289=0,'Systematic review'!AI289=0,'Systematic review'!AJ289=0,'Systematic review'!AK289=0,'Systematic review'!AL289=0),6,"PB"))))))</f>
        <v>2</v>
      </c>
      <c r="I267" s="89">
        <f>IF(AND('Systematic review'!AQ289=1,'Systematic review'!AR289=0,'Systematic review'!AS289=0,'Systematic review'!AT289=0),1,IF(AND('Systematic review'!AQ289=0,'Systematic review'!AR289=1,'Systematic review'!AS289=0,'Systematic review'!AT289=0),2,IF(AND('Systematic review'!AQ289=0,'Systematic review'!AR289=0,'Systematic review'!AS289=1,'Systematic review'!AT289=0),3,IF(AND('Systematic review'!AQ289=0,'Systematic review'!AR289=0,'Systematic review'!AS289=0,'Systematic review'!AT289=1),4,IF(AND('Systematic review'!AQ289=1,'Systematic review'!AR289=1,'Systematic review'!AS289=0,'Systematic review'!AT289=0),5,IF(AND('Systematic review'!AQ289=1,'Systematic review'!AR289=0,'Systematic review'!AS289=1,'Systematic review'!AT289=0),6,IF(AND('Systematic review'!AQ289=1,'Systematic review'!AR289=0,'Systematic review'!AS289=0,'Systematic review'!AT289=1),7,IF(AND('Systematic review'!AQ289=0,'Systematic review'!AR289=1,'Systematic review'!AS289=1,'Systematic review'!AT289=0),8,IF(AND('Systematic review'!AQ289=0,'Systematic review'!AR289=1,'Systematic review'!AS289=0,'Systematic review'!AT289=1),9,IF(AND('Systematic review'!AQ289=0,'Systematic review'!AR289=0,'Systematic review'!AS289=1,'Systematic review'!AT289=1),10,IF(AND('Systematic review'!AQ289=1,'Systematic review'!AR289=1,'Systematic review'!AS289=1,'Systematic review'!AT289=0),11, IF(AND('Systematic review'!AQ289=1,'Systematic review'!AR289=0,'Systematic review'!AS289=1,'Systematic review'!AT289=1),12, IF(AND('Systematic review'!AQ289=1,'Systematic review'!AR289=1,'Systematic review'!AS289=0,'Systematic review'!AT289=1),13,IF(AND('Systematic review'!AQ289=0,'Systematic review'!AR289=1,'Systematic review'!AS289=1,'Systematic review'!AT289=1),14,IF(AND('Systematic review'!AQ289=1,'Systematic review'!AR289=1,'Systematic review'!AS289=1,'Systematic review'!AT289=1),15,0)))))))))))))))</f>
        <v>1</v>
      </c>
      <c r="L267">
        <v>1</v>
      </c>
    </row>
    <row r="268" spans="1:12" x14ac:dyDescent="0.2">
      <c r="A268" s="86">
        <f>'Systematic review'!A290</f>
        <v>0</v>
      </c>
      <c r="B268" s="86" t="str">
        <f>'Systematic review'!C290</f>
        <v>MIMICS simplification</v>
      </c>
      <c r="C268" s="86">
        <f>'Systematic review'!D290</f>
        <v>2021</v>
      </c>
      <c r="D268" s="86" t="str">
        <f>'Systematic review'!E290</f>
        <v>Craig et al.</v>
      </c>
      <c r="E268" s="89">
        <f>IF('Systematic review'!F290=6,1,IF('Systematic review'!F290=1,2,IF('Systematic review'!F290=2,3,IF('Systematic review'!F290=7,4, IF(OR('Systematic review'!F290="1 to 7",'Systematic review'!F290="2 to 7", 'Systematic review'!F290="1&amp; 7", 'Systematic review'!F290="1&amp;7"),5)))))</f>
        <v>2</v>
      </c>
      <c r="F268" s="89" t="str">
        <f>IF('Systematic review'!J290=3, "NL", "L")</f>
        <v>NL</v>
      </c>
      <c r="G268" s="89">
        <f>IF('Systematic review'!P290=1,1,(IF('Systematic review'!Q290=1,2,IF('Systematic review'!R290=1,3,IF('Systematic review'!V290=1,4,IF('Systematic review'!W290=1,5,IF('Systematic review'!X290=1,6,"No Data")))))))</f>
        <v>6</v>
      </c>
      <c r="H268" s="89">
        <f>IF('Systematic review'!AD290=1,1,IF(AND(OR('Systematic review'!AG290=1,'Systematic review'!AH290=1,'Systematic review'!AI290=1),'Systematic review'!AM290=1),2,IF(AND(OR('Systematic review'!AE290=1,'Systematic review'!AF290=1,'Systematic review'!AJ290=1,'Systematic review'!AK290=1,'Systematic review'!AL290=1),'Systematic review'!AM290=1),3, IF(AND(OR('Systematic review'!AG290=1,'Systematic review'!AH290=1,'Systematic review'!AI290=1),OR('Systematic review'!AN290=1, 'Systematic review'!AO290=1,'Systematic review'!AP290=1)),4, IF(AND(OR('Systematic review'!AE290=1,'Systematic review'!AF290=1,'Systematic review'!AJ290=1,'Systematic review'!AK290=1,'Systematic review'!AL290=1), OR('Systematic review'!AN290=1, 'Systematic review'!AO290=1,'Systematic review'!AP290=1)),5,IF(AND('Systematic review'!AC290=1,'Systematic review'!AE290=0,'Systematic review'!AF290=0,'Systematic review'!AG290=0,'Systematic review'!AH290=0,'Systematic review'!AI290=0,'Systematic review'!AJ290=0,'Systematic review'!AK290=0,'Systematic review'!AL290=0),6,"PB"))))))</f>
        <v>6</v>
      </c>
      <c r="I268" s="89">
        <f>IF(AND('Systematic review'!AQ290=1,'Systematic review'!AR290=0,'Systematic review'!AS290=0,'Systematic review'!AT290=0),1,IF(AND('Systematic review'!AQ290=0,'Systematic review'!AR290=1,'Systematic review'!AS290=0,'Systematic review'!AT290=0),2,IF(AND('Systematic review'!AQ290=0,'Systematic review'!AR290=0,'Systematic review'!AS290=1,'Systematic review'!AT290=0),3,IF(AND('Systematic review'!AQ290=0,'Systematic review'!AR290=0,'Systematic review'!AS290=0,'Systematic review'!AT290=1),4,IF(AND('Systematic review'!AQ290=1,'Systematic review'!AR290=1,'Systematic review'!AS290=0,'Systematic review'!AT290=0),5,IF(AND('Systematic review'!AQ290=1,'Systematic review'!AR290=0,'Systematic review'!AS290=1,'Systematic review'!AT290=0),6,IF(AND('Systematic review'!AQ290=1,'Systematic review'!AR290=0,'Systematic review'!AS290=0,'Systematic review'!AT290=1),7,IF(AND('Systematic review'!AQ290=0,'Systematic review'!AR290=1,'Systematic review'!AS290=1,'Systematic review'!AT290=0),8,IF(AND('Systematic review'!AQ290=0,'Systematic review'!AR290=1,'Systematic review'!AS290=0,'Systematic review'!AT290=1),9,IF(AND('Systematic review'!AQ290=0,'Systematic review'!AR290=0,'Systematic review'!AS290=1,'Systematic review'!AT290=1),10,IF(AND('Systematic review'!AQ290=1,'Systematic review'!AR290=1,'Systematic review'!AS290=1,'Systematic review'!AT290=0),11, IF(AND('Systematic review'!AQ290=1,'Systematic review'!AR290=0,'Systematic review'!AS290=1,'Systematic review'!AT290=1),12, IF(AND('Systematic review'!AQ290=1,'Systematic review'!AR290=1,'Systematic review'!AS290=0,'Systematic review'!AT290=1),13,IF(AND('Systematic review'!AQ290=0,'Systematic review'!AR290=1,'Systematic review'!AS290=1,'Systematic review'!AT290=1),14,IF(AND('Systematic review'!AQ290=1,'Systematic review'!AR290=1,'Systematic review'!AS290=1,'Systematic review'!AT290=1),15,0)))))))))))))))</f>
        <v>2</v>
      </c>
      <c r="L268">
        <v>2</v>
      </c>
    </row>
    <row r="269" spans="1:12" x14ac:dyDescent="0.2">
      <c r="A269" s="86">
        <f>'Systematic review'!A291</f>
        <v>0</v>
      </c>
      <c r="B269" s="86" t="str">
        <f>'Systematic review'!C291</f>
        <v>MIND Michaelis–Menten necromass decomposition model</v>
      </c>
      <c r="C269" s="86">
        <f>'Systematic review'!D291</f>
        <v>2021</v>
      </c>
      <c r="D269" s="86" t="str">
        <f>'Systematic review'!E291</f>
        <v>Fan et al.</v>
      </c>
      <c r="E269" s="89">
        <f>IF('Systematic review'!F291=6,1,IF('Systematic review'!F291=1,2,IF('Systematic review'!F291=2,3,IF('Systematic review'!F291=7,4, IF(OR('Systematic review'!F291="1 to 7",'Systematic review'!F291="2 to 7", 'Systematic review'!F291="1&amp; 7", 'Systematic review'!F291="1&amp;7"),5)))))</f>
        <v>2</v>
      </c>
      <c r="F269" s="89" t="str">
        <f>IF('Systematic review'!J291=3, "NL", "L")</f>
        <v>L</v>
      </c>
      <c r="G269" s="89">
        <f>IF('Systematic review'!P291=1,1,(IF('Systematic review'!Q291=1,2,IF('Systematic review'!R291=1,3,IF('Systematic review'!V291=1,4,IF('Systematic review'!W291=1,5,IF('Systematic review'!X291=1,6,"No Data")))))))</f>
        <v>1</v>
      </c>
      <c r="H269" s="230">
        <f>IF('Systematic review'!AD291=1,1,IF(AND(OR('Systematic review'!AG291=1,'Systematic review'!AH291=1,'Systematic review'!AI291=1),'Systematic review'!AM291=1),2,IF(AND(OR('Systematic review'!AE291=1,'Systematic review'!AF291=1,'Systematic review'!AJ291=1,'Systematic review'!AK291=1,'Systematic review'!AL291=1),'Systematic review'!AM291=1),3, IF(AND(OR('Systematic review'!AG291=1,'Systematic review'!AH291=1,'Systematic review'!AI291=1),OR('Systematic review'!AN291=1, 'Systematic review'!AO291=1,'Systematic review'!AP291=1)),4, IF(AND(OR('Systematic review'!AE291=1,'Systematic review'!AF291=1,'Systematic review'!AJ291=1,'Systematic review'!AK291=1,'Systematic review'!AL291=1), OR('Systematic review'!AN291=1, 'Systematic review'!AO291=1,'Systematic review'!AP291=1)),5,IF(AND('Systematic review'!AC291=1,'Systematic review'!AE291=0,'Systematic review'!AF291=0,'Systematic review'!AG291=0,'Systematic review'!AH291=0,'Systematic review'!AI291=0,'Systematic review'!AJ291=0,'Systematic review'!AK291=0,'Systematic review'!AL291=0),6,"PB"))))))</f>
        <v>2</v>
      </c>
      <c r="I269" s="89">
        <f>IF(AND('Systematic review'!AQ291=1,'Systematic review'!AR291=0,'Systematic review'!AS291=0,'Systematic review'!AT291=0),1,IF(AND('Systematic review'!AQ291=0,'Systematic review'!AR291=1,'Systematic review'!AS291=0,'Systematic review'!AT291=0),2,IF(AND('Systematic review'!AQ291=0,'Systematic review'!AR291=0,'Systematic review'!AS291=1,'Systematic review'!AT291=0),3,IF(AND('Systematic review'!AQ291=0,'Systematic review'!AR291=0,'Systematic review'!AS291=0,'Systematic review'!AT291=1),4,IF(AND('Systematic review'!AQ291=1,'Systematic review'!AR291=1,'Systematic review'!AS291=0,'Systematic review'!AT291=0),5,IF(AND('Systematic review'!AQ291=1,'Systematic review'!AR291=0,'Systematic review'!AS291=1,'Systematic review'!AT291=0),6,IF(AND('Systematic review'!AQ291=1,'Systematic review'!AR291=0,'Systematic review'!AS291=0,'Systematic review'!AT291=1),7,IF(AND('Systematic review'!AQ291=0,'Systematic review'!AR291=1,'Systematic review'!AS291=1,'Systematic review'!AT291=0),8,IF(AND('Systematic review'!AQ291=0,'Systematic review'!AR291=1,'Systematic review'!AS291=0,'Systematic review'!AT291=1),9,IF(AND('Systematic review'!AQ291=0,'Systematic review'!AR291=0,'Systematic review'!AS291=1,'Systematic review'!AT291=1),10,IF(AND('Systematic review'!AQ291=1,'Systematic review'!AR291=1,'Systematic review'!AS291=1,'Systematic review'!AT291=0),11, IF(AND('Systematic review'!AQ291=1,'Systematic review'!AR291=0,'Systematic review'!AS291=1,'Systematic review'!AT291=1),12, IF(AND('Systematic review'!AQ291=1,'Systematic review'!AR291=1,'Systematic review'!AS291=0,'Systematic review'!AT291=1),13,IF(AND('Systematic review'!AQ291=0,'Systematic review'!AR291=1,'Systematic review'!AS291=1,'Systematic review'!AT291=1),14,IF(AND('Systematic review'!AQ291=1,'Systematic review'!AR291=1,'Systematic review'!AS291=1,'Systematic review'!AT291=1),15,0)))))))))))))))</f>
        <v>5</v>
      </c>
      <c r="L269">
        <v>5</v>
      </c>
    </row>
    <row r="270" spans="1:12" x14ac:dyDescent="0.2">
      <c r="A270" s="86">
        <f>'Systematic review'!A292</f>
        <v>0</v>
      </c>
      <c r="B270" s="86" t="str">
        <f>'Systematic review'!C292</f>
        <v>FOND First-Order Necromass Decomposition model</v>
      </c>
      <c r="C270" s="86">
        <f>'Systematic review'!D292</f>
        <v>2021</v>
      </c>
      <c r="D270" s="86" t="str">
        <f>'Systematic review'!E292</f>
        <v>Fan et al.</v>
      </c>
      <c r="E270" s="89">
        <f>IF('Systematic review'!F292=6,1,IF('Systematic review'!F292=1,2,IF('Systematic review'!F292=2,3,IF('Systematic review'!F292=7,4, IF(OR('Systematic review'!F292="1 to 7",'Systematic review'!F292="2 to 7", 'Systematic review'!F292="1&amp; 7", 'Systematic review'!F292="1&amp;7"),5)))))</f>
        <v>2</v>
      </c>
      <c r="F270" s="89" t="str">
        <f>IF('Systematic review'!J292=3, "NL", "L")</f>
        <v>NL</v>
      </c>
      <c r="G270" s="89">
        <f>IF('Systematic review'!P292=1,1,(IF('Systematic review'!Q292=1,2,IF('Systematic review'!R292=1,3,IF('Systematic review'!V292=1,4,IF('Systematic review'!W292=1,5,IF('Systematic review'!X292=1,6,"No Data")))))))</f>
        <v>1</v>
      </c>
      <c r="H270" s="89">
        <f>IF('Systematic review'!AD292=1,1,IF(AND(OR('Systematic review'!AG292=1,'Systematic review'!AH292=1,'Systematic review'!AI292=1),'Systematic review'!AM292=1),2,IF(AND(OR('Systematic review'!AE292=1,'Systematic review'!AF292=1,'Systematic review'!AJ292=1,'Systematic review'!AK292=1,'Systematic review'!AL292=1),'Systematic review'!AM292=1),3, IF(AND(OR('Systematic review'!AG292=1,'Systematic review'!AH292=1,'Systematic review'!AI292=1),OR('Systematic review'!AN292=1, 'Systematic review'!AO292=1,'Systematic review'!AP292=1)),4, IF(AND(OR('Systematic review'!AE292=1,'Systematic review'!AF292=1,'Systematic review'!AJ292=1,'Systematic review'!AK292=1,'Systematic review'!AL292=1), OR('Systematic review'!AN292=1, 'Systematic review'!AO292=1,'Systematic review'!AP292=1)),5,IF(AND('Systematic review'!AC292=1,'Systematic review'!AE292=0,'Systematic review'!AF292=0,'Systematic review'!AG292=0,'Systematic review'!AH292=0,'Systematic review'!AI292=0,'Systematic review'!AJ292=0,'Systematic review'!AK292=0,'Systematic review'!AL292=0),6,"PB"))))))</f>
        <v>4</v>
      </c>
      <c r="I270" s="89">
        <f>IF(AND('Systematic review'!AQ292=1,'Systematic review'!AR292=0,'Systematic review'!AS292=0,'Systematic review'!AT292=0),1,IF(AND('Systematic review'!AQ292=0,'Systematic review'!AR292=1,'Systematic review'!AS292=0,'Systematic review'!AT292=0),2,IF(AND('Systematic review'!AQ292=0,'Systematic review'!AR292=0,'Systematic review'!AS292=1,'Systematic review'!AT292=0),3,IF(AND('Systematic review'!AQ292=0,'Systematic review'!AR292=0,'Systematic review'!AS292=0,'Systematic review'!AT292=1),4,IF(AND('Systematic review'!AQ292=1,'Systematic review'!AR292=1,'Systematic review'!AS292=0,'Systematic review'!AT292=0),5,IF(AND('Systematic review'!AQ292=1,'Systematic review'!AR292=0,'Systematic review'!AS292=1,'Systematic review'!AT292=0),6,IF(AND('Systematic review'!AQ292=1,'Systematic review'!AR292=0,'Systematic review'!AS292=0,'Systematic review'!AT292=1),7,IF(AND('Systematic review'!AQ292=0,'Systematic review'!AR292=1,'Systematic review'!AS292=1,'Systematic review'!AT292=0),8,IF(AND('Systematic review'!AQ292=0,'Systematic review'!AR292=1,'Systematic review'!AS292=0,'Systematic review'!AT292=1),9,IF(AND('Systematic review'!AQ292=0,'Systematic review'!AR292=0,'Systematic review'!AS292=1,'Systematic review'!AT292=1),10,IF(AND('Systematic review'!AQ292=1,'Systematic review'!AR292=1,'Systematic review'!AS292=1,'Systematic review'!AT292=0),11, IF(AND('Systematic review'!AQ292=1,'Systematic review'!AR292=0,'Systematic review'!AS292=1,'Systematic review'!AT292=1),12, IF(AND('Systematic review'!AQ292=1,'Systematic review'!AR292=1,'Systematic review'!AS292=0,'Systematic review'!AT292=1),13,IF(AND('Systematic review'!AQ292=0,'Systematic review'!AR292=1,'Systematic review'!AS292=1,'Systematic review'!AT292=1),14,IF(AND('Systematic review'!AQ292=1,'Systematic review'!AR292=1,'Systematic review'!AS292=1,'Systematic review'!AT292=1),15,0)))))))))))))))</f>
        <v>5</v>
      </c>
      <c r="L270">
        <v>5</v>
      </c>
    </row>
    <row r="271" spans="1:12" x14ac:dyDescent="0.2">
      <c r="A271" s="86">
        <f>'Systematic review'!A293</f>
        <v>0</v>
      </c>
      <c r="B271" s="86" t="str">
        <f>'Systematic review'!C293</f>
        <v>ORCHIMIC 2.0</v>
      </c>
      <c r="C271" s="86">
        <f>'Systematic review'!D293</f>
        <v>2021</v>
      </c>
      <c r="D271" s="86" t="str">
        <f>'Systematic review'!E293</f>
        <v>Huang et al.</v>
      </c>
      <c r="E271" s="89">
        <f>IF('Systematic review'!F293=6,1,IF('Systematic review'!F293=1,2,IF('Systematic review'!F293=2,3,IF('Systematic review'!F293=7,4, IF(OR('Systematic review'!F293="1 to 7",'Systematic review'!F293="2 to 7", 'Systematic review'!F293="1&amp; 7", 'Systematic review'!F293="1&amp;7"),5)))))</f>
        <v>2</v>
      </c>
      <c r="F271" s="89" t="str">
        <f>IF('Systematic review'!J293=3, "NL", "L")</f>
        <v>NL</v>
      </c>
      <c r="G271" s="89">
        <f>IF('Systematic review'!P293=1,1,(IF('Systematic review'!Q293=1,2,IF('Systematic review'!R293=1,3,IF('Systematic review'!V293=1,4,IF('Systematic review'!W293=1,5,IF('Systematic review'!X293=1,6,"No Data")))))))</f>
        <v>3</v>
      </c>
      <c r="H271" s="89">
        <f>IF('Systematic review'!AD293=1,1,IF(AND(OR('Systematic review'!AG293=1,'Systematic review'!AH293=1,'Systematic review'!AI293=1),'Systematic review'!AM293=1),2,IF(AND(OR('Systematic review'!AE293=1,'Systematic review'!AF293=1,'Systematic review'!AJ293=1,'Systematic review'!AK293=1,'Systematic review'!AL293=1),'Systematic review'!AM293=1),3, IF(AND(OR('Systematic review'!AG293=1,'Systematic review'!AH293=1,'Systematic review'!AI293=1),OR('Systematic review'!AN293=1, 'Systematic review'!AO293=1,'Systematic review'!AP293=1)),4, IF(AND(OR('Systematic review'!AE293=1,'Systematic review'!AF293=1,'Systematic review'!AJ293=1,'Systematic review'!AK293=1,'Systematic review'!AL293=1), OR('Systematic review'!AN293=1, 'Systematic review'!AO293=1,'Systematic review'!AP293=1)),5,IF(AND('Systematic review'!AC293=1,'Systematic review'!AE293=0,'Systematic review'!AF293=0,'Systematic review'!AG293=0,'Systematic review'!AH293=0,'Systematic review'!AI293=0,'Systematic review'!AJ293=0,'Systematic review'!AK293=0,'Systematic review'!AL293=0),6,"PB"))))))</f>
        <v>3</v>
      </c>
      <c r="I271" s="89">
        <f>IF(AND('Systematic review'!AQ293=1,'Systematic review'!AR293=0,'Systematic review'!AS293=0,'Systematic review'!AT293=0),1,IF(AND('Systematic review'!AQ293=0,'Systematic review'!AR293=1,'Systematic review'!AS293=0,'Systematic review'!AT293=0),2,IF(AND('Systematic review'!AQ293=0,'Systematic review'!AR293=0,'Systematic review'!AS293=1,'Systematic review'!AT293=0),3,IF(AND('Systematic review'!AQ293=0,'Systematic review'!AR293=0,'Systematic review'!AS293=0,'Systematic review'!AT293=1),4,IF(AND('Systematic review'!AQ293=1,'Systematic review'!AR293=1,'Systematic review'!AS293=0,'Systematic review'!AT293=0),5,IF(AND('Systematic review'!AQ293=1,'Systematic review'!AR293=0,'Systematic review'!AS293=1,'Systematic review'!AT293=0),6,IF(AND('Systematic review'!AQ293=1,'Systematic review'!AR293=0,'Systematic review'!AS293=0,'Systematic review'!AT293=1),7,IF(AND('Systematic review'!AQ293=0,'Systematic review'!AR293=1,'Systematic review'!AS293=1,'Systematic review'!AT293=0),8,IF(AND('Systematic review'!AQ293=0,'Systematic review'!AR293=1,'Systematic review'!AS293=0,'Systematic review'!AT293=1),9,IF(AND('Systematic review'!AQ293=0,'Systematic review'!AR293=0,'Systematic review'!AS293=1,'Systematic review'!AT293=1),10,IF(AND('Systematic review'!AQ293=1,'Systematic review'!AR293=1,'Systematic review'!AS293=1,'Systematic review'!AT293=0),11, IF(AND('Systematic review'!AQ293=1,'Systematic review'!AR293=0,'Systematic review'!AS293=1,'Systematic review'!AT293=1),12, IF(AND('Systematic review'!AQ293=1,'Systematic review'!AR293=1,'Systematic review'!AS293=0,'Systematic review'!AT293=1),13,IF(AND('Systematic review'!AQ293=0,'Systematic review'!AR293=1,'Systematic review'!AS293=1,'Systematic review'!AT293=1),14,IF(AND('Systematic review'!AQ293=1,'Systematic review'!AR293=1,'Systematic review'!AS293=1,'Systematic review'!AT293=1),15,0)))))))))))))))</f>
        <v>4</v>
      </c>
      <c r="L271">
        <v>4</v>
      </c>
    </row>
    <row r="272" spans="1:12" x14ac:dyDescent="0.2">
      <c r="A272" s="86">
        <f>'Systematic review'!A294</f>
        <v>0</v>
      </c>
      <c r="B272" s="86" t="str">
        <f>'Systematic review'!C294</f>
        <v>Daisy</v>
      </c>
      <c r="C272" s="86">
        <f>'Systematic review'!D294</f>
        <v>2021</v>
      </c>
      <c r="D272" s="86" t="str">
        <f>'Systematic review'!E294</f>
        <v>Laub et al.</v>
      </c>
      <c r="E272" s="89">
        <f>IF('Systematic review'!F294=6,1,IF('Systematic review'!F294=1,2,IF('Systematic review'!F294=2,3,IF('Systematic review'!F294=7,4, IF(OR('Systematic review'!F294="1 to 7",'Systematic review'!F294="2 to 7", 'Systematic review'!F294="1&amp; 7", 'Systematic review'!F294="1&amp;7"),5)))))</f>
        <v>2</v>
      </c>
      <c r="F272" s="89" t="str">
        <f>IF('Systematic review'!J294=3, "NL", "L")</f>
        <v>L</v>
      </c>
      <c r="G272" s="89">
        <f>IF('Systematic review'!P294=1,1,(IF('Systematic review'!Q294=1,2,IF('Systematic review'!R294=1,3,IF('Systematic review'!V294=1,4,IF('Systematic review'!W294=1,5,IF('Systematic review'!X294=1,6,"No Data")))))))</f>
        <v>6</v>
      </c>
      <c r="H272" s="89">
        <f>IF('Systematic review'!AD294=1,1,IF(AND(OR('Systematic review'!AG294=1,'Systematic review'!AH294=1,'Systematic review'!AI294=1),'Systematic review'!AM294=1),2,IF(AND(OR('Systematic review'!AE294=1,'Systematic review'!AF294=1,'Systematic review'!AJ294=1,'Systematic review'!AK294=1,'Systematic review'!AL294=1),'Systematic review'!AM294=1),3, IF(AND(OR('Systematic review'!AG294=1,'Systematic review'!AH294=1,'Systematic review'!AI294=1),OR('Systematic review'!AN294=1, 'Systematic review'!AO294=1,'Systematic review'!AP294=1)),4, IF(AND(OR('Systematic review'!AE294=1,'Systematic review'!AF294=1,'Systematic review'!AJ294=1,'Systematic review'!AK294=1,'Systematic review'!AL294=1), OR('Systematic review'!AN294=1, 'Systematic review'!AO294=1,'Systematic review'!AP294=1)),5,IF(AND('Systematic review'!AC294=1,'Systematic review'!AE294=0,'Systematic review'!AF294=0,'Systematic review'!AG294=0,'Systematic review'!AH294=0,'Systematic review'!AI294=0,'Systematic review'!AJ294=0,'Systematic review'!AK294=0,'Systematic review'!AL294=0),6,"PB"))))))</f>
        <v>4</v>
      </c>
      <c r="I272" s="89">
        <f>IF(AND('Systematic review'!AQ294=1,'Systematic review'!AR294=0,'Systematic review'!AS294=0,'Systematic review'!AT294=0),1,IF(AND('Systematic review'!AQ294=0,'Systematic review'!AR294=1,'Systematic review'!AS294=0,'Systematic review'!AT294=0),2,IF(AND('Systematic review'!AQ294=0,'Systematic review'!AR294=0,'Systematic review'!AS294=1,'Systematic review'!AT294=0),3,IF(AND('Systematic review'!AQ294=0,'Systematic review'!AR294=0,'Systematic review'!AS294=0,'Systematic review'!AT294=1),4,IF(AND('Systematic review'!AQ294=1,'Systematic review'!AR294=1,'Systematic review'!AS294=0,'Systematic review'!AT294=0),5,IF(AND('Systematic review'!AQ294=1,'Systematic review'!AR294=0,'Systematic review'!AS294=1,'Systematic review'!AT294=0),6,IF(AND('Systematic review'!AQ294=1,'Systematic review'!AR294=0,'Systematic review'!AS294=0,'Systematic review'!AT294=1),7,IF(AND('Systematic review'!AQ294=0,'Systematic review'!AR294=1,'Systematic review'!AS294=1,'Systematic review'!AT294=0),8,IF(AND('Systematic review'!AQ294=0,'Systematic review'!AR294=1,'Systematic review'!AS294=0,'Systematic review'!AT294=1),9,IF(AND('Systematic review'!AQ294=0,'Systematic review'!AR294=0,'Systematic review'!AS294=1,'Systematic review'!AT294=1),10,IF(AND('Systematic review'!AQ294=1,'Systematic review'!AR294=1,'Systematic review'!AS294=1,'Systematic review'!AT294=0),11, IF(AND('Systematic review'!AQ294=1,'Systematic review'!AR294=0,'Systematic review'!AS294=1,'Systematic review'!AT294=1),12, IF(AND('Systematic review'!AQ294=1,'Systematic review'!AR294=1,'Systematic review'!AS294=0,'Systematic review'!AT294=1),13,IF(AND('Systematic review'!AQ294=0,'Systematic review'!AR294=1,'Systematic review'!AS294=1,'Systematic review'!AT294=1),14,IF(AND('Systematic review'!AQ294=1,'Systematic review'!AR294=1,'Systematic review'!AS294=1,'Systematic review'!AT294=1),15,0)))))))))))))))</f>
        <v>5</v>
      </c>
      <c r="L272">
        <v>5</v>
      </c>
    </row>
    <row r="273" spans="1:12" x14ac:dyDescent="0.2">
      <c r="A273" s="86">
        <f>'Systematic review'!A295</f>
        <v>0</v>
      </c>
      <c r="B273" s="86">
        <f>'Systematic review'!C295</f>
        <v>0</v>
      </c>
      <c r="C273" s="86">
        <f>'Systematic review'!D295</f>
        <v>2021</v>
      </c>
      <c r="D273" s="86" t="str">
        <f>'Systematic review'!E295</f>
        <v>Manzoni Frontiers</v>
      </c>
      <c r="E273" s="89">
        <f>IF('Systematic review'!F295=6,1,IF('Systematic review'!F295=1,2,IF('Systematic review'!F295=2,3,IF('Systematic review'!F295=7,4, IF(OR('Systematic review'!F295="1 to 7",'Systematic review'!F295="2 to 7", 'Systematic review'!F295="1&amp; 7", 'Systematic review'!F295="1&amp;7"),5)))))</f>
        <v>2</v>
      </c>
      <c r="F273" s="89" t="str">
        <f>IF('Systematic review'!J295=3, "NL", "L")</f>
        <v>L</v>
      </c>
      <c r="G273" s="89">
        <f>IF('Systematic review'!P295=1,1,(IF('Systematic review'!Q295=1,2,IF('Systematic review'!R295=1,3,IF('Systematic review'!V295=1,4,IF('Systematic review'!W295=1,5,IF('Systematic review'!X295=1,6,"No Data")))))))</f>
        <v>1</v>
      </c>
      <c r="H273" s="89">
        <f>IF('Systematic review'!AD295=1,1,IF(AND(OR('Systematic review'!AG295=1,'Systematic review'!AH295=1,'Systematic review'!AI295=1),'Systematic review'!AM295=1),2,IF(AND(OR('Systematic review'!AE295=1,'Systematic review'!AF295=1,'Systematic review'!AJ295=1,'Systematic review'!AK295=1,'Systematic review'!AL295=1),'Systematic review'!AM295=1),3, IF(AND(OR('Systematic review'!AG295=1,'Systematic review'!AH295=1,'Systematic review'!AI295=1),OR('Systematic review'!AN295=1, 'Systematic review'!AO295=1,'Systematic review'!AP295=1)),4, IF(AND(OR('Systematic review'!AE295=1,'Systematic review'!AF295=1,'Systematic review'!AJ295=1,'Systematic review'!AK295=1,'Systematic review'!AL295=1), OR('Systematic review'!AN295=1, 'Systematic review'!AO295=1,'Systematic review'!AP295=1)),5,IF(AND('Systematic review'!AC295=1,'Systematic review'!AE295=0,'Systematic review'!AF295=0,'Systematic review'!AG295=0,'Systematic review'!AH295=0,'Systematic review'!AI295=0,'Systematic review'!AJ295=0,'Systematic review'!AK295=0,'Systematic review'!AL295=0),6,"PB"))))))</f>
        <v>1</v>
      </c>
      <c r="I273" s="89">
        <f>IF(AND('Systematic review'!AQ295=1,'Systematic review'!AR295=0,'Systematic review'!AS295=0,'Systematic review'!AT295=0),1,IF(AND('Systematic review'!AQ295=0,'Systematic review'!AR295=1,'Systematic review'!AS295=0,'Systematic review'!AT295=0),2,IF(AND('Systematic review'!AQ295=0,'Systematic review'!AR295=0,'Systematic review'!AS295=1,'Systematic review'!AT295=0),3,IF(AND('Systematic review'!AQ295=0,'Systematic review'!AR295=0,'Systematic review'!AS295=0,'Systematic review'!AT295=1),4,IF(AND('Systematic review'!AQ295=1,'Systematic review'!AR295=1,'Systematic review'!AS295=0,'Systematic review'!AT295=0),5,IF(AND('Systematic review'!AQ295=1,'Systematic review'!AR295=0,'Systematic review'!AS295=1,'Systematic review'!AT295=0),6,IF(AND('Systematic review'!AQ295=1,'Systematic review'!AR295=0,'Systematic review'!AS295=0,'Systematic review'!AT295=1),7,IF(AND('Systematic review'!AQ295=0,'Systematic review'!AR295=1,'Systematic review'!AS295=1,'Systematic review'!AT295=0),8,IF(AND('Systematic review'!AQ295=0,'Systematic review'!AR295=1,'Systematic review'!AS295=0,'Systematic review'!AT295=1),9,IF(AND('Systematic review'!AQ295=0,'Systematic review'!AR295=0,'Systematic review'!AS295=1,'Systematic review'!AT295=1),10,IF(AND('Systematic review'!AQ295=1,'Systematic review'!AR295=1,'Systematic review'!AS295=1,'Systematic review'!AT295=0),11, IF(AND('Systematic review'!AQ295=1,'Systematic review'!AR295=0,'Systematic review'!AS295=1,'Systematic review'!AT295=1),12, IF(AND('Systematic review'!AQ295=1,'Systematic review'!AR295=1,'Systematic review'!AS295=0,'Systematic review'!AT295=1),13,IF(AND('Systematic review'!AQ295=0,'Systematic review'!AR295=1,'Systematic review'!AS295=1,'Systematic review'!AT295=1),14,IF(AND('Systematic review'!AQ295=1,'Systematic review'!AR295=1,'Systematic review'!AS295=1,'Systematic review'!AT295=1),15,0)))))))))))))))</f>
        <v>0</v>
      </c>
      <c r="L273">
        <v>0</v>
      </c>
    </row>
    <row r="274" spans="1:12" x14ac:dyDescent="0.2">
      <c r="A274" s="86">
        <f>'Systematic review'!A296</f>
        <v>0</v>
      </c>
      <c r="B274" s="86" t="str">
        <f>'Systematic review'!C296</f>
        <v>C-STABILITY scenario 1,2 &amp; 4</v>
      </c>
      <c r="C274" s="86">
        <f>'Systematic review'!D296</f>
        <v>2021</v>
      </c>
      <c r="D274" s="86" t="str">
        <f>'Systematic review'!E296</f>
        <v>Sainte Marie et al.</v>
      </c>
      <c r="E274" s="89">
        <f>IF('Systematic review'!F296=6,1,IF('Systematic review'!F296=1,2,IF('Systematic review'!F296=2,3,IF('Systematic review'!F296=7,4, IF(OR('Systematic review'!F296="1 to 7",'Systematic review'!F296="2 to 7", 'Systematic review'!F296="1&amp; 7", 'Systematic review'!F296="1&amp;7"),5)))))</f>
        <v>2</v>
      </c>
      <c r="F274" s="89" t="str">
        <f>IF('Systematic review'!J296=3, "NL", "L")</f>
        <v>NL</v>
      </c>
      <c r="G274" s="89">
        <f>IF('Systematic review'!P296=1,1,(IF('Systematic review'!Q296=1,2,IF('Systematic review'!R296=1,3,IF('Systematic review'!V296=1,4,IF('Systematic review'!W296=1,5,IF('Systematic review'!X296=1,6,"No Data")))))))</f>
        <v>1</v>
      </c>
      <c r="H274" s="89">
        <f>IF('Systematic review'!AD296=1,1,IF(AND(OR('Systematic review'!AG296=1,'Systematic review'!AH296=1,'Systematic review'!AI296=1),'Systematic review'!AM296=1),2,IF(AND(OR('Systematic review'!AE296=1,'Systematic review'!AF296=1,'Systematic review'!AJ296=1,'Systematic review'!AK296=1,'Systematic review'!AL296=1),'Systematic review'!AM296=1),3, IF(AND(OR('Systematic review'!AG296=1,'Systematic review'!AH296=1,'Systematic review'!AI296=1),OR('Systematic review'!AN296=1, 'Systematic review'!AO296=1,'Systematic review'!AP296=1)),4, IF(AND(OR('Systematic review'!AE296=1,'Systematic review'!AF296=1,'Systematic review'!AJ296=1,'Systematic review'!AK296=1,'Systematic review'!AL296=1), OR('Systematic review'!AN296=1, 'Systematic review'!AO296=1,'Systematic review'!AP296=1)),5,IF(AND('Systematic review'!AC296=1,'Systematic review'!AE296=0,'Systematic review'!AF296=0,'Systematic review'!AG296=0,'Systematic review'!AH296=0,'Systematic review'!AI296=0,'Systematic review'!AJ296=0,'Systematic review'!AK296=0,'Systematic review'!AL296=0),6,"PB"))))))</f>
        <v>1</v>
      </c>
      <c r="I274" s="89">
        <f>IF(AND('Systematic review'!AQ296=1,'Systematic review'!AR296=0,'Systematic review'!AS296=0,'Systematic review'!AT296=0),1,IF(AND('Systematic review'!AQ296=0,'Systematic review'!AR296=1,'Systematic review'!AS296=0,'Systematic review'!AT296=0),2,IF(AND('Systematic review'!AQ296=0,'Systematic review'!AR296=0,'Systematic review'!AS296=1,'Systematic review'!AT296=0),3,IF(AND('Systematic review'!AQ296=0,'Systematic review'!AR296=0,'Systematic review'!AS296=0,'Systematic review'!AT296=1),4,IF(AND('Systematic review'!AQ296=1,'Systematic review'!AR296=1,'Systematic review'!AS296=0,'Systematic review'!AT296=0),5,IF(AND('Systematic review'!AQ296=1,'Systematic review'!AR296=0,'Systematic review'!AS296=1,'Systematic review'!AT296=0),6,IF(AND('Systematic review'!AQ296=1,'Systematic review'!AR296=0,'Systematic review'!AS296=0,'Systematic review'!AT296=1),7,IF(AND('Systematic review'!AQ296=0,'Systematic review'!AR296=1,'Systematic review'!AS296=1,'Systematic review'!AT296=0),8,IF(AND('Systematic review'!AQ296=0,'Systematic review'!AR296=1,'Systematic review'!AS296=0,'Systematic review'!AT296=1),9,IF(AND('Systematic review'!AQ296=0,'Systematic review'!AR296=0,'Systematic review'!AS296=1,'Systematic review'!AT296=1),10,IF(AND('Systematic review'!AQ296=1,'Systematic review'!AR296=1,'Systematic review'!AS296=1,'Systematic review'!AT296=0),11, IF(AND('Systematic review'!AQ296=1,'Systematic review'!AR296=0,'Systematic review'!AS296=1,'Systematic review'!AT296=1),12, IF(AND('Systematic review'!AQ296=1,'Systematic review'!AR296=1,'Systematic review'!AS296=0,'Systematic review'!AT296=1),13,IF(AND('Systematic review'!AQ296=0,'Systematic review'!AR296=1,'Systematic review'!AS296=1,'Systematic review'!AT296=1),14,IF(AND('Systematic review'!AQ296=1,'Systematic review'!AR296=1,'Systematic review'!AS296=1,'Systematic review'!AT296=1),15,0)))))))))))))))</f>
        <v>0</v>
      </c>
      <c r="L274">
        <v>0</v>
      </c>
    </row>
    <row r="275" spans="1:12" x14ac:dyDescent="0.2">
      <c r="A275" s="86">
        <f>'Systematic review'!A297</f>
        <v>0</v>
      </c>
      <c r="B275" s="86" t="str">
        <f>'Systematic review'!C297</f>
        <v>No Name</v>
      </c>
      <c r="C275" s="86">
        <f>'Systematic review'!D297</f>
        <v>2021</v>
      </c>
      <c r="D275" s="86" t="str">
        <f>'Systematic review'!E297</f>
        <v>Saito et al.</v>
      </c>
      <c r="E275" s="89">
        <f>IF('Systematic review'!F297=6,1,IF('Systematic review'!F297=1,2,IF('Systematic review'!F297=2,3,IF('Systematic review'!F297=7,4, IF(OR('Systematic review'!F297="1 to 7",'Systematic review'!F297="2 to 7", 'Systematic review'!F297="1&amp; 7", 'Systematic review'!F297="1&amp;7"),5)))))</f>
        <v>3</v>
      </c>
      <c r="F275" s="89" t="str">
        <f>IF('Systematic review'!J297=3, "NL", "L")</f>
        <v>L</v>
      </c>
      <c r="G275" s="89">
        <f>IF('Systematic review'!P297=1,1,(IF('Systematic review'!Q297=1,2,IF('Systematic review'!R297=1,3,IF('Systematic review'!V297=1,4,IF('Systematic review'!W297=1,5,IF('Systematic review'!X297=1,6,"No Data")))))))</f>
        <v>5</v>
      </c>
      <c r="H275" s="89">
        <f>IF('Systematic review'!AD297=1,1,IF(AND(OR('Systematic review'!AG297=1,'Systematic review'!AH297=1,'Systematic review'!AI297=1),'Systematic review'!AM297=1),2,IF(AND(OR('Systematic review'!AE297=1,'Systematic review'!AF297=1,'Systematic review'!AJ297=1,'Systematic review'!AK297=1,'Systematic review'!AL297=1),'Systematic review'!AM297=1),3, IF(AND(OR('Systematic review'!AG297=1,'Systematic review'!AH297=1,'Systematic review'!AI297=1),OR('Systematic review'!AN297=1, 'Systematic review'!AO297=1,'Systematic review'!AP297=1)),4, IF(AND(OR('Systematic review'!AE297=1,'Systematic review'!AF297=1,'Systematic review'!AJ297=1,'Systematic review'!AK297=1,'Systematic review'!AL297=1), OR('Systematic review'!AN297=1, 'Systematic review'!AO297=1,'Systematic review'!AP297=1)),5,IF(AND('Systematic review'!AC297=1,'Systematic review'!AE297=0,'Systematic review'!AF297=0,'Systematic review'!AG297=0,'Systematic review'!AH297=0,'Systematic review'!AI297=0,'Systematic review'!AJ297=0,'Systematic review'!AK297=0,'Systematic review'!AL297=0),6,"PB"))))))</f>
        <v>3</v>
      </c>
      <c r="I275" s="89">
        <f>IF(AND('Systematic review'!AQ297=1,'Systematic review'!AR297=0,'Systematic review'!AS297=0,'Systematic review'!AT297=0),1,IF(AND('Systematic review'!AQ297=0,'Systematic review'!AR297=1,'Systematic review'!AS297=0,'Systematic review'!AT297=0),2,IF(AND('Systematic review'!AQ297=0,'Systematic review'!AR297=0,'Systematic review'!AS297=1,'Systematic review'!AT297=0),3,IF(AND('Systematic review'!AQ297=0,'Systematic review'!AR297=0,'Systematic review'!AS297=0,'Systematic review'!AT297=1),4,IF(AND('Systematic review'!AQ297=1,'Systematic review'!AR297=1,'Systematic review'!AS297=0,'Systematic review'!AT297=0),5,IF(AND('Systematic review'!AQ297=1,'Systematic review'!AR297=0,'Systematic review'!AS297=1,'Systematic review'!AT297=0),6,IF(AND('Systematic review'!AQ297=1,'Systematic review'!AR297=0,'Systematic review'!AS297=0,'Systematic review'!AT297=1),7,IF(AND('Systematic review'!AQ297=0,'Systematic review'!AR297=1,'Systematic review'!AS297=1,'Systematic review'!AT297=0),8,IF(AND('Systematic review'!AQ297=0,'Systematic review'!AR297=1,'Systematic review'!AS297=0,'Systematic review'!AT297=1),9,IF(AND('Systematic review'!AQ297=0,'Systematic review'!AR297=0,'Systematic review'!AS297=1,'Systematic review'!AT297=1),10,IF(AND('Systematic review'!AQ297=1,'Systematic review'!AR297=1,'Systematic review'!AS297=1,'Systematic review'!AT297=0),11, IF(AND('Systematic review'!AQ297=1,'Systematic review'!AR297=0,'Systematic review'!AS297=1,'Systematic review'!AT297=1),12, IF(AND('Systematic review'!AQ297=1,'Systematic review'!AR297=1,'Systematic review'!AS297=0,'Systematic review'!AT297=1),13,IF(AND('Systematic review'!AQ297=0,'Systematic review'!AR297=1,'Systematic review'!AS297=1,'Systematic review'!AT297=1),14,IF(AND('Systematic review'!AQ297=1,'Systematic review'!AR297=1,'Systematic review'!AS297=1,'Systematic review'!AT297=1),15,0)))))))))))))))</f>
        <v>9</v>
      </c>
      <c r="L275">
        <v>9</v>
      </c>
    </row>
    <row r="276" spans="1:12" x14ac:dyDescent="0.2">
      <c r="A276" s="86">
        <f>'Systematic review'!A298</f>
        <v>0</v>
      </c>
      <c r="B276" s="86" t="str">
        <f>'Systematic review'!C298</f>
        <v>MIMICS-DBT</v>
      </c>
      <c r="C276" s="86">
        <f>'Systematic review'!D298</f>
        <v>2021</v>
      </c>
      <c r="D276" s="86" t="str">
        <f>'Systematic review'!E298</f>
        <v>Wang et al.</v>
      </c>
      <c r="E276" s="89">
        <f>IF('Systematic review'!F298=6,1,IF('Systematic review'!F298=1,2,IF('Systematic review'!F298=2,3,IF('Systematic review'!F298=7,4, IF(OR('Systematic review'!F298="1 to 7",'Systematic review'!F298="2 to 7", 'Systematic review'!F298="1&amp; 7", 'Systematic review'!F298="1&amp;7"),5)))))</f>
        <v>5</v>
      </c>
      <c r="F276" s="89" t="str">
        <f>IF('Systematic review'!J298=3, "NL", "L")</f>
        <v>NL</v>
      </c>
      <c r="G276" s="89">
        <f>IF('Systematic review'!P298=1,1,(IF('Systematic review'!Q298=1,2,IF('Systematic review'!R298=1,3,IF('Systematic review'!V298=1,4,IF('Systematic review'!W298=1,5,IF('Systematic review'!X298=1,6,"No Data")))))))</f>
        <v>1</v>
      </c>
      <c r="H276" s="89">
        <f>IF('Systematic review'!AD298=1,1,IF(AND(OR('Systematic review'!AG298=1,'Systematic review'!AH298=1,'Systematic review'!AI298=1),'Systematic review'!AM298=1),2,IF(AND(OR('Systematic review'!AE298=1,'Systematic review'!AF298=1,'Systematic review'!AJ298=1,'Systematic review'!AK298=1,'Systematic review'!AL298=1),'Systematic review'!AM298=1),3, IF(AND(OR('Systematic review'!AG298=1,'Systematic review'!AH298=1,'Systematic review'!AI298=1),OR('Systematic review'!AN298=1, 'Systematic review'!AO298=1,'Systematic review'!AP298=1)),4, IF(AND(OR('Systematic review'!AE298=1,'Systematic review'!AF298=1,'Systematic review'!AJ298=1,'Systematic review'!AK298=1,'Systematic review'!AL298=1), OR('Systematic review'!AN298=1, 'Systematic review'!AO298=1,'Systematic review'!AP298=1)),5,IF(AND('Systematic review'!AC298=1,'Systematic review'!AE298=0,'Systematic review'!AF298=0,'Systematic review'!AG298=0,'Systematic review'!AH298=0,'Systematic review'!AI298=0,'Systematic review'!AJ298=0,'Systematic review'!AK298=0,'Systematic review'!AL298=0),6,"PB"))))))</f>
        <v>3</v>
      </c>
      <c r="I276" s="89">
        <f>IF(AND('Systematic review'!AQ298=1,'Systematic review'!AR298=0,'Systematic review'!AS298=0,'Systematic review'!AT298=0),1,IF(AND('Systematic review'!AQ298=0,'Systematic review'!AR298=1,'Systematic review'!AS298=0,'Systematic review'!AT298=0),2,IF(AND('Systematic review'!AQ298=0,'Systematic review'!AR298=0,'Systematic review'!AS298=1,'Systematic review'!AT298=0),3,IF(AND('Systematic review'!AQ298=0,'Systematic review'!AR298=0,'Systematic review'!AS298=0,'Systematic review'!AT298=1),4,IF(AND('Systematic review'!AQ298=1,'Systematic review'!AR298=1,'Systematic review'!AS298=0,'Systematic review'!AT298=0),5,IF(AND('Systematic review'!AQ298=1,'Systematic review'!AR298=0,'Systematic review'!AS298=1,'Systematic review'!AT298=0),6,IF(AND('Systematic review'!AQ298=1,'Systematic review'!AR298=0,'Systematic review'!AS298=0,'Systematic review'!AT298=1),7,IF(AND('Systematic review'!AQ298=0,'Systematic review'!AR298=1,'Systematic review'!AS298=1,'Systematic review'!AT298=0),8,IF(AND('Systematic review'!AQ298=0,'Systematic review'!AR298=1,'Systematic review'!AS298=0,'Systematic review'!AT298=1),9,IF(AND('Systematic review'!AQ298=0,'Systematic review'!AR298=0,'Systematic review'!AS298=1,'Systematic review'!AT298=1),10,IF(AND('Systematic review'!AQ298=1,'Systematic review'!AR298=1,'Systematic review'!AS298=1,'Systematic review'!AT298=0),11, IF(AND('Systematic review'!AQ298=1,'Systematic review'!AR298=0,'Systematic review'!AS298=1,'Systematic review'!AT298=1),12, IF(AND('Systematic review'!AQ298=1,'Systematic review'!AR298=1,'Systematic review'!AS298=0,'Systematic review'!AT298=1),13,IF(AND('Systematic review'!AQ298=0,'Systematic review'!AR298=1,'Systematic review'!AS298=1,'Systematic review'!AT298=1),14,IF(AND('Systematic review'!AQ298=1,'Systematic review'!AR298=1,'Systematic review'!AS298=1,'Systematic review'!AT298=1),15,0)))))))))))))))</f>
        <v>2</v>
      </c>
      <c r="L276">
        <v>2</v>
      </c>
    </row>
    <row r="277" spans="1:12" x14ac:dyDescent="0.2">
      <c r="A277" s="86">
        <f>'Systematic review'!A299</f>
        <v>0</v>
      </c>
      <c r="B277" s="86" t="str">
        <f>'Systematic review'!C299</f>
        <v>MEMS 2.0</v>
      </c>
      <c r="C277" s="86">
        <f>'Systematic review'!D299</f>
        <v>2021</v>
      </c>
      <c r="D277" s="86" t="str">
        <f>'Systematic review'!E299</f>
        <v>Zhang et al.</v>
      </c>
      <c r="E277" s="89">
        <f>IF('Systematic review'!F299=6,1,IF('Systematic review'!F299=1,2,IF('Systematic review'!F299=2,3,IF('Systematic review'!F299=7,4, IF(OR('Systematic review'!F299="1 to 7",'Systematic review'!F299="2 to 7", 'Systematic review'!F299="1&amp; 7", 'Systematic review'!F299="1&amp;7"),5)))))</f>
        <v>3</v>
      </c>
      <c r="F277" s="89" t="str">
        <f>IF('Systematic review'!J299=3, "NL", "L")</f>
        <v>L</v>
      </c>
      <c r="G277" s="89">
        <f>IF('Systematic review'!P299=1,1,(IF('Systematic review'!Q299=1,2,IF('Systematic review'!R299=1,3,IF('Systematic review'!V299=1,4,IF('Systematic review'!W299=1,5,IF('Systematic review'!X299=1,6,"No Data")))))))</f>
        <v>1</v>
      </c>
      <c r="H277" s="89">
        <f>IF('Systematic review'!AD299=1,1,IF(AND(OR('Systematic review'!AG299=1,'Systematic review'!AH299=1,'Systematic review'!AI299=1),'Systematic review'!AM299=1),2,IF(AND(OR('Systematic review'!AE299=1,'Systematic review'!AF299=1,'Systematic review'!AJ299=1,'Systematic review'!AK299=1,'Systematic review'!AL299=1),'Systematic review'!AM299=1),3, IF(AND(OR('Systematic review'!AG299=1,'Systematic review'!AH299=1,'Systematic review'!AI299=1),OR('Systematic review'!AN299=1, 'Systematic review'!AO299=1,'Systematic review'!AP299=1)),4, IF(AND(OR('Systematic review'!AE299=1,'Systematic review'!AF299=1,'Systematic review'!AJ299=1,'Systematic review'!AK299=1,'Systematic review'!AL299=1), OR('Systematic review'!AN299=1, 'Systematic review'!AO299=1,'Systematic review'!AP299=1)),5,IF(AND('Systematic review'!AC299=1,'Systematic review'!AE299=0,'Systematic review'!AF299=0,'Systematic review'!AG299=0,'Systematic review'!AH299=0,'Systematic review'!AI299=0,'Systematic review'!AJ299=0,'Systematic review'!AK299=0,'Systematic review'!AL299=0),6,"PB"))))))</f>
        <v>3</v>
      </c>
      <c r="I277" s="89">
        <f>IF(AND('Systematic review'!AQ299=1,'Systematic review'!AR299=0,'Systematic review'!AS299=0,'Systematic review'!AT299=0),1,IF(AND('Systematic review'!AQ299=0,'Systematic review'!AR299=1,'Systematic review'!AS299=0,'Systematic review'!AT299=0),2,IF(AND('Systematic review'!AQ299=0,'Systematic review'!AR299=0,'Systematic review'!AS299=1,'Systematic review'!AT299=0),3,IF(AND('Systematic review'!AQ299=0,'Systematic review'!AR299=0,'Systematic review'!AS299=0,'Systematic review'!AT299=1),4,IF(AND('Systematic review'!AQ299=1,'Systematic review'!AR299=1,'Systematic review'!AS299=0,'Systematic review'!AT299=0),5,IF(AND('Systematic review'!AQ299=1,'Systematic review'!AR299=0,'Systematic review'!AS299=1,'Systematic review'!AT299=0),6,IF(AND('Systematic review'!AQ299=1,'Systematic review'!AR299=0,'Systematic review'!AS299=0,'Systematic review'!AT299=1),7,IF(AND('Systematic review'!AQ299=0,'Systematic review'!AR299=1,'Systematic review'!AS299=1,'Systematic review'!AT299=0),8,IF(AND('Systematic review'!AQ299=0,'Systematic review'!AR299=1,'Systematic review'!AS299=0,'Systematic review'!AT299=1),9,IF(AND('Systematic review'!AQ299=0,'Systematic review'!AR299=0,'Systematic review'!AS299=1,'Systematic review'!AT299=1),10,IF(AND('Systematic review'!AQ299=1,'Systematic review'!AR299=1,'Systematic review'!AS299=1,'Systematic review'!AT299=0),11, IF(AND('Systematic review'!AQ299=1,'Systematic review'!AR299=0,'Systematic review'!AS299=1,'Systematic review'!AT299=1),12, IF(AND('Systematic review'!AQ299=1,'Systematic review'!AR299=1,'Systematic review'!AS299=0,'Systematic review'!AT299=1),13,IF(AND('Systematic review'!AQ299=0,'Systematic review'!AR299=1,'Systematic review'!AS299=1,'Systematic review'!AT299=1),14,IF(AND('Systematic review'!AQ299=1,'Systematic review'!AR299=1,'Systematic review'!AS299=1,'Systematic review'!AT299=1),15,0)))))))))))))))</f>
        <v>2</v>
      </c>
      <c r="L277">
        <v>2</v>
      </c>
    </row>
    <row r="278" spans="1:12" x14ac:dyDescent="0.2">
      <c r="B278" s="86"/>
      <c r="C278" s="86"/>
      <c r="D278" s="86"/>
    </row>
    <row r="279" spans="1:12" x14ac:dyDescent="0.2">
      <c r="B279" s="86"/>
      <c r="C279" s="86"/>
      <c r="D279" s="86"/>
    </row>
    <row r="280" spans="1:12" x14ac:dyDescent="0.2">
      <c r="B280" s="86"/>
      <c r="C280" s="86"/>
      <c r="D280" s="86"/>
    </row>
    <row r="281" spans="1:12" x14ac:dyDescent="0.2">
      <c r="B281" s="86"/>
      <c r="C281" s="86"/>
      <c r="D281" s="86"/>
    </row>
    <row r="282" spans="1:12" x14ac:dyDescent="0.2">
      <c r="B282" s="86"/>
      <c r="C282" s="86"/>
      <c r="D282" s="86"/>
    </row>
    <row r="283" spans="1:12" x14ac:dyDescent="0.2">
      <c r="B283" s="86"/>
      <c r="C283" s="86"/>
      <c r="D283" s="86"/>
    </row>
    <row r="284" spans="1:12" x14ac:dyDescent="0.2">
      <c r="B284" s="86"/>
      <c r="C284" s="86"/>
      <c r="D284" s="86"/>
    </row>
    <row r="285" spans="1:12" x14ac:dyDescent="0.2">
      <c r="B285" s="86"/>
      <c r="C285" s="86"/>
      <c r="D285" s="86"/>
    </row>
    <row r="286" spans="1:12" x14ac:dyDescent="0.2">
      <c r="B286" s="86"/>
      <c r="C286" s="86"/>
      <c r="D286" s="86"/>
    </row>
    <row r="287" spans="1:12" x14ac:dyDescent="0.2">
      <c r="B287" s="86"/>
      <c r="C287" s="86"/>
      <c r="D287" s="86"/>
    </row>
    <row r="288" spans="1:12" x14ac:dyDescent="0.2">
      <c r="B288" s="86"/>
      <c r="C288" s="86"/>
      <c r="D288" s="86"/>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Systematic review</vt:lpstr>
      <vt:lpstr>Appendix 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 Le Noe</dc:creator>
  <cp:lastModifiedBy>Julia Le Noë</cp:lastModifiedBy>
  <dcterms:created xsi:type="dcterms:W3CDTF">2022-02-23T16:42:03Z</dcterms:created>
  <dcterms:modified xsi:type="dcterms:W3CDTF">2023-04-12T12:56:17Z</dcterms:modified>
</cp:coreProperties>
</file>