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defaultThemeVersion="166925"/>
  <mc:AlternateContent xmlns:mc="http://schemas.openxmlformats.org/markup-compatibility/2006">
    <mc:Choice Requires="x15">
      <x15ac:absPath xmlns:x15ac="http://schemas.microsoft.com/office/spreadsheetml/2010/11/ac" url="/Users/ryankatz-rosene/Dropbox/Nutrient Density and the Climatic Footprint of Foods/Communications Earth and Environment/Correction October 2023/"/>
    </mc:Choice>
  </mc:AlternateContent>
  <xr:revisionPtr revIDLastSave="0" documentId="13_ncr:1_{8692138B-6EBB-394F-A639-DF1E89A4005E}" xr6:coauthVersionLast="47" xr6:coauthVersionMax="47" xr10:uidLastSave="{00000000-0000-0000-0000-000000000000}"/>
  <bookViews>
    <workbookView xWindow="1540" yWindow="600" windowWidth="24400" windowHeight="13480" xr2:uid="{00000000-000D-0000-FFFF-FFFF00000000}"/>
  </bookViews>
  <sheets>
    <sheet name="Global FCT" sheetId="1" r:id="rId1"/>
    <sheet name="ASFs composites level 1" sheetId="5" r:id="rId2"/>
    <sheet name="PSFs composites level 1" sheetId="2" r:id="rId3"/>
    <sheet name="PSFs composites level 2" sheetId="7" r:id="rId4"/>
    <sheet name="ASFs composites level 2" sheetId="6" r:id="rId5"/>
    <sheet name="Protein content_sub-selection"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8" i="8" l="1"/>
  <c r="B30" i="8"/>
  <c r="B11" i="8"/>
  <c r="B22" i="8"/>
  <c r="B18" i="8"/>
  <c r="B8" i="8"/>
  <c r="D6" i="2" l="1"/>
  <c r="D11" i="2"/>
  <c r="D17" i="2"/>
  <c r="D22" i="2"/>
  <c r="D30" i="2"/>
  <c r="D27" i="2"/>
  <c r="D38" i="2"/>
  <c r="D33" i="2"/>
  <c r="D43" i="2"/>
  <c r="D48" i="2"/>
  <c r="D62" i="2"/>
  <c r="D53" i="2"/>
  <c r="D57" i="2"/>
  <c r="D67" i="2"/>
  <c r="D72" i="2"/>
  <c r="D77" i="2"/>
  <c r="D113" i="2"/>
  <c r="D90" i="2"/>
  <c r="D98" i="2"/>
  <c r="D103" i="2"/>
  <c r="D107" i="2" s="1"/>
  <c r="D108" i="2" s="1"/>
  <c r="D116" i="2"/>
  <c r="D121" i="2"/>
  <c r="D78" i="2" l="1"/>
  <c r="D82" i="2" s="1"/>
  <c r="K196" i="6"/>
  <c r="J196" i="6"/>
  <c r="I196" i="6"/>
  <c r="H196" i="6"/>
  <c r="G196" i="6"/>
  <c r="F196" i="6"/>
  <c r="E196" i="6"/>
  <c r="K193" i="6"/>
  <c r="J193" i="6"/>
  <c r="I193" i="6"/>
  <c r="H193" i="6"/>
  <c r="G193" i="6"/>
  <c r="F193" i="6"/>
  <c r="E193" i="6"/>
  <c r="K189" i="6"/>
  <c r="J189" i="6"/>
  <c r="I189" i="6"/>
  <c r="H189" i="6"/>
  <c r="G189" i="6"/>
  <c r="F189" i="6"/>
  <c r="E189" i="6"/>
  <c r="J79" i="5"/>
  <c r="I79" i="5"/>
  <c r="H79" i="5"/>
  <c r="G79" i="5"/>
  <c r="F79" i="5"/>
  <c r="E79" i="5"/>
  <c r="D79" i="5"/>
  <c r="E121" i="2" l="1"/>
  <c r="F121" i="2"/>
  <c r="G121" i="2"/>
  <c r="H121" i="2"/>
  <c r="I121" i="2"/>
  <c r="J121" i="2"/>
  <c r="K121" i="2"/>
  <c r="E116" i="2" l="1"/>
  <c r="F116" i="2"/>
  <c r="G116" i="2"/>
  <c r="H116" i="2"/>
  <c r="I116" i="2"/>
  <c r="J116" i="2"/>
  <c r="K116" i="2"/>
  <c r="F373" i="7" l="1"/>
  <c r="G373" i="7"/>
  <c r="H373" i="7"/>
  <c r="I373" i="7"/>
  <c r="J373" i="7"/>
  <c r="K373" i="7"/>
  <c r="L373" i="7"/>
  <c r="E373" i="7"/>
  <c r="E358" i="7"/>
  <c r="F347" i="7"/>
  <c r="G347" i="7"/>
  <c r="H347" i="7"/>
  <c r="I347" i="7"/>
  <c r="J347" i="7"/>
  <c r="K347" i="7"/>
  <c r="L347" i="7"/>
  <c r="E347" i="7"/>
  <c r="F323" i="7"/>
  <c r="G323" i="7"/>
  <c r="H323" i="7"/>
  <c r="I323" i="7"/>
  <c r="J323" i="7"/>
  <c r="K323" i="7"/>
  <c r="L323" i="7"/>
  <c r="E323" i="7"/>
  <c r="E77" i="2"/>
  <c r="F77" i="2"/>
  <c r="G77" i="2"/>
  <c r="H77" i="2"/>
  <c r="I77" i="2"/>
  <c r="J77" i="2"/>
  <c r="K77" i="2"/>
  <c r="E81" i="7"/>
  <c r="E76" i="7"/>
  <c r="E71" i="7"/>
  <c r="E65" i="7"/>
  <c r="L358" i="7"/>
  <c r="K358" i="7"/>
  <c r="J358" i="7"/>
  <c r="I358" i="7"/>
  <c r="H358" i="7"/>
  <c r="G358" i="7"/>
  <c r="F358" i="7"/>
  <c r="E72" i="2"/>
  <c r="F72" i="2"/>
  <c r="G72" i="2"/>
  <c r="H72" i="2"/>
  <c r="I72" i="2"/>
  <c r="J72" i="2"/>
  <c r="K72" i="2"/>
  <c r="F307" i="7"/>
  <c r="G307" i="7"/>
  <c r="H307" i="7"/>
  <c r="I307" i="7"/>
  <c r="J307" i="7"/>
  <c r="K307" i="7"/>
  <c r="L307" i="7"/>
  <c r="E307" i="7"/>
  <c r="F303" i="7"/>
  <c r="G303" i="7"/>
  <c r="H303" i="7"/>
  <c r="I303" i="7"/>
  <c r="J303" i="7"/>
  <c r="K303" i="7"/>
  <c r="L303" i="7"/>
  <c r="E303" i="7"/>
  <c r="F300" i="7"/>
  <c r="G300" i="7"/>
  <c r="H300" i="7"/>
  <c r="I300" i="7"/>
  <c r="J300" i="7"/>
  <c r="K300" i="7"/>
  <c r="L300" i="7"/>
  <c r="E300" i="7"/>
  <c r="F294" i="7"/>
  <c r="G294" i="7"/>
  <c r="H294" i="7"/>
  <c r="I294" i="7"/>
  <c r="J294" i="7"/>
  <c r="K294" i="7"/>
  <c r="L294" i="7"/>
  <c r="E294" i="7"/>
  <c r="E289" i="7"/>
  <c r="E275" i="7"/>
  <c r="F268" i="7"/>
  <c r="G268" i="7"/>
  <c r="H268" i="7"/>
  <c r="I268" i="7"/>
  <c r="J268" i="7"/>
  <c r="K268" i="7"/>
  <c r="L268" i="7"/>
  <c r="E268" i="7"/>
  <c r="L289" i="7"/>
  <c r="K289" i="7"/>
  <c r="J289" i="7"/>
  <c r="I289" i="7"/>
  <c r="H289" i="7"/>
  <c r="G289" i="7"/>
  <c r="F289" i="7"/>
  <c r="L281" i="7"/>
  <c r="K281" i="7"/>
  <c r="J281" i="7"/>
  <c r="I281" i="7"/>
  <c r="H281" i="7"/>
  <c r="G281" i="7"/>
  <c r="F281" i="7"/>
  <c r="E281" i="7"/>
  <c r="L275" i="7"/>
  <c r="K275" i="7"/>
  <c r="J275" i="7"/>
  <c r="I275" i="7"/>
  <c r="H275" i="7"/>
  <c r="G275" i="7"/>
  <c r="F275" i="7"/>
  <c r="E261" i="7"/>
  <c r="L254" i="7"/>
  <c r="E254" i="7"/>
  <c r="E249" i="7"/>
  <c r="L261" i="7"/>
  <c r="K261" i="7"/>
  <c r="J261" i="7"/>
  <c r="I261" i="7"/>
  <c r="H261" i="7"/>
  <c r="G261" i="7"/>
  <c r="F261" i="7"/>
  <c r="K254" i="7"/>
  <c r="J254" i="7"/>
  <c r="I254" i="7"/>
  <c r="H254" i="7"/>
  <c r="G254" i="7"/>
  <c r="F254" i="7"/>
  <c r="L249" i="7"/>
  <c r="K249" i="7"/>
  <c r="J249" i="7"/>
  <c r="I249" i="7"/>
  <c r="H249" i="7"/>
  <c r="G249" i="7"/>
  <c r="F249" i="7"/>
  <c r="E103" i="2"/>
  <c r="E107" i="2" s="1"/>
  <c r="E108" i="2" s="1"/>
  <c r="F103" i="2"/>
  <c r="F107" i="2" s="1"/>
  <c r="F108" i="2" s="1"/>
  <c r="G103" i="2"/>
  <c r="G107" i="2" s="1"/>
  <c r="G108" i="2" s="1"/>
  <c r="H103" i="2"/>
  <c r="H107" i="2" s="1"/>
  <c r="H108" i="2" s="1"/>
  <c r="I103" i="2"/>
  <c r="I107" i="2" s="1"/>
  <c r="I108" i="2" s="1"/>
  <c r="J103" i="2"/>
  <c r="J107" i="2" s="1"/>
  <c r="J108" i="2" s="1"/>
  <c r="K103" i="2"/>
  <c r="K107" i="2" s="1"/>
  <c r="K108" i="2" s="1"/>
  <c r="E244" i="7"/>
  <c r="E238" i="7"/>
  <c r="F234" i="7"/>
  <c r="G234" i="7"/>
  <c r="H234" i="7"/>
  <c r="I234" i="7"/>
  <c r="J234" i="7"/>
  <c r="K234" i="7"/>
  <c r="L234" i="7"/>
  <c r="E234" i="7"/>
  <c r="E228" i="7"/>
  <c r="L244" i="7"/>
  <c r="K244" i="7"/>
  <c r="J244" i="7"/>
  <c r="I244" i="7"/>
  <c r="H244" i="7"/>
  <c r="G244" i="7"/>
  <c r="F244" i="7"/>
  <c r="L238" i="7"/>
  <c r="K238" i="7"/>
  <c r="J238" i="7"/>
  <c r="I238" i="7"/>
  <c r="H238" i="7"/>
  <c r="G238" i="7"/>
  <c r="F238" i="7"/>
  <c r="L228" i="7"/>
  <c r="K228" i="7"/>
  <c r="J228" i="7"/>
  <c r="I228" i="7"/>
  <c r="H228" i="7"/>
  <c r="G228" i="7"/>
  <c r="F228" i="7"/>
  <c r="E224" i="7"/>
  <c r="L224" i="7"/>
  <c r="K224" i="7"/>
  <c r="J224" i="7"/>
  <c r="I224" i="7"/>
  <c r="H224" i="7"/>
  <c r="G224" i="7"/>
  <c r="F224" i="7"/>
  <c r="K33" i="2"/>
  <c r="J33" i="2"/>
  <c r="I33" i="2"/>
  <c r="H33" i="2"/>
  <c r="G33" i="2"/>
  <c r="F33" i="2"/>
  <c r="E33" i="2"/>
  <c r="F220" i="7"/>
  <c r="G220" i="7"/>
  <c r="H220" i="7"/>
  <c r="I220" i="7"/>
  <c r="J220" i="7"/>
  <c r="K220" i="7"/>
  <c r="L220" i="7"/>
  <c r="E220" i="7"/>
  <c r="E27" i="2"/>
  <c r="F27" i="2"/>
  <c r="G27" i="2"/>
  <c r="H27" i="2"/>
  <c r="I27" i="2"/>
  <c r="J27" i="2"/>
  <c r="K27" i="2"/>
  <c r="F215" i="7"/>
  <c r="G215" i="7"/>
  <c r="H215" i="7"/>
  <c r="I215" i="7"/>
  <c r="J215" i="7"/>
  <c r="K215" i="7"/>
  <c r="L215" i="7"/>
  <c r="E215" i="7"/>
  <c r="F211" i="7"/>
  <c r="G211" i="7"/>
  <c r="H211" i="7"/>
  <c r="I211" i="7"/>
  <c r="J211" i="7"/>
  <c r="K211" i="7"/>
  <c r="L211" i="7"/>
  <c r="E211" i="7"/>
  <c r="F208" i="7"/>
  <c r="G208" i="7"/>
  <c r="H208" i="7"/>
  <c r="I208" i="7"/>
  <c r="J208" i="7"/>
  <c r="K208" i="7"/>
  <c r="L208" i="7"/>
  <c r="E208" i="7"/>
  <c r="E203" i="7"/>
  <c r="L203" i="7"/>
  <c r="K203" i="7"/>
  <c r="J203" i="7"/>
  <c r="I203" i="7"/>
  <c r="H203" i="7"/>
  <c r="G203" i="7"/>
  <c r="F203" i="7"/>
  <c r="F199" i="7"/>
  <c r="G199" i="7"/>
  <c r="H199" i="7"/>
  <c r="I199" i="7"/>
  <c r="J199" i="7"/>
  <c r="K199" i="7"/>
  <c r="L199" i="7"/>
  <c r="E199" i="7"/>
  <c r="E193" i="7"/>
  <c r="F193" i="7"/>
  <c r="G193" i="7"/>
  <c r="H193" i="7"/>
  <c r="I193" i="7"/>
  <c r="J193" i="7"/>
  <c r="K193" i="7"/>
  <c r="L193" i="7"/>
  <c r="L196" i="7"/>
  <c r="K196" i="7"/>
  <c r="J196" i="7"/>
  <c r="I196" i="7"/>
  <c r="H196" i="7"/>
  <c r="G196" i="7"/>
  <c r="F196" i="7"/>
  <c r="E196" i="7"/>
  <c r="L188" i="7"/>
  <c r="K188" i="7"/>
  <c r="J188" i="7"/>
  <c r="I188" i="7"/>
  <c r="H188" i="7"/>
  <c r="G188" i="7"/>
  <c r="F188" i="7"/>
  <c r="E188" i="7"/>
  <c r="E67" i="2"/>
  <c r="F67" i="2"/>
  <c r="G67" i="2"/>
  <c r="H67" i="2"/>
  <c r="I67" i="2"/>
  <c r="J67" i="2"/>
  <c r="K67" i="2"/>
  <c r="L185" i="7"/>
  <c r="K185" i="7"/>
  <c r="J185" i="7"/>
  <c r="I185" i="7"/>
  <c r="H185" i="7"/>
  <c r="G185" i="7"/>
  <c r="F185" i="7"/>
  <c r="E185" i="7"/>
  <c r="L182" i="7"/>
  <c r="K182" i="7"/>
  <c r="J182" i="7"/>
  <c r="I182" i="7"/>
  <c r="H182" i="7"/>
  <c r="G182" i="7"/>
  <c r="F182" i="7"/>
  <c r="E182" i="7"/>
  <c r="L178" i="7"/>
  <c r="K178" i="7"/>
  <c r="J178" i="7"/>
  <c r="I178" i="7"/>
  <c r="H178" i="7"/>
  <c r="G178" i="7"/>
  <c r="F178" i="7"/>
  <c r="E178" i="7"/>
  <c r="L175" i="7"/>
  <c r="K175" i="7"/>
  <c r="J175" i="7"/>
  <c r="I175" i="7"/>
  <c r="H175" i="7"/>
  <c r="G175" i="7"/>
  <c r="F175" i="7"/>
  <c r="E175" i="7"/>
  <c r="E98" i="2"/>
  <c r="F98" i="2"/>
  <c r="G98" i="2"/>
  <c r="H98" i="2"/>
  <c r="I98" i="2"/>
  <c r="J98" i="2"/>
  <c r="K98" i="2"/>
  <c r="E57" i="2"/>
  <c r="F57" i="2"/>
  <c r="G57" i="2"/>
  <c r="H57" i="2"/>
  <c r="I57" i="2"/>
  <c r="J57" i="2"/>
  <c r="K57" i="2"/>
  <c r="L172" i="7"/>
  <c r="K172" i="7"/>
  <c r="J172" i="7"/>
  <c r="I172" i="7"/>
  <c r="H172" i="7"/>
  <c r="G172" i="7"/>
  <c r="F172" i="7"/>
  <c r="E172" i="7"/>
  <c r="L169" i="7"/>
  <c r="K169" i="7"/>
  <c r="J169" i="7"/>
  <c r="I169" i="7"/>
  <c r="H169" i="7"/>
  <c r="G169" i="7"/>
  <c r="F169" i="7"/>
  <c r="E169" i="7"/>
  <c r="E53" i="2"/>
  <c r="F53" i="2"/>
  <c r="G53" i="2"/>
  <c r="H53" i="2"/>
  <c r="I53" i="2"/>
  <c r="J53" i="2"/>
  <c r="K53" i="2"/>
  <c r="L163" i="7"/>
  <c r="K163" i="7"/>
  <c r="J163" i="7"/>
  <c r="I163" i="7"/>
  <c r="H163" i="7"/>
  <c r="G163" i="7"/>
  <c r="F163" i="7"/>
  <c r="E163" i="7"/>
  <c r="L158" i="7"/>
  <c r="K158" i="7"/>
  <c r="J158" i="7"/>
  <c r="I158" i="7"/>
  <c r="H158" i="7"/>
  <c r="G158" i="7"/>
  <c r="F158" i="7"/>
  <c r="E158" i="7"/>
  <c r="L152" i="7"/>
  <c r="K152" i="7"/>
  <c r="J152" i="7"/>
  <c r="I152" i="7"/>
  <c r="H152" i="7"/>
  <c r="G152" i="7"/>
  <c r="F152" i="7"/>
  <c r="E152" i="7"/>
  <c r="L146" i="7"/>
  <c r="K146" i="7"/>
  <c r="J146" i="7"/>
  <c r="I146" i="7"/>
  <c r="H146" i="7"/>
  <c r="G146" i="7"/>
  <c r="F146" i="7"/>
  <c r="E146" i="7"/>
  <c r="J74" i="5"/>
  <c r="I74" i="5"/>
  <c r="H74" i="5"/>
  <c r="G74" i="5"/>
  <c r="F74" i="5"/>
  <c r="E74" i="5"/>
  <c r="D74" i="5"/>
  <c r="K185" i="6"/>
  <c r="J185" i="6"/>
  <c r="I185" i="6"/>
  <c r="H185" i="6"/>
  <c r="G185" i="6"/>
  <c r="F185" i="6"/>
  <c r="E185" i="6"/>
  <c r="K180" i="6"/>
  <c r="J180" i="6"/>
  <c r="I180" i="6"/>
  <c r="H180" i="6"/>
  <c r="G180" i="6"/>
  <c r="F180" i="6"/>
  <c r="E180" i="6"/>
  <c r="K177" i="6"/>
  <c r="J177" i="6"/>
  <c r="I177" i="6"/>
  <c r="H177" i="6"/>
  <c r="G177" i="6"/>
  <c r="F177" i="6"/>
  <c r="E177" i="6"/>
  <c r="K170" i="6"/>
  <c r="J170" i="6"/>
  <c r="I170" i="6"/>
  <c r="H170" i="6"/>
  <c r="G170" i="6"/>
  <c r="F170" i="6"/>
  <c r="E170" i="6"/>
  <c r="E31" i="7"/>
  <c r="K21" i="6"/>
  <c r="J21" i="6"/>
  <c r="I21" i="6"/>
  <c r="H21" i="6"/>
  <c r="G21" i="6"/>
  <c r="F21" i="6"/>
  <c r="E21" i="6"/>
  <c r="E22" i="2"/>
  <c r="F22" i="2"/>
  <c r="G22" i="2"/>
  <c r="H22" i="2"/>
  <c r="I22" i="2"/>
  <c r="J22" i="2"/>
  <c r="K22" i="2"/>
  <c r="F136" i="7"/>
  <c r="G136" i="7"/>
  <c r="H136" i="7"/>
  <c r="I136" i="7"/>
  <c r="J136" i="7"/>
  <c r="K136" i="7"/>
  <c r="L136" i="7"/>
  <c r="E136" i="7"/>
  <c r="F139" i="7"/>
  <c r="G139" i="7"/>
  <c r="H139" i="7"/>
  <c r="H140" i="7" s="1"/>
  <c r="I139" i="7"/>
  <c r="J139" i="7"/>
  <c r="K139" i="7"/>
  <c r="E139" i="7"/>
  <c r="L137" i="7"/>
  <c r="L139" i="7" s="1"/>
  <c r="E17" i="2"/>
  <c r="F17" i="2"/>
  <c r="G17" i="2"/>
  <c r="H17" i="2"/>
  <c r="I17" i="2"/>
  <c r="J17" i="2"/>
  <c r="K17" i="2"/>
  <c r="E62" i="2"/>
  <c r="F62" i="2"/>
  <c r="G62" i="2"/>
  <c r="H62" i="2"/>
  <c r="I62" i="2"/>
  <c r="J62" i="2"/>
  <c r="K62" i="2"/>
  <c r="E31" i="5"/>
  <c r="F31" i="5"/>
  <c r="G31" i="5"/>
  <c r="H31" i="5"/>
  <c r="I31" i="5"/>
  <c r="J31" i="5"/>
  <c r="D31" i="5"/>
  <c r="F51" i="6"/>
  <c r="G51" i="6"/>
  <c r="H51" i="6"/>
  <c r="I51" i="6"/>
  <c r="J51" i="6"/>
  <c r="K51" i="6"/>
  <c r="E51" i="6"/>
  <c r="F41" i="6"/>
  <c r="G41" i="6"/>
  <c r="H41" i="6"/>
  <c r="I41" i="6"/>
  <c r="J41" i="6"/>
  <c r="K41" i="6"/>
  <c r="E41" i="6"/>
  <c r="F35" i="6"/>
  <c r="G35" i="6"/>
  <c r="H35" i="6"/>
  <c r="I35" i="6"/>
  <c r="J35" i="6"/>
  <c r="K35" i="6"/>
  <c r="E35" i="6"/>
  <c r="F17" i="7"/>
  <c r="G17" i="7"/>
  <c r="H17" i="7"/>
  <c r="I17" i="7"/>
  <c r="J17" i="7"/>
  <c r="K17" i="7"/>
  <c r="L17" i="7"/>
  <c r="E23" i="7"/>
  <c r="E17" i="7"/>
  <c r="E6" i="2"/>
  <c r="F6" i="2"/>
  <c r="G6" i="2"/>
  <c r="H6" i="2"/>
  <c r="I6" i="2"/>
  <c r="J6" i="2"/>
  <c r="K6" i="2"/>
  <c r="F130" i="7"/>
  <c r="G130" i="7"/>
  <c r="H130" i="7"/>
  <c r="I130" i="7"/>
  <c r="J130" i="7"/>
  <c r="K130" i="7"/>
  <c r="L130" i="7"/>
  <c r="E130" i="7"/>
  <c r="E48" i="2"/>
  <c r="F48" i="2"/>
  <c r="G48" i="2"/>
  <c r="H48" i="2"/>
  <c r="I48" i="2"/>
  <c r="J48" i="2"/>
  <c r="K48" i="2"/>
  <c r="F60" i="7"/>
  <c r="G60" i="7"/>
  <c r="H60" i="7"/>
  <c r="I60" i="7"/>
  <c r="J60" i="7"/>
  <c r="K60" i="7"/>
  <c r="L60" i="7"/>
  <c r="E60" i="7"/>
  <c r="F55" i="7"/>
  <c r="G55" i="7"/>
  <c r="H55" i="7"/>
  <c r="I55" i="7"/>
  <c r="J55" i="7"/>
  <c r="K55" i="7"/>
  <c r="L55" i="7"/>
  <c r="E55" i="7"/>
  <c r="F52" i="7"/>
  <c r="G52" i="7"/>
  <c r="H52" i="7"/>
  <c r="I52" i="7"/>
  <c r="J52" i="7"/>
  <c r="K52" i="7"/>
  <c r="L52" i="7"/>
  <c r="E52" i="7"/>
  <c r="F48" i="7"/>
  <c r="G48" i="7"/>
  <c r="H48" i="7"/>
  <c r="I48" i="7"/>
  <c r="J48" i="7"/>
  <c r="K48" i="7"/>
  <c r="L48" i="7"/>
  <c r="E48" i="7"/>
  <c r="F126" i="7"/>
  <c r="G126" i="7"/>
  <c r="H126" i="7"/>
  <c r="I126" i="7"/>
  <c r="J126" i="7"/>
  <c r="K126" i="7"/>
  <c r="L126" i="7"/>
  <c r="E126" i="7"/>
  <c r="F113" i="7"/>
  <c r="G113" i="7"/>
  <c r="H113" i="7"/>
  <c r="I113" i="7"/>
  <c r="J113" i="7"/>
  <c r="K113" i="7"/>
  <c r="L113" i="7"/>
  <c r="E113" i="7"/>
  <c r="F104" i="7"/>
  <c r="G104" i="7"/>
  <c r="H104" i="7"/>
  <c r="I104" i="7"/>
  <c r="J104" i="7"/>
  <c r="K104" i="7"/>
  <c r="L104" i="7"/>
  <c r="E104" i="7"/>
  <c r="F91" i="7"/>
  <c r="G91" i="7"/>
  <c r="H91" i="7"/>
  <c r="I91" i="7"/>
  <c r="J91" i="7"/>
  <c r="K91" i="7"/>
  <c r="L91" i="7"/>
  <c r="E91" i="7"/>
  <c r="L81" i="7"/>
  <c r="K81" i="7"/>
  <c r="J81" i="7"/>
  <c r="I81" i="7"/>
  <c r="H81" i="7"/>
  <c r="G81" i="7"/>
  <c r="F81" i="7"/>
  <c r="L76" i="7"/>
  <c r="K76" i="7"/>
  <c r="J76" i="7"/>
  <c r="I76" i="7"/>
  <c r="H76" i="7"/>
  <c r="G76" i="7"/>
  <c r="F76" i="7"/>
  <c r="L71" i="7"/>
  <c r="K71" i="7"/>
  <c r="J71" i="7"/>
  <c r="I71" i="7"/>
  <c r="H71" i="7"/>
  <c r="G71" i="7"/>
  <c r="F71" i="7"/>
  <c r="L65" i="7"/>
  <c r="K65" i="7"/>
  <c r="J65" i="7"/>
  <c r="I65" i="7"/>
  <c r="H65" i="7"/>
  <c r="G65" i="7"/>
  <c r="F65" i="7"/>
  <c r="L44" i="7"/>
  <c r="K44" i="7"/>
  <c r="J44" i="7"/>
  <c r="I44" i="7"/>
  <c r="H44" i="7"/>
  <c r="G44" i="7"/>
  <c r="F44" i="7"/>
  <c r="E44" i="7"/>
  <c r="L40" i="7"/>
  <c r="K40" i="7"/>
  <c r="J40" i="7"/>
  <c r="I40" i="7"/>
  <c r="H40" i="7"/>
  <c r="G40" i="7"/>
  <c r="F40" i="7"/>
  <c r="E40" i="7"/>
  <c r="L36" i="7"/>
  <c r="K36" i="7"/>
  <c r="J36" i="7"/>
  <c r="I36" i="7"/>
  <c r="H36" i="7"/>
  <c r="G36" i="7"/>
  <c r="F36" i="7"/>
  <c r="E36" i="7"/>
  <c r="L31" i="7"/>
  <c r="K31" i="7"/>
  <c r="J31" i="7"/>
  <c r="I31" i="7"/>
  <c r="H31" i="7"/>
  <c r="G31" i="7"/>
  <c r="F31" i="7"/>
  <c r="L23" i="7"/>
  <c r="K23" i="7"/>
  <c r="J23" i="7"/>
  <c r="I23" i="7"/>
  <c r="H23" i="7"/>
  <c r="G23" i="7"/>
  <c r="F23" i="7"/>
  <c r="L12" i="7"/>
  <c r="K12" i="7"/>
  <c r="J12" i="7"/>
  <c r="I12" i="7"/>
  <c r="H12" i="7"/>
  <c r="G12" i="7"/>
  <c r="F12" i="7"/>
  <c r="E12" i="7"/>
  <c r="L6" i="7"/>
  <c r="K6" i="7"/>
  <c r="J6" i="7"/>
  <c r="I6" i="7"/>
  <c r="H6" i="7"/>
  <c r="G6" i="7"/>
  <c r="F6" i="7"/>
  <c r="E6" i="7"/>
  <c r="K166" i="6"/>
  <c r="J166" i="6"/>
  <c r="I166" i="6"/>
  <c r="H166" i="6"/>
  <c r="G166" i="6"/>
  <c r="F166" i="6"/>
  <c r="E166" i="6"/>
  <c r="K161" i="6"/>
  <c r="J161" i="6"/>
  <c r="I161" i="6"/>
  <c r="H161" i="6"/>
  <c r="G161" i="6"/>
  <c r="F161" i="6"/>
  <c r="E161" i="6"/>
  <c r="K155" i="6"/>
  <c r="J155" i="6"/>
  <c r="I155" i="6"/>
  <c r="H155" i="6"/>
  <c r="G155" i="6"/>
  <c r="F155" i="6"/>
  <c r="E155" i="6"/>
  <c r="K144" i="6"/>
  <c r="J144" i="6"/>
  <c r="I144" i="6"/>
  <c r="H144" i="6"/>
  <c r="G144" i="6"/>
  <c r="F144" i="6"/>
  <c r="E144" i="6"/>
  <c r="K136" i="6"/>
  <c r="J136" i="6"/>
  <c r="I136" i="6"/>
  <c r="H136" i="6"/>
  <c r="G136" i="6"/>
  <c r="F136" i="6"/>
  <c r="E136" i="6"/>
  <c r="K127" i="6"/>
  <c r="J127" i="6"/>
  <c r="I127" i="6"/>
  <c r="H127" i="6"/>
  <c r="G127" i="6"/>
  <c r="F127" i="6"/>
  <c r="E127" i="6"/>
  <c r="K124" i="6"/>
  <c r="J124" i="6"/>
  <c r="I124" i="6"/>
  <c r="H124" i="6"/>
  <c r="G124" i="6"/>
  <c r="F124" i="6"/>
  <c r="E124" i="6"/>
  <c r="K117" i="6"/>
  <c r="J117" i="6"/>
  <c r="I117" i="6"/>
  <c r="H117" i="6"/>
  <c r="G117" i="6"/>
  <c r="F117" i="6"/>
  <c r="E117" i="6"/>
  <c r="K111" i="6"/>
  <c r="J111" i="6"/>
  <c r="I111" i="6"/>
  <c r="H111" i="6"/>
  <c r="G111" i="6"/>
  <c r="F111" i="6"/>
  <c r="E111" i="6"/>
  <c r="K107" i="6"/>
  <c r="J107" i="6"/>
  <c r="I107" i="6"/>
  <c r="H107" i="6"/>
  <c r="G107" i="6"/>
  <c r="F107" i="6"/>
  <c r="E107" i="6"/>
  <c r="K104" i="6"/>
  <c r="J104" i="6"/>
  <c r="I104" i="6"/>
  <c r="H104" i="6"/>
  <c r="G104" i="6"/>
  <c r="F104" i="6"/>
  <c r="E104" i="6"/>
  <c r="K101" i="6"/>
  <c r="J101" i="6"/>
  <c r="I101" i="6"/>
  <c r="H101" i="6"/>
  <c r="G101" i="6"/>
  <c r="F101" i="6"/>
  <c r="E101" i="6"/>
  <c r="K98" i="6"/>
  <c r="J98" i="6"/>
  <c r="I98" i="6"/>
  <c r="H98" i="6"/>
  <c r="G98" i="6"/>
  <c r="F98" i="6"/>
  <c r="E98" i="6"/>
  <c r="K93" i="6"/>
  <c r="J93" i="6"/>
  <c r="I93" i="6"/>
  <c r="H93" i="6"/>
  <c r="G93" i="6"/>
  <c r="F93" i="6"/>
  <c r="E93" i="6"/>
  <c r="K90" i="6"/>
  <c r="J90" i="6"/>
  <c r="I90" i="6"/>
  <c r="H90" i="6"/>
  <c r="G90" i="6"/>
  <c r="F90" i="6"/>
  <c r="E90" i="6"/>
  <c r="K87" i="6"/>
  <c r="J87" i="6"/>
  <c r="I87" i="6"/>
  <c r="H87" i="6"/>
  <c r="G87" i="6"/>
  <c r="F87" i="6"/>
  <c r="E87" i="6"/>
  <c r="K84" i="6"/>
  <c r="J84" i="6"/>
  <c r="I84" i="6"/>
  <c r="H84" i="6"/>
  <c r="G84" i="6"/>
  <c r="F84" i="6"/>
  <c r="E84" i="6"/>
  <c r="K81" i="6"/>
  <c r="J81" i="6"/>
  <c r="I81" i="6"/>
  <c r="H81" i="6"/>
  <c r="G81" i="6"/>
  <c r="F81" i="6"/>
  <c r="E81" i="6"/>
  <c r="K78" i="6"/>
  <c r="J78" i="6"/>
  <c r="I78" i="6"/>
  <c r="H78" i="6"/>
  <c r="G78" i="6"/>
  <c r="F78" i="6"/>
  <c r="E78" i="6"/>
  <c r="K74" i="6"/>
  <c r="J74" i="6"/>
  <c r="I74" i="6"/>
  <c r="H74" i="6"/>
  <c r="G74" i="6"/>
  <c r="F74" i="6"/>
  <c r="E74" i="6"/>
  <c r="K71" i="6"/>
  <c r="J71" i="6"/>
  <c r="I71" i="6"/>
  <c r="H71" i="6"/>
  <c r="G71" i="6"/>
  <c r="F71" i="6"/>
  <c r="E71" i="6"/>
  <c r="K66" i="6"/>
  <c r="J66" i="6"/>
  <c r="I66" i="6"/>
  <c r="H66" i="6"/>
  <c r="G66" i="6"/>
  <c r="F66" i="6"/>
  <c r="E66" i="6"/>
  <c r="K63" i="6"/>
  <c r="J63" i="6"/>
  <c r="I63" i="6"/>
  <c r="H63" i="6"/>
  <c r="G63" i="6"/>
  <c r="F63" i="6"/>
  <c r="E63" i="6"/>
  <c r="K60" i="6"/>
  <c r="J60" i="6"/>
  <c r="I60" i="6"/>
  <c r="H60" i="6"/>
  <c r="G60" i="6"/>
  <c r="F60" i="6"/>
  <c r="E60" i="6"/>
  <c r="K57" i="6"/>
  <c r="J57" i="6"/>
  <c r="I57" i="6"/>
  <c r="H57" i="6"/>
  <c r="G57" i="6"/>
  <c r="F57" i="6"/>
  <c r="E57" i="6"/>
  <c r="K44" i="6"/>
  <c r="J44" i="6"/>
  <c r="I44" i="6"/>
  <c r="H44" i="6"/>
  <c r="G44" i="6"/>
  <c r="F44" i="6"/>
  <c r="E44" i="6"/>
  <c r="K38" i="6"/>
  <c r="J38" i="6"/>
  <c r="I38" i="6"/>
  <c r="H38" i="6"/>
  <c r="G38" i="6"/>
  <c r="F38" i="6"/>
  <c r="E38" i="6"/>
  <c r="K28" i="6"/>
  <c r="J28" i="6"/>
  <c r="I28" i="6"/>
  <c r="H28" i="6"/>
  <c r="G28" i="6"/>
  <c r="F28" i="6"/>
  <c r="E28" i="6"/>
  <c r="K25" i="6"/>
  <c r="J25" i="6"/>
  <c r="I25" i="6"/>
  <c r="H25" i="6"/>
  <c r="G25" i="6"/>
  <c r="F25" i="6"/>
  <c r="E25" i="6"/>
  <c r="K16" i="6"/>
  <c r="J16" i="6"/>
  <c r="I16" i="6"/>
  <c r="H16" i="6"/>
  <c r="G16" i="6"/>
  <c r="F16" i="6"/>
  <c r="E16" i="6"/>
  <c r="K12" i="6"/>
  <c r="J12" i="6"/>
  <c r="I12" i="6"/>
  <c r="H12" i="6"/>
  <c r="G12" i="6"/>
  <c r="F12" i="6"/>
  <c r="E12" i="6"/>
  <c r="K9" i="6"/>
  <c r="J9" i="6"/>
  <c r="I9" i="6"/>
  <c r="H9" i="6"/>
  <c r="G9" i="6"/>
  <c r="F9" i="6"/>
  <c r="E9" i="6"/>
  <c r="K6" i="6"/>
  <c r="J6" i="6"/>
  <c r="I6" i="6"/>
  <c r="H6" i="6"/>
  <c r="G6" i="6"/>
  <c r="F6" i="6"/>
  <c r="E6" i="6"/>
  <c r="J69" i="5"/>
  <c r="I69" i="5"/>
  <c r="H69" i="5"/>
  <c r="G69" i="5"/>
  <c r="F69" i="5"/>
  <c r="E69" i="5"/>
  <c r="D69" i="5"/>
  <c r="J63" i="5"/>
  <c r="I63" i="5"/>
  <c r="H63" i="5"/>
  <c r="G63" i="5"/>
  <c r="F63" i="5"/>
  <c r="E63" i="5"/>
  <c r="D63" i="5"/>
  <c r="J59" i="5"/>
  <c r="I59" i="5"/>
  <c r="H59" i="5"/>
  <c r="G59" i="5"/>
  <c r="F59" i="5"/>
  <c r="E59" i="5"/>
  <c r="D59" i="5"/>
  <c r="J53" i="5"/>
  <c r="J54" i="5" s="1"/>
  <c r="I53" i="5"/>
  <c r="I54" i="5" s="1"/>
  <c r="H53" i="5"/>
  <c r="H54" i="5" s="1"/>
  <c r="G53" i="5"/>
  <c r="G54" i="5" s="1"/>
  <c r="F53" i="5"/>
  <c r="F54" i="5" s="1"/>
  <c r="E53" i="5"/>
  <c r="E54" i="5" s="1"/>
  <c r="D53" i="5"/>
  <c r="D54" i="5" s="1"/>
  <c r="J50" i="5"/>
  <c r="I50" i="5"/>
  <c r="H50" i="5"/>
  <c r="G50" i="5"/>
  <c r="F50" i="5"/>
  <c r="E50" i="5"/>
  <c r="D50" i="5"/>
  <c r="J44" i="5"/>
  <c r="I44" i="5"/>
  <c r="H44" i="5"/>
  <c r="G44" i="5"/>
  <c r="F44" i="5"/>
  <c r="E44" i="5"/>
  <c r="D44" i="5"/>
  <c r="J39" i="5"/>
  <c r="I39" i="5"/>
  <c r="H39" i="5"/>
  <c r="G39" i="5"/>
  <c r="F39" i="5"/>
  <c r="E39" i="5"/>
  <c r="D39" i="5"/>
  <c r="J25" i="5"/>
  <c r="I25" i="5"/>
  <c r="H25" i="5"/>
  <c r="G25" i="5"/>
  <c r="F25" i="5"/>
  <c r="E25" i="5"/>
  <c r="D25" i="5"/>
  <c r="J19" i="5"/>
  <c r="I19" i="5"/>
  <c r="H19" i="5"/>
  <c r="G19" i="5"/>
  <c r="F19" i="5"/>
  <c r="E19" i="5"/>
  <c r="D19" i="5"/>
  <c r="J14" i="5"/>
  <c r="I14" i="5"/>
  <c r="H14" i="5"/>
  <c r="G14" i="5"/>
  <c r="F14" i="5"/>
  <c r="E14" i="5"/>
  <c r="D14" i="5"/>
  <c r="J9" i="5"/>
  <c r="I9" i="5"/>
  <c r="H9" i="5"/>
  <c r="G9" i="5"/>
  <c r="F9" i="5"/>
  <c r="E9" i="5"/>
  <c r="D9" i="5"/>
  <c r="E90" i="2"/>
  <c r="F90" i="2"/>
  <c r="G90" i="2"/>
  <c r="H90" i="2"/>
  <c r="I90" i="2"/>
  <c r="J90" i="2"/>
  <c r="K90" i="2"/>
  <c r="K113" i="2"/>
  <c r="J113" i="2"/>
  <c r="I113" i="2"/>
  <c r="H113" i="2"/>
  <c r="G113" i="2"/>
  <c r="F113" i="2"/>
  <c r="E113" i="2"/>
  <c r="K43" i="2"/>
  <c r="J43" i="2"/>
  <c r="I43" i="2"/>
  <c r="H43" i="2"/>
  <c r="G43" i="2"/>
  <c r="F43" i="2"/>
  <c r="E43" i="2"/>
  <c r="K38" i="2"/>
  <c r="J38" i="2"/>
  <c r="I38" i="2"/>
  <c r="H38" i="2"/>
  <c r="G38" i="2"/>
  <c r="F38" i="2"/>
  <c r="E38" i="2"/>
  <c r="K30" i="2"/>
  <c r="J30" i="2"/>
  <c r="I30" i="2"/>
  <c r="H30" i="2"/>
  <c r="G30" i="2"/>
  <c r="F30" i="2"/>
  <c r="E30" i="2"/>
  <c r="K11" i="2"/>
  <c r="J11" i="2"/>
  <c r="I11" i="2"/>
  <c r="H11" i="2"/>
  <c r="G11" i="2"/>
  <c r="F11" i="2"/>
  <c r="E11" i="2"/>
  <c r="F64" i="5" l="1"/>
  <c r="G78" i="2"/>
  <c r="G82" i="2" s="1"/>
  <c r="F78" i="2"/>
  <c r="F82" i="2" s="1"/>
  <c r="H64" i="5"/>
  <c r="E64" i="5"/>
  <c r="J64" i="5"/>
  <c r="D64" i="5"/>
  <c r="I64" i="5"/>
  <c r="G64" i="5"/>
  <c r="I78" i="2"/>
  <c r="I82" i="2" s="1"/>
  <c r="E78" i="2"/>
  <c r="E82" i="2" s="1"/>
  <c r="K78" i="2"/>
  <c r="K82" i="2" s="1"/>
  <c r="J78" i="2"/>
  <c r="J82" i="2" s="1"/>
  <c r="H78" i="2"/>
  <c r="H82" i="2" s="1"/>
</calcChain>
</file>

<file path=xl/sharedStrings.xml><?xml version="1.0" encoding="utf-8"?>
<sst xmlns="http://schemas.openxmlformats.org/spreadsheetml/2006/main" count="1696" uniqueCount="817">
  <si>
    <t>Food (100 g)</t>
  </si>
  <si>
    <t>kcal</t>
  </si>
  <si>
    <t>Folate_DFE_mcg</t>
  </si>
  <si>
    <t>VitA_RAE_mcg</t>
  </si>
  <si>
    <t>VitB12_mcg</t>
  </si>
  <si>
    <t>Calcium_mg</t>
  </si>
  <si>
    <t>Iron_mg</t>
  </si>
  <si>
    <t>Zinc_mg</t>
  </si>
  <si>
    <t>Phytate_mg</t>
  </si>
  <si>
    <t>Comment</t>
  </si>
  <si>
    <t>Individual foods included</t>
  </si>
  <si>
    <t>Pulses</t>
  </si>
  <si>
    <t>Peas</t>
  </si>
  <si>
    <t>Other pulses</t>
  </si>
  <si>
    <t>Soy foods</t>
  </si>
  <si>
    <t>Soymilk</t>
  </si>
  <si>
    <t>Only unfortified, unsweetened products included</t>
  </si>
  <si>
    <t>Unfortified, unsweetened soymilk</t>
  </si>
  <si>
    <t>Tofu</t>
  </si>
  <si>
    <t>Natural tofu</t>
  </si>
  <si>
    <t>Grains</t>
  </si>
  <si>
    <t>Wheat and rye (bread)</t>
  </si>
  <si>
    <t>Maize (meal)</t>
  </si>
  <si>
    <t>Only values from USDA and the African region</t>
  </si>
  <si>
    <t>Mix of whole &amp; degermed maize meal</t>
  </si>
  <si>
    <t>Oats (oatmeal)</t>
  </si>
  <si>
    <t>Oatmeal</t>
  </si>
  <si>
    <t>Rice</t>
  </si>
  <si>
    <t>Mix of white and brown rice</t>
  </si>
  <si>
    <t>Starchy tubers</t>
  </si>
  <si>
    <t xml:space="preserve">Potatoes </t>
  </si>
  <si>
    <t>Cassava</t>
  </si>
  <si>
    <t>Nuts</t>
  </si>
  <si>
    <t>Groundnuts</t>
  </si>
  <si>
    <t>Nuts except peanuts - dry</t>
  </si>
  <si>
    <t>Vegetables</t>
  </si>
  <si>
    <t>Tomatoes</t>
  </si>
  <si>
    <t>Root vegetables</t>
  </si>
  <si>
    <t>Onion, spring onion, leek</t>
  </si>
  <si>
    <t>Brassicas</t>
  </si>
  <si>
    <t>Broccoli, cabbage (various varieties), cauliflower</t>
  </si>
  <si>
    <t>Other vegetables</t>
  </si>
  <si>
    <t xml:space="preserve">Fruits </t>
  </si>
  <si>
    <t>Berries &amp; grapes</t>
  </si>
  <si>
    <t>Grapes, strawberries, blueberries, raspeberries, blackberries</t>
  </si>
  <si>
    <t>Citrus fruits</t>
  </si>
  <si>
    <t>Lemon, orange, tangerine</t>
  </si>
  <si>
    <t>Apples</t>
  </si>
  <si>
    <t>Fruits</t>
  </si>
  <si>
    <t>Bananas</t>
  </si>
  <si>
    <t>Other fruits</t>
  </si>
  <si>
    <t xml:space="preserve">Eggs </t>
  </si>
  <si>
    <t>Eggs</t>
  </si>
  <si>
    <t>Hen egg</t>
  </si>
  <si>
    <t>Milk and dairy</t>
  </si>
  <si>
    <t>Cheese</t>
  </si>
  <si>
    <t>Mix of fresh &amp; hard cheese</t>
  </si>
  <si>
    <t>Ruminant meat</t>
  </si>
  <si>
    <t>Beef</t>
  </si>
  <si>
    <t xml:space="preserve">Beef </t>
  </si>
  <si>
    <t>Lamb/mutton</t>
  </si>
  <si>
    <t>Other meat</t>
  </si>
  <si>
    <t>Pork</t>
  </si>
  <si>
    <t>Poultry</t>
  </si>
  <si>
    <t>Chicken and turkey</t>
  </si>
  <si>
    <t>Fish and seafood</t>
  </si>
  <si>
    <t>Variety of species (marine &amp; freshwater, lean &amp; fatty)</t>
  </si>
  <si>
    <t>Crustaceans</t>
  </si>
  <si>
    <t xml:space="preserve">Variety of species </t>
  </si>
  <si>
    <t>Comments</t>
  </si>
  <si>
    <t>USDA</t>
  </si>
  <si>
    <t>Kenya</t>
  </si>
  <si>
    <t>Bangladesh</t>
  </si>
  <si>
    <t>Indonesia</t>
  </si>
  <si>
    <t>Composite</t>
  </si>
  <si>
    <t xml:space="preserve">Pulses </t>
  </si>
  <si>
    <t>Sub-Saharan Africa</t>
  </si>
  <si>
    <t>South/SouthEast Asia</t>
  </si>
  <si>
    <t>Latin America</t>
  </si>
  <si>
    <t>Western Africa</t>
  </si>
  <si>
    <t>Vietnam</t>
  </si>
  <si>
    <t>Colombia</t>
  </si>
  <si>
    <t>Only values for white rice</t>
  </si>
  <si>
    <t>Potatoes</t>
  </si>
  <si>
    <t>Onions &amp; leeks</t>
  </si>
  <si>
    <t>Other vegetables, excl DGLVs</t>
  </si>
  <si>
    <t>Fruit</t>
  </si>
  <si>
    <t xml:space="preserve">Kenya </t>
  </si>
  <si>
    <t>Malawi</t>
  </si>
  <si>
    <t>Laos</t>
  </si>
  <si>
    <t>Mexico</t>
  </si>
  <si>
    <t>National/regional FCT</t>
  </si>
  <si>
    <t>Lentils, mature seeds, cooked, boiled, without salt</t>
  </si>
  <si>
    <t>Chickpea, mature seeds, cooked, boiled, without salt</t>
  </si>
  <si>
    <t>Cowpea, common, mature seeds, cooked, boiled, without salt</t>
  </si>
  <si>
    <t>Beans, kidney, red, mature seeds, cooked, boiled, with salt</t>
  </si>
  <si>
    <t xml:space="preserve">USDA composite </t>
  </si>
  <si>
    <t>Cowpea, soaked, boiled in different water* (without salt), drained</t>
  </si>
  <si>
    <t>03_090</t>
  </si>
  <si>
    <t>Lentil, soaked, boiled in different water* (without salt), drained</t>
  </si>
  <si>
    <t>03_087</t>
  </si>
  <si>
    <t>Beans, broad, dry, water-soaked, boiled in different water, drained (without salt)</t>
  </si>
  <si>
    <t>Beans, lima, dry, water-soaked, boiled in different water, drained (without salt)</t>
  </si>
  <si>
    <t>Beans, kidney, dry, water-soaked, boiled in different water, drained (without salt)</t>
  </si>
  <si>
    <t>Africa composite</t>
  </si>
  <si>
    <t>Bengal gram, whole, boiled* (without salt)</t>
  </si>
  <si>
    <t>02_0012</t>
  </si>
  <si>
    <t>Green gram, split, boiled* (without salt)</t>
  </si>
  <si>
    <t>02_0013</t>
  </si>
  <si>
    <t>Lentis, boiled* (without salt)</t>
  </si>
  <si>
    <t>02_0015</t>
  </si>
  <si>
    <t>Cowpea, seeds, black, dried, boiled</t>
  </si>
  <si>
    <t>Asia composite</t>
  </si>
  <si>
    <t>Bean Black, cooked</t>
  </si>
  <si>
    <t>Phytate value unavailable</t>
  </si>
  <si>
    <t>Chickpea, cooked</t>
  </si>
  <si>
    <t xml:space="preserve">Colombia </t>
  </si>
  <si>
    <t>Cargamento red bean, cooked, without salt</t>
  </si>
  <si>
    <t>T010</t>
  </si>
  <si>
    <t>Chickpea, cooked, without salt</t>
  </si>
  <si>
    <t>T018</t>
  </si>
  <si>
    <t>Common lentils, cooked, without salt</t>
  </si>
  <si>
    <t>T025</t>
  </si>
  <si>
    <t>Latin America composite</t>
  </si>
  <si>
    <t>Rice, brown, cooked, no fat added</t>
  </si>
  <si>
    <t>USDA composite</t>
  </si>
  <si>
    <t>Rice, brown, boiled* (without salt), drained</t>
  </si>
  <si>
    <t>01_035</t>
  </si>
  <si>
    <t>Rice, red native, hulled, boiled* (without salt), drained</t>
  </si>
  <si>
    <t>01_066</t>
  </si>
  <si>
    <t>Africa Composite</t>
  </si>
  <si>
    <t>Used weight yields and nutrient retention factors</t>
  </si>
  <si>
    <t>Rice, brown, boiled, WO salt</t>
  </si>
  <si>
    <t>A011</t>
  </si>
  <si>
    <t>LAtina America composite</t>
  </si>
  <si>
    <t>Rice, white, medium-grain, cooked, unenriched</t>
  </si>
  <si>
    <t>Rice, white, milled, polished grain, dry, boiled (without salt)</t>
  </si>
  <si>
    <t>Rice, white, polished, boiled* (without salt), drained</t>
  </si>
  <si>
    <t>01_069</t>
  </si>
  <si>
    <t>Rice, white, sunned, aromatic, boiled* (without salt)</t>
  </si>
  <si>
    <t>01_0040</t>
  </si>
  <si>
    <t>Rice, steamed, white</t>
  </si>
  <si>
    <t>White rice, polished, boiled, WO salt</t>
  </si>
  <si>
    <t>A009</t>
  </si>
  <si>
    <t>Nuts, cashew nuts, raw</t>
  </si>
  <si>
    <t>Nuts, cashew nuts, dry roasted, without salt added</t>
  </si>
  <si>
    <t>Nuts, almonds</t>
  </si>
  <si>
    <t>Nuts, almonds, dry roasted, without salt added</t>
  </si>
  <si>
    <t>Nuts, pistachio nuts, raw</t>
  </si>
  <si>
    <t>Nuts, walnuts, english</t>
  </si>
  <si>
    <t>Nuts, pine nuts, dried</t>
  </si>
  <si>
    <t>Nut, almond, with or without skin, raw, unsalted</t>
  </si>
  <si>
    <t>Nut, cashew, dry, raw, unsalted</t>
  </si>
  <si>
    <t>Nut, macadamia, raw, unsalted</t>
  </si>
  <si>
    <t>Nut, pistachio, raw, unsalted</t>
  </si>
  <si>
    <t>Cashew nuts, raw</t>
  </si>
  <si>
    <t>06_0002</t>
  </si>
  <si>
    <t>Pistachio nuts, dried</t>
  </si>
  <si>
    <t>06_0013</t>
  </si>
  <si>
    <t>Walnuts</t>
  </si>
  <si>
    <t>06_0016</t>
  </si>
  <si>
    <t>Pistachio nut seed</t>
  </si>
  <si>
    <t>Pine nut</t>
  </si>
  <si>
    <t>Almond</t>
  </si>
  <si>
    <t>Peanuts, all types, dry-roasted, WO salt</t>
  </si>
  <si>
    <t>Peanuts, all types, raw</t>
  </si>
  <si>
    <t>Peanuts, all types, cooked, boiled, with salt</t>
  </si>
  <si>
    <t>Kanya</t>
  </si>
  <si>
    <t>Nut, ground nut, with skin, unsalted, dry, raw</t>
  </si>
  <si>
    <t>Groundnut, dry</t>
  </si>
  <si>
    <t>MW02_0014</t>
  </si>
  <si>
    <t>Groundnut, dry, boiled</t>
  </si>
  <si>
    <t>MW02_0015</t>
  </si>
  <si>
    <t>Groundnuts/peanut, raw</t>
  </si>
  <si>
    <t>06_0007</t>
  </si>
  <si>
    <t>Peanut, dried</t>
  </si>
  <si>
    <t>Peanut, with skin, raw</t>
  </si>
  <si>
    <t>T028</t>
  </si>
  <si>
    <t>Peanut, with skin, roasted, WO salt</t>
  </si>
  <si>
    <t>T029</t>
  </si>
  <si>
    <t>Peanut, raw</t>
  </si>
  <si>
    <t>Peanut, roasted</t>
  </si>
  <si>
    <t>Potatoes, baked, flesh and skin, without salt</t>
  </si>
  <si>
    <t xml:space="preserve">
Potatoes, boiled, cooked in skin, flesh, without salt</t>
  </si>
  <si>
    <t>Cassava, cooked</t>
  </si>
  <si>
    <t>Sweet potato, cooked, baked in skin, flesh, without salt</t>
  </si>
  <si>
    <t>Sweet potato, boiled, no added fat</t>
  </si>
  <si>
    <t>Yam, cooked, boiled, drained, or baked, without salt</t>
  </si>
  <si>
    <t>Carrots, raw</t>
  </si>
  <si>
    <t>Carrots, cooked, boiled, drained, without salt</t>
  </si>
  <si>
    <t>Parsnips, cooked, boiled, drained, without salt</t>
  </si>
  <si>
    <t>phytate value unavailable</t>
  </si>
  <si>
    <t>Arrowroot, peeled, boiled, drained (without salt)</t>
  </si>
  <si>
    <t>Cassava, root, white, peeled, boiled, drained (without salt)</t>
  </si>
  <si>
    <t>Cassava, root, yellow, peeled, boiled, drained (without salt)</t>
  </si>
  <si>
    <t>Potato, Irish (English), white variety, peeled, boiled, drained (without salt)</t>
  </si>
  <si>
    <t>Potato, Irish (English), white variety, peeled, steamed (without salt)</t>
  </si>
  <si>
    <t>Sweet potato, brown skin, peeled, boiled, drained (without salt)</t>
  </si>
  <si>
    <t>Sweet potato, pink skin, boiled, drained (without salt)</t>
  </si>
  <si>
    <t>Yam, white, boiled, drained (without salt)</t>
  </si>
  <si>
    <t>Carrot, peeled, raw</t>
  </si>
  <si>
    <t>Carrot, peeled, boiled, drained (without salt)</t>
  </si>
  <si>
    <t>Beet root, peeled, stewed (without salt)</t>
  </si>
  <si>
    <t>Cassava, tuber, boiled</t>
  </si>
  <si>
    <t>MW01_0010</t>
  </si>
  <si>
    <t>Cocoyam, tuber, boiled</t>
  </si>
  <si>
    <t>MW01_0012</t>
  </si>
  <si>
    <t>Sweet potato, white-fleshed, without skin, boiled</t>
  </si>
  <si>
    <t>MW01_0066</t>
  </si>
  <si>
    <t>Cassava, tuber, steamed</t>
  </si>
  <si>
    <t>Phytate value unavailable; weight yields and retention factors used</t>
  </si>
  <si>
    <t>Colocasia/Taro, boiled* (without salt)</t>
  </si>
  <si>
    <t>05_0011</t>
  </si>
  <si>
    <t>No other Asian FCTs have values for cooked tubers</t>
  </si>
  <si>
    <t>Potato, Diamond, boiled* (without salt)</t>
  </si>
  <si>
    <t>05_0012</t>
  </si>
  <si>
    <t>Sweet potato, Komola Sundori, orange flesh, boiled* (without salt)</t>
  </si>
  <si>
    <t>05_0016</t>
  </si>
  <si>
    <t>Sweet potato, skin purple, flesh pale-yellow, boiled* (without salt)</t>
  </si>
  <si>
    <t>05_0015</t>
  </si>
  <si>
    <t>Yam, tuber, boiled* (without salt)</t>
  </si>
  <si>
    <t>05_0020</t>
  </si>
  <si>
    <t>Sweet potato, Komola Sundori, orange flesh, steamed</t>
  </si>
  <si>
    <t>Sweet potato, skin purple, flesh pale-yellow, steamed (without skin)</t>
  </si>
  <si>
    <t>Carrot, raw</t>
  </si>
  <si>
    <t>03_0008</t>
  </si>
  <si>
    <t>Carrot, boiled (without salt)</t>
  </si>
  <si>
    <t>03_0035</t>
  </si>
  <si>
    <t>Potato, waxy variety, sabanera, with skin, boiled, WO salt</t>
  </si>
  <si>
    <t>B064</t>
  </si>
  <si>
    <t>Potato, floury variety, pastusa, with skin, boiled, WO salt</t>
  </si>
  <si>
    <t>B073</t>
  </si>
  <si>
    <t>White cassava, without skin, boiled, WO salt</t>
  </si>
  <si>
    <t>B106</t>
  </si>
  <si>
    <t>White cassava, WO skin, steamed</t>
  </si>
  <si>
    <t>Carrot, peeled, boiled, without salt</t>
  </si>
  <si>
    <t>B109</t>
  </si>
  <si>
    <t>B110</t>
  </si>
  <si>
    <t>Potato, waxy variety, sabanera, with skin, baked</t>
  </si>
  <si>
    <t>Sweet potato, cooked</t>
  </si>
  <si>
    <t>Carrot</t>
  </si>
  <si>
    <t>Carrot, boiled</t>
  </si>
  <si>
    <t>Broccoli, cooked, boiled, drained, without salt</t>
  </si>
  <si>
    <t>Cauliflower, cooked, boiled, drained, without salt</t>
  </si>
  <si>
    <t>Cabbage, cooked, boiled, drained, without salt</t>
  </si>
  <si>
    <t>Cabbage, red, raw</t>
  </si>
  <si>
    <t>Broccoli, tops and stems, boiled, drained (without salt)</t>
  </si>
  <si>
    <t>Cabbage, leaf head, Chinese, boiled, drained (without salt)</t>
  </si>
  <si>
    <t>Cabbage, leaf head, red raw</t>
  </si>
  <si>
    <t>Cauliflower, tops and stems, boiled, drained (without salt)</t>
  </si>
  <si>
    <t>Cabbage, Chinese, boiled, Brassica chinensis, (Chayinizi)</t>
  </si>
  <si>
    <t>MW04_0003</t>
  </si>
  <si>
    <t>Cabbage, boiled* (without salt)</t>
  </si>
  <si>
    <t>03_0034</t>
  </si>
  <si>
    <t>Cauliflower, boiled* (without salt)</t>
  </si>
  <si>
    <t>03_0036</t>
  </si>
  <si>
    <t>Cabbage, raw</t>
  </si>
  <si>
    <t>03_0007</t>
  </si>
  <si>
    <t>IDD123</t>
  </si>
  <si>
    <t>Asia Composite</t>
  </si>
  <si>
    <t>Cabbage, white, raw</t>
  </si>
  <si>
    <t>Broccoli, cooked</t>
  </si>
  <si>
    <t>Cabbage, white, cooked</t>
  </si>
  <si>
    <t>Cauliflower, boiled, without salt</t>
  </si>
  <si>
    <t>B038</t>
  </si>
  <si>
    <t>Latina America composite</t>
  </si>
  <si>
    <t>Mangos, raw</t>
  </si>
  <si>
    <t>Avocados, raw, all commercial varieties</t>
  </si>
  <si>
    <t xml:space="preserve">
Pineapple, raw, all varieties</t>
  </si>
  <si>
    <t>Nuts, coconut meat, raw</t>
  </si>
  <si>
    <t>Watermelon, raw</t>
  </si>
  <si>
    <t>Papayas, raw</t>
  </si>
  <si>
    <t>Melon, cantaloupe, raw</t>
  </si>
  <si>
    <t>Guavas, common, raw</t>
  </si>
  <si>
    <t>Passion fruit, (granadilla), purple, raw</t>
  </si>
  <si>
    <t>Avocado, ripe, raw</t>
  </si>
  <si>
    <t>Pineapple, raw</t>
  </si>
  <si>
    <t>Mango, ripe, raw</t>
  </si>
  <si>
    <t>Papaya, yellow skin, peeled, raw</t>
  </si>
  <si>
    <t>Passion fruit, dark purple skin, raw</t>
  </si>
  <si>
    <t>Guava, pink-fleshed, raw</t>
  </si>
  <si>
    <t>Coconut, fresh, mature fruit, flesh</t>
  </si>
  <si>
    <t>Mango, ripe</t>
  </si>
  <si>
    <t>MW05_0016</t>
  </si>
  <si>
    <t>Guavas, Psidium guajava</t>
  </si>
  <si>
    <t>MW05_0008</t>
  </si>
  <si>
    <t>Avocado, raw, peeled</t>
  </si>
  <si>
    <t>MW05_0002</t>
  </si>
  <si>
    <t>Pineapple, raw, peeled</t>
  </si>
  <si>
    <t>MW05_0021</t>
  </si>
  <si>
    <t>Watermelon, raw, peeled</t>
  </si>
  <si>
    <t>MW05_0025</t>
  </si>
  <si>
    <t>Mango, Fazli, orange flesh, ripe, raw</t>
  </si>
  <si>
    <t>08_0025</t>
  </si>
  <si>
    <t>Mango, Langra, yellow flesh, ripe, raw</t>
  </si>
  <si>
    <t>08_0026</t>
  </si>
  <si>
    <t>Papaya, ripe, raw</t>
  </si>
  <si>
    <t>08_0035</t>
  </si>
  <si>
    <t>Melon, Futi, orange flesh, ripe, raw</t>
  </si>
  <si>
    <t>08_0027</t>
  </si>
  <si>
    <t>Watermelon, ripe, raw</t>
  </si>
  <si>
    <t>08_0042</t>
  </si>
  <si>
    <t>Papaya, ripe</t>
  </si>
  <si>
    <t>Guava, common</t>
  </si>
  <si>
    <t>Mango, common; India mango (ripe)</t>
  </si>
  <si>
    <t>Mango, common, raw</t>
  </si>
  <si>
    <t>C051</t>
  </si>
  <si>
    <t>Coconut, raw</t>
  </si>
  <si>
    <t>C019</t>
  </si>
  <si>
    <t>Melon, raw</t>
  </si>
  <si>
    <t>C060</t>
  </si>
  <si>
    <t>Guava, ripe, raw</t>
  </si>
  <si>
    <t>C031</t>
  </si>
  <si>
    <t>C065</t>
  </si>
  <si>
    <t>Avocado Hass, raw</t>
  </si>
  <si>
    <t>C001</t>
  </si>
  <si>
    <t>Mango</t>
  </si>
  <si>
    <t>Pineapple</t>
  </si>
  <si>
    <t>Papaya</t>
  </si>
  <si>
    <t>Melon, cantaloupe</t>
  </si>
  <si>
    <t>Guava</t>
  </si>
  <si>
    <t>Coconut</t>
  </si>
  <si>
    <t>Peas, green, cooked, boiled, drained, without salt</t>
  </si>
  <si>
    <t>Phytate: average of all other pulses</t>
  </si>
  <si>
    <t>Garden peas, fresh, boiled, drained (without salt)</t>
  </si>
  <si>
    <t>Garden peas, dry, water-soaked, boiled in different water, drained (without salt)</t>
  </si>
  <si>
    <t>Peas composite</t>
  </si>
  <si>
    <t>Pea, boiled* (without salt)</t>
  </si>
  <si>
    <t>02_0016</t>
  </si>
  <si>
    <t>Pea, cooked</t>
  </si>
  <si>
    <t>IDD111</t>
  </si>
  <si>
    <t>Tofu, soft, prepared with calcium sulfate and magnesium chloride (nigari)</t>
  </si>
  <si>
    <t>Tofu, firm, prepared with calcium sulfate and magnesium chloride (nigari)</t>
  </si>
  <si>
    <t>Tofu, fried, prepared with calcium sulfate</t>
  </si>
  <si>
    <t>Tofu composite</t>
  </si>
  <si>
    <t>IDC098</t>
  </si>
  <si>
    <t>Average of phytate for soft and firm tofu</t>
  </si>
  <si>
    <t>Tofu, fried</t>
  </si>
  <si>
    <t>IDC099</t>
  </si>
  <si>
    <t>Tofu, raw</t>
  </si>
  <si>
    <t>T032</t>
  </si>
  <si>
    <t>Tomotoes</t>
  </si>
  <si>
    <t>Tomatoes, red, ripe, raw, year round average</t>
  </si>
  <si>
    <t>Tomatoes, red, ripe, cooked</t>
  </si>
  <si>
    <t>Tomato, red, ripe, raw</t>
  </si>
  <si>
    <t>Tomato, red, ripe, boiled, drained (without salt)</t>
  </si>
  <si>
    <t>Tomato, red, ripe,raw</t>
  </si>
  <si>
    <t>03_0031</t>
  </si>
  <si>
    <t>Tomato, red, ripe, boiled* (without salt)</t>
  </si>
  <si>
    <t>03_0045</t>
  </si>
  <si>
    <t>Tomato, fresh</t>
  </si>
  <si>
    <t>Tomato, raw</t>
  </si>
  <si>
    <t>B103</t>
  </si>
  <si>
    <t>Tomato, heated, without salt</t>
  </si>
  <si>
    <t>B104</t>
  </si>
  <si>
    <t>Assumed phytate value for brown rice</t>
  </si>
  <si>
    <t>Wheat &amp; rye</t>
  </si>
  <si>
    <t>Bread, french or vienna, whole wheat</t>
  </si>
  <si>
    <t>Bread, rye</t>
  </si>
  <si>
    <t>Bread, pita, white, unenriched</t>
  </si>
  <si>
    <t>Bread, brown</t>
  </si>
  <si>
    <t>Bread, white</t>
  </si>
  <si>
    <t>Bread, wheat, brown, homemade</t>
  </si>
  <si>
    <t>MW01_0003</t>
  </si>
  <si>
    <t>Bread, wheat, white, homemade</t>
  </si>
  <si>
    <t>MW01_0005</t>
  </si>
  <si>
    <t>ASEAN</t>
  </si>
  <si>
    <t>Bread, wholewheat</t>
  </si>
  <si>
    <t>AAA19</t>
  </si>
  <si>
    <t>Used folate &amp; zinc from USDA FDC</t>
  </si>
  <si>
    <t>Bread, French style</t>
  </si>
  <si>
    <t>Wholewheat bread, baked</t>
  </si>
  <si>
    <t>A069</t>
  </si>
  <si>
    <t xml:space="preserve">bread, French style, baked </t>
  </si>
  <si>
    <t>A060</t>
  </si>
  <si>
    <t>Rye, whole bread</t>
  </si>
  <si>
    <t>Cornmeal mush, no added fat</t>
  </si>
  <si>
    <t>Whole maize porridge</t>
  </si>
  <si>
    <t>Maize thick porridge, degermed-dehulled flour</t>
  </si>
  <si>
    <t>MW01_0031</t>
  </si>
  <si>
    <t>Maize thick porridge, white, whole flour</t>
  </si>
  <si>
    <t>MW01_0034</t>
  </si>
  <si>
    <t>Cereals, oats, regular and quick, unenriched, cooked with water (includes boiling and microwaving), without salt</t>
  </si>
  <si>
    <t>Oat porridge</t>
  </si>
  <si>
    <t>Oats porridge (without salt)</t>
  </si>
  <si>
    <t>01_133</t>
  </si>
  <si>
    <t>Oranges, raw, all commercial varieties</t>
  </si>
  <si>
    <t>Lamon, raw</t>
  </si>
  <si>
    <t>Tangerine, (mandarin oranges), raw</t>
  </si>
  <si>
    <t>Orange, pulp, raw</t>
  </si>
  <si>
    <t>Lemon, pulp, raw</t>
  </si>
  <si>
    <t>Tangerine, pulp, raw</t>
  </si>
  <si>
    <t>Orange, raw, peeled</t>
  </si>
  <si>
    <t>MW05_0018</t>
  </si>
  <si>
    <t>Lemon, raw, peeled, (Ndimu losenda)</t>
  </si>
  <si>
    <t>MW05_0014</t>
  </si>
  <si>
    <t>Orange, sweet, ripe, raw</t>
  </si>
  <si>
    <t>08_0032</t>
  </si>
  <si>
    <t>Lemon, Kagoji, raw</t>
  </si>
  <si>
    <t>08_0022</t>
  </si>
  <si>
    <t>Orange, sweet, fresh</t>
  </si>
  <si>
    <t>Lemon, raw</t>
  </si>
  <si>
    <t>C044</t>
  </si>
  <si>
    <t>Orange, raw</t>
  </si>
  <si>
    <t>C062</t>
  </si>
  <si>
    <t>Tangerine, raw</t>
  </si>
  <si>
    <t>C050</t>
  </si>
  <si>
    <t>Orange</t>
  </si>
  <si>
    <t>Tangerine</t>
  </si>
  <si>
    <t>Strawberries, raw</t>
  </si>
  <si>
    <t>Blueberries, raw</t>
  </si>
  <si>
    <t>Blackberries, raw</t>
  </si>
  <si>
    <t>Grapes, red or green (European type, such as Thompson seedless), raw</t>
  </si>
  <si>
    <t>Grapes, green, raw</t>
  </si>
  <si>
    <t>1 4</t>
  </si>
  <si>
    <t>Strawberry, raw</t>
  </si>
  <si>
    <t>Raspberry, raw</t>
  </si>
  <si>
    <t>Grapes, raw</t>
  </si>
  <si>
    <t>05_051</t>
  </si>
  <si>
    <t>08_0014</t>
  </si>
  <si>
    <t>Strawberry, ripe, raw</t>
  </si>
  <si>
    <t>C025</t>
  </si>
  <si>
    <t>Mora de Castilla (Latin American blackberry)</t>
  </si>
  <si>
    <t>C061</t>
  </si>
  <si>
    <t>White grapes, raw</t>
  </si>
  <si>
    <t>C085</t>
  </si>
  <si>
    <t>European grapes</t>
  </si>
  <si>
    <t>Strawberry</t>
  </si>
  <si>
    <t>Beets, cooked, boiled, drained</t>
  </si>
  <si>
    <t>Taro, cooked without salt</t>
  </si>
  <si>
    <t>Radish, skinless, raw</t>
  </si>
  <si>
    <t>B096</t>
  </si>
  <si>
    <t>Beet, skinless, boiled, without salt</t>
  </si>
  <si>
    <t>B097</t>
  </si>
  <si>
    <t>White yuca, skinless, boiled, without salt</t>
  </si>
  <si>
    <t>Onions, raw</t>
  </si>
  <si>
    <t>Leeks, (bulb and lower leaf-portion), raw</t>
  </si>
  <si>
    <t>Leeks, (bulb and lower leaf-portion), cooked, boiled, drained, without salt</t>
  </si>
  <si>
    <t>Onions, cooked, boiled, drained, without salt</t>
  </si>
  <si>
    <t>Onion, mature, red skinned, peeled, fresh, raw</t>
  </si>
  <si>
    <t>Onion, spring, raw</t>
  </si>
  <si>
    <t>Leeks, bulb and stem, raw</t>
  </si>
  <si>
    <t>Leeks, bulb and stem, boiled, drained (without salt)</t>
  </si>
  <si>
    <t>Onion, fresh, boiled (without salt), drained</t>
  </si>
  <si>
    <t>04_018</t>
  </si>
  <si>
    <t>Onoin, raw</t>
  </si>
  <si>
    <t>03_0024</t>
  </si>
  <si>
    <t>Onion</t>
  </si>
  <si>
    <t>12014</t>
  </si>
  <si>
    <t>Leek, raw</t>
  </si>
  <si>
    <t>B030</t>
  </si>
  <si>
    <t>Onion, raw</t>
  </si>
  <si>
    <t>B027</t>
  </si>
  <si>
    <t>Spring onion</t>
  </si>
  <si>
    <t>Spinach, raw</t>
  </si>
  <si>
    <t>Kale, cooked, boiled, drained, without salt</t>
  </si>
  <si>
    <t>romaine lettuce, raw</t>
  </si>
  <si>
    <t>Chard, swiss, cooked, boiled, drained, without salt</t>
  </si>
  <si>
    <t>Pumpkin leaves, cooked, boiled, drained, without salt</t>
  </si>
  <si>
    <t>Peppers, sweet, green, raw</t>
  </si>
  <si>
    <t>Peppers, sweet, green, cooked, boiled, drained, without salt</t>
  </si>
  <si>
    <t>Peppers, sweet, yellow, raw</t>
  </si>
  <si>
    <t>Okra, cooked, boiled, drained, without salt</t>
  </si>
  <si>
    <t>Eggplant, cooked, boiled, drained, without salt</t>
  </si>
  <si>
    <t>Cucumber, with peel, raw</t>
  </si>
  <si>
    <t>Peppers, sweet, red, raw</t>
  </si>
  <si>
    <t>Peppers, sweet, red, sauteed</t>
  </si>
  <si>
    <t>Pumpkin, cooked, boiled, drained, without salt</t>
  </si>
  <si>
    <t>Squash, winter, butternut, cooked, baked, WO salt</t>
  </si>
  <si>
    <t>Kale (sukuma wiki), boiled, drained (without salt)</t>
  </si>
  <si>
    <t>Amaranth, leaves, picked, stewed (without salt)</t>
  </si>
  <si>
    <t>Spinach, leaves, stewed (without salt)</t>
  </si>
  <si>
    <t>Pumpkin, leaves, boiled, drained (without salt)</t>
  </si>
  <si>
    <t>Capsicum (sweet peper), green, raw</t>
  </si>
  <si>
    <t>Capsicum (sweet peper), green, grilled (without salt and fat)</t>
  </si>
  <si>
    <t>Capsicum (sweet pepper), red, raw</t>
  </si>
  <si>
    <t>Okra, fresh, boiled, drained (without salt)</t>
  </si>
  <si>
    <t>Eggplant / Brinjal, different varieties, whole edible, boiled, drained (without salt)</t>
  </si>
  <si>
    <t>Eggplant / Brinjal, different varieties, whole edible, stewed (without salt)</t>
  </si>
  <si>
    <t>Capsicum (sweet pepper), red, grilled (without salt and fat)</t>
  </si>
  <si>
    <t>Capsicum (sweet pepper), yellow, raw</t>
  </si>
  <si>
    <t>Capsicum (sweet pepper), yellow, baked (without salt)</t>
  </si>
  <si>
    <t>Pumpkin, flesh, yellow w/o seeds, boiled, drained (without salt)</t>
  </si>
  <si>
    <t>Squash, butternut, peeled, flesh, boiled, drained (without salt)</t>
  </si>
  <si>
    <t>Squash, butternut, peeled, flesh, baked (without salt)</t>
  </si>
  <si>
    <t>Cucumber, green, unpeeled, raw</t>
  </si>
  <si>
    <t>Leaves, pumpkin, boiled, Cucurbita maxima, (Nkhwani wowilitsa)</t>
  </si>
  <si>
    <t>MW04_00018</t>
  </si>
  <si>
    <t>Leaves, cassava, boiled, Manihot esculenta, (Ntapasha/Chigwada chowilitsa)</t>
  </si>
  <si>
    <t>MW04_00013</t>
  </si>
  <si>
    <t>Leaves, amaranth, boiled, Ama - ranthus thunbergii, (Bonongwe wowilitsa)</t>
  </si>
  <si>
    <t>MW04_00010</t>
  </si>
  <si>
    <t>Green pepper, raw</t>
  </si>
  <si>
    <t>MW04_0009</t>
  </si>
  <si>
    <t>Okra, raw</t>
  </si>
  <si>
    <t>MW04_0030</t>
  </si>
  <si>
    <t>Pumpkin, boiled, Cucurbita maxima</t>
  </si>
  <si>
    <t>MW04_0034</t>
  </si>
  <si>
    <t>Indian spinach, boiled* (without salt)</t>
  </si>
  <si>
    <t>04_0036</t>
  </si>
  <si>
    <t>Slender amaranth leaves, boiled* (without salt)</t>
  </si>
  <si>
    <t>04_0034</t>
  </si>
  <si>
    <t>04_0025</t>
  </si>
  <si>
    <t>Okra/ladies finger, raw</t>
  </si>
  <si>
    <t>03_0023</t>
  </si>
  <si>
    <t>Okra/ladies finger, boiled* (without salt)</t>
  </si>
  <si>
    <t>03_0040</t>
  </si>
  <si>
    <t>Brinjal, purple, long, boiled* (without salt)</t>
  </si>
  <si>
    <t>03_0033</t>
  </si>
  <si>
    <t>Cucumber, peeled, raw</t>
  </si>
  <si>
    <t>03_0012</t>
  </si>
  <si>
    <t>Pumpkin, boiled (without salt)</t>
  </si>
  <si>
    <t>03_0043</t>
  </si>
  <si>
    <t>Spinach, cooked</t>
  </si>
  <si>
    <t>IDD011</t>
  </si>
  <si>
    <t>Cassava leaf, stir-fried</t>
  </si>
  <si>
    <t>IDD076</t>
  </si>
  <si>
    <t>Watercress, raw</t>
  </si>
  <si>
    <t>Eggplant, boiled</t>
  </si>
  <si>
    <t>Okra</t>
  </si>
  <si>
    <t>Pumpkin, boiled</t>
  </si>
  <si>
    <t>Chard, leaves, raw</t>
  </si>
  <si>
    <t>B003</t>
  </si>
  <si>
    <t>Spinach, cooked, without salt</t>
  </si>
  <si>
    <t>B043</t>
  </si>
  <si>
    <t>Lettuce, raw</t>
  </si>
  <si>
    <t>B059</t>
  </si>
  <si>
    <t>B024</t>
  </si>
  <si>
    <t>Eggplant, with skin, boiled, WO salt</t>
  </si>
  <si>
    <t>B022</t>
  </si>
  <si>
    <t>B062</t>
  </si>
  <si>
    <t>Cucumber, raw</t>
  </si>
  <si>
    <t>B077</t>
  </si>
  <si>
    <t>B081</t>
  </si>
  <si>
    <t>Red pepper, raw</t>
  </si>
  <si>
    <t>B080</t>
  </si>
  <si>
    <t>Used vitB12 from FDC</t>
  </si>
  <si>
    <t>Milk and Dairy Products</t>
  </si>
  <si>
    <t>South/South-East Asia</t>
  </si>
  <si>
    <t>Organ meats</t>
  </si>
  <si>
    <t>Beef liver</t>
  </si>
  <si>
    <t>Goat/lamb liver</t>
  </si>
  <si>
    <t>Chicken liver</t>
  </si>
  <si>
    <t>Pork liver</t>
  </si>
  <si>
    <t>Average of beef, goat/lamb, chicken and pork liver</t>
  </si>
  <si>
    <t>Bivalves</t>
  </si>
  <si>
    <t>Beef, stew meat, cooked, lean and fat eaten</t>
  </si>
  <si>
    <t>Beef, brisket, whole, separable lean and fat, trimmed to 1/8" fat, all grades, cooked, braised</t>
  </si>
  <si>
    <t>Beef, rib eye steak, boneless, lip-on, separable lean and fat, trimmed to 1/8" fat, all grades, cooked, grilled</t>
  </si>
  <si>
    <t> 173392</t>
  </si>
  <si>
    <t>Beef steak, fried, lean and fat eaten</t>
  </si>
  <si>
    <t>Beef composite</t>
  </si>
  <si>
    <t xml:space="preserve">Western Africa </t>
  </si>
  <si>
    <t>Beef meat, moderately fat, ca. 20% fat, boiled* (without salt), drained</t>
  </si>
  <si>
    <t>07_012</t>
  </si>
  <si>
    <t>Beef meat, moderately fat, ca. 20% fat, grilled* (without salt or fat)</t>
  </si>
  <si>
    <t>07_013</t>
  </si>
  <si>
    <t>Beef, grilled</t>
  </si>
  <si>
    <t>06018</t>
  </si>
  <si>
    <t>Beef, blanched</t>
  </si>
  <si>
    <t>06034</t>
  </si>
  <si>
    <t>Beef, steak, roasted/grilled, without salt</t>
  </si>
  <si>
    <t>F104</t>
  </si>
  <si>
    <t>Beef, tenderloin, boiled/braised, without salt</t>
  </si>
  <si>
    <t>F114</t>
  </si>
  <si>
    <t>Beef, round, fried, without salt</t>
  </si>
  <si>
    <t>F095</t>
  </si>
  <si>
    <t>Lamb, roast, cooked, lean and fat eaten</t>
  </si>
  <si>
    <t>Lamb, foreshank, separable lean and fat, trimmed to 1/4" fat, choice, cooked, braised</t>
  </si>
  <si>
    <t> 172482 </t>
  </si>
  <si>
    <t>Lamb, rib, separable lean and fat, trimmed to 1/4'' fat, choice, cooked, broiled</t>
  </si>
  <si>
    <t>Mutton, cooked, roasted</t>
  </si>
  <si>
    <t>Value for vitamin A is missing</t>
  </si>
  <si>
    <t>Lamb/Mutton composite</t>
  </si>
  <si>
    <t>Lamb, meat, roast</t>
  </si>
  <si>
    <t>MW03_0056</t>
  </si>
  <si>
    <t>Lamb/mutton, meat, moderately fat, roasted</t>
  </si>
  <si>
    <t>Used weight yields and nutrient retention factors; used VitB12 values from USDA</t>
  </si>
  <si>
    <t>Lamb/mutton, meat, moderately fat, boiled</t>
  </si>
  <si>
    <t>Lamb/mutton, moderately fat, roasted</t>
  </si>
  <si>
    <t>Lamb/mutton, moderately fat, boiled</t>
  </si>
  <si>
    <t xml:space="preserve">Poultry </t>
  </si>
  <si>
    <t>Chicken, stewing, meat and skin, cooked, stewed</t>
  </si>
  <si>
    <t>Chicken, broilers or fryers, meat and skin, cooked, roasted</t>
  </si>
  <si>
    <t>Chicken breast, grilled, WO sauce, skin eaten</t>
  </si>
  <si>
    <t>1098456 </t>
  </si>
  <si>
    <t>Chicken, broilers or fryers, meat only, cooked, fried</t>
  </si>
  <si>
    <t>Turkey, whole, meat and skin, cooked, roasted</t>
  </si>
  <si>
    <t>Turkey light or dark meat, stewed, skin eaten</t>
  </si>
  <si>
    <t>Poultry composite</t>
  </si>
  <si>
    <t>Chicken, dark meat with skin, boiled* (without salt), drained</t>
  </si>
  <si>
    <t>07_031</t>
  </si>
  <si>
    <t>Chicken, light meat with skin, grilled* (without salt or fat)</t>
  </si>
  <si>
    <t>07_038</t>
  </si>
  <si>
    <t>Chicken meat, average, roasted</t>
  </si>
  <si>
    <t>Chicken meat, average, boiled</t>
  </si>
  <si>
    <t>Chicken, boiled</t>
  </si>
  <si>
    <t>Chicken, roasted</t>
  </si>
  <si>
    <t>Chicken leg, with skin, fried, WO salt</t>
  </si>
  <si>
    <t>F092</t>
  </si>
  <si>
    <t>Chicken breast, with skin, boiled, WO salt</t>
  </si>
  <si>
    <t>F084</t>
  </si>
  <si>
    <t>Chicken wing, with skin, grilled, WO salt</t>
  </si>
  <si>
    <t>F067</t>
  </si>
  <si>
    <t>Turkey, whole with skin, roasted, WO salt</t>
  </si>
  <si>
    <t>F060</t>
  </si>
  <si>
    <t>Turkey, breast without skin, roasted, WO salt</t>
  </si>
  <si>
    <t>F062</t>
  </si>
  <si>
    <t>Turkey, leg without skin, roasted, WO salt</t>
  </si>
  <si>
    <t>F065</t>
  </si>
  <si>
    <t>Pork roast, loin, cooked, lean and fat eaten</t>
  </si>
  <si>
    <t>Pork, fresh, shoulder, (Boston butt), blade (steaks), separable lean and fat, cooked, braised</t>
  </si>
  <si>
    <t> 167850</t>
  </si>
  <si>
    <t>Pork, fresh, loin, center rib (chops), boneless, separable lean and fat, cooked, pan-fried</t>
  </si>
  <si>
    <t>Pork chop, fried, lean and fat eaten</t>
  </si>
  <si>
    <t>1098246 </t>
  </si>
  <si>
    <t>Pork chop, stewed, lean and fat eaten</t>
  </si>
  <si>
    <t>Pork composite</t>
  </si>
  <si>
    <t>Pork, meat, unspecified part, boiled (without salt)</t>
  </si>
  <si>
    <t>Pork, meat, unspecified part, grilled (without salt and fat)</t>
  </si>
  <si>
    <t>Pork meat, moderately fat, ca. 20% fat, boiled* (without salt), drained</t>
  </si>
  <si>
    <t>07_057</t>
  </si>
  <si>
    <t>Pork meat, moderately fat, ca. 20% fat, grilled* (without salt or fat)</t>
  </si>
  <si>
    <t>07_058</t>
  </si>
  <si>
    <t>Pork, boiled</t>
  </si>
  <si>
    <t>Pork, grilled</t>
  </si>
  <si>
    <t>Pork, ribs, baked, WO salt</t>
  </si>
  <si>
    <t>F016</t>
  </si>
  <si>
    <t>Pork, loin, baked, WO salt</t>
  </si>
  <si>
    <t>F020</t>
  </si>
  <si>
    <t>Pork, leg, boiled, WO salt</t>
  </si>
  <si>
    <t>F024</t>
  </si>
  <si>
    <t>Pork, picnic shoulder, boiled, WO salt</t>
  </si>
  <si>
    <t>F007</t>
  </si>
  <si>
    <t>Beef liver, braised</t>
  </si>
  <si>
    <t>Beef liver, fried</t>
  </si>
  <si>
    <t>1098654 </t>
  </si>
  <si>
    <t>Beef liver composite</t>
  </si>
  <si>
    <t>Beef, liver, boiled (without salt)</t>
  </si>
  <si>
    <t>Beef liver, boiled* (without salt), drained</t>
  </si>
  <si>
    <t>07_018</t>
  </si>
  <si>
    <t>Beef liver, grilled* (without salt or fat)</t>
  </si>
  <si>
    <t>07_088</t>
  </si>
  <si>
    <t>Beef, liver, grilled</t>
  </si>
  <si>
    <t>Beef, liver, pan fried</t>
  </si>
  <si>
    <t>Beef, liver, roasted, WO salt</t>
  </si>
  <si>
    <t>F108</t>
  </si>
  <si>
    <t>Beef, liver, fried, WO salt</t>
  </si>
  <si>
    <t>F111</t>
  </si>
  <si>
    <t>Lamb, variety meats and by-products, liver, cooked, braised</t>
  </si>
  <si>
    <t> 172532 </t>
  </si>
  <si>
    <t>Lamb, variety meats and by-products, liver, cooked, pan-fried</t>
  </si>
  <si>
    <t>Goat/lamb composite</t>
  </si>
  <si>
    <t>Goat, liver, boiled (without salt)</t>
  </si>
  <si>
    <t>Lamb, liver, boiled (without salt)</t>
  </si>
  <si>
    <t>Lamb liver, boiled* (without salt), drained</t>
  </si>
  <si>
    <t>07_054</t>
  </si>
  <si>
    <t>Lamb liver, grilled* (without salt or fat)</t>
  </si>
  <si>
    <t>07_131</t>
  </si>
  <si>
    <t>Chicken liver, braised</t>
  </si>
  <si>
    <t>Chicken liver, fried</t>
  </si>
  <si>
    <t>Chicken, liver, all classes, cooked, simmered</t>
  </si>
  <si>
    <t> 171061</t>
  </si>
  <si>
    <t>Chicken, liver, all classes, cooked, pan-fried</t>
  </si>
  <si>
    <t>Chicken liver composite</t>
  </si>
  <si>
    <t>Chicken liver, boiled* (without salt), drained</t>
  </si>
  <si>
    <t>07_108</t>
  </si>
  <si>
    <t>Chicken liver, grilled* (without salt or fat)</t>
  </si>
  <si>
    <t>07_109</t>
  </si>
  <si>
    <t>Chicken liver, boiled</t>
  </si>
  <si>
    <t>Chicken liver, grilled</t>
  </si>
  <si>
    <t>Chicken liver, boiled, WO salt</t>
  </si>
  <si>
    <t>F078</t>
  </si>
  <si>
    <t>Chicken liver, pan fried</t>
  </si>
  <si>
    <t>Pork, fresh, variety meats and by-products, liver, cooked, braised</t>
  </si>
  <si>
    <t>Pork, liver, grilled</t>
  </si>
  <si>
    <t>Pork liver, pan fried</t>
  </si>
  <si>
    <t>Pork liver composite</t>
  </si>
  <si>
    <t>Milk and dairy products</t>
  </si>
  <si>
    <t>Cheese, cheddar</t>
  </si>
  <si>
    <t>Cottage cheese, farmer's</t>
  </si>
  <si>
    <t>Cheese, mozzarella, whole milk</t>
  </si>
  <si>
    <t>Cheese, parmesan, hard</t>
  </si>
  <si>
    <t>Cheese, cheddar, regular fat</t>
  </si>
  <si>
    <t>Cheese, cottage (cow milk), plain, whole</t>
  </si>
  <si>
    <t>Cheese, cottage, Milk, Cow, Sour</t>
  </si>
  <si>
    <t>Cheese, cheddar, from cow’s milk</t>
  </si>
  <si>
    <t>10_006</t>
  </si>
  <si>
    <t>Cheese, Gouda, from cow’s milk</t>
  </si>
  <si>
    <t>10_008</t>
  </si>
  <si>
    <t>Cheese, hard type, from goat’s milk</t>
  </si>
  <si>
    <t>10_007</t>
  </si>
  <si>
    <t>Cheese, cottage, 25% fat</t>
  </si>
  <si>
    <t>12_0002</t>
  </si>
  <si>
    <t>Used vitB12 from USDA</t>
  </si>
  <si>
    <t>Fresh cheese, semi-hard, semi-fat, farmer's</t>
  </si>
  <si>
    <t>G017</t>
  </si>
  <si>
    <t>Fresh cheese, semi-hard, semi-fat, type mozzarella</t>
  </si>
  <si>
    <t>G019</t>
  </si>
  <si>
    <t>Cheese type cottage, soft, skimmed, with cream</t>
  </si>
  <si>
    <t>G022</t>
  </si>
  <si>
    <t>Aged cheese, hard, semi-fat, type parmesan</t>
  </si>
  <si>
    <t>G024</t>
  </si>
  <si>
    <t>Aged cheese (queso añejo)</t>
  </si>
  <si>
    <t xml:space="preserve">Cheese, edam </t>
  </si>
  <si>
    <t>Cheese, type cottage</t>
  </si>
  <si>
    <t>Sea bass, baked or broiled, no fat added</t>
  </si>
  <si>
    <t>Sea bass, steamed or poached</t>
  </si>
  <si>
    <t>Tilapia, baked or broiled, no fat added</t>
  </si>
  <si>
    <t>Tilapia, steamed or poached</t>
  </si>
  <si>
    <t>Herring, baked or broiled, no fat added</t>
  </si>
  <si>
    <t>Carp, baked or broiled, no fat added</t>
  </si>
  <si>
    <t>Carp, steamed or poached</t>
  </si>
  <si>
    <t>Cod, fillet, steamed (without salt)</t>
  </si>
  <si>
    <t>Cod, fillet, grilled (without salt and fat)</t>
  </si>
  <si>
    <t>Herring stock, steamed (without salt)</t>
  </si>
  <si>
    <t>Herring stock, grilled (without salt)</t>
  </si>
  <si>
    <t>Fish, catfish, fresh, fried</t>
  </si>
  <si>
    <t>MW03_0021</t>
  </si>
  <si>
    <t>Fish, tilapia, fresh, grilled</t>
  </si>
  <si>
    <t>MW03_0030</t>
  </si>
  <si>
    <t>Perch, Nile, fillet, grilled* (without salt or fat)</t>
  </si>
  <si>
    <t>09_034</t>
  </si>
  <si>
    <t>Perch, Nile, fillet, steamed* (without salt)</t>
  </si>
  <si>
    <t>09_033</t>
  </si>
  <si>
    <t>Sardine, fillet, grilled* (without salt or fat)</t>
  </si>
  <si>
    <t>09_036</t>
  </si>
  <si>
    <t>Sardine, fillet, steamed* (without salt)</t>
  </si>
  <si>
    <t>09_035</t>
  </si>
  <si>
    <t>Short bodied mackarel fried</t>
  </si>
  <si>
    <t>Short bodied mackarel roasted</t>
  </si>
  <si>
    <t>Nile tilapia roasted</t>
  </si>
  <si>
    <t>Carp, bighead, boiled</t>
  </si>
  <si>
    <t>Tilapia, stewed</t>
  </si>
  <si>
    <t>Carp, broiled</t>
  </si>
  <si>
    <t>Sea bass, stewed</t>
  </si>
  <si>
    <t>Catfish, lean, whole, boiled, WO salt</t>
  </si>
  <si>
    <t>E006</t>
  </si>
  <si>
    <t>Herring, boiled</t>
  </si>
  <si>
    <t>Mollusks, mussel, blue, cooked, moist heat</t>
  </si>
  <si>
    <t>Ostrich, oyster, raw</t>
  </si>
  <si>
    <t>Mussels, fresh water, boiled</t>
  </si>
  <si>
    <t>Mexio</t>
  </si>
  <si>
    <t>Oyster, raw</t>
  </si>
  <si>
    <t>Crustaceans, crab, blue, cooked, moist heat</t>
  </si>
  <si>
    <t>Crustaceans, lobster, northern, cooked, moist heat</t>
  </si>
  <si>
    <t>Shrimp, steamed or boiled</t>
  </si>
  <si>
    <t>Prawns, fresh, steamed (without salt)</t>
  </si>
  <si>
    <t>Prawns, fresh, grilled (without salt and fat)</t>
  </si>
  <si>
    <t>Shrimp, penaeid, flesh, grilled* (without salt or fat)</t>
  </si>
  <si>
    <t>09_106</t>
  </si>
  <si>
    <t>Shrimp, penaeid, flesh, steamed* (without salt)</t>
  </si>
  <si>
    <t>09_105</t>
  </si>
  <si>
    <t>Crab, flesh (body and claw), grilled* (without salt or fat)</t>
  </si>
  <si>
    <t>09_097</t>
  </si>
  <si>
    <t>Crab, flesh (body and claw), steamed* (without salt)</t>
  </si>
  <si>
    <t>09_096</t>
  </si>
  <si>
    <t>Shrimp, sea water, boiled</t>
  </si>
  <si>
    <t>Shrimp, fields river, boiled</t>
  </si>
  <si>
    <t>Shrimp, boiled, WO salt</t>
  </si>
  <si>
    <t>E016</t>
  </si>
  <si>
    <t>Blue crab, boiled, WO salt</t>
  </si>
  <si>
    <t>E022</t>
  </si>
  <si>
    <t>Lobster, cooked</t>
  </si>
  <si>
    <t>Crawfish, boiled</t>
  </si>
  <si>
    <t xml:space="preserve">Chocolate </t>
  </si>
  <si>
    <t>Dark chocolate</t>
  </si>
  <si>
    <t>Vegetable oils</t>
  </si>
  <si>
    <t>Olive oil</t>
  </si>
  <si>
    <t>Only values from USDA and for the Latin American region</t>
  </si>
  <si>
    <t>Only values from USDA and the Latin American region</t>
  </si>
  <si>
    <t>Clams, steamed or boiled</t>
  </si>
  <si>
    <t>Venus clams, flesh, steamed* (without salt)</t>
  </si>
  <si>
    <t>09_094</t>
  </si>
  <si>
    <t>Clams, boiled</t>
  </si>
  <si>
    <t>Clams, fresh water, boiled</t>
  </si>
  <si>
    <t>Mussles, oysters, clams</t>
  </si>
  <si>
    <t>Organ meat</t>
  </si>
  <si>
    <t>Liver (beef, goat/lamb, chicken, pork)</t>
  </si>
  <si>
    <t>Beef, goat/lamb, chicken &amp; pork liver</t>
  </si>
  <si>
    <t>Food Group</t>
  </si>
  <si>
    <t>Iron Abs</t>
  </si>
  <si>
    <t>Zinc Abs</t>
  </si>
  <si>
    <t>Peas only (without pod)</t>
  </si>
  <si>
    <t>Variety of pulses except peas (without pod)</t>
  </si>
  <si>
    <t>Only values from USDA and the African and Asian regions</t>
  </si>
  <si>
    <t>Only values from USDA and the Asian and Latin American regions</t>
  </si>
  <si>
    <t>Mix of whole wheat bread, white bread &amp; rye bread</t>
  </si>
  <si>
    <t>Only values from USDA and the African and Latin American regions</t>
  </si>
  <si>
    <t>Peanuts - dry</t>
  </si>
  <si>
    <t>Mix of potatoes &amp; sweet potatoes</t>
  </si>
  <si>
    <t>Onoins and leeks</t>
  </si>
  <si>
    <t>Mix of root vegetables except potatoes, cassava and onions</t>
  </si>
  <si>
    <t>Mix of vegetables except tomatoes, onions &amp; leeks, brassicas</t>
  </si>
  <si>
    <t>Berries and grapes</t>
  </si>
  <si>
    <t>Mix of fruits except apples, bananas, berries &amp; grapes, citrus fruits</t>
  </si>
  <si>
    <t>Cow's milk</t>
  </si>
  <si>
    <t>Cow's milk (pasteurized)</t>
  </si>
  <si>
    <t>Lamb and mutton</t>
  </si>
  <si>
    <t>Values from USDA and the African region only</t>
  </si>
  <si>
    <t>Values from USDA and the Asian and Latin American regions only</t>
  </si>
  <si>
    <t>Country FCT/regional composite FCT</t>
  </si>
  <si>
    <t>Only values from USDA and for the African &amp; Latin American regions</t>
  </si>
  <si>
    <t>Item Code</t>
  </si>
  <si>
    <t>Farmed fish</t>
  </si>
  <si>
    <t>170420</t>
  </si>
  <si>
    <t>1101631</t>
  </si>
  <si>
    <t>Rice composite</t>
  </si>
  <si>
    <t>Ostrich, oyster, cooked</t>
  </si>
  <si>
    <t>Bivalves composite</t>
  </si>
  <si>
    <t>Groundnuts composite</t>
  </si>
  <si>
    <t>Liver composite</t>
  </si>
  <si>
    <t>Farmed fish composite</t>
  </si>
  <si>
    <t>Oats (meal)</t>
  </si>
  <si>
    <t>Protein_g (values from USDA FDC)</t>
  </si>
  <si>
    <t>NOTE: Nutrient values for tofu corrected post-publication because of data entry error in the original FCT</t>
  </si>
  <si>
    <t>*** CORRECTION NOTICE: This document was corrected October 2023 to account for an error found after publication in the food composition data for tofu (see main Correction notice text). Corrections are highlighted in yellow in this document along with a corresponding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</si>
</sst>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4" x14ac:knownFonts="1">
    <font>
      <sz val="11"/>
      <color theme="1"/>
      <name val="Calibri"/>
      <family val="2"/>
      <scheme val="minor"/>
    </font>
    <font>
      <sz val="11"/>
      <color theme="1"/>
      <name val="Calibri"/>
      <family val="2"/>
      <scheme val="minor"/>
    </font>
    <font>
      <sz val="11"/>
      <color rgb="FF000000"/>
      <name val="Calibri"/>
      <family val="2"/>
    </font>
    <font>
      <sz val="11"/>
      <color rgb="FF000000"/>
      <name val="Calibri"/>
      <family val="2"/>
    </font>
    <font>
      <b/>
      <sz val="11"/>
      <name val="Calibri"/>
      <family val="2"/>
    </font>
    <font>
      <sz val="11"/>
      <name val="Calibri"/>
      <family val="2"/>
    </font>
    <font>
      <b/>
      <sz val="11"/>
      <color theme="1"/>
      <name val="Calibri"/>
      <family val="2"/>
      <scheme val="minor"/>
    </font>
    <font>
      <sz val="11"/>
      <name val="Calibri"/>
      <family val="2"/>
      <scheme val="minor"/>
    </font>
    <font>
      <b/>
      <sz val="11"/>
      <color rgb="FF000000"/>
      <name val="Calibri"/>
      <family val="2"/>
    </font>
    <font>
      <sz val="11"/>
      <color rgb="FF212121"/>
      <name val="Calibri"/>
      <family val="2"/>
    </font>
    <font>
      <b/>
      <sz val="11"/>
      <color rgb="FF000000"/>
      <name val="Calibri"/>
      <family val="2"/>
      <scheme val="minor"/>
    </font>
    <font>
      <sz val="11"/>
      <color rgb="FF000000"/>
      <name val="Calibri"/>
      <family val="2"/>
      <scheme val="minor"/>
    </font>
    <font>
      <b/>
      <sz val="11"/>
      <color rgb="FF000000"/>
      <name val="Calibri"/>
      <family val="2"/>
    </font>
    <font>
      <b/>
      <sz val="11"/>
      <color rgb="FF000000"/>
      <name val="Calibri"/>
      <family val="2"/>
    </font>
    <font>
      <sz val="11"/>
      <color rgb="FF444444"/>
      <name val="Calibri"/>
      <family val="2"/>
      <scheme val="minor"/>
    </font>
    <font>
      <sz val="11"/>
      <color rgb="FF252423"/>
      <name val="Calibri"/>
      <family val="2"/>
      <scheme val="minor"/>
    </font>
    <font>
      <sz val="11"/>
      <color rgb="FF212121"/>
      <name val="Calibri"/>
      <family val="2"/>
      <scheme val="minor"/>
    </font>
    <font>
      <sz val="11"/>
      <color rgb="FF444444"/>
      <name val="Calibri"/>
      <family val="2"/>
    </font>
    <font>
      <b/>
      <sz val="11"/>
      <name val="Calibri"/>
      <family val="2"/>
      <scheme val="minor"/>
    </font>
    <font>
      <sz val="11"/>
      <color rgb="FF333333"/>
      <name val="Calibri"/>
      <family val="2"/>
      <scheme val="minor"/>
    </font>
    <font>
      <b/>
      <sz val="11"/>
      <color theme="1"/>
      <name val="Calibri"/>
      <family val="2"/>
    </font>
    <font>
      <sz val="10"/>
      <color indexed="8"/>
      <name val="Calibri"/>
      <family val="2"/>
    </font>
    <font>
      <sz val="10"/>
      <color rgb="FF212121"/>
      <name val="Arial"/>
      <family val="2"/>
    </font>
    <font>
      <sz val="11"/>
      <color indexed="8"/>
      <name val="Helvetica Neue"/>
      <family val="2"/>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00"/>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246">
    <xf numFmtId="0" fontId="0" fillId="0" borderId="0" xfId="0"/>
    <xf numFmtId="2" fontId="0" fillId="0" borderId="0" xfId="0" applyNumberFormat="1" applyAlignment="1">
      <alignment horizontal="right"/>
    </xf>
    <xf numFmtId="0" fontId="11" fillId="0" borderId="0" xfId="0" applyFont="1"/>
    <xf numFmtId="2" fontId="0" fillId="0" borderId="0" xfId="0" applyNumberFormat="1"/>
    <xf numFmtId="2" fontId="4" fillId="0" borderId="0" xfId="0" applyNumberFormat="1" applyFont="1" applyAlignment="1">
      <alignment horizontal="right" wrapText="1"/>
    </xf>
    <xf numFmtId="2" fontId="5" fillId="0" borderId="0" xfId="0" applyNumberFormat="1" applyFont="1" applyAlignment="1">
      <alignment horizontal="right" wrapText="1"/>
    </xf>
    <xf numFmtId="2" fontId="0" fillId="0" borderId="6" xfId="0" applyNumberFormat="1" applyBorder="1" applyAlignment="1">
      <alignment horizontal="right"/>
    </xf>
    <xf numFmtId="2" fontId="0" fillId="0" borderId="1" xfId="0" applyNumberFormat="1" applyBorder="1" applyAlignment="1">
      <alignment horizontal="right"/>
    </xf>
    <xf numFmtId="2" fontId="0" fillId="0" borderId="0" xfId="0" applyNumberFormat="1" applyAlignment="1">
      <alignment horizontal="right" wrapText="1"/>
    </xf>
    <xf numFmtId="2" fontId="7" fillId="0" borderId="0" xfId="0" applyNumberFormat="1" applyFont="1" applyAlignment="1">
      <alignment horizontal="right" wrapText="1"/>
    </xf>
    <xf numFmtId="2" fontId="7" fillId="0" borderId="0" xfId="0" applyNumberFormat="1" applyFont="1" applyAlignment="1">
      <alignment horizontal="right"/>
    </xf>
    <xf numFmtId="2" fontId="7" fillId="0" borderId="11" xfId="0" applyNumberFormat="1" applyFont="1" applyBorder="1" applyAlignment="1">
      <alignment horizontal="left"/>
    </xf>
    <xf numFmtId="0" fontId="6" fillId="0" borderId="0" xfId="0" applyFont="1"/>
    <xf numFmtId="0" fontId="11" fillId="0" borderId="0" xfId="0" applyFont="1" applyAlignment="1">
      <alignment wrapText="1"/>
    </xf>
    <xf numFmtId="0" fontId="11" fillId="0" borderId="13" xfId="0" applyFont="1" applyBorder="1"/>
    <xf numFmtId="2" fontId="11" fillId="0" borderId="13" xfId="0" applyNumberFormat="1" applyFont="1" applyBorder="1" applyAlignment="1">
      <alignment horizontal="right"/>
    </xf>
    <xf numFmtId="2" fontId="11" fillId="0" borderId="13" xfId="0" applyNumberFormat="1" applyFont="1" applyBorder="1" applyAlignment="1">
      <alignment horizontal="right" wrapText="1"/>
    </xf>
    <xf numFmtId="0" fontId="11" fillId="0" borderId="14" xfId="0" applyFont="1" applyBorder="1" applyAlignment="1">
      <alignment horizontal="left"/>
    </xf>
    <xf numFmtId="2" fontId="11" fillId="0" borderId="0" xfId="0" applyNumberFormat="1" applyFont="1" applyAlignment="1">
      <alignment horizontal="right"/>
    </xf>
    <xf numFmtId="2" fontId="11" fillId="0" borderId="0" xfId="0" applyNumberFormat="1" applyFont="1" applyAlignment="1">
      <alignment horizontal="right" wrapText="1"/>
    </xf>
    <xf numFmtId="0" fontId="11" fillId="0" borderId="11" xfId="0" applyFont="1" applyBorder="1" applyAlignment="1">
      <alignment horizontal="left"/>
    </xf>
    <xf numFmtId="2" fontId="11" fillId="0" borderId="16" xfId="0" applyNumberFormat="1" applyFont="1" applyBorder="1" applyAlignment="1">
      <alignment horizontal="right"/>
    </xf>
    <xf numFmtId="0" fontId="11" fillId="0" borderId="17" xfId="0" applyFont="1" applyBorder="1" applyAlignment="1">
      <alignment horizontal="left"/>
    </xf>
    <xf numFmtId="0" fontId="0" fillId="0" borderId="0" xfId="0" applyAlignment="1">
      <alignment horizontal="left"/>
    </xf>
    <xf numFmtId="0" fontId="6" fillId="0" borderId="16" xfId="0" applyFont="1" applyBorder="1"/>
    <xf numFmtId="0" fontId="11" fillId="0" borderId="14" xfId="0" applyFont="1" applyBorder="1"/>
    <xf numFmtId="0" fontId="11" fillId="0" borderId="13" xfId="0" applyFont="1" applyBorder="1" applyAlignment="1">
      <alignment wrapText="1"/>
    </xf>
    <xf numFmtId="0" fontId="6" fillId="0" borderId="8" xfId="0" applyFont="1" applyBorder="1"/>
    <xf numFmtId="2" fontId="2" fillId="0" borderId="0" xfId="0" applyNumberFormat="1" applyFont="1" applyAlignment="1">
      <alignment wrapText="1"/>
    </xf>
    <xf numFmtId="0" fontId="10" fillId="0" borderId="0" xfId="0" applyFont="1"/>
    <xf numFmtId="0" fontId="10" fillId="0" borderId="16" xfId="0" applyFont="1" applyBorder="1"/>
    <xf numFmtId="0" fontId="10" fillId="0" borderId="0" xfId="0" applyFont="1" applyAlignment="1">
      <alignment wrapText="1"/>
    </xf>
    <xf numFmtId="0" fontId="10" fillId="0" borderId="16" xfId="0" applyFont="1" applyBorder="1" applyAlignment="1">
      <alignment wrapText="1"/>
    </xf>
    <xf numFmtId="0" fontId="11" fillId="0" borderId="11" xfId="0" applyFont="1" applyBorder="1"/>
    <xf numFmtId="0" fontId="11" fillId="0" borderId="8" xfId="0" applyFont="1" applyBorder="1"/>
    <xf numFmtId="0" fontId="6" fillId="0" borderId="26" xfId="0" applyFont="1" applyBorder="1"/>
    <xf numFmtId="0" fontId="0" fillId="0" borderId="13" xfId="0" applyBorder="1"/>
    <xf numFmtId="49" fontId="0" fillId="0" borderId="13" xfId="0" applyNumberFormat="1" applyBorder="1" applyAlignment="1">
      <alignment horizontal="right"/>
    </xf>
    <xf numFmtId="0" fontId="0" fillId="0" borderId="14" xfId="0" applyBorder="1"/>
    <xf numFmtId="49" fontId="0" fillId="0" borderId="0" xfId="0" applyNumberFormat="1" applyAlignment="1">
      <alignment horizontal="right"/>
    </xf>
    <xf numFmtId="0" fontId="0" fillId="0" borderId="11" xfId="0" applyBorder="1"/>
    <xf numFmtId="49" fontId="0" fillId="0" borderId="16" xfId="0" applyNumberFormat="1" applyBorder="1" applyAlignment="1">
      <alignment horizontal="right"/>
    </xf>
    <xf numFmtId="2" fontId="0" fillId="0" borderId="16" xfId="0" applyNumberFormat="1" applyBorder="1" applyAlignment="1">
      <alignment horizontal="right"/>
    </xf>
    <xf numFmtId="0" fontId="0" fillId="0" borderId="17" xfId="0" applyBorder="1"/>
    <xf numFmtId="0" fontId="7" fillId="0" borderId="0" xfId="0" applyFont="1"/>
    <xf numFmtId="0" fontId="7" fillId="0" borderId="11" xfId="0" applyFont="1" applyBorder="1"/>
    <xf numFmtId="2" fontId="7" fillId="0" borderId="0" xfId="0" applyNumberFormat="1" applyFont="1"/>
    <xf numFmtId="0" fontId="0" fillId="0" borderId="0" xfId="0" applyAlignment="1">
      <alignment horizontal="center"/>
    </xf>
    <xf numFmtId="0" fontId="8" fillId="3" borderId="1" xfId="0" applyFont="1" applyFill="1" applyBorder="1" applyAlignment="1">
      <alignment horizontal="center" wrapText="1"/>
    </xf>
    <xf numFmtId="0" fontId="13" fillId="3" borderId="2" xfId="0" applyFont="1" applyFill="1" applyBorder="1" applyAlignment="1">
      <alignment horizontal="center" wrapText="1"/>
    </xf>
    <xf numFmtId="2" fontId="12" fillId="3" borderId="4" xfId="0" applyNumberFormat="1" applyFont="1" applyFill="1" applyBorder="1" applyAlignment="1">
      <alignment horizontal="center"/>
    </xf>
    <xf numFmtId="2" fontId="8" fillId="3" borderId="5" xfId="0" applyNumberFormat="1" applyFont="1" applyFill="1" applyBorder="1" applyAlignment="1">
      <alignment horizontal="center" wrapText="1"/>
    </xf>
    <xf numFmtId="2" fontId="8" fillId="3" borderId="1" xfId="0" applyNumberFormat="1" applyFont="1" applyFill="1" applyBorder="1" applyAlignment="1">
      <alignment horizontal="center" wrapText="1"/>
    </xf>
    <xf numFmtId="2" fontId="13" fillId="3" borderId="4" xfId="0" applyNumberFormat="1" applyFont="1" applyFill="1" applyBorder="1" applyAlignment="1">
      <alignment horizontal="center" wrapText="1"/>
    </xf>
    <xf numFmtId="0" fontId="2" fillId="4" borderId="1" xfId="0" applyFont="1" applyFill="1" applyBorder="1" applyAlignment="1">
      <alignment wrapText="1"/>
    </xf>
    <xf numFmtId="0" fontId="2" fillId="4" borderId="2" xfId="0" applyFont="1" applyFill="1" applyBorder="1" applyAlignment="1">
      <alignment wrapText="1"/>
    </xf>
    <xf numFmtId="2" fontId="0" fillId="0" borderId="1" xfId="0" applyNumberFormat="1" applyBorder="1"/>
    <xf numFmtId="2" fontId="0" fillId="0" borderId="1" xfId="0" applyNumberFormat="1" applyBorder="1" applyAlignment="1">
      <alignment horizontal="left" wrapText="1"/>
    </xf>
    <xf numFmtId="2" fontId="1" fillId="0" borderId="1" xfId="0" applyNumberFormat="1" applyFont="1" applyBorder="1"/>
    <xf numFmtId="2" fontId="2" fillId="0" borderId="1" xfId="0" applyNumberFormat="1" applyFont="1" applyBorder="1" applyAlignment="1">
      <alignment horizontal="right" wrapText="1"/>
    </xf>
    <xf numFmtId="2" fontId="2" fillId="0" borderId="6" xfId="0" applyNumberFormat="1" applyFont="1" applyBorder="1" applyAlignment="1">
      <alignment horizontal="left" wrapText="1"/>
    </xf>
    <xf numFmtId="2" fontId="1" fillId="0" borderId="1" xfId="0" applyNumberFormat="1" applyFont="1" applyBorder="1" applyAlignment="1">
      <alignment wrapText="1"/>
    </xf>
    <xf numFmtId="2" fontId="2" fillId="0" borderId="1" xfId="0" applyNumberFormat="1" applyFont="1" applyBorder="1" applyAlignment="1">
      <alignment horizontal="left" wrapText="1"/>
    </xf>
    <xf numFmtId="2" fontId="3" fillId="0" borderId="6" xfId="0" applyNumberFormat="1" applyFont="1" applyBorder="1" applyAlignment="1">
      <alignment horizontal="right" wrapText="1"/>
    </xf>
    <xf numFmtId="2" fontId="2" fillId="0" borderId="18" xfId="0" applyNumberFormat="1" applyFont="1" applyBorder="1" applyAlignment="1">
      <alignment horizontal="right" wrapText="1"/>
    </xf>
    <xf numFmtId="2" fontId="2" fillId="0" borderId="6" xfId="0" applyNumberFormat="1" applyFont="1" applyBorder="1" applyAlignment="1">
      <alignment horizontal="right" wrapText="1"/>
    </xf>
    <xf numFmtId="2" fontId="3" fillId="0" borderId="6" xfId="0" applyNumberFormat="1" applyFont="1" applyBorder="1" applyAlignment="1">
      <alignment horizontal="left" wrapText="1"/>
    </xf>
    <xf numFmtId="2" fontId="3" fillId="0" borderId="4" xfId="0" applyNumberFormat="1" applyFont="1" applyBorder="1" applyAlignment="1">
      <alignment horizontal="right" wrapText="1"/>
    </xf>
    <xf numFmtId="2" fontId="2" fillId="0" borderId="5" xfId="0" applyNumberFormat="1" applyFont="1" applyBorder="1" applyAlignment="1">
      <alignment horizontal="right" wrapText="1"/>
    </xf>
    <xf numFmtId="2" fontId="0" fillId="0" borderId="1" xfId="0" applyNumberFormat="1" applyBorder="1" applyAlignment="1">
      <alignment wrapText="1"/>
    </xf>
    <xf numFmtId="0" fontId="2" fillId="4" borderId="1" xfId="0" applyFont="1" applyFill="1" applyBorder="1" applyAlignment="1">
      <alignment horizontal="left" vertical="center" wrapText="1"/>
    </xf>
    <xf numFmtId="2" fontId="3" fillId="0" borderId="1" xfId="0" applyNumberFormat="1" applyFont="1" applyBorder="1" applyAlignment="1">
      <alignment horizontal="right" wrapText="1"/>
    </xf>
    <xf numFmtId="2" fontId="2" fillId="0" borderId="3" xfId="0" applyNumberFormat="1" applyFont="1" applyBorder="1" applyAlignment="1">
      <alignment horizontal="right" wrapText="1"/>
    </xf>
    <xf numFmtId="0" fontId="2" fillId="5" borderId="1" xfId="0" applyFont="1" applyFill="1" applyBorder="1" applyAlignment="1">
      <alignment wrapText="1"/>
    </xf>
    <xf numFmtId="0" fontId="2" fillId="5" borderId="2" xfId="0" applyFont="1" applyFill="1" applyBorder="1" applyAlignment="1">
      <alignment wrapText="1"/>
    </xf>
    <xf numFmtId="164" fontId="3" fillId="0" borderId="4" xfId="0" applyNumberFormat="1" applyFont="1" applyBorder="1" applyAlignment="1">
      <alignment horizontal="right" wrapText="1"/>
    </xf>
    <xf numFmtId="164" fontId="3" fillId="0" borderId="4" xfId="0" applyNumberFormat="1" applyFont="1" applyBorder="1" applyAlignment="1">
      <alignment horizontal="left" wrapText="1"/>
    </xf>
    <xf numFmtId="164" fontId="2" fillId="0" borderId="4" xfId="0" applyNumberFormat="1" applyFont="1" applyBorder="1" applyAlignment="1">
      <alignment horizontal="left" wrapText="1"/>
    </xf>
    <xf numFmtId="2" fontId="2" fillId="0" borderId="3" xfId="0" applyNumberFormat="1" applyFont="1" applyBorder="1" applyAlignment="1">
      <alignment wrapText="1"/>
    </xf>
    <xf numFmtId="2" fontId="3" fillId="0" borderId="3" xfId="0" applyNumberFormat="1" applyFont="1" applyBorder="1" applyAlignment="1">
      <alignment horizontal="right" wrapText="1"/>
    </xf>
    <xf numFmtId="0" fontId="2" fillId="5" borderId="4" xfId="0" applyFont="1" applyFill="1" applyBorder="1" applyAlignment="1">
      <alignment wrapText="1"/>
    </xf>
    <xf numFmtId="0" fontId="0" fillId="5" borderId="1" xfId="0" applyFill="1" applyBorder="1"/>
    <xf numFmtId="2" fontId="0" fillId="0" borderId="4" xfId="0" applyNumberFormat="1" applyBorder="1" applyAlignment="1">
      <alignment horizontal="right"/>
    </xf>
    <xf numFmtId="2" fontId="0" fillId="0" borderId="19" xfId="0" applyNumberFormat="1" applyBorder="1" applyAlignment="1">
      <alignment horizontal="right"/>
    </xf>
    <xf numFmtId="2" fontId="0" fillId="0" borderId="3" xfId="0" applyNumberFormat="1" applyBorder="1" applyAlignment="1">
      <alignment horizontal="right"/>
    </xf>
    <xf numFmtId="2" fontId="0" fillId="0" borderId="1" xfId="0" applyNumberFormat="1" applyBorder="1" applyAlignment="1">
      <alignment horizontal="right" wrapText="1"/>
    </xf>
    <xf numFmtId="2" fontId="0" fillId="0" borderId="2" xfId="0" applyNumberFormat="1" applyBorder="1" applyAlignment="1">
      <alignment horizontal="right"/>
    </xf>
    <xf numFmtId="0" fontId="2" fillId="5" borderId="27" xfId="0" applyFont="1" applyFill="1" applyBorder="1" applyAlignment="1">
      <alignment wrapText="1"/>
    </xf>
    <xf numFmtId="0" fontId="2" fillId="5" borderId="28" xfId="0" applyFont="1" applyFill="1" applyBorder="1" applyAlignment="1">
      <alignment wrapText="1"/>
    </xf>
    <xf numFmtId="0" fontId="0" fillId="0" borderId="0" xfId="0" applyAlignment="1">
      <alignment wrapText="1"/>
    </xf>
    <xf numFmtId="0" fontId="0" fillId="0" borderId="11" xfId="0" applyBorder="1" applyAlignment="1">
      <alignment horizontal="left"/>
    </xf>
    <xf numFmtId="0" fontId="14" fillId="0" borderId="13" xfId="0" applyFont="1" applyBorder="1" applyAlignment="1">
      <alignment wrapText="1"/>
    </xf>
    <xf numFmtId="2" fontId="0" fillId="0" borderId="13" xfId="0" applyNumberFormat="1" applyBorder="1" applyAlignment="1">
      <alignment horizontal="right"/>
    </xf>
    <xf numFmtId="0" fontId="0" fillId="0" borderId="14" xfId="0" applyBorder="1" applyAlignment="1">
      <alignment horizontal="left"/>
    </xf>
    <xf numFmtId="0" fontId="14" fillId="0" borderId="0" xfId="0" applyFont="1" applyAlignment="1">
      <alignment wrapText="1"/>
    </xf>
    <xf numFmtId="2" fontId="0" fillId="0" borderId="16" xfId="0" applyNumberFormat="1" applyBorder="1" applyAlignment="1">
      <alignment horizontal="right" wrapText="1"/>
    </xf>
    <xf numFmtId="0" fontId="0" fillId="0" borderId="17" xfId="0" applyBorder="1" applyAlignment="1">
      <alignment horizontal="left"/>
    </xf>
    <xf numFmtId="2" fontId="0" fillId="0" borderId="13" xfId="0" applyNumberFormat="1" applyBorder="1" applyAlignment="1">
      <alignment horizontal="right" wrapText="1"/>
    </xf>
    <xf numFmtId="0" fontId="0" fillId="0" borderId="13" xfId="0" applyBorder="1" applyAlignment="1">
      <alignment wrapText="1"/>
    </xf>
    <xf numFmtId="2" fontId="0" fillId="0" borderId="11" xfId="0" applyNumberFormat="1" applyBorder="1" applyAlignment="1">
      <alignment horizontal="left" wrapText="1"/>
    </xf>
    <xf numFmtId="0" fontId="14" fillId="0" borderId="11" xfId="0" applyFont="1" applyBorder="1" applyAlignment="1">
      <alignment horizontal="left" wrapText="1"/>
    </xf>
    <xf numFmtId="0" fontId="11" fillId="0" borderId="11" xfId="0" applyFont="1" applyBorder="1" applyAlignment="1">
      <alignment horizontal="left" wrapText="1"/>
    </xf>
    <xf numFmtId="0" fontId="15" fillId="0" borderId="0" xfId="0" applyFont="1"/>
    <xf numFmtId="0" fontId="0" fillId="0" borderId="0" xfId="0" applyAlignment="1">
      <alignment horizontal="right"/>
    </xf>
    <xf numFmtId="2" fontId="0" fillId="0" borderId="8" xfId="0" applyNumberFormat="1" applyBorder="1" applyAlignment="1">
      <alignment horizontal="right"/>
    </xf>
    <xf numFmtId="2" fontId="0" fillId="0" borderId="8" xfId="0" applyNumberFormat="1" applyBorder="1" applyAlignment="1">
      <alignment horizontal="right" wrapText="1"/>
    </xf>
    <xf numFmtId="0" fontId="0" fillId="0" borderId="9" xfId="0" applyBorder="1" applyAlignment="1">
      <alignment horizontal="left"/>
    </xf>
    <xf numFmtId="0" fontId="0" fillId="0" borderId="8" xfId="0" applyBorder="1"/>
    <xf numFmtId="0" fontId="15" fillId="0" borderId="0" xfId="0" applyFont="1" applyAlignment="1">
      <alignment wrapText="1"/>
    </xf>
    <xf numFmtId="0" fontId="7" fillId="0" borderId="0" xfId="1" applyFont="1" applyAlignment="1">
      <alignment horizontal="left" vertical="top" wrapText="1"/>
    </xf>
    <xf numFmtId="0" fontId="6" fillId="0" borderId="16" xfId="0" applyFont="1" applyBorder="1" applyAlignment="1">
      <alignment wrapText="1"/>
    </xf>
    <xf numFmtId="2" fontId="11" fillId="0" borderId="8" xfId="0" applyNumberFormat="1" applyFont="1" applyBorder="1" applyAlignment="1">
      <alignment horizontal="right" wrapText="1"/>
    </xf>
    <xf numFmtId="49" fontId="16" fillId="0" borderId="0" xfId="0" applyNumberFormat="1" applyFont="1" applyAlignment="1">
      <alignment horizontal="right" wrapText="1"/>
    </xf>
    <xf numFmtId="0" fontId="6" fillId="2" borderId="30" xfId="0" applyFont="1" applyFill="1" applyBorder="1" applyAlignment="1">
      <alignment horizontal="center"/>
    </xf>
    <xf numFmtId="0" fontId="6" fillId="2" borderId="31" xfId="0" applyFont="1" applyFill="1" applyBorder="1" applyAlignment="1">
      <alignment horizontal="center"/>
    </xf>
    <xf numFmtId="0" fontId="6" fillId="2" borderId="31" xfId="0" applyFont="1" applyFill="1" applyBorder="1" applyAlignment="1">
      <alignment horizontal="center" wrapText="1"/>
    </xf>
    <xf numFmtId="2" fontId="6" fillId="2" borderId="31" xfId="0" applyNumberFormat="1" applyFont="1" applyFill="1" applyBorder="1" applyAlignment="1">
      <alignment horizontal="center"/>
    </xf>
    <xf numFmtId="0" fontId="6" fillId="2" borderId="32" xfId="0" applyFont="1" applyFill="1" applyBorder="1" applyAlignment="1">
      <alignment horizontal="center"/>
    </xf>
    <xf numFmtId="2" fontId="0" fillId="0" borderId="13" xfId="0" applyNumberFormat="1" applyBorder="1"/>
    <xf numFmtId="49" fontId="0" fillId="0" borderId="0" xfId="0" applyNumberFormat="1" applyAlignment="1">
      <alignment horizontal="right" wrapText="1"/>
    </xf>
    <xf numFmtId="49" fontId="14" fillId="0" borderId="13" xfId="0" applyNumberFormat="1" applyFont="1" applyBorder="1" applyAlignment="1">
      <alignment horizontal="right" wrapText="1"/>
    </xf>
    <xf numFmtId="49" fontId="14" fillId="0" borderId="0" xfId="0" applyNumberFormat="1" applyFont="1" applyAlignment="1">
      <alignment horizontal="right" wrapText="1"/>
    </xf>
    <xf numFmtId="49" fontId="7" fillId="0" borderId="16" xfId="0" applyNumberFormat="1" applyFont="1" applyBorder="1" applyAlignment="1" applyProtection="1">
      <alignment horizontal="right"/>
      <protection locked="0"/>
    </xf>
    <xf numFmtId="49" fontId="11" fillId="0" borderId="0" xfId="0" applyNumberFormat="1" applyFont="1" applyAlignment="1">
      <alignment horizontal="right" wrapText="1"/>
    </xf>
    <xf numFmtId="49" fontId="0" fillId="0" borderId="13" xfId="0" applyNumberFormat="1" applyBorder="1" applyAlignment="1">
      <alignment horizontal="right" wrapText="1"/>
    </xf>
    <xf numFmtId="49" fontId="11" fillId="0" borderId="13" xfId="0" applyNumberFormat="1" applyFont="1" applyBorder="1" applyAlignment="1">
      <alignment horizontal="right"/>
    </xf>
    <xf numFmtId="49" fontId="11" fillId="0" borderId="0" xfId="0" applyNumberFormat="1" applyFont="1" applyAlignment="1">
      <alignment horizontal="right"/>
    </xf>
    <xf numFmtId="49" fontId="11" fillId="0" borderId="16" xfId="0" applyNumberFormat="1" applyFont="1" applyBorder="1" applyAlignment="1">
      <alignment horizontal="right"/>
    </xf>
    <xf numFmtId="49" fontId="11" fillId="0" borderId="13" xfId="0" applyNumberFormat="1" applyFont="1" applyBorder="1" applyAlignment="1">
      <alignment horizontal="right" wrapText="1"/>
    </xf>
    <xf numFmtId="49" fontId="0" fillId="0" borderId="8" xfId="0" applyNumberFormat="1" applyBorder="1" applyAlignment="1">
      <alignment horizontal="right"/>
    </xf>
    <xf numFmtId="49" fontId="16" fillId="0" borderId="0" xfId="0" applyNumberFormat="1" applyFont="1" applyAlignment="1">
      <alignment horizontal="right"/>
    </xf>
    <xf numFmtId="49" fontId="16" fillId="0" borderId="13" xfId="0" applyNumberFormat="1" applyFont="1" applyBorder="1" applyAlignment="1">
      <alignment horizontal="right"/>
    </xf>
    <xf numFmtId="0" fontId="6" fillId="2" borderId="30" xfId="0" applyFont="1" applyFill="1" applyBorder="1"/>
    <xf numFmtId="0" fontId="6" fillId="2" borderId="31" xfId="0" applyFont="1" applyFill="1" applyBorder="1"/>
    <xf numFmtId="49" fontId="6" fillId="2" borderId="31" xfId="0" applyNumberFormat="1" applyFont="1" applyFill="1" applyBorder="1" applyAlignment="1">
      <alignment horizontal="right"/>
    </xf>
    <xf numFmtId="2" fontId="6" fillId="2" borderId="31" xfId="0" applyNumberFormat="1" applyFont="1" applyFill="1" applyBorder="1" applyAlignment="1">
      <alignment horizontal="right"/>
    </xf>
    <xf numFmtId="0" fontId="6" fillId="2" borderId="32" xfId="0" applyFont="1" applyFill="1" applyBorder="1"/>
    <xf numFmtId="0" fontId="0" fillId="0" borderId="11" xfId="0" applyBorder="1" applyAlignment="1">
      <alignment wrapText="1"/>
    </xf>
    <xf numFmtId="0" fontId="2" fillId="0" borderId="17" xfId="0" applyFont="1" applyBorder="1"/>
    <xf numFmtId="0" fontId="0" fillId="0" borderId="9" xfId="0" applyBorder="1"/>
    <xf numFmtId="0" fontId="0" fillId="4" borderId="20" xfId="0" applyFill="1" applyBorder="1"/>
    <xf numFmtId="0" fontId="0" fillId="4" borderId="21" xfId="0" applyFill="1" applyBorder="1"/>
    <xf numFmtId="0" fontId="0" fillId="0" borderId="21" xfId="0" applyBorder="1"/>
    <xf numFmtId="2" fontId="0" fillId="0" borderId="21" xfId="0" applyNumberFormat="1" applyBorder="1"/>
    <xf numFmtId="0" fontId="0" fillId="0" borderId="22" xfId="0" applyBorder="1"/>
    <xf numFmtId="0" fontId="0" fillId="4" borderId="23" xfId="0" applyFill="1" applyBorder="1"/>
    <xf numFmtId="0" fontId="0" fillId="4" borderId="0" xfId="0" applyFill="1"/>
    <xf numFmtId="0" fontId="0" fillId="0" borderId="24" xfId="0" applyBorder="1"/>
    <xf numFmtId="0" fontId="0" fillId="4" borderId="25" xfId="0" applyFill="1" applyBorder="1"/>
    <xf numFmtId="0" fontId="0" fillId="4" borderId="26" xfId="0" applyFill="1" applyBorder="1"/>
    <xf numFmtId="2" fontId="0" fillId="0" borderId="26" xfId="0" applyNumberFormat="1" applyBorder="1"/>
    <xf numFmtId="0" fontId="0" fillId="0" borderId="29" xfId="0" applyBorder="1" applyAlignment="1">
      <alignment wrapText="1"/>
    </xf>
    <xf numFmtId="0" fontId="0" fillId="4" borderId="33" xfId="0" applyFill="1" applyBorder="1"/>
    <xf numFmtId="0" fontId="0" fillId="4" borderId="13" xfId="0" applyFill="1" applyBorder="1"/>
    <xf numFmtId="0" fontId="0" fillId="0" borderId="34" xfId="0" applyBorder="1"/>
    <xf numFmtId="0" fontId="0" fillId="0" borderId="24" xfId="0" applyBorder="1" applyAlignment="1">
      <alignment wrapText="1"/>
    </xf>
    <xf numFmtId="2" fontId="0" fillId="0" borderId="21" xfId="0" applyNumberFormat="1" applyBorder="1" applyAlignment="1">
      <alignment horizontal="right"/>
    </xf>
    <xf numFmtId="0" fontId="0" fillId="0" borderId="29" xfId="0" applyBorder="1"/>
    <xf numFmtId="0" fontId="0" fillId="4" borderId="35" xfId="0" applyFill="1" applyBorder="1"/>
    <xf numFmtId="0" fontId="0" fillId="4" borderId="16" xfId="0" applyFill="1" applyBorder="1"/>
    <xf numFmtId="2" fontId="0" fillId="0" borderId="16" xfId="0" applyNumberFormat="1" applyBorder="1"/>
    <xf numFmtId="0" fontId="0" fillId="0" borderId="36" xfId="0" applyBorder="1"/>
    <xf numFmtId="2" fontId="0" fillId="0" borderId="21" xfId="0" applyNumberFormat="1" applyBorder="1" applyAlignment="1">
      <alignment horizontal="right" wrapText="1"/>
    </xf>
    <xf numFmtId="2" fontId="2" fillId="0" borderId="21" xfId="0" applyNumberFormat="1" applyFont="1" applyBorder="1" applyAlignment="1">
      <alignment wrapText="1"/>
    </xf>
    <xf numFmtId="2" fontId="0" fillId="0" borderId="26" xfId="0" applyNumberFormat="1" applyBorder="1" applyAlignment="1">
      <alignment horizontal="right"/>
    </xf>
    <xf numFmtId="0" fontId="0" fillId="0" borderId="9" xfId="0" applyBorder="1" applyAlignment="1">
      <alignment wrapText="1"/>
    </xf>
    <xf numFmtId="0" fontId="9" fillId="4" borderId="10" xfId="0" applyFont="1" applyFill="1" applyBorder="1" applyAlignment="1">
      <alignment wrapText="1"/>
    </xf>
    <xf numFmtId="0" fontId="0" fillId="4" borderId="10" xfId="0" applyFill="1" applyBorder="1"/>
    <xf numFmtId="0" fontId="0" fillId="4" borderId="12" xfId="0" applyFill="1" applyBorder="1"/>
    <xf numFmtId="0" fontId="0" fillId="4" borderId="15" xfId="0" applyFill="1" applyBorder="1"/>
    <xf numFmtId="0" fontId="0" fillId="4" borderId="0" xfId="0" applyFill="1" applyAlignment="1">
      <alignment wrapText="1"/>
    </xf>
    <xf numFmtId="0" fontId="0" fillId="4" borderId="7" xfId="0" applyFill="1" applyBorder="1"/>
    <xf numFmtId="0" fontId="0" fillId="4" borderId="8" xfId="0" applyFill="1" applyBorder="1"/>
    <xf numFmtId="0" fontId="6" fillId="4" borderId="10" xfId="0" applyFont="1" applyFill="1" applyBorder="1" applyAlignment="1">
      <alignment wrapText="1"/>
    </xf>
    <xf numFmtId="0" fontId="6" fillId="4" borderId="10" xfId="0" applyFont="1" applyFill="1" applyBorder="1"/>
    <xf numFmtId="0" fontId="6" fillId="4" borderId="12" xfId="0" applyFont="1" applyFill="1" applyBorder="1"/>
    <xf numFmtId="0" fontId="6" fillId="4" borderId="15" xfId="0" applyFont="1" applyFill="1" applyBorder="1"/>
    <xf numFmtId="0" fontId="6" fillId="4" borderId="15" xfId="0" applyFont="1" applyFill="1" applyBorder="1" applyAlignment="1">
      <alignment wrapText="1"/>
    </xf>
    <xf numFmtId="0" fontId="16" fillId="4" borderId="0" xfId="0" applyFont="1" applyFill="1" applyAlignment="1">
      <alignment wrapText="1"/>
    </xf>
    <xf numFmtId="0" fontId="10" fillId="4" borderId="10" xfId="0" applyFont="1" applyFill="1" applyBorder="1"/>
    <xf numFmtId="0" fontId="11" fillId="4" borderId="0" xfId="0" applyFont="1" applyFill="1"/>
    <xf numFmtId="0" fontId="6" fillId="4" borderId="7" xfId="0" applyFont="1" applyFill="1" applyBorder="1"/>
    <xf numFmtId="0" fontId="10" fillId="4" borderId="12" xfId="0" applyFont="1" applyFill="1" applyBorder="1"/>
    <xf numFmtId="0" fontId="11" fillId="4" borderId="13" xfId="0" applyFont="1" applyFill="1" applyBorder="1"/>
    <xf numFmtId="0" fontId="10" fillId="4" borderId="15" xfId="0" applyFont="1" applyFill="1" applyBorder="1"/>
    <xf numFmtId="0" fontId="11" fillId="4" borderId="16" xfId="0" applyFont="1" applyFill="1" applyBorder="1"/>
    <xf numFmtId="0" fontId="6" fillId="4" borderId="20" xfId="0" applyFont="1" applyFill="1" applyBorder="1"/>
    <xf numFmtId="49" fontId="0" fillId="0" borderId="21" xfId="0" applyNumberFormat="1" applyBorder="1" applyAlignment="1">
      <alignment horizontal="right"/>
    </xf>
    <xf numFmtId="0" fontId="0" fillId="0" borderId="22" xfId="0" applyBorder="1" applyAlignment="1">
      <alignment horizontal="left"/>
    </xf>
    <xf numFmtId="0" fontId="6" fillId="4" borderId="23" xfId="0" applyFont="1" applyFill="1" applyBorder="1"/>
    <xf numFmtId="0" fontId="0" fillId="0" borderId="24" xfId="0" applyBorder="1" applyAlignment="1">
      <alignment horizontal="left"/>
    </xf>
    <xf numFmtId="0" fontId="6" fillId="4" borderId="25" xfId="0" applyFont="1" applyFill="1" applyBorder="1"/>
    <xf numFmtId="49" fontId="0" fillId="0" borderId="26" xfId="0" applyNumberFormat="1" applyBorder="1" applyAlignment="1">
      <alignment horizontal="right"/>
    </xf>
    <xf numFmtId="2" fontId="0" fillId="0" borderId="26" xfId="0" applyNumberFormat="1" applyBorder="1" applyAlignment="1">
      <alignment horizontal="right" wrapText="1"/>
    </xf>
    <xf numFmtId="0" fontId="0" fillId="0" borderId="29" xfId="0" applyBorder="1" applyAlignment="1">
      <alignment horizontal="left"/>
    </xf>
    <xf numFmtId="2" fontId="11" fillId="0" borderId="0" xfId="0" quotePrefix="1" applyNumberFormat="1" applyFont="1" applyAlignment="1">
      <alignment horizontal="right" wrapText="1"/>
    </xf>
    <xf numFmtId="0" fontId="14" fillId="0" borderId="17" xfId="0" applyFont="1" applyBorder="1" applyAlignment="1">
      <alignment wrapText="1"/>
    </xf>
    <xf numFmtId="0" fontId="19" fillId="0" borderId="11" xfId="0" applyFont="1" applyBorder="1" applyAlignment="1">
      <alignment wrapText="1"/>
    </xf>
    <xf numFmtId="0" fontId="11" fillId="0" borderId="13" xfId="0" applyFont="1" applyBorder="1" applyAlignment="1">
      <alignment horizontal="left"/>
    </xf>
    <xf numFmtId="0" fontId="11" fillId="0" borderId="0" xfId="0" applyFont="1" applyAlignment="1">
      <alignment horizontal="left"/>
    </xf>
    <xf numFmtId="0" fontId="10" fillId="0" borderId="0" xfId="0" applyFont="1" applyAlignment="1">
      <alignment horizontal="left"/>
    </xf>
    <xf numFmtId="0" fontId="7" fillId="0" borderId="0" xfId="0" applyFont="1" applyAlignment="1">
      <alignment wrapText="1"/>
    </xf>
    <xf numFmtId="49" fontId="7" fillId="0" borderId="0" xfId="0" quotePrefix="1" applyNumberFormat="1" applyFont="1" applyAlignment="1">
      <alignment horizontal="right" vertical="center"/>
    </xf>
    <xf numFmtId="49" fontId="16" fillId="0" borderId="13" xfId="0" applyNumberFormat="1" applyFont="1" applyBorder="1" applyAlignment="1">
      <alignment horizontal="right" wrapText="1"/>
    </xf>
    <xf numFmtId="49" fontId="7" fillId="0" borderId="0" xfId="0" applyNumberFormat="1" applyFont="1" applyAlignment="1">
      <alignment horizontal="right"/>
    </xf>
    <xf numFmtId="49" fontId="6" fillId="2" borderId="31" xfId="0" applyNumberFormat="1" applyFont="1" applyFill="1" applyBorder="1" applyAlignment="1">
      <alignment horizontal="center"/>
    </xf>
    <xf numFmtId="0" fontId="16" fillId="4" borderId="13" xfId="0" applyFont="1" applyFill="1" applyBorder="1" applyAlignment="1">
      <alignment horizontal="left" wrapText="1"/>
    </xf>
    <xf numFmtId="0" fontId="0" fillId="4" borderId="0" xfId="0" applyFill="1" applyAlignment="1">
      <alignment horizontal="left"/>
    </xf>
    <xf numFmtId="0" fontId="18" fillId="4" borderId="10" xfId="0" applyFont="1" applyFill="1" applyBorder="1"/>
    <xf numFmtId="0" fontId="7" fillId="4" borderId="0" xfId="0" applyFont="1" applyFill="1"/>
    <xf numFmtId="0" fontId="10" fillId="2" borderId="31" xfId="0" applyFont="1" applyFill="1" applyBorder="1" applyAlignment="1">
      <alignment horizontal="center"/>
    </xf>
    <xf numFmtId="2" fontId="0" fillId="0" borderId="40" xfId="0" applyNumberFormat="1" applyBorder="1" applyAlignment="1">
      <alignment horizontal="right"/>
    </xf>
    <xf numFmtId="2" fontId="0" fillId="0" borderId="42" xfId="0" applyNumberFormat="1" applyBorder="1" applyAlignment="1">
      <alignment horizontal="right"/>
    </xf>
    <xf numFmtId="2" fontId="0" fillId="0" borderId="44" xfId="0" applyNumberFormat="1" applyBorder="1" applyAlignment="1">
      <alignment horizontal="right"/>
    </xf>
    <xf numFmtId="0" fontId="6" fillId="2" borderId="30" xfId="0" applyFont="1" applyFill="1" applyBorder="1" applyAlignment="1">
      <alignment horizontal="center" wrapText="1"/>
    </xf>
    <xf numFmtId="0" fontId="0" fillId="4" borderId="37" xfId="0" applyFill="1" applyBorder="1" applyAlignment="1">
      <alignment vertical="top" wrapText="1"/>
    </xf>
    <xf numFmtId="0" fontId="0" fillId="4" borderId="39" xfId="0" applyFill="1" applyBorder="1" applyAlignment="1">
      <alignment wrapText="1"/>
    </xf>
    <xf numFmtId="0" fontId="0" fillId="4" borderId="41" xfId="0" applyFill="1" applyBorder="1" applyAlignment="1">
      <alignment wrapText="1"/>
    </xf>
    <xf numFmtId="0" fontId="20" fillId="4" borderId="43" xfId="0" applyFont="1" applyFill="1" applyBorder="1" applyAlignment="1">
      <alignment wrapText="1"/>
    </xf>
    <xf numFmtId="0" fontId="0" fillId="4" borderId="39" xfId="0" applyFill="1" applyBorder="1"/>
    <xf numFmtId="0" fontId="0" fillId="4" borderId="41" xfId="0" applyFill="1" applyBorder="1"/>
    <xf numFmtId="0" fontId="20" fillId="4" borderId="43" xfId="0" applyFont="1" applyFill="1" applyBorder="1"/>
    <xf numFmtId="0" fontId="2" fillId="4" borderId="39" xfId="0" applyFont="1" applyFill="1" applyBorder="1" applyAlignment="1">
      <alignment wrapText="1"/>
    </xf>
    <xf numFmtId="0" fontId="2" fillId="4" borderId="41" xfId="0" applyFont="1" applyFill="1" applyBorder="1" applyAlignment="1">
      <alignment wrapText="1"/>
    </xf>
    <xf numFmtId="0" fontId="8" fillId="4" borderId="43" xfId="0" applyFont="1" applyFill="1" applyBorder="1" applyAlignment="1">
      <alignment wrapText="1"/>
    </xf>
    <xf numFmtId="0" fontId="2" fillId="4" borderId="39" xfId="0" applyFont="1" applyFill="1" applyBorder="1" applyAlignment="1">
      <alignment horizontal="left" wrapText="1"/>
    </xf>
    <xf numFmtId="2" fontId="21" fillId="0" borderId="40" xfId="0" applyNumberFormat="1" applyFont="1" applyBorder="1" applyAlignment="1">
      <alignment horizontal="right"/>
    </xf>
    <xf numFmtId="0" fontId="2" fillId="4" borderId="41" xfId="0" applyFont="1" applyFill="1" applyBorder="1" applyAlignment="1">
      <alignment horizontal="left" wrapText="1"/>
    </xf>
    <xf numFmtId="2" fontId="21" fillId="0" borderId="42" xfId="0" applyNumberFormat="1" applyFont="1" applyBorder="1" applyAlignment="1">
      <alignment horizontal="right"/>
    </xf>
    <xf numFmtId="2" fontId="0" fillId="0" borderId="44" xfId="0" applyNumberFormat="1" applyBorder="1" applyAlignment="1">
      <alignment vertical="top" wrapText="1"/>
    </xf>
    <xf numFmtId="0" fontId="2" fillId="4" borderId="39" xfId="0" applyFont="1" applyFill="1" applyBorder="1"/>
    <xf numFmtId="0" fontId="2" fillId="4" borderId="41" xfId="0" applyFont="1" applyFill="1" applyBorder="1"/>
    <xf numFmtId="0" fontId="8" fillId="4" borderId="43" xfId="0" applyFont="1" applyFill="1" applyBorder="1"/>
    <xf numFmtId="2" fontId="21" fillId="0" borderId="44" xfId="0" applyNumberFormat="1" applyFont="1" applyBorder="1" applyAlignment="1">
      <alignment horizontal="right"/>
    </xf>
    <xf numFmtId="2" fontId="22" fillId="0" borderId="38" xfId="0" applyNumberFormat="1" applyFont="1" applyBorder="1" applyAlignment="1">
      <alignment vertical="top" wrapText="1"/>
    </xf>
    <xf numFmtId="2" fontId="0" fillId="0" borderId="38" xfId="0" applyNumberFormat="1" applyBorder="1" applyAlignment="1">
      <alignment vertical="top" wrapText="1"/>
    </xf>
    <xf numFmtId="0" fontId="17" fillId="0" borderId="29" xfId="0" applyFont="1" applyBorder="1"/>
    <xf numFmtId="0" fontId="2" fillId="6" borderId="1" xfId="0" applyFont="1" applyFill="1" applyBorder="1" applyAlignment="1">
      <alignment wrapText="1"/>
    </xf>
    <xf numFmtId="2" fontId="1" fillId="6" borderId="4" xfId="0" applyNumberFormat="1" applyFont="1" applyFill="1" applyBorder="1"/>
    <xf numFmtId="2" fontId="0" fillId="6" borderId="4" xfId="0" applyNumberFormat="1" applyFill="1" applyBorder="1" applyAlignment="1">
      <alignment wrapText="1"/>
    </xf>
    <xf numFmtId="0" fontId="0" fillId="6" borderId="0" xfId="0" applyFill="1" applyAlignment="1">
      <alignment horizontal="left" wrapText="1"/>
    </xf>
    <xf numFmtId="0" fontId="0" fillId="6" borderId="0" xfId="0" applyFill="1"/>
    <xf numFmtId="2" fontId="0" fillId="6" borderId="4" xfId="0" applyNumberFormat="1" applyFill="1" applyBorder="1" applyAlignment="1">
      <alignment horizontal="right"/>
    </xf>
    <xf numFmtId="2" fontId="0" fillId="6" borderId="0" xfId="0" applyNumberFormat="1" applyFill="1" applyAlignment="1">
      <alignment horizontal="right"/>
    </xf>
    <xf numFmtId="2" fontId="0" fillId="6" borderId="0" xfId="0" applyNumberFormat="1" applyFill="1" applyAlignment="1">
      <alignment horizontal="right" wrapText="1"/>
    </xf>
    <xf numFmtId="0" fontId="23" fillId="6" borderId="0" xfId="0" applyFont="1" applyFill="1" applyAlignment="1">
      <alignment vertical="top"/>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zoomScale="80" zoomScaleNormal="80" workbookViewId="0">
      <pane ySplit="3" topLeftCell="A4" activePane="bottomLeft" state="frozen"/>
      <selection pane="bottomLeft"/>
    </sheetView>
  </sheetViews>
  <sheetFormatPr baseColWidth="10" defaultColWidth="16.83203125" defaultRowHeight="15" x14ac:dyDescent="0.2"/>
  <cols>
    <col min="1" max="1" width="32.83203125" customWidth="1"/>
    <col min="2" max="2" width="25.6640625" customWidth="1"/>
    <col min="3" max="3" width="11.83203125" style="7" customWidth="1"/>
    <col min="4" max="4" width="14.83203125" style="7" customWidth="1"/>
    <col min="5" max="5" width="14.5" style="7" customWidth="1"/>
    <col min="6" max="6" width="13.83203125" style="7" customWidth="1"/>
    <col min="7" max="7" width="12.5" style="7" customWidth="1"/>
    <col min="8" max="9" width="12" style="7" customWidth="1"/>
    <col min="10" max="10" width="12.83203125" style="7" customWidth="1"/>
    <col min="11" max="11" width="13.33203125" style="1" customWidth="1"/>
    <col min="12" max="12" width="14.83203125" style="1" customWidth="1"/>
    <col min="13" max="13" width="33.5" style="8" customWidth="1"/>
    <col min="14" max="14" width="43" style="8" customWidth="1"/>
    <col min="15" max="15" width="33.83203125" customWidth="1"/>
  </cols>
  <sheetData>
    <row r="1" spans="1:15" ht="23" customHeight="1" x14ac:dyDescent="0.2">
      <c r="A1" s="245" t="s">
        <v>816</v>
      </c>
      <c r="B1" s="241"/>
      <c r="C1" s="242"/>
      <c r="D1" s="242"/>
      <c r="E1" s="242"/>
      <c r="F1" s="242"/>
      <c r="G1" s="242"/>
      <c r="H1" s="242"/>
      <c r="I1" s="242"/>
      <c r="J1" s="242"/>
      <c r="K1" s="243"/>
      <c r="L1" s="243"/>
      <c r="M1" s="244"/>
      <c r="N1" s="244"/>
    </row>
    <row r="2" spans="1:15" x14ac:dyDescent="0.2">
      <c r="C2" s="82"/>
      <c r="D2" s="82"/>
      <c r="E2" s="82"/>
      <c r="F2" s="82"/>
      <c r="G2" s="82"/>
      <c r="H2" s="82"/>
      <c r="I2" s="82"/>
      <c r="J2" s="82"/>
    </row>
    <row r="3" spans="1:15" s="47" customFormat="1" ht="16" x14ac:dyDescent="0.2">
      <c r="A3" s="48" t="s">
        <v>780</v>
      </c>
      <c r="B3" s="49" t="s">
        <v>0</v>
      </c>
      <c r="C3" s="50" t="s">
        <v>1</v>
      </c>
      <c r="D3" s="50" t="s">
        <v>2</v>
      </c>
      <c r="E3" s="50" t="s">
        <v>3</v>
      </c>
      <c r="F3" s="50" t="s">
        <v>4</v>
      </c>
      <c r="G3" s="50" t="s">
        <v>5</v>
      </c>
      <c r="H3" s="50" t="s">
        <v>6</v>
      </c>
      <c r="I3" s="50" t="s">
        <v>7</v>
      </c>
      <c r="J3" s="50" t="s">
        <v>8</v>
      </c>
      <c r="K3" s="51" t="s">
        <v>781</v>
      </c>
      <c r="L3" s="52" t="s">
        <v>782</v>
      </c>
      <c r="M3" s="53" t="s">
        <v>9</v>
      </c>
      <c r="N3" s="53" t="s">
        <v>10</v>
      </c>
    </row>
    <row r="4" spans="1:15" ht="42" customHeight="1" x14ac:dyDescent="0.2">
      <c r="A4" s="54" t="s">
        <v>11</v>
      </c>
      <c r="B4" s="55" t="s">
        <v>12</v>
      </c>
      <c r="C4" s="56">
        <v>96.5</v>
      </c>
      <c r="D4" s="56">
        <v>64</v>
      </c>
      <c r="E4" s="56">
        <v>26.25</v>
      </c>
      <c r="F4" s="56">
        <v>0</v>
      </c>
      <c r="G4" s="56">
        <v>32</v>
      </c>
      <c r="H4" s="56">
        <v>1.67</v>
      </c>
      <c r="I4" s="56">
        <v>1.415</v>
      </c>
      <c r="J4" s="56">
        <v>440.94799999999998</v>
      </c>
      <c r="K4" s="7">
        <v>0.1</v>
      </c>
      <c r="L4" s="7">
        <v>0.26</v>
      </c>
      <c r="M4" s="57" t="s">
        <v>785</v>
      </c>
      <c r="N4" s="57" t="s">
        <v>783</v>
      </c>
    </row>
    <row r="5" spans="1:15" ht="47.5" customHeight="1" x14ac:dyDescent="0.2">
      <c r="A5" s="54" t="s">
        <v>11</v>
      </c>
      <c r="B5" s="55" t="s">
        <v>13</v>
      </c>
      <c r="C5" s="58">
        <v>133.625</v>
      </c>
      <c r="D5" s="58">
        <v>99.625</v>
      </c>
      <c r="E5" s="58">
        <v>0.625</v>
      </c>
      <c r="F5" s="58">
        <v>0</v>
      </c>
      <c r="G5" s="58">
        <v>31.25</v>
      </c>
      <c r="H5" s="58">
        <v>2.4562499999999998</v>
      </c>
      <c r="I5" s="58">
        <v>1.19875</v>
      </c>
      <c r="J5" s="58">
        <v>442.97800000000001</v>
      </c>
      <c r="K5" s="59">
        <v>0.1</v>
      </c>
      <c r="L5" s="59">
        <v>0.26</v>
      </c>
      <c r="M5" s="60"/>
      <c r="N5" s="60" t="s">
        <v>784</v>
      </c>
    </row>
    <row r="6" spans="1:15" s="23" customFormat="1" ht="44.5" customHeight="1" x14ac:dyDescent="0.2">
      <c r="A6" s="54" t="s">
        <v>14</v>
      </c>
      <c r="B6" s="54" t="s">
        <v>15</v>
      </c>
      <c r="C6" s="58">
        <v>45</v>
      </c>
      <c r="D6" s="58">
        <v>16</v>
      </c>
      <c r="E6" s="58">
        <v>0</v>
      </c>
      <c r="F6" s="58">
        <v>0</v>
      </c>
      <c r="G6" s="58">
        <v>18</v>
      </c>
      <c r="H6" s="58">
        <v>0.5</v>
      </c>
      <c r="I6" s="58">
        <v>0.21</v>
      </c>
      <c r="J6" s="58">
        <v>129</v>
      </c>
      <c r="K6" s="58">
        <v>0.1</v>
      </c>
      <c r="L6" s="58">
        <v>0.3</v>
      </c>
      <c r="M6" s="61"/>
      <c r="N6" s="58" t="s">
        <v>17</v>
      </c>
    </row>
    <row r="7" spans="1:15" s="23" customFormat="1" ht="45" customHeight="1" x14ac:dyDescent="0.2">
      <c r="A7" s="237" t="s">
        <v>14</v>
      </c>
      <c r="B7" s="237" t="s">
        <v>18</v>
      </c>
      <c r="C7" s="238">
        <v>115.66666666666667</v>
      </c>
      <c r="D7" s="238">
        <v>22</v>
      </c>
      <c r="E7" s="238">
        <v>1</v>
      </c>
      <c r="F7" s="238">
        <v>0</v>
      </c>
      <c r="G7" s="238">
        <v>208.5</v>
      </c>
      <c r="H7" s="238">
        <v>2.3650000000000002</v>
      </c>
      <c r="I7" s="238">
        <v>0.97666666666666668</v>
      </c>
      <c r="J7" s="238">
        <v>250.16666666666666</v>
      </c>
      <c r="K7" s="238">
        <v>0.1</v>
      </c>
      <c r="L7" s="238">
        <v>0.26</v>
      </c>
      <c r="M7" s="239" t="s">
        <v>786</v>
      </c>
      <c r="N7" s="238" t="s">
        <v>19</v>
      </c>
      <c r="O7" s="240" t="s">
        <v>815</v>
      </c>
    </row>
    <row r="8" spans="1:15" ht="27.75" customHeight="1" x14ac:dyDescent="0.2">
      <c r="A8" s="54" t="s">
        <v>20</v>
      </c>
      <c r="B8" s="55" t="s">
        <v>21</v>
      </c>
      <c r="C8" s="56">
        <v>260.25</v>
      </c>
      <c r="D8" s="56">
        <v>72</v>
      </c>
      <c r="E8" s="56">
        <v>0</v>
      </c>
      <c r="F8" s="56">
        <v>0</v>
      </c>
      <c r="G8" s="56">
        <v>52.75</v>
      </c>
      <c r="H8" s="56">
        <v>2.0499999999999998</v>
      </c>
      <c r="I8" s="56">
        <v>1.0724999999999998</v>
      </c>
      <c r="J8" s="56">
        <v>49.194999999999993</v>
      </c>
      <c r="K8" s="59">
        <v>0.1</v>
      </c>
      <c r="L8" s="59">
        <v>0.44</v>
      </c>
      <c r="M8" s="62"/>
      <c r="N8" s="62" t="s">
        <v>787</v>
      </c>
    </row>
    <row r="9" spans="1:15" ht="29.25" customHeight="1" x14ac:dyDescent="0.2">
      <c r="A9" s="54" t="s">
        <v>20</v>
      </c>
      <c r="B9" s="55" t="s">
        <v>22</v>
      </c>
      <c r="C9" s="63">
        <v>65</v>
      </c>
      <c r="D9" s="63">
        <v>20.5</v>
      </c>
      <c r="E9" s="63">
        <v>1</v>
      </c>
      <c r="F9" s="63">
        <v>0</v>
      </c>
      <c r="G9" s="63">
        <v>6</v>
      </c>
      <c r="H9" s="63">
        <v>0.47499999999999998</v>
      </c>
      <c r="I9" s="63">
        <v>0.22</v>
      </c>
      <c r="J9" s="63">
        <v>55</v>
      </c>
      <c r="K9" s="64">
        <v>0.1</v>
      </c>
      <c r="L9" s="65">
        <v>0.35</v>
      </c>
      <c r="M9" s="60" t="s">
        <v>23</v>
      </c>
      <c r="N9" s="60" t="s">
        <v>24</v>
      </c>
    </row>
    <row r="10" spans="1:15" ht="30" customHeight="1" x14ac:dyDescent="0.2">
      <c r="A10" s="54" t="s">
        <v>20</v>
      </c>
      <c r="B10" s="55" t="s">
        <v>25</v>
      </c>
      <c r="C10" s="63">
        <v>73.25</v>
      </c>
      <c r="D10" s="63">
        <v>4.75</v>
      </c>
      <c r="E10" s="63">
        <v>2.75</v>
      </c>
      <c r="F10" s="63">
        <v>0</v>
      </c>
      <c r="G10" s="63">
        <v>16.5</v>
      </c>
      <c r="H10" s="63">
        <v>0.75</v>
      </c>
      <c r="I10" s="63">
        <v>0.74249999999999994</v>
      </c>
      <c r="J10" s="63">
        <v>809.9</v>
      </c>
      <c r="K10" s="63">
        <v>0.1</v>
      </c>
      <c r="L10" s="63">
        <v>0.26</v>
      </c>
      <c r="M10" s="60" t="s">
        <v>23</v>
      </c>
      <c r="N10" s="66" t="s">
        <v>26</v>
      </c>
    </row>
    <row r="11" spans="1:15" ht="30.5" customHeight="1" x14ac:dyDescent="0.2">
      <c r="A11" s="54" t="s">
        <v>20</v>
      </c>
      <c r="B11" s="55" t="s">
        <v>27</v>
      </c>
      <c r="C11" s="67">
        <v>160.125</v>
      </c>
      <c r="D11" s="67">
        <v>5.875</v>
      </c>
      <c r="E11" s="67">
        <v>0</v>
      </c>
      <c r="F11" s="67">
        <v>0</v>
      </c>
      <c r="G11" s="67">
        <v>10.125</v>
      </c>
      <c r="H11" s="67">
        <v>0.58250000000000002</v>
      </c>
      <c r="I11" s="67">
        <v>0.72124999999999995</v>
      </c>
      <c r="J11" s="67">
        <v>256.32499999999993</v>
      </c>
      <c r="K11" s="68">
        <v>0.1</v>
      </c>
      <c r="L11" s="59">
        <v>0.26</v>
      </c>
      <c r="M11" s="62"/>
      <c r="N11" s="62" t="s">
        <v>28</v>
      </c>
    </row>
    <row r="12" spans="1:15" ht="34.25" customHeight="1" x14ac:dyDescent="0.2">
      <c r="A12" s="54" t="s">
        <v>29</v>
      </c>
      <c r="B12" s="54" t="s">
        <v>30</v>
      </c>
      <c r="C12" s="56">
        <v>90.15</v>
      </c>
      <c r="D12" s="56">
        <v>8.59</v>
      </c>
      <c r="E12" s="56">
        <v>99.125</v>
      </c>
      <c r="F12" s="56">
        <v>0</v>
      </c>
      <c r="G12" s="56">
        <v>17.555</v>
      </c>
      <c r="H12" s="56">
        <v>0.80124999999999991</v>
      </c>
      <c r="I12" s="56">
        <v>0.28750000000000003</v>
      </c>
      <c r="J12" s="56">
        <v>9.3074999999999992</v>
      </c>
      <c r="K12" s="59">
        <v>0.1</v>
      </c>
      <c r="L12" s="59">
        <v>0.44</v>
      </c>
      <c r="M12" s="62"/>
      <c r="N12" s="62" t="s">
        <v>790</v>
      </c>
    </row>
    <row r="13" spans="1:15" ht="31.75" customHeight="1" x14ac:dyDescent="0.2">
      <c r="A13" s="54" t="s">
        <v>29</v>
      </c>
      <c r="B13" s="55" t="s">
        <v>31</v>
      </c>
      <c r="C13" s="56">
        <v>162.01666666666668</v>
      </c>
      <c r="D13" s="56">
        <v>17.096666666666668</v>
      </c>
      <c r="E13" s="56">
        <v>4.9683333333333328</v>
      </c>
      <c r="F13" s="56">
        <v>0</v>
      </c>
      <c r="G13" s="56">
        <v>19.446666666666669</v>
      </c>
      <c r="H13" s="56">
        <v>0.43166666666666664</v>
      </c>
      <c r="I13" s="56">
        <v>0.33666666666666667</v>
      </c>
      <c r="J13" s="56">
        <v>60</v>
      </c>
      <c r="K13" s="56">
        <v>0.1</v>
      </c>
      <c r="L13" s="56">
        <v>0.35</v>
      </c>
      <c r="M13" s="60" t="s">
        <v>788</v>
      </c>
      <c r="N13" s="56" t="s">
        <v>31</v>
      </c>
    </row>
    <row r="14" spans="1:15" ht="30" customHeight="1" x14ac:dyDescent="0.2">
      <c r="A14" s="54" t="s">
        <v>32</v>
      </c>
      <c r="B14" s="54" t="s">
        <v>33</v>
      </c>
      <c r="C14" s="58">
        <v>588.375</v>
      </c>
      <c r="D14" s="58">
        <v>151.75</v>
      </c>
      <c r="E14" s="58">
        <v>0.125</v>
      </c>
      <c r="F14" s="58">
        <v>0</v>
      </c>
      <c r="G14" s="58">
        <v>58.125</v>
      </c>
      <c r="H14" s="58">
        <v>2.40625</v>
      </c>
      <c r="I14" s="58">
        <v>2.6862499999999998</v>
      </c>
      <c r="J14" s="58">
        <v>760.25</v>
      </c>
      <c r="K14" s="58">
        <v>0.1</v>
      </c>
      <c r="L14" s="58">
        <v>0.26</v>
      </c>
      <c r="M14" s="61"/>
      <c r="N14" s="56" t="s">
        <v>789</v>
      </c>
    </row>
    <row r="15" spans="1:15" ht="29.5" customHeight="1" x14ac:dyDescent="0.2">
      <c r="A15" s="54" t="s">
        <v>32</v>
      </c>
      <c r="B15" s="54" t="s">
        <v>32</v>
      </c>
      <c r="C15" s="58">
        <v>602.125</v>
      </c>
      <c r="D15" s="58">
        <v>41.625</v>
      </c>
      <c r="E15" s="58">
        <v>0.75</v>
      </c>
      <c r="F15" s="58">
        <v>0</v>
      </c>
      <c r="G15" s="58">
        <v>75.5</v>
      </c>
      <c r="H15" s="58">
        <v>4.3224999999999998</v>
      </c>
      <c r="I15" s="58">
        <v>3.7337499999999997</v>
      </c>
      <c r="J15" s="58">
        <v>694</v>
      </c>
      <c r="K15" s="58">
        <v>0.1</v>
      </c>
      <c r="L15" s="58">
        <v>0.26</v>
      </c>
      <c r="M15" s="61"/>
      <c r="N15" s="58" t="s">
        <v>34</v>
      </c>
    </row>
    <row r="16" spans="1:15" ht="32.5" customHeight="1" x14ac:dyDescent="0.2">
      <c r="A16" s="54" t="s">
        <v>35</v>
      </c>
      <c r="B16" s="55" t="s">
        <v>36</v>
      </c>
      <c r="C16" s="58">
        <v>23</v>
      </c>
      <c r="D16" s="58">
        <v>17.75</v>
      </c>
      <c r="E16" s="58">
        <v>30.125</v>
      </c>
      <c r="F16" s="58">
        <v>0</v>
      </c>
      <c r="G16" s="58">
        <v>11.5</v>
      </c>
      <c r="H16" s="58">
        <v>0.54375000000000007</v>
      </c>
      <c r="I16" s="58">
        <v>0.25625000000000003</v>
      </c>
      <c r="J16" s="58">
        <v>2.39</v>
      </c>
      <c r="K16" s="58">
        <v>0.1</v>
      </c>
      <c r="L16" s="58">
        <v>0.44</v>
      </c>
      <c r="M16" s="61"/>
      <c r="N16" s="58" t="s">
        <v>36</v>
      </c>
    </row>
    <row r="17" spans="1:14" ht="30.5" customHeight="1" x14ac:dyDescent="0.2">
      <c r="A17" s="54" t="s">
        <v>37</v>
      </c>
      <c r="B17" s="55" t="s">
        <v>37</v>
      </c>
      <c r="C17" s="58">
        <v>55.625</v>
      </c>
      <c r="D17" s="58">
        <v>16</v>
      </c>
      <c r="E17" s="58">
        <v>293.75</v>
      </c>
      <c r="F17" s="58">
        <v>0</v>
      </c>
      <c r="G17" s="58">
        <v>24.625</v>
      </c>
      <c r="H17" s="58">
        <v>0.63749999999999996</v>
      </c>
      <c r="I17" s="58">
        <v>0.25750000000000001</v>
      </c>
      <c r="J17" s="58">
        <v>23.950000000000003</v>
      </c>
      <c r="K17" s="58">
        <v>0.1</v>
      </c>
      <c r="L17" s="58">
        <v>0.44</v>
      </c>
      <c r="M17" s="61"/>
      <c r="N17" s="69" t="s">
        <v>792</v>
      </c>
    </row>
    <row r="18" spans="1:14" ht="34.25" customHeight="1" x14ac:dyDescent="0.2">
      <c r="A18" s="54" t="s">
        <v>35</v>
      </c>
      <c r="B18" s="55" t="s">
        <v>791</v>
      </c>
      <c r="C18" s="58">
        <v>44.625</v>
      </c>
      <c r="D18" s="58">
        <v>36.375</v>
      </c>
      <c r="E18" s="58">
        <v>22.875</v>
      </c>
      <c r="F18" s="58">
        <v>0</v>
      </c>
      <c r="G18" s="58">
        <v>40</v>
      </c>
      <c r="H18" s="58">
        <v>0.89250000000000007</v>
      </c>
      <c r="I18" s="58">
        <v>0.23249999999999998</v>
      </c>
      <c r="J18" s="58">
        <v>0</v>
      </c>
      <c r="K18" s="58">
        <v>0.1</v>
      </c>
      <c r="L18" s="58">
        <v>0.44</v>
      </c>
      <c r="M18" s="61"/>
      <c r="N18" s="58" t="s">
        <v>38</v>
      </c>
    </row>
    <row r="19" spans="1:14" ht="33" customHeight="1" x14ac:dyDescent="0.2">
      <c r="A19" s="54" t="s">
        <v>35</v>
      </c>
      <c r="B19" s="55" t="s">
        <v>39</v>
      </c>
      <c r="C19" s="67">
        <v>27.375</v>
      </c>
      <c r="D19" s="67">
        <v>31.625</v>
      </c>
      <c r="E19" s="67">
        <v>11.875</v>
      </c>
      <c r="F19" s="67">
        <v>0</v>
      </c>
      <c r="G19" s="67">
        <v>40.4375</v>
      </c>
      <c r="H19" s="67">
        <v>0.52</v>
      </c>
      <c r="I19" s="67">
        <v>0.27875</v>
      </c>
      <c r="J19" s="58">
        <v>7.4300000000000006</v>
      </c>
      <c r="K19" s="58">
        <v>0.1</v>
      </c>
      <c r="L19" s="58">
        <v>0.44</v>
      </c>
      <c r="M19" s="61"/>
      <c r="N19" s="58" t="s">
        <v>40</v>
      </c>
    </row>
    <row r="20" spans="1:14" ht="36" customHeight="1" x14ac:dyDescent="0.2">
      <c r="A20" s="54" t="s">
        <v>35</v>
      </c>
      <c r="B20" s="55" t="s">
        <v>41</v>
      </c>
      <c r="C20" s="67">
        <v>30.59375</v>
      </c>
      <c r="D20" s="67">
        <v>32.5</v>
      </c>
      <c r="E20" s="67">
        <v>68.25</v>
      </c>
      <c r="F20" s="67">
        <v>0</v>
      </c>
      <c r="G20" s="67">
        <v>45.75</v>
      </c>
      <c r="H20" s="67">
        <v>0.79843750000000002</v>
      </c>
      <c r="I20" s="67">
        <v>0.2890625</v>
      </c>
      <c r="J20" s="58">
        <v>10.1325</v>
      </c>
      <c r="K20" s="58">
        <v>0.1</v>
      </c>
      <c r="L20" s="58">
        <v>0.44</v>
      </c>
      <c r="M20" s="61"/>
      <c r="N20" s="69" t="s">
        <v>793</v>
      </c>
    </row>
    <row r="21" spans="1:14" ht="32" x14ac:dyDescent="0.2">
      <c r="A21" s="54" t="s">
        <v>42</v>
      </c>
      <c r="B21" s="55" t="s">
        <v>794</v>
      </c>
      <c r="C21" s="58">
        <v>64.125</v>
      </c>
      <c r="D21" s="58">
        <v>15</v>
      </c>
      <c r="E21" s="58">
        <v>2.75</v>
      </c>
      <c r="F21" s="58">
        <v>0</v>
      </c>
      <c r="G21" s="58">
        <v>19</v>
      </c>
      <c r="H21" s="58">
        <v>0.43</v>
      </c>
      <c r="I21" s="58">
        <v>0.125</v>
      </c>
      <c r="J21" s="58">
        <v>4.5100000000000007</v>
      </c>
      <c r="K21" s="58">
        <v>0.1</v>
      </c>
      <c r="L21" s="58">
        <v>0.44</v>
      </c>
      <c r="M21" s="61"/>
      <c r="N21" s="61" t="s">
        <v>44</v>
      </c>
    </row>
    <row r="22" spans="1:14" ht="32.25" customHeight="1" x14ac:dyDescent="0.2">
      <c r="A22" s="70" t="s">
        <v>42</v>
      </c>
      <c r="B22" s="55" t="s">
        <v>45</v>
      </c>
      <c r="C22" s="58">
        <v>48</v>
      </c>
      <c r="D22" s="58">
        <v>22</v>
      </c>
      <c r="E22" s="58">
        <v>6.75</v>
      </c>
      <c r="F22" s="58">
        <v>0</v>
      </c>
      <c r="G22" s="58">
        <v>33.5</v>
      </c>
      <c r="H22" s="58">
        <v>0.27250000000000002</v>
      </c>
      <c r="I22" s="58">
        <v>0.11000000000000001</v>
      </c>
      <c r="J22" s="58">
        <v>13</v>
      </c>
      <c r="K22" s="58">
        <v>0.1</v>
      </c>
      <c r="L22" s="58">
        <v>0.44</v>
      </c>
      <c r="M22" s="61"/>
      <c r="N22" s="58" t="s">
        <v>46</v>
      </c>
    </row>
    <row r="23" spans="1:14" ht="33.5" customHeight="1" x14ac:dyDescent="0.2">
      <c r="A23" s="70" t="s">
        <v>42</v>
      </c>
      <c r="B23" s="55" t="s">
        <v>47</v>
      </c>
      <c r="C23" s="71">
        <v>62</v>
      </c>
      <c r="D23" s="71">
        <v>3</v>
      </c>
      <c r="E23" s="71">
        <v>3</v>
      </c>
      <c r="F23" s="71">
        <v>0</v>
      </c>
      <c r="G23" s="71">
        <v>6</v>
      </c>
      <c r="H23" s="71">
        <v>0.3</v>
      </c>
      <c r="I23" s="71">
        <v>0.04</v>
      </c>
      <c r="J23" s="71">
        <v>0.56999999999999995</v>
      </c>
      <c r="K23" s="72">
        <v>0.1</v>
      </c>
      <c r="L23" s="59">
        <v>0.44</v>
      </c>
      <c r="M23" s="62"/>
      <c r="N23" s="62" t="s">
        <v>47</v>
      </c>
    </row>
    <row r="24" spans="1:14" ht="33" customHeight="1" x14ac:dyDescent="0.2">
      <c r="A24" s="54" t="s">
        <v>48</v>
      </c>
      <c r="B24" s="55" t="s">
        <v>49</v>
      </c>
      <c r="C24" s="7">
        <v>95</v>
      </c>
      <c r="D24" s="7">
        <v>20</v>
      </c>
      <c r="E24" s="7">
        <v>4</v>
      </c>
      <c r="F24" s="7">
        <v>0</v>
      </c>
      <c r="G24" s="7">
        <v>9</v>
      </c>
      <c r="H24" s="7">
        <v>0.3</v>
      </c>
      <c r="I24" s="7">
        <v>0.2</v>
      </c>
      <c r="J24" s="7">
        <v>22</v>
      </c>
      <c r="K24" s="72">
        <v>0.1</v>
      </c>
      <c r="L24" s="59">
        <v>0.44</v>
      </c>
      <c r="M24" s="62"/>
      <c r="N24" s="62" t="s">
        <v>49</v>
      </c>
    </row>
    <row r="25" spans="1:14" ht="36.75" customHeight="1" x14ac:dyDescent="0.2">
      <c r="A25" s="54" t="s">
        <v>42</v>
      </c>
      <c r="B25" s="55" t="s">
        <v>50</v>
      </c>
      <c r="C25" s="67">
        <v>51.375</v>
      </c>
      <c r="D25" s="67">
        <v>33.125</v>
      </c>
      <c r="E25" s="67">
        <v>31.25</v>
      </c>
      <c r="F25" s="67">
        <v>0</v>
      </c>
      <c r="G25" s="67">
        <v>13.75</v>
      </c>
      <c r="H25" s="67">
        <v>0.41500000000000004</v>
      </c>
      <c r="I25" s="67">
        <v>0.25624999999999998</v>
      </c>
      <c r="J25" s="67">
        <v>25.055</v>
      </c>
      <c r="K25" s="68">
        <v>0.1</v>
      </c>
      <c r="L25" s="59">
        <v>0.44</v>
      </c>
      <c r="M25" s="62"/>
      <c r="N25" s="62" t="s">
        <v>795</v>
      </c>
    </row>
    <row r="26" spans="1:14" ht="30.5" customHeight="1" x14ac:dyDescent="0.2">
      <c r="A26" s="54" t="s">
        <v>765</v>
      </c>
      <c r="B26" s="55" t="s">
        <v>766</v>
      </c>
      <c r="C26" s="67">
        <v>504</v>
      </c>
      <c r="D26" s="67">
        <v>7.5</v>
      </c>
      <c r="E26" s="67">
        <v>0.5</v>
      </c>
      <c r="F26" s="67">
        <v>0</v>
      </c>
      <c r="G26" s="67">
        <v>36</v>
      </c>
      <c r="H26" s="67">
        <v>4.2850000000000001</v>
      </c>
      <c r="I26" s="67">
        <v>1.675</v>
      </c>
      <c r="J26" s="67">
        <v>84</v>
      </c>
      <c r="K26" s="68">
        <v>0.1</v>
      </c>
      <c r="L26" s="72">
        <v>0.35</v>
      </c>
      <c r="M26" s="69" t="s">
        <v>770</v>
      </c>
      <c r="N26" s="62" t="s">
        <v>766</v>
      </c>
    </row>
    <row r="27" spans="1:14" ht="31.25" customHeight="1" x14ac:dyDescent="0.2">
      <c r="A27" s="54" t="s">
        <v>767</v>
      </c>
      <c r="B27" s="55" t="s">
        <v>768</v>
      </c>
      <c r="C27" s="67">
        <v>900</v>
      </c>
      <c r="D27" s="67">
        <v>0</v>
      </c>
      <c r="E27" s="67">
        <v>0</v>
      </c>
      <c r="F27" s="67">
        <v>0</v>
      </c>
      <c r="G27" s="67">
        <v>0.5</v>
      </c>
      <c r="H27" s="67">
        <v>0.15</v>
      </c>
      <c r="I27" s="67">
        <v>5.0000000000000001E-3</v>
      </c>
      <c r="J27" s="67">
        <v>0</v>
      </c>
      <c r="K27" s="68">
        <v>0.1</v>
      </c>
      <c r="L27" s="72">
        <v>0.44</v>
      </c>
      <c r="M27" s="69" t="s">
        <v>788</v>
      </c>
      <c r="N27" s="62" t="s">
        <v>768</v>
      </c>
    </row>
    <row r="28" spans="1:14" ht="28.75" customHeight="1" x14ac:dyDescent="0.2">
      <c r="A28" s="73" t="s">
        <v>51</v>
      </c>
      <c r="B28" s="74" t="s">
        <v>52</v>
      </c>
      <c r="C28" s="71">
        <v>158</v>
      </c>
      <c r="D28" s="71">
        <v>45</v>
      </c>
      <c r="E28" s="71">
        <v>160</v>
      </c>
      <c r="F28" s="71">
        <v>1.1000000000000001</v>
      </c>
      <c r="G28" s="71">
        <v>50</v>
      </c>
      <c r="H28" s="71">
        <v>1.6</v>
      </c>
      <c r="I28" s="71">
        <v>1.1000000000000001</v>
      </c>
      <c r="J28" s="71">
        <v>0</v>
      </c>
      <c r="K28" s="59">
        <v>0.15</v>
      </c>
      <c r="L28" s="72">
        <v>0.44</v>
      </c>
      <c r="M28" s="62"/>
      <c r="N28" s="62" t="s">
        <v>53</v>
      </c>
    </row>
    <row r="29" spans="1:14" ht="28.25" customHeight="1" x14ac:dyDescent="0.2">
      <c r="A29" s="73" t="s">
        <v>54</v>
      </c>
      <c r="B29" s="73" t="s">
        <v>796</v>
      </c>
      <c r="C29" s="67">
        <v>67</v>
      </c>
      <c r="D29" s="67">
        <v>5</v>
      </c>
      <c r="E29" s="67">
        <v>44</v>
      </c>
      <c r="F29" s="67">
        <v>0.44</v>
      </c>
      <c r="G29" s="67">
        <v>120</v>
      </c>
      <c r="H29" s="67">
        <v>0.1</v>
      </c>
      <c r="I29" s="67">
        <v>0.4</v>
      </c>
      <c r="J29" s="67">
        <v>0</v>
      </c>
      <c r="K29" s="67">
        <v>0.15</v>
      </c>
      <c r="L29" s="72">
        <v>0.44</v>
      </c>
      <c r="M29" s="75"/>
      <c r="N29" s="77" t="s">
        <v>797</v>
      </c>
    </row>
    <row r="30" spans="1:14" ht="34.75" customHeight="1" x14ac:dyDescent="0.2">
      <c r="A30" s="73" t="s">
        <v>54</v>
      </c>
      <c r="B30" s="73" t="s">
        <v>55</v>
      </c>
      <c r="C30" s="67">
        <v>358.5</v>
      </c>
      <c r="D30" s="67">
        <v>15.63</v>
      </c>
      <c r="E30" s="67">
        <v>212.88</v>
      </c>
      <c r="F30" s="67">
        <v>1</v>
      </c>
      <c r="G30" s="67">
        <v>707.13</v>
      </c>
      <c r="H30" s="67">
        <v>0.5</v>
      </c>
      <c r="I30" s="67">
        <v>3.03</v>
      </c>
      <c r="J30" s="67">
        <v>0</v>
      </c>
      <c r="K30" s="67">
        <v>0.15</v>
      </c>
      <c r="L30" s="72">
        <v>0.44</v>
      </c>
      <c r="M30" s="75"/>
      <c r="N30" s="76" t="s">
        <v>56</v>
      </c>
    </row>
    <row r="31" spans="1:14" ht="33" customHeight="1" x14ac:dyDescent="0.2">
      <c r="A31" s="73" t="s">
        <v>57</v>
      </c>
      <c r="B31" s="74" t="s">
        <v>58</v>
      </c>
      <c r="C31" s="67">
        <v>231.45999999999998</v>
      </c>
      <c r="D31" s="67">
        <v>6.79</v>
      </c>
      <c r="E31" s="67">
        <v>2.625</v>
      </c>
      <c r="F31" s="67">
        <v>1.9549999999999998</v>
      </c>
      <c r="G31" s="67">
        <v>9.5</v>
      </c>
      <c r="H31" s="67">
        <v>2.7949999999999999</v>
      </c>
      <c r="I31" s="67">
        <v>5.2650000000000006</v>
      </c>
      <c r="J31" s="72">
        <v>0</v>
      </c>
      <c r="K31" s="78">
        <v>0.2</v>
      </c>
      <c r="L31" s="72">
        <v>0.44</v>
      </c>
      <c r="M31" s="62"/>
      <c r="N31" s="62" t="s">
        <v>59</v>
      </c>
    </row>
    <row r="32" spans="1:14" ht="31.75" customHeight="1" x14ac:dyDescent="0.2">
      <c r="A32" s="73" t="s">
        <v>57</v>
      </c>
      <c r="B32" s="73" t="s">
        <v>60</v>
      </c>
      <c r="C32" s="67">
        <v>220.315</v>
      </c>
      <c r="D32" s="67">
        <v>5.93</v>
      </c>
      <c r="E32" s="67">
        <v>2.4049999999999998</v>
      </c>
      <c r="F32" s="67">
        <v>2.7450000000000001</v>
      </c>
      <c r="G32" s="67">
        <v>10.71</v>
      </c>
      <c r="H32" s="67">
        <v>2.1574999999999998</v>
      </c>
      <c r="I32" s="67">
        <v>3.6550000000000002</v>
      </c>
      <c r="J32" s="67">
        <v>0</v>
      </c>
      <c r="K32" s="67">
        <v>0.2</v>
      </c>
      <c r="L32" s="72">
        <v>0.44</v>
      </c>
      <c r="M32" s="75"/>
      <c r="N32" s="77" t="s">
        <v>798</v>
      </c>
    </row>
    <row r="33" spans="1:14" ht="32.5" customHeight="1" x14ac:dyDescent="0.2">
      <c r="A33" s="73" t="s">
        <v>61</v>
      </c>
      <c r="B33" s="74" t="s">
        <v>62</v>
      </c>
      <c r="C33" s="67">
        <v>241.6</v>
      </c>
      <c r="D33" s="67">
        <v>2.6</v>
      </c>
      <c r="E33" s="67">
        <v>1.8</v>
      </c>
      <c r="F33" s="67">
        <v>0.66</v>
      </c>
      <c r="G33" s="67">
        <v>23</v>
      </c>
      <c r="H33" s="67">
        <v>1.55</v>
      </c>
      <c r="I33" s="67">
        <v>2.6</v>
      </c>
      <c r="J33" s="71">
        <v>0</v>
      </c>
      <c r="K33" s="72">
        <v>0.15</v>
      </c>
      <c r="L33" s="72">
        <v>0.44</v>
      </c>
      <c r="M33" s="62"/>
      <c r="N33" s="62" t="s">
        <v>62</v>
      </c>
    </row>
    <row r="34" spans="1:14" ht="30" customHeight="1" x14ac:dyDescent="0.2">
      <c r="A34" s="73" t="s">
        <v>63</v>
      </c>
      <c r="B34" s="74" t="s">
        <v>63</v>
      </c>
      <c r="C34" s="7">
        <v>193.66666666666666</v>
      </c>
      <c r="D34" s="7">
        <v>2.79</v>
      </c>
      <c r="E34" s="7">
        <v>25.166666666666668</v>
      </c>
      <c r="F34" s="7">
        <v>0.39</v>
      </c>
      <c r="G34" s="7">
        <v>13.166666666666666</v>
      </c>
      <c r="H34" s="7">
        <v>0.78468749999999998</v>
      </c>
      <c r="I34" s="7">
        <v>1.47</v>
      </c>
      <c r="J34" s="79">
        <v>0</v>
      </c>
      <c r="K34" s="72">
        <v>0.15</v>
      </c>
      <c r="L34" s="72">
        <v>0.44</v>
      </c>
      <c r="M34" s="62"/>
      <c r="N34" s="62" t="s">
        <v>64</v>
      </c>
    </row>
    <row r="35" spans="1:14" ht="16" x14ac:dyDescent="0.2">
      <c r="A35" s="80" t="s">
        <v>65</v>
      </c>
      <c r="B35" s="80" t="s">
        <v>804</v>
      </c>
      <c r="C35" s="82">
        <v>123.42</v>
      </c>
      <c r="D35" s="82">
        <v>9.69</v>
      </c>
      <c r="E35" s="82">
        <v>9.86</v>
      </c>
      <c r="F35" s="82">
        <v>1.81</v>
      </c>
      <c r="G35" s="82">
        <v>38.619999999999997</v>
      </c>
      <c r="H35" s="82">
        <v>0.81</v>
      </c>
      <c r="I35" s="82">
        <v>0.74</v>
      </c>
      <c r="J35" s="82">
        <v>0</v>
      </c>
      <c r="K35" s="83">
        <v>0.15</v>
      </c>
      <c r="L35" s="72">
        <v>0.44</v>
      </c>
      <c r="M35" s="57"/>
      <c r="N35" s="57" t="s">
        <v>66</v>
      </c>
    </row>
    <row r="36" spans="1:14" ht="31.25" customHeight="1" x14ac:dyDescent="0.2">
      <c r="A36" s="80" t="s">
        <v>65</v>
      </c>
      <c r="B36" s="81" t="s">
        <v>67</v>
      </c>
      <c r="C36" s="84">
        <v>88.6</v>
      </c>
      <c r="D36" s="7">
        <v>11.834999999999999</v>
      </c>
      <c r="E36" s="7">
        <v>8.1050000000000004</v>
      </c>
      <c r="F36" s="7">
        <v>1.2999999999999998</v>
      </c>
      <c r="G36" s="7">
        <v>73.849999999999994</v>
      </c>
      <c r="H36" s="7">
        <v>1.2325000000000002</v>
      </c>
      <c r="I36" s="7">
        <v>2.1949999999999998</v>
      </c>
      <c r="J36" s="85">
        <v>0</v>
      </c>
      <c r="K36" s="86">
        <v>0.15</v>
      </c>
      <c r="L36" s="72">
        <v>0.44</v>
      </c>
      <c r="M36" s="57"/>
      <c r="N36" s="57" t="s">
        <v>68</v>
      </c>
    </row>
    <row r="37" spans="1:14" ht="32.5" customHeight="1" x14ac:dyDescent="0.2">
      <c r="A37" s="81" t="s">
        <v>65</v>
      </c>
      <c r="B37" s="81" t="s">
        <v>545</v>
      </c>
      <c r="C37" s="84">
        <v>87.2</v>
      </c>
      <c r="D37" s="84">
        <v>19.11</v>
      </c>
      <c r="E37" s="84">
        <v>76.930000000000007</v>
      </c>
      <c r="F37" s="84">
        <v>23.5</v>
      </c>
      <c r="G37" s="84">
        <v>113.43</v>
      </c>
      <c r="H37" s="84">
        <v>4.8099999999999996</v>
      </c>
      <c r="I37" s="84">
        <v>3.59</v>
      </c>
      <c r="J37" s="84">
        <v>0</v>
      </c>
      <c r="K37" s="84">
        <v>0.15</v>
      </c>
      <c r="L37" s="72">
        <v>0.44</v>
      </c>
      <c r="M37" s="57"/>
      <c r="N37" s="57" t="s">
        <v>776</v>
      </c>
    </row>
    <row r="38" spans="1:14" ht="34.75" customHeight="1" x14ac:dyDescent="0.2">
      <c r="A38" s="87" t="s">
        <v>777</v>
      </c>
      <c r="B38" s="87" t="s">
        <v>540</v>
      </c>
      <c r="C38" s="84">
        <v>176.5</v>
      </c>
      <c r="D38" s="84">
        <v>256.5</v>
      </c>
      <c r="E38" s="84">
        <v>8645</v>
      </c>
      <c r="F38" s="84">
        <v>76.22</v>
      </c>
      <c r="G38" s="84">
        <v>7</v>
      </c>
      <c r="H38" s="84">
        <v>8.99</v>
      </c>
      <c r="I38" s="84">
        <v>5.23</v>
      </c>
      <c r="J38" s="84">
        <v>0</v>
      </c>
      <c r="K38" s="84">
        <v>0.15</v>
      </c>
      <c r="L38" s="72">
        <v>0.44</v>
      </c>
      <c r="M38" s="57"/>
      <c r="N38" s="57" t="s">
        <v>540</v>
      </c>
    </row>
    <row r="39" spans="1:14" ht="33.5" customHeight="1" x14ac:dyDescent="0.2">
      <c r="A39" s="88" t="s">
        <v>777</v>
      </c>
      <c r="B39" s="88" t="s">
        <v>541</v>
      </c>
      <c r="C39" s="84">
        <v>206.75</v>
      </c>
      <c r="D39" s="84">
        <v>349</v>
      </c>
      <c r="E39" s="84">
        <v>18093.25</v>
      </c>
      <c r="F39" s="84">
        <v>85.05</v>
      </c>
      <c r="G39" s="84">
        <v>10.75</v>
      </c>
      <c r="H39" s="84">
        <v>9.9699999999999989</v>
      </c>
      <c r="I39" s="84">
        <v>6.2949999999999999</v>
      </c>
      <c r="J39" s="84">
        <v>0</v>
      </c>
      <c r="K39" s="84">
        <v>0.15</v>
      </c>
      <c r="L39" s="72">
        <v>0.44</v>
      </c>
      <c r="M39" s="57" t="s">
        <v>799</v>
      </c>
      <c r="N39" s="57" t="s">
        <v>541</v>
      </c>
    </row>
    <row r="40" spans="1:14" ht="30" customHeight="1" x14ac:dyDescent="0.2">
      <c r="A40" s="87" t="s">
        <v>777</v>
      </c>
      <c r="B40" s="87" t="s">
        <v>542</v>
      </c>
      <c r="C40" s="84">
        <v>140.845</v>
      </c>
      <c r="D40" s="84">
        <v>533.58500000000004</v>
      </c>
      <c r="E40" s="84">
        <v>3492</v>
      </c>
      <c r="F40" s="84">
        <v>16.12</v>
      </c>
      <c r="G40" s="84">
        <v>10.379999999999999</v>
      </c>
      <c r="H40" s="84">
        <v>10.335000000000001</v>
      </c>
      <c r="I40" s="84">
        <v>3.4050000000000002</v>
      </c>
      <c r="J40" s="84">
        <v>0</v>
      </c>
      <c r="K40" s="84">
        <v>0.15</v>
      </c>
      <c r="L40" s="72">
        <v>0.44</v>
      </c>
      <c r="M40" s="57"/>
      <c r="N40" s="57" t="s">
        <v>542</v>
      </c>
    </row>
    <row r="41" spans="1:14" ht="32" x14ac:dyDescent="0.2">
      <c r="A41" s="88" t="s">
        <v>777</v>
      </c>
      <c r="B41" s="88" t="s">
        <v>543</v>
      </c>
      <c r="C41" s="84">
        <v>113.75</v>
      </c>
      <c r="D41" s="84">
        <v>147.76</v>
      </c>
      <c r="E41" s="84">
        <v>4796.26</v>
      </c>
      <c r="F41" s="84">
        <v>15.76</v>
      </c>
      <c r="G41" s="84">
        <v>10</v>
      </c>
      <c r="H41" s="84">
        <v>17.920000000000002</v>
      </c>
      <c r="I41" s="84">
        <v>4.58</v>
      </c>
      <c r="J41" s="84">
        <v>0</v>
      </c>
      <c r="K41" s="84">
        <v>0.15</v>
      </c>
      <c r="L41" s="72">
        <v>0.44</v>
      </c>
      <c r="M41" s="57" t="s">
        <v>800</v>
      </c>
      <c r="N41" s="57" t="s">
        <v>543</v>
      </c>
    </row>
    <row r="42" spans="1:14" ht="32" x14ac:dyDescent="0.2">
      <c r="A42" s="88" t="s">
        <v>777</v>
      </c>
      <c r="B42" s="88" t="s">
        <v>778</v>
      </c>
      <c r="C42" s="84">
        <v>159.46125000000001</v>
      </c>
      <c r="D42" s="84">
        <v>321.71125000000001</v>
      </c>
      <c r="E42" s="84">
        <v>8756.6275000000005</v>
      </c>
      <c r="F42" s="84">
        <v>48.287499999999994</v>
      </c>
      <c r="G42" s="84">
        <v>9.5324999999999989</v>
      </c>
      <c r="H42" s="84">
        <v>11.803750000000001</v>
      </c>
      <c r="I42" s="84">
        <v>4.8774999999999995</v>
      </c>
      <c r="J42" s="84">
        <v>0</v>
      </c>
      <c r="K42" s="84">
        <v>0.15</v>
      </c>
      <c r="L42" s="72">
        <v>0.44</v>
      </c>
      <c r="M42" s="57"/>
      <c r="N42" s="57" t="s">
        <v>779</v>
      </c>
    </row>
    <row r="43" spans="1:14" x14ac:dyDescent="0.2">
      <c r="C43" s="1"/>
      <c r="D43" s="1"/>
      <c r="E43" s="1"/>
      <c r="F43" s="1"/>
      <c r="G43" s="1"/>
      <c r="H43" s="1"/>
      <c r="I43" s="1"/>
      <c r="J43" s="1"/>
    </row>
    <row r="44" spans="1:14" x14ac:dyDescent="0.2">
      <c r="C44" s="1"/>
      <c r="D44" s="1"/>
      <c r="E44" s="1"/>
      <c r="F44" s="1"/>
      <c r="G44" s="1"/>
      <c r="H44" s="1"/>
      <c r="I44" s="1"/>
      <c r="J44" s="1"/>
    </row>
    <row r="45" spans="1:14" x14ac:dyDescent="0.2">
      <c r="C45" s="1"/>
      <c r="D45" s="1"/>
      <c r="E45" s="1"/>
      <c r="F45" s="1"/>
      <c r="G45" s="1"/>
      <c r="H45" s="1"/>
      <c r="I45" s="1"/>
      <c r="J45" s="1"/>
    </row>
    <row r="46" spans="1:14" x14ac:dyDescent="0.2">
      <c r="C46" s="1"/>
      <c r="D46" s="1"/>
      <c r="E46" s="1"/>
      <c r="F46" s="1"/>
      <c r="G46" s="1"/>
      <c r="H46" s="1"/>
      <c r="I46" s="1"/>
      <c r="J46" s="1"/>
    </row>
    <row r="47" spans="1:14" x14ac:dyDescent="0.2">
      <c r="C47" s="1"/>
      <c r="D47" s="1"/>
      <c r="E47" s="1"/>
      <c r="F47" s="1"/>
      <c r="G47" s="1"/>
      <c r="H47" s="1"/>
      <c r="I47" s="1"/>
      <c r="J47" s="1"/>
    </row>
    <row r="48" spans="1:14" x14ac:dyDescent="0.2">
      <c r="C48" s="1"/>
      <c r="D48" s="1"/>
      <c r="E48" s="1"/>
      <c r="F48" s="1"/>
      <c r="G48" s="1"/>
      <c r="H48" s="1"/>
      <c r="I48" s="1"/>
      <c r="J48" s="1"/>
    </row>
    <row r="49" spans="3:10" x14ac:dyDescent="0.2">
      <c r="C49" s="1"/>
      <c r="D49" s="1"/>
      <c r="E49" s="1"/>
      <c r="F49" s="1"/>
      <c r="G49" s="1"/>
      <c r="H49" s="1"/>
      <c r="I49" s="1"/>
      <c r="J49" s="1"/>
    </row>
    <row r="50" spans="3:10" x14ac:dyDescent="0.2">
      <c r="C50" s="1"/>
      <c r="D50" s="1"/>
      <c r="E50" s="1"/>
      <c r="F50" s="1"/>
      <c r="G50" s="1"/>
      <c r="H50" s="1"/>
      <c r="I50" s="1"/>
      <c r="J50" s="1"/>
    </row>
    <row r="51" spans="3:10" x14ac:dyDescent="0.2">
      <c r="C51" s="1"/>
      <c r="D51" s="1"/>
      <c r="E51" s="1"/>
      <c r="F51" s="1"/>
      <c r="G51" s="1"/>
      <c r="H51" s="1"/>
      <c r="I51" s="1"/>
      <c r="J51" s="1"/>
    </row>
    <row r="52" spans="3:10" x14ac:dyDescent="0.2">
      <c r="C52" s="1"/>
      <c r="D52" s="1"/>
      <c r="E52" s="1"/>
      <c r="F52" s="1"/>
      <c r="G52" s="1"/>
      <c r="H52" s="1"/>
      <c r="I52" s="1"/>
      <c r="J52" s="1"/>
    </row>
    <row r="53" spans="3:10" x14ac:dyDescent="0.2">
      <c r="C53" s="1"/>
      <c r="D53" s="1"/>
      <c r="E53" s="1"/>
      <c r="F53" s="1"/>
      <c r="G53" s="1"/>
      <c r="H53" s="1"/>
      <c r="I53" s="1"/>
      <c r="J53" s="1"/>
    </row>
    <row r="54" spans="3:10" x14ac:dyDescent="0.2">
      <c r="C54" s="1"/>
      <c r="D54" s="1"/>
      <c r="E54" s="1"/>
      <c r="F54" s="1"/>
      <c r="G54" s="1"/>
      <c r="H54" s="1"/>
      <c r="I54" s="1"/>
      <c r="J54" s="1"/>
    </row>
    <row r="55" spans="3:10" x14ac:dyDescent="0.2">
      <c r="C55" s="1"/>
      <c r="D55" s="1"/>
      <c r="E55" s="1"/>
      <c r="F55" s="1"/>
      <c r="G55" s="1"/>
      <c r="H55" s="1"/>
      <c r="I55" s="1"/>
      <c r="J55" s="1"/>
    </row>
    <row r="56" spans="3:10" x14ac:dyDescent="0.2">
      <c r="C56" s="1"/>
      <c r="D56" s="1"/>
      <c r="E56" s="1"/>
      <c r="F56" s="1"/>
      <c r="G56" s="1"/>
      <c r="H56" s="1"/>
      <c r="I56" s="1"/>
      <c r="J56" s="1"/>
    </row>
    <row r="57" spans="3:10" x14ac:dyDescent="0.2">
      <c r="C57" s="1"/>
      <c r="D57" s="1"/>
      <c r="E57" s="1"/>
      <c r="F57" s="1"/>
      <c r="G57" s="1"/>
      <c r="H57" s="1"/>
      <c r="I57" s="1"/>
      <c r="J57" s="1"/>
    </row>
    <row r="58" spans="3:10" x14ac:dyDescent="0.2">
      <c r="C58" s="1"/>
      <c r="D58" s="1"/>
      <c r="E58" s="1"/>
      <c r="F58" s="1"/>
      <c r="G58" s="1"/>
      <c r="H58" s="1"/>
      <c r="I58" s="1"/>
      <c r="J58" s="1"/>
    </row>
    <row r="59" spans="3:10" x14ac:dyDescent="0.2">
      <c r="C59" s="1"/>
      <c r="D59" s="1"/>
      <c r="E59" s="1"/>
      <c r="F59" s="1"/>
      <c r="G59" s="1"/>
      <c r="H59" s="1"/>
      <c r="I59" s="1"/>
      <c r="J59" s="1"/>
    </row>
    <row r="60" spans="3:10" x14ac:dyDescent="0.2">
      <c r="C60" s="4"/>
      <c r="D60" s="5"/>
      <c r="E60" s="1"/>
      <c r="F60" s="1"/>
      <c r="G60" s="1"/>
      <c r="H60" s="1"/>
      <c r="I60" s="1"/>
      <c r="J60" s="1"/>
    </row>
    <row r="61" spans="3:10" x14ac:dyDescent="0.2">
      <c r="C61" s="1"/>
      <c r="D61" s="1"/>
      <c r="E61" s="1"/>
      <c r="F61" s="1"/>
      <c r="G61" s="1"/>
      <c r="H61" s="1"/>
      <c r="I61" s="1"/>
      <c r="J61" s="1"/>
    </row>
    <row r="62" spans="3:10" x14ac:dyDescent="0.2">
      <c r="C62" s="1"/>
      <c r="D62" s="1"/>
      <c r="E62" s="1"/>
      <c r="F62" s="1"/>
      <c r="G62" s="1"/>
      <c r="H62" s="1"/>
      <c r="I62" s="1"/>
      <c r="J62" s="1"/>
    </row>
    <row r="63" spans="3:10" x14ac:dyDescent="0.2">
      <c r="C63" s="1"/>
      <c r="D63" s="1"/>
      <c r="E63" s="1"/>
      <c r="F63" s="1"/>
      <c r="G63" s="1"/>
      <c r="H63" s="1"/>
      <c r="I63" s="1"/>
      <c r="J63" s="1"/>
    </row>
    <row r="64" spans="3:10" x14ac:dyDescent="0.2">
      <c r="C64" s="1"/>
      <c r="D64" s="1"/>
      <c r="E64" s="1"/>
      <c r="F64" s="1"/>
      <c r="G64" s="1"/>
      <c r="H64" s="1"/>
      <c r="I64" s="1"/>
      <c r="J64" s="1"/>
    </row>
    <row r="65" spans="3:10" x14ac:dyDescent="0.2">
      <c r="C65" s="1"/>
      <c r="D65" s="1"/>
      <c r="E65" s="1"/>
      <c r="F65" s="1"/>
      <c r="G65" s="1"/>
      <c r="H65" s="1"/>
      <c r="I65" s="1"/>
      <c r="J65" s="1"/>
    </row>
    <row r="66" spans="3:10" x14ac:dyDescent="0.2">
      <c r="C66" s="1"/>
      <c r="D66" s="1"/>
      <c r="E66" s="1"/>
      <c r="F66" s="1"/>
      <c r="G66" s="1"/>
      <c r="H66" s="1"/>
      <c r="I66" s="1"/>
      <c r="J66" s="1"/>
    </row>
    <row r="67" spans="3:10" x14ac:dyDescent="0.2">
      <c r="C67" s="1"/>
      <c r="D67" s="1"/>
      <c r="E67" s="1"/>
      <c r="F67" s="1"/>
      <c r="G67" s="1"/>
      <c r="H67" s="1"/>
      <c r="I67" s="1"/>
      <c r="J67" s="1"/>
    </row>
    <row r="68" spans="3:10" x14ac:dyDescent="0.2">
      <c r="C68" s="1"/>
      <c r="D68" s="1"/>
      <c r="E68" s="1"/>
      <c r="F68" s="1"/>
      <c r="G68" s="1"/>
      <c r="H68" s="1"/>
      <c r="I68" s="1"/>
      <c r="J68" s="1"/>
    </row>
    <row r="69" spans="3:10" x14ac:dyDescent="0.2">
      <c r="C69" s="1"/>
      <c r="D69" s="1"/>
      <c r="E69" s="1"/>
      <c r="F69" s="1"/>
      <c r="G69" s="1"/>
      <c r="H69" s="1"/>
      <c r="I69" s="1"/>
      <c r="J69" s="1"/>
    </row>
    <row r="70" spans="3:10" x14ac:dyDescent="0.2">
      <c r="C70" s="1"/>
      <c r="D70" s="1"/>
      <c r="E70" s="1"/>
      <c r="F70" s="1"/>
      <c r="G70" s="1"/>
      <c r="H70" s="1"/>
      <c r="I70" s="1"/>
      <c r="J70" s="1"/>
    </row>
    <row r="71" spans="3:10" x14ac:dyDescent="0.2">
      <c r="C71" s="1"/>
      <c r="D71" s="1"/>
      <c r="E71" s="1"/>
      <c r="F71" s="1"/>
      <c r="G71" s="1"/>
      <c r="H71" s="1"/>
      <c r="I71" s="1"/>
      <c r="J71" s="1"/>
    </row>
    <row r="72" spans="3:10" x14ac:dyDescent="0.2">
      <c r="C72" s="1"/>
      <c r="D72" s="1"/>
      <c r="E72" s="1"/>
      <c r="F72" s="1"/>
      <c r="G72" s="1"/>
      <c r="H72" s="1"/>
      <c r="I72" s="1"/>
      <c r="J72" s="1"/>
    </row>
    <row r="73" spans="3:10" x14ac:dyDescent="0.2">
      <c r="C73" s="1"/>
      <c r="D73" s="1"/>
      <c r="E73" s="1"/>
      <c r="F73" s="1"/>
      <c r="G73" s="1"/>
      <c r="H73" s="1"/>
      <c r="I73" s="1"/>
      <c r="J73" s="1"/>
    </row>
    <row r="74" spans="3:10" x14ac:dyDescent="0.2">
      <c r="C74" s="1"/>
      <c r="D74" s="1"/>
      <c r="E74" s="1"/>
      <c r="F74" s="1"/>
      <c r="G74" s="1"/>
      <c r="H74" s="1"/>
      <c r="I74" s="1"/>
      <c r="J74" s="1"/>
    </row>
    <row r="75" spans="3:10" x14ac:dyDescent="0.2">
      <c r="C75" s="1"/>
      <c r="D75" s="1"/>
      <c r="E75" s="1"/>
      <c r="F75" s="1"/>
      <c r="G75" s="1"/>
      <c r="H75" s="1"/>
      <c r="I75" s="1"/>
      <c r="J75" s="1"/>
    </row>
    <row r="76" spans="3:10" x14ac:dyDescent="0.2">
      <c r="C76" s="1"/>
      <c r="D76" s="1"/>
      <c r="E76" s="1"/>
      <c r="F76" s="1"/>
      <c r="G76" s="1"/>
      <c r="H76" s="1"/>
      <c r="I76" s="1"/>
      <c r="J76" s="1"/>
    </row>
    <row r="77" spans="3:10" x14ac:dyDescent="0.2">
      <c r="C77" s="1"/>
      <c r="D77" s="1"/>
      <c r="E77" s="1"/>
      <c r="F77" s="1"/>
      <c r="G77" s="1"/>
      <c r="H77" s="1"/>
      <c r="I77" s="1"/>
      <c r="J77" s="1"/>
    </row>
    <row r="78" spans="3:10" x14ac:dyDescent="0.2">
      <c r="C78" s="1"/>
      <c r="D78" s="1"/>
      <c r="E78" s="1"/>
      <c r="F78" s="1"/>
      <c r="G78" s="1"/>
      <c r="H78" s="1"/>
      <c r="I78" s="1"/>
      <c r="J78" s="1"/>
    </row>
    <row r="79" spans="3:10" x14ac:dyDescent="0.2">
      <c r="C79" s="1"/>
      <c r="D79" s="1"/>
      <c r="E79" s="1"/>
      <c r="F79" s="1"/>
      <c r="G79" s="1"/>
      <c r="H79" s="1"/>
      <c r="I79" s="1"/>
      <c r="J79" s="1"/>
    </row>
    <row r="80" spans="3:10" x14ac:dyDescent="0.2">
      <c r="C80" s="1"/>
      <c r="D80" s="1"/>
      <c r="E80" s="1"/>
      <c r="F80" s="1"/>
      <c r="G80" s="1"/>
      <c r="H80" s="1"/>
      <c r="I80" s="1"/>
      <c r="J80" s="1"/>
    </row>
    <row r="81" spans="3:10" x14ac:dyDescent="0.2">
      <c r="C81" s="1"/>
      <c r="D81" s="1"/>
      <c r="E81" s="1"/>
      <c r="F81" s="1"/>
      <c r="G81" s="1"/>
      <c r="H81" s="1"/>
      <c r="I81" s="1"/>
      <c r="J81" s="1"/>
    </row>
    <row r="82" spans="3:10" x14ac:dyDescent="0.2">
      <c r="C82" s="1"/>
      <c r="D82" s="1"/>
      <c r="E82" s="1"/>
      <c r="F82" s="1"/>
      <c r="G82" s="1"/>
      <c r="H82" s="1"/>
      <c r="I82" s="1"/>
      <c r="J82" s="1"/>
    </row>
    <row r="83" spans="3:10" x14ac:dyDescent="0.2">
      <c r="C83" s="1"/>
      <c r="D83" s="1"/>
      <c r="E83" s="1"/>
      <c r="F83" s="1"/>
      <c r="G83" s="1"/>
      <c r="H83" s="1"/>
      <c r="I83" s="1"/>
      <c r="J83" s="1"/>
    </row>
    <row r="84" spans="3:10" x14ac:dyDescent="0.2">
      <c r="C84" s="1"/>
      <c r="D84" s="1"/>
      <c r="E84" s="1"/>
      <c r="F84" s="1"/>
      <c r="G84" s="1"/>
      <c r="H84" s="1"/>
      <c r="I84" s="1"/>
      <c r="J84" s="1"/>
    </row>
    <row r="85" spans="3:10" x14ac:dyDescent="0.2">
      <c r="C85" s="1"/>
      <c r="D85" s="1"/>
      <c r="E85" s="1"/>
      <c r="F85" s="1"/>
      <c r="G85" s="1"/>
      <c r="H85" s="1"/>
      <c r="I85" s="1"/>
      <c r="J85" s="1"/>
    </row>
    <row r="86" spans="3:10" x14ac:dyDescent="0.2">
      <c r="C86" s="1"/>
      <c r="D86" s="1"/>
      <c r="E86" s="1"/>
      <c r="F86" s="1"/>
      <c r="G86" s="1"/>
      <c r="H86" s="1"/>
      <c r="I86" s="1"/>
      <c r="J86" s="1"/>
    </row>
    <row r="87" spans="3:10" x14ac:dyDescent="0.2">
      <c r="C87" s="1"/>
      <c r="D87" s="1"/>
      <c r="E87" s="1"/>
      <c r="F87" s="1"/>
      <c r="G87" s="1"/>
      <c r="H87" s="1"/>
      <c r="I87" s="1"/>
      <c r="J87" s="1"/>
    </row>
    <row r="88" spans="3:10" x14ac:dyDescent="0.2">
      <c r="C88" s="1"/>
      <c r="D88" s="1"/>
      <c r="E88" s="1"/>
      <c r="F88" s="1"/>
      <c r="G88" s="1"/>
      <c r="H88" s="1"/>
      <c r="I88" s="1"/>
      <c r="J88" s="1"/>
    </row>
    <row r="89" spans="3:10" x14ac:dyDescent="0.2">
      <c r="C89" s="1"/>
      <c r="D89" s="1"/>
      <c r="E89" s="1"/>
      <c r="F89" s="1"/>
      <c r="G89" s="1"/>
      <c r="H89" s="1"/>
      <c r="I89" s="1"/>
      <c r="J89" s="1"/>
    </row>
    <row r="90" spans="3:10" x14ac:dyDescent="0.2">
      <c r="C90" s="1"/>
      <c r="D90" s="1"/>
      <c r="E90" s="1"/>
      <c r="F90" s="1"/>
      <c r="G90" s="1"/>
      <c r="H90" s="1"/>
      <c r="I90" s="1"/>
      <c r="J90" s="1"/>
    </row>
    <row r="91" spans="3:10" x14ac:dyDescent="0.2">
      <c r="C91" s="1"/>
      <c r="D91" s="1"/>
      <c r="E91" s="1"/>
      <c r="F91" s="1"/>
      <c r="G91" s="1"/>
      <c r="H91" s="1"/>
      <c r="I91" s="1"/>
      <c r="J91" s="1"/>
    </row>
    <row r="92" spans="3:10" x14ac:dyDescent="0.2">
      <c r="C92" s="1"/>
      <c r="D92" s="1"/>
      <c r="E92" s="1"/>
      <c r="F92" s="1"/>
      <c r="G92" s="1"/>
      <c r="H92" s="1"/>
      <c r="I92" s="1"/>
      <c r="J92" s="1"/>
    </row>
    <row r="93" spans="3:10" x14ac:dyDescent="0.2">
      <c r="C93" s="1"/>
      <c r="D93" s="1"/>
      <c r="E93" s="1"/>
      <c r="F93" s="1"/>
      <c r="G93" s="1"/>
      <c r="H93" s="1"/>
      <c r="I93" s="1"/>
      <c r="J93" s="1"/>
    </row>
    <row r="94" spans="3:10" x14ac:dyDescent="0.2">
      <c r="C94" s="1"/>
      <c r="D94" s="1"/>
      <c r="E94" s="1"/>
      <c r="F94" s="1"/>
      <c r="G94" s="1"/>
      <c r="H94" s="1"/>
      <c r="I94" s="1"/>
      <c r="J94" s="1"/>
    </row>
    <row r="95" spans="3:10" x14ac:dyDescent="0.2">
      <c r="C95" s="1"/>
      <c r="D95" s="1"/>
      <c r="E95" s="1"/>
      <c r="F95" s="1"/>
      <c r="G95" s="1"/>
      <c r="H95" s="1"/>
      <c r="I95" s="1"/>
      <c r="J95" s="1"/>
    </row>
    <row r="96" spans="3:10" x14ac:dyDescent="0.2">
      <c r="C96" s="1"/>
      <c r="D96" s="1"/>
      <c r="E96" s="1"/>
      <c r="F96" s="1"/>
      <c r="G96" s="1"/>
      <c r="H96" s="1"/>
      <c r="I96" s="1"/>
      <c r="J96" s="1"/>
    </row>
    <row r="97" spans="3:10" x14ac:dyDescent="0.2">
      <c r="C97" s="1"/>
      <c r="D97" s="1"/>
      <c r="E97" s="1"/>
      <c r="F97" s="1"/>
      <c r="G97" s="1"/>
      <c r="H97" s="1"/>
      <c r="I97" s="1"/>
      <c r="J97" s="1"/>
    </row>
    <row r="98" spans="3:10" x14ac:dyDescent="0.2">
      <c r="C98" s="1"/>
      <c r="D98" s="1"/>
      <c r="E98" s="1"/>
      <c r="F98" s="1"/>
      <c r="G98" s="1"/>
      <c r="H98" s="1"/>
      <c r="I98" s="1"/>
      <c r="J98" s="1"/>
    </row>
    <row r="99" spans="3:10" x14ac:dyDescent="0.2">
      <c r="C99" s="1"/>
      <c r="D99" s="1"/>
      <c r="E99" s="1"/>
      <c r="F99" s="1"/>
      <c r="G99" s="1"/>
      <c r="H99" s="1"/>
      <c r="I99" s="1"/>
      <c r="J99" s="1"/>
    </row>
    <row r="100" spans="3:10" x14ac:dyDescent="0.2">
      <c r="C100" s="1"/>
      <c r="D100" s="1"/>
      <c r="E100" s="1"/>
      <c r="F100" s="1"/>
      <c r="G100" s="1"/>
      <c r="H100" s="1"/>
      <c r="I100" s="1"/>
      <c r="J100" s="1"/>
    </row>
    <row r="101" spans="3:10" x14ac:dyDescent="0.2">
      <c r="C101" s="1"/>
      <c r="D101" s="1"/>
      <c r="E101" s="1"/>
      <c r="F101" s="1"/>
      <c r="G101" s="1"/>
      <c r="H101" s="1"/>
      <c r="I101" s="1"/>
      <c r="J101" s="1"/>
    </row>
    <row r="102" spans="3:10" x14ac:dyDescent="0.2">
      <c r="C102" s="6"/>
      <c r="D102" s="6"/>
      <c r="E102" s="6"/>
      <c r="F102" s="6"/>
      <c r="G102" s="6"/>
      <c r="H102" s="6"/>
      <c r="I102" s="6"/>
      <c r="J102"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9"/>
  <sheetViews>
    <sheetView workbookViewId="0">
      <pane ySplit="1" topLeftCell="A54" activePane="bottomLeft" state="frozen"/>
      <selection pane="bottomLeft" activeCell="A64" sqref="A64:XFD64"/>
    </sheetView>
  </sheetViews>
  <sheetFormatPr baseColWidth="10" defaultColWidth="9.1640625" defaultRowHeight="15" x14ac:dyDescent="0.2"/>
  <cols>
    <col min="1" max="1" width="18.1640625" customWidth="1"/>
    <col min="2" max="2" width="24.83203125" customWidth="1"/>
    <col min="3" max="3" width="22.1640625" customWidth="1"/>
    <col min="4" max="4" width="10.83203125" style="3" customWidth="1"/>
    <col min="5" max="5" width="14.83203125" style="3" customWidth="1"/>
    <col min="6" max="6" width="13.5" style="3" customWidth="1"/>
    <col min="7" max="7" width="11.5" style="3" customWidth="1"/>
    <col min="8" max="8" width="12.1640625" style="3" customWidth="1"/>
    <col min="9" max="9" width="11.33203125" style="3" customWidth="1"/>
    <col min="10" max="10" width="12.5" style="3" customWidth="1"/>
    <col min="11" max="11" width="27.33203125" customWidth="1"/>
  </cols>
  <sheetData>
    <row r="1" spans="1:11" s="47" customFormat="1" ht="30.5" customHeight="1" thickBot="1" x14ac:dyDescent="0.25">
      <c r="A1" s="113" t="s">
        <v>780</v>
      </c>
      <c r="B1" s="114" t="s">
        <v>0</v>
      </c>
      <c r="C1" s="115" t="s">
        <v>801</v>
      </c>
      <c r="D1" s="116" t="s">
        <v>1</v>
      </c>
      <c r="E1" s="116" t="s">
        <v>2</v>
      </c>
      <c r="F1" s="116" t="s">
        <v>3</v>
      </c>
      <c r="G1" s="116" t="s">
        <v>4</v>
      </c>
      <c r="H1" s="116" t="s">
        <v>5</v>
      </c>
      <c r="I1" s="116" t="s">
        <v>6</v>
      </c>
      <c r="J1" s="116" t="s">
        <v>7</v>
      </c>
      <c r="K1" s="117" t="s">
        <v>9</v>
      </c>
    </row>
    <row r="2" spans="1:11" ht="16" x14ac:dyDescent="0.2">
      <c r="A2" s="166" t="s">
        <v>52</v>
      </c>
      <c r="B2" s="146" t="s">
        <v>53</v>
      </c>
      <c r="C2" t="s">
        <v>70</v>
      </c>
      <c r="D2" s="1">
        <v>155</v>
      </c>
      <c r="E2" s="1">
        <v>44</v>
      </c>
      <c r="F2" s="1">
        <v>149</v>
      </c>
      <c r="G2" s="1">
        <v>1.1000000000000001</v>
      </c>
      <c r="H2" s="1">
        <v>50</v>
      </c>
      <c r="I2" s="1">
        <v>1.2</v>
      </c>
      <c r="J2" s="1">
        <v>1.1000000000000001</v>
      </c>
      <c r="K2" s="40"/>
    </row>
    <row r="3" spans="1:11" x14ac:dyDescent="0.2">
      <c r="A3" s="167"/>
      <c r="B3" s="146"/>
      <c r="C3" t="s">
        <v>71</v>
      </c>
      <c r="D3" s="8">
        <v>134</v>
      </c>
      <c r="E3" s="1">
        <v>66</v>
      </c>
      <c r="F3" s="1">
        <v>177</v>
      </c>
      <c r="G3" s="1">
        <v>1</v>
      </c>
      <c r="H3" s="1">
        <v>51</v>
      </c>
      <c r="I3" s="1">
        <v>1.6</v>
      </c>
      <c r="J3" s="1">
        <v>1.1000000000000001</v>
      </c>
      <c r="K3" s="40"/>
    </row>
    <row r="4" spans="1:11" x14ac:dyDescent="0.2">
      <c r="A4" s="167"/>
      <c r="B4" s="146"/>
      <c r="C4" t="s">
        <v>88</v>
      </c>
      <c r="D4" s="8">
        <v>164</v>
      </c>
      <c r="E4" s="1">
        <v>38</v>
      </c>
      <c r="F4" s="1">
        <v>74</v>
      </c>
      <c r="G4" s="1">
        <v>1.8</v>
      </c>
      <c r="H4" s="1">
        <v>43</v>
      </c>
      <c r="I4" s="1">
        <v>2</v>
      </c>
      <c r="J4" s="1">
        <v>1.28</v>
      </c>
      <c r="K4" s="40"/>
    </row>
    <row r="5" spans="1:11" x14ac:dyDescent="0.2">
      <c r="A5" s="167"/>
      <c r="B5" s="146"/>
      <c r="C5" t="s">
        <v>72</v>
      </c>
      <c r="D5" s="5">
        <v>158</v>
      </c>
      <c r="E5" s="1">
        <v>45</v>
      </c>
      <c r="F5" s="1">
        <v>178</v>
      </c>
      <c r="G5" s="1">
        <v>1.1000000000000001</v>
      </c>
      <c r="H5" s="1">
        <v>35</v>
      </c>
      <c r="I5" s="1">
        <v>1.8</v>
      </c>
      <c r="J5" s="1">
        <v>2.54</v>
      </c>
      <c r="K5" s="40" t="s">
        <v>536</v>
      </c>
    </row>
    <row r="6" spans="1:11" x14ac:dyDescent="0.2">
      <c r="A6" s="167"/>
      <c r="B6" s="146"/>
      <c r="C6" t="s">
        <v>89</v>
      </c>
      <c r="D6" s="5">
        <v>159</v>
      </c>
      <c r="E6" s="1">
        <v>53</v>
      </c>
      <c r="F6" s="1">
        <v>160</v>
      </c>
      <c r="G6" s="1">
        <v>1.01</v>
      </c>
      <c r="H6" s="1">
        <v>56</v>
      </c>
      <c r="I6" s="1">
        <v>2.8</v>
      </c>
      <c r="J6" s="1">
        <v>1.1000000000000001</v>
      </c>
      <c r="K6" s="40"/>
    </row>
    <row r="7" spans="1:11" x14ac:dyDescent="0.2">
      <c r="A7" s="167"/>
      <c r="B7" s="146"/>
      <c r="C7" t="s">
        <v>81</v>
      </c>
      <c r="D7" s="1">
        <v>145</v>
      </c>
      <c r="E7" s="1">
        <v>51</v>
      </c>
      <c r="F7" s="1">
        <v>176</v>
      </c>
      <c r="G7" s="1">
        <v>1.1499999999999999</v>
      </c>
      <c r="H7" s="1">
        <v>49</v>
      </c>
      <c r="I7" s="1">
        <v>1.6</v>
      </c>
      <c r="J7" s="1">
        <v>0.9</v>
      </c>
      <c r="K7" s="40"/>
    </row>
    <row r="8" spans="1:11" x14ac:dyDescent="0.2">
      <c r="A8" s="167"/>
      <c r="B8" s="146"/>
      <c r="C8" t="s">
        <v>90</v>
      </c>
      <c r="D8" s="8">
        <v>170.92</v>
      </c>
      <c r="E8" s="1">
        <v>44</v>
      </c>
      <c r="F8" s="1">
        <v>149</v>
      </c>
      <c r="G8" s="1">
        <v>1.1100000000000001</v>
      </c>
      <c r="H8" s="1">
        <v>100.06</v>
      </c>
      <c r="I8" s="1">
        <v>0.88</v>
      </c>
      <c r="J8" s="1">
        <v>0.95</v>
      </c>
      <c r="K8" s="40"/>
    </row>
    <row r="9" spans="1:11" ht="16" thickBot="1" x14ac:dyDescent="0.25">
      <c r="A9" s="167"/>
      <c r="B9" s="146"/>
      <c r="C9" s="12" t="s">
        <v>74</v>
      </c>
      <c r="D9" s="1">
        <f t="shared" ref="D9:J9" si="0">MEDIAN(D2:D8)</f>
        <v>158</v>
      </c>
      <c r="E9" s="1">
        <f t="shared" si="0"/>
        <v>45</v>
      </c>
      <c r="F9" s="1">
        <f t="shared" si="0"/>
        <v>160</v>
      </c>
      <c r="G9" s="1">
        <f t="shared" si="0"/>
        <v>1.1000000000000001</v>
      </c>
      <c r="H9" s="1">
        <f t="shared" si="0"/>
        <v>50</v>
      </c>
      <c r="I9" s="1">
        <f t="shared" si="0"/>
        <v>1.6</v>
      </c>
      <c r="J9" s="1">
        <f t="shared" si="0"/>
        <v>1.1000000000000001</v>
      </c>
      <c r="K9" s="40"/>
    </row>
    <row r="10" spans="1:11" x14ac:dyDescent="0.2">
      <c r="A10" s="168" t="s">
        <v>57</v>
      </c>
      <c r="B10" s="153" t="s">
        <v>58</v>
      </c>
      <c r="C10" s="36" t="s">
        <v>70</v>
      </c>
      <c r="D10" s="92">
        <v>273.25</v>
      </c>
      <c r="E10" s="92">
        <v>7.25</v>
      </c>
      <c r="F10" s="92">
        <v>2.75</v>
      </c>
      <c r="G10" s="92">
        <v>2.2599999999999998</v>
      </c>
      <c r="H10" s="92">
        <v>10</v>
      </c>
      <c r="I10" s="92">
        <v>2.52</v>
      </c>
      <c r="J10" s="92">
        <v>5.3</v>
      </c>
      <c r="K10" s="38"/>
    </row>
    <row r="11" spans="1:11" x14ac:dyDescent="0.2">
      <c r="A11" s="167"/>
      <c r="B11" s="146"/>
      <c r="C11" t="s">
        <v>79</v>
      </c>
      <c r="D11" s="1">
        <v>303</v>
      </c>
      <c r="E11" s="1">
        <v>11.5</v>
      </c>
      <c r="F11" s="1">
        <v>19.5</v>
      </c>
      <c r="G11" s="1">
        <v>1.2000000000000002</v>
      </c>
      <c r="H11" s="1">
        <v>18.5</v>
      </c>
      <c r="I11" s="1">
        <v>1.85</v>
      </c>
      <c r="J11" s="1">
        <v>5.1899999999999995</v>
      </c>
      <c r="K11" s="137"/>
    </row>
    <row r="12" spans="1:11" x14ac:dyDescent="0.2">
      <c r="A12" s="167"/>
      <c r="B12" s="146"/>
      <c r="C12" t="s">
        <v>89</v>
      </c>
      <c r="D12" s="1">
        <v>170</v>
      </c>
      <c r="E12" s="1">
        <v>2</v>
      </c>
      <c r="F12" s="1">
        <v>2.5</v>
      </c>
      <c r="G12" s="1">
        <v>1.65</v>
      </c>
      <c r="H12" s="1">
        <v>9</v>
      </c>
      <c r="I12" s="1">
        <v>3.95</v>
      </c>
      <c r="J12" s="1">
        <v>6.3</v>
      </c>
      <c r="K12" s="40"/>
    </row>
    <row r="13" spans="1:11" x14ac:dyDescent="0.2">
      <c r="A13" s="167"/>
      <c r="B13" s="146"/>
      <c r="C13" t="s">
        <v>81</v>
      </c>
      <c r="D13" s="1">
        <v>189.67</v>
      </c>
      <c r="E13" s="1">
        <v>6.33</v>
      </c>
      <c r="F13" s="1">
        <v>1.67</v>
      </c>
      <c r="G13" s="1">
        <v>2.35</v>
      </c>
      <c r="H13" s="1">
        <v>6.67</v>
      </c>
      <c r="I13" s="1">
        <v>3.07</v>
      </c>
      <c r="J13" s="1">
        <v>5.23</v>
      </c>
      <c r="K13" s="40"/>
    </row>
    <row r="14" spans="1:11" ht="16" thickBot="1" x14ac:dyDescent="0.25">
      <c r="A14" s="167"/>
      <c r="B14" s="146"/>
      <c r="C14" s="12" t="s">
        <v>74</v>
      </c>
      <c r="D14" s="1">
        <f t="shared" ref="D14:J14" si="1">MEDIAN(D10:D13)</f>
        <v>231.45999999999998</v>
      </c>
      <c r="E14" s="1">
        <f t="shared" si="1"/>
        <v>6.79</v>
      </c>
      <c r="F14" s="1">
        <f t="shared" si="1"/>
        <v>2.625</v>
      </c>
      <c r="G14" s="1">
        <f t="shared" si="1"/>
        <v>1.9549999999999998</v>
      </c>
      <c r="H14" s="1">
        <f t="shared" si="1"/>
        <v>9.5</v>
      </c>
      <c r="I14" s="1">
        <f t="shared" si="1"/>
        <v>2.7949999999999999</v>
      </c>
      <c r="J14" s="1">
        <f t="shared" si="1"/>
        <v>5.2650000000000006</v>
      </c>
      <c r="K14" s="40"/>
    </row>
    <row r="15" spans="1:11" x14ac:dyDescent="0.2">
      <c r="A15" s="168" t="s">
        <v>57</v>
      </c>
      <c r="B15" s="153" t="s">
        <v>798</v>
      </c>
      <c r="C15" s="36" t="s">
        <v>70</v>
      </c>
      <c r="D15" s="92">
        <v>275.75</v>
      </c>
      <c r="E15" s="92">
        <v>12.75</v>
      </c>
      <c r="F15" s="92">
        <v>0</v>
      </c>
      <c r="G15" s="92">
        <v>2.9624999999999999</v>
      </c>
      <c r="H15" s="92">
        <v>16.25</v>
      </c>
      <c r="I15" s="92">
        <v>2.6849999999999996</v>
      </c>
      <c r="J15" s="92">
        <v>5.6</v>
      </c>
      <c r="K15" s="38"/>
    </row>
    <row r="16" spans="1:11" x14ac:dyDescent="0.2">
      <c r="A16" s="167"/>
      <c r="B16" s="146"/>
      <c r="C16" t="s">
        <v>88</v>
      </c>
      <c r="D16" s="1">
        <v>362</v>
      </c>
      <c r="E16" s="1">
        <v>2</v>
      </c>
      <c r="F16" s="1">
        <v>11</v>
      </c>
      <c r="G16" s="1">
        <v>2.9</v>
      </c>
      <c r="H16" s="1">
        <v>14</v>
      </c>
      <c r="I16" s="1">
        <v>3</v>
      </c>
      <c r="J16" s="1">
        <v>4.6900000000000004</v>
      </c>
      <c r="K16" s="40"/>
    </row>
    <row r="17" spans="1:11" x14ac:dyDescent="0.2">
      <c r="A17" s="167"/>
      <c r="B17" s="146"/>
      <c r="C17" t="s">
        <v>72</v>
      </c>
      <c r="D17" s="28">
        <v>130.83000000000001</v>
      </c>
      <c r="E17" s="28">
        <v>2.85</v>
      </c>
      <c r="F17" s="28">
        <v>4.8099999999999996</v>
      </c>
      <c r="G17" s="28">
        <v>2.59</v>
      </c>
      <c r="H17" s="28">
        <v>7.42</v>
      </c>
      <c r="I17" s="28">
        <v>1.43</v>
      </c>
      <c r="J17" s="28">
        <v>2.62</v>
      </c>
      <c r="K17" s="40" t="s">
        <v>536</v>
      </c>
    </row>
    <row r="18" spans="1:11" x14ac:dyDescent="0.2">
      <c r="A18" s="167"/>
      <c r="B18" s="146"/>
      <c r="C18" t="s">
        <v>81</v>
      </c>
      <c r="D18" s="28">
        <v>164.88</v>
      </c>
      <c r="E18" s="28">
        <v>9.01</v>
      </c>
      <c r="F18" s="28">
        <v>0</v>
      </c>
      <c r="G18" s="28">
        <v>1.07</v>
      </c>
      <c r="H18" s="28">
        <v>4</v>
      </c>
      <c r="I18" s="28">
        <v>1.63</v>
      </c>
      <c r="J18" s="28">
        <v>2.34</v>
      </c>
      <c r="K18" s="40"/>
    </row>
    <row r="19" spans="1:11" ht="16" thickBot="1" x14ac:dyDescent="0.25">
      <c r="A19" s="167"/>
      <c r="B19" s="146"/>
      <c r="C19" s="12" t="s">
        <v>74</v>
      </c>
      <c r="D19" s="1">
        <f t="shared" ref="D19:J19" si="2">MEDIAN(D15:D18)</f>
        <v>220.315</v>
      </c>
      <c r="E19" s="1">
        <f t="shared" si="2"/>
        <v>5.93</v>
      </c>
      <c r="F19" s="1">
        <f t="shared" si="2"/>
        <v>2.4049999999999998</v>
      </c>
      <c r="G19" s="1">
        <f t="shared" si="2"/>
        <v>2.7450000000000001</v>
      </c>
      <c r="H19" s="1">
        <f t="shared" si="2"/>
        <v>10.71</v>
      </c>
      <c r="I19" s="1">
        <f t="shared" si="2"/>
        <v>2.1574999999999998</v>
      </c>
      <c r="J19" s="1">
        <f t="shared" si="2"/>
        <v>3.6550000000000002</v>
      </c>
      <c r="K19" s="40"/>
    </row>
    <row r="20" spans="1:11" x14ac:dyDescent="0.2">
      <c r="A20" s="168" t="s">
        <v>61</v>
      </c>
      <c r="B20" s="153" t="s">
        <v>62</v>
      </c>
      <c r="C20" s="36" t="s">
        <v>70</v>
      </c>
      <c r="D20" s="92">
        <v>241.6</v>
      </c>
      <c r="E20" s="92">
        <v>2.6</v>
      </c>
      <c r="F20" s="92">
        <v>1.8</v>
      </c>
      <c r="G20" s="92">
        <v>0.66</v>
      </c>
      <c r="H20" s="92">
        <v>14.6</v>
      </c>
      <c r="I20" s="92">
        <v>0.92</v>
      </c>
      <c r="J20" s="92">
        <v>2.6</v>
      </c>
      <c r="K20" s="38"/>
    </row>
    <row r="21" spans="1:11" x14ac:dyDescent="0.2">
      <c r="A21" s="167"/>
      <c r="B21" s="146"/>
      <c r="C21" t="s">
        <v>71</v>
      </c>
      <c r="D21" s="1">
        <v>365</v>
      </c>
      <c r="E21" s="1">
        <v>4.5</v>
      </c>
      <c r="F21" s="1">
        <v>0</v>
      </c>
      <c r="G21" s="1">
        <v>1</v>
      </c>
      <c r="H21" s="1">
        <v>28</v>
      </c>
      <c r="I21" s="1">
        <v>1.55</v>
      </c>
      <c r="J21" s="1">
        <v>2.36</v>
      </c>
      <c r="K21" s="40"/>
    </row>
    <row r="22" spans="1:11" x14ac:dyDescent="0.2">
      <c r="A22" s="167"/>
      <c r="B22" s="146"/>
      <c r="C22" t="s">
        <v>79</v>
      </c>
      <c r="D22" s="28">
        <v>353.5</v>
      </c>
      <c r="E22" s="28">
        <v>8.5</v>
      </c>
      <c r="F22" s="28">
        <v>5.5</v>
      </c>
      <c r="G22" s="28">
        <v>0.44</v>
      </c>
      <c r="H22" s="28">
        <v>11.5</v>
      </c>
      <c r="I22" s="28">
        <v>2.7</v>
      </c>
      <c r="J22" s="28">
        <v>2.77</v>
      </c>
      <c r="K22" s="40"/>
    </row>
    <row r="23" spans="1:11" x14ac:dyDescent="0.2">
      <c r="A23" s="167"/>
      <c r="B23" s="146"/>
      <c r="C23" t="s">
        <v>89</v>
      </c>
      <c r="D23" s="1">
        <v>226.5</v>
      </c>
      <c r="E23" s="1">
        <v>2.5</v>
      </c>
      <c r="F23" s="1">
        <v>0</v>
      </c>
      <c r="G23" s="1">
        <v>0.62</v>
      </c>
      <c r="H23" s="1">
        <v>26.5</v>
      </c>
      <c r="I23" s="1">
        <v>2</v>
      </c>
      <c r="J23" s="1">
        <v>1.54</v>
      </c>
      <c r="K23" s="40"/>
    </row>
    <row r="24" spans="1:11" x14ac:dyDescent="0.2">
      <c r="A24" s="167"/>
      <c r="B24" s="146"/>
      <c r="C24" t="s">
        <v>81</v>
      </c>
      <c r="D24" s="1">
        <v>210.75</v>
      </c>
      <c r="E24" s="1">
        <v>1.5</v>
      </c>
      <c r="F24" s="1">
        <v>2</v>
      </c>
      <c r="G24" s="1">
        <v>0.77</v>
      </c>
      <c r="H24" s="1">
        <v>23</v>
      </c>
      <c r="I24" s="1">
        <v>1.1299999999999999</v>
      </c>
      <c r="J24" s="1">
        <v>3.08</v>
      </c>
      <c r="K24" s="40"/>
    </row>
    <row r="25" spans="1:11" ht="16" thickBot="1" x14ac:dyDescent="0.25">
      <c r="A25" s="167"/>
      <c r="B25" s="146"/>
      <c r="C25" s="12" t="s">
        <v>74</v>
      </c>
      <c r="D25" s="1">
        <f t="shared" ref="D25:J25" si="3">MEDIAN(D20:D24)</f>
        <v>241.6</v>
      </c>
      <c r="E25" s="1">
        <f t="shared" si="3"/>
        <v>2.6</v>
      </c>
      <c r="F25" s="1">
        <f t="shared" si="3"/>
        <v>1.8</v>
      </c>
      <c r="G25" s="1">
        <f t="shared" si="3"/>
        <v>0.66</v>
      </c>
      <c r="H25" s="1">
        <f t="shared" si="3"/>
        <v>23</v>
      </c>
      <c r="I25" s="1">
        <f t="shared" si="3"/>
        <v>1.55</v>
      </c>
      <c r="J25" s="1">
        <f t="shared" si="3"/>
        <v>2.6</v>
      </c>
      <c r="K25" s="40"/>
    </row>
    <row r="26" spans="1:11" x14ac:dyDescent="0.2">
      <c r="A26" s="168" t="s">
        <v>63</v>
      </c>
      <c r="B26" s="153" t="s">
        <v>64</v>
      </c>
      <c r="C26" s="36" t="s">
        <v>70</v>
      </c>
      <c r="D26" s="92">
        <v>223.66666666666666</v>
      </c>
      <c r="E26" s="92">
        <v>6.333333333333333</v>
      </c>
      <c r="F26" s="92">
        <v>25.166666666666668</v>
      </c>
      <c r="G26" s="92">
        <v>0.45500000000000002</v>
      </c>
      <c r="H26" s="92">
        <v>13.166666666666666</v>
      </c>
      <c r="I26" s="92">
        <v>1.0933333333333333</v>
      </c>
      <c r="J26" s="92">
        <v>1.9133333333333333</v>
      </c>
      <c r="K26" s="38"/>
    </row>
    <row r="27" spans="1:11" x14ac:dyDescent="0.2">
      <c r="A27" s="167"/>
      <c r="B27" s="146"/>
      <c r="C27" t="s">
        <v>79</v>
      </c>
      <c r="D27" s="28">
        <v>231</v>
      </c>
      <c r="E27" s="28">
        <v>2.5</v>
      </c>
      <c r="F27" s="28">
        <v>28.5</v>
      </c>
      <c r="G27" s="28">
        <v>0.39</v>
      </c>
      <c r="H27" s="28">
        <v>13.5</v>
      </c>
      <c r="I27" s="28">
        <v>0.75</v>
      </c>
      <c r="J27" s="28">
        <v>1.47</v>
      </c>
      <c r="K27" s="40"/>
    </row>
    <row r="28" spans="1:11" x14ac:dyDescent="0.2">
      <c r="A28" s="167"/>
      <c r="B28" s="146"/>
      <c r="C28" t="s">
        <v>89</v>
      </c>
      <c r="D28" s="28">
        <v>157.41999999999999</v>
      </c>
      <c r="E28" s="28">
        <v>2.79</v>
      </c>
      <c r="F28" s="28">
        <v>3.24</v>
      </c>
      <c r="G28" s="28">
        <v>0.2</v>
      </c>
      <c r="H28" s="28">
        <v>6.78</v>
      </c>
      <c r="I28" s="28">
        <v>0.46</v>
      </c>
      <c r="J28" s="28">
        <v>0.83</v>
      </c>
      <c r="K28" s="40"/>
    </row>
    <row r="29" spans="1:11" x14ac:dyDescent="0.2">
      <c r="A29" s="167"/>
      <c r="B29" s="146"/>
      <c r="C29" t="s">
        <v>80</v>
      </c>
      <c r="D29" s="28">
        <v>117.9075</v>
      </c>
      <c r="E29" s="28">
        <v>1.9740000000000002</v>
      </c>
      <c r="F29" s="28">
        <v>46.965000000000003</v>
      </c>
      <c r="G29" s="28">
        <v>0.10706625</v>
      </c>
      <c r="H29" s="28">
        <v>6.633</v>
      </c>
      <c r="I29" s="28">
        <v>0.78468749999999998</v>
      </c>
      <c r="J29" s="28">
        <v>0.88875000000000004</v>
      </c>
      <c r="K29" s="40"/>
    </row>
    <row r="30" spans="1:11" x14ac:dyDescent="0.2">
      <c r="A30" s="167"/>
      <c r="B30" s="146"/>
      <c r="C30" t="s">
        <v>81</v>
      </c>
      <c r="D30" s="1">
        <v>193.66666666666666</v>
      </c>
      <c r="E30" s="1">
        <v>8</v>
      </c>
      <c r="F30" s="1">
        <v>13.333333333333334</v>
      </c>
      <c r="G30" s="1">
        <v>0.72499999999999998</v>
      </c>
      <c r="H30" s="1">
        <v>16.833333333333332</v>
      </c>
      <c r="I30" s="1">
        <v>1.4166666666666667</v>
      </c>
      <c r="J30" s="1">
        <v>2.1333333333333333</v>
      </c>
      <c r="K30" s="40"/>
    </row>
    <row r="31" spans="1:11" ht="16" thickBot="1" x14ac:dyDescent="0.25">
      <c r="A31" s="169"/>
      <c r="B31" s="159"/>
      <c r="C31" s="24" t="s">
        <v>74</v>
      </c>
      <c r="D31" s="42">
        <f>MEDIAN(D26:D30)</f>
        <v>193.66666666666666</v>
      </c>
      <c r="E31" s="42">
        <f t="shared" ref="E31:J31" si="4">MEDIAN(E26:E30)</f>
        <v>2.79</v>
      </c>
      <c r="F31" s="42">
        <f t="shared" si="4"/>
        <v>25.166666666666668</v>
      </c>
      <c r="G31" s="42">
        <f t="shared" si="4"/>
        <v>0.39</v>
      </c>
      <c r="H31" s="42">
        <f t="shared" si="4"/>
        <v>13.166666666666666</v>
      </c>
      <c r="I31" s="42">
        <f t="shared" si="4"/>
        <v>0.78468749999999998</v>
      </c>
      <c r="J31" s="42">
        <f t="shared" si="4"/>
        <v>1.47</v>
      </c>
      <c r="K31" s="138"/>
    </row>
    <row r="32" spans="1:11" ht="16" x14ac:dyDescent="0.2">
      <c r="A32" s="167" t="s">
        <v>537</v>
      </c>
      <c r="B32" s="170" t="s">
        <v>797</v>
      </c>
      <c r="C32" t="s">
        <v>70</v>
      </c>
      <c r="D32" s="1">
        <v>60</v>
      </c>
      <c r="E32" s="1">
        <v>0</v>
      </c>
      <c r="F32" s="1">
        <v>32</v>
      </c>
      <c r="G32" s="1">
        <v>0.54</v>
      </c>
      <c r="H32" s="1">
        <v>123</v>
      </c>
      <c r="I32" s="1">
        <v>0</v>
      </c>
      <c r="J32" s="1">
        <v>0.41</v>
      </c>
      <c r="K32" s="40"/>
    </row>
    <row r="33" spans="1:11" x14ac:dyDescent="0.2">
      <c r="A33" s="167"/>
      <c r="B33" s="146"/>
      <c r="C33" t="s">
        <v>71</v>
      </c>
      <c r="D33" s="1">
        <v>70</v>
      </c>
      <c r="E33" s="1">
        <v>8</v>
      </c>
      <c r="F33" s="1">
        <v>41</v>
      </c>
      <c r="G33" s="1">
        <v>0.59</v>
      </c>
      <c r="H33" s="1">
        <v>119</v>
      </c>
      <c r="I33" s="1">
        <v>0.1</v>
      </c>
      <c r="J33" s="1">
        <v>0.63</v>
      </c>
      <c r="K33" s="40"/>
    </row>
    <row r="34" spans="1:11" x14ac:dyDescent="0.2">
      <c r="A34" s="167"/>
      <c r="B34" s="146"/>
      <c r="C34" t="s">
        <v>88</v>
      </c>
      <c r="D34" s="1">
        <v>67</v>
      </c>
      <c r="E34" s="1">
        <v>5</v>
      </c>
      <c r="F34" s="1">
        <v>44</v>
      </c>
      <c r="G34" s="1">
        <v>0.4</v>
      </c>
      <c r="H34" s="1">
        <v>120</v>
      </c>
      <c r="I34" s="1">
        <v>0.1</v>
      </c>
      <c r="J34" s="1">
        <v>0.38</v>
      </c>
      <c r="K34" s="40"/>
    </row>
    <row r="35" spans="1:11" x14ac:dyDescent="0.2">
      <c r="A35" s="167"/>
      <c r="B35" s="146"/>
      <c r="C35" t="s">
        <v>73</v>
      </c>
      <c r="D35" s="1">
        <v>67</v>
      </c>
      <c r="E35" s="1">
        <v>6</v>
      </c>
      <c r="F35" s="1">
        <v>55</v>
      </c>
      <c r="G35" s="1">
        <v>0.4</v>
      </c>
      <c r="H35" s="1">
        <v>115</v>
      </c>
      <c r="I35" s="1">
        <v>0.1</v>
      </c>
      <c r="J35" s="1">
        <v>0.4</v>
      </c>
      <c r="K35" s="40"/>
    </row>
    <row r="36" spans="1:11" x14ac:dyDescent="0.2">
      <c r="A36" s="167"/>
      <c r="B36" s="146"/>
      <c r="C36" t="s">
        <v>80</v>
      </c>
      <c r="D36" s="1">
        <v>74</v>
      </c>
      <c r="E36" s="1">
        <v>5</v>
      </c>
      <c r="F36" s="1">
        <v>52</v>
      </c>
      <c r="G36" s="1">
        <v>0.44</v>
      </c>
      <c r="H36" s="1">
        <v>120</v>
      </c>
      <c r="I36" s="1">
        <v>0.1</v>
      </c>
      <c r="J36" s="1">
        <v>0.4</v>
      </c>
      <c r="K36" s="40"/>
    </row>
    <row r="37" spans="1:11" x14ac:dyDescent="0.2">
      <c r="A37" s="167"/>
      <c r="B37" s="146"/>
      <c r="C37" t="s">
        <v>81</v>
      </c>
      <c r="D37" s="1">
        <v>65</v>
      </c>
      <c r="E37" s="1">
        <v>5</v>
      </c>
      <c r="F37" s="1">
        <v>43</v>
      </c>
      <c r="G37" s="1">
        <v>0.36</v>
      </c>
      <c r="H37" s="1">
        <v>120</v>
      </c>
      <c r="I37" s="1">
        <v>0.2</v>
      </c>
      <c r="J37" s="1">
        <v>0.4</v>
      </c>
      <c r="K37" s="40"/>
    </row>
    <row r="38" spans="1:11" x14ac:dyDescent="0.2">
      <c r="A38" s="167"/>
      <c r="B38" s="146"/>
      <c r="C38" t="s">
        <v>90</v>
      </c>
      <c r="D38" s="1">
        <v>63</v>
      </c>
      <c r="E38" s="1">
        <v>5</v>
      </c>
      <c r="F38" s="1">
        <v>46</v>
      </c>
      <c r="G38" s="1">
        <v>0.45</v>
      </c>
      <c r="H38" s="1">
        <v>104.08</v>
      </c>
      <c r="I38" s="1">
        <v>2.99</v>
      </c>
      <c r="J38" s="1">
        <v>0.46</v>
      </c>
      <c r="K38" s="40"/>
    </row>
    <row r="39" spans="1:11" ht="16" thickBot="1" x14ac:dyDescent="0.25">
      <c r="A39" s="167"/>
      <c r="B39" s="146"/>
      <c r="C39" s="12" t="s">
        <v>74</v>
      </c>
      <c r="D39" s="1">
        <f t="shared" ref="D39:J39" si="5">MEDIAN(D32:D38)</f>
        <v>67</v>
      </c>
      <c r="E39" s="1">
        <f t="shared" si="5"/>
        <v>5</v>
      </c>
      <c r="F39" s="1">
        <f t="shared" si="5"/>
        <v>44</v>
      </c>
      <c r="G39" s="1">
        <f t="shared" si="5"/>
        <v>0.44</v>
      </c>
      <c r="H39" s="1">
        <f t="shared" si="5"/>
        <v>120</v>
      </c>
      <c r="I39" s="1">
        <f t="shared" si="5"/>
        <v>0.1</v>
      </c>
      <c r="J39" s="1">
        <f t="shared" si="5"/>
        <v>0.4</v>
      </c>
      <c r="K39" s="40"/>
    </row>
    <row r="40" spans="1:11" x14ac:dyDescent="0.2">
      <c r="A40" s="168" t="s">
        <v>537</v>
      </c>
      <c r="B40" s="153" t="s">
        <v>55</v>
      </c>
      <c r="C40" s="36" t="s">
        <v>70</v>
      </c>
      <c r="D40" s="92">
        <v>353.5</v>
      </c>
      <c r="E40" s="92">
        <v>9</v>
      </c>
      <c r="F40" s="92">
        <v>203.5</v>
      </c>
      <c r="G40" s="92">
        <v>1.21</v>
      </c>
      <c r="H40" s="92">
        <v>606</v>
      </c>
      <c r="I40" s="92">
        <v>0.3</v>
      </c>
      <c r="J40" s="92">
        <v>3.3</v>
      </c>
      <c r="K40" s="38"/>
    </row>
    <row r="41" spans="1:11" x14ac:dyDescent="0.2">
      <c r="A41" s="167"/>
      <c r="B41" s="146"/>
      <c r="C41" t="s">
        <v>76</v>
      </c>
      <c r="D41" s="1">
        <v>388.5</v>
      </c>
      <c r="E41" s="1">
        <v>15</v>
      </c>
      <c r="F41" s="1">
        <v>192</v>
      </c>
      <c r="G41" s="1">
        <v>1.1499999999999999</v>
      </c>
      <c r="H41" s="1">
        <v>794</v>
      </c>
      <c r="I41" s="1">
        <v>0.7</v>
      </c>
      <c r="J41" s="1">
        <v>2.57</v>
      </c>
      <c r="K41" s="40"/>
    </row>
    <row r="42" spans="1:11" x14ac:dyDescent="0.2">
      <c r="A42" s="167"/>
      <c r="B42" s="146"/>
      <c r="C42" t="s">
        <v>538</v>
      </c>
      <c r="D42" s="1">
        <v>363</v>
      </c>
      <c r="E42" s="1">
        <v>29</v>
      </c>
      <c r="F42" s="1">
        <v>245</v>
      </c>
      <c r="G42" s="1">
        <v>0.62</v>
      </c>
      <c r="H42" s="1">
        <v>775</v>
      </c>
      <c r="I42" s="1">
        <v>0.4</v>
      </c>
      <c r="J42" s="1">
        <v>3.33</v>
      </c>
      <c r="K42" s="40"/>
    </row>
    <row r="43" spans="1:11" x14ac:dyDescent="0.2">
      <c r="A43" s="167"/>
      <c r="B43" s="146"/>
      <c r="C43" t="s">
        <v>78</v>
      </c>
      <c r="D43" s="1">
        <v>329</v>
      </c>
      <c r="E43" s="1">
        <v>9.5</v>
      </c>
      <c r="F43" s="1">
        <v>211</v>
      </c>
      <c r="G43" s="1">
        <v>1.02</v>
      </c>
      <c r="H43" s="1">
        <v>653.5</v>
      </c>
      <c r="I43" s="1">
        <v>0.6</v>
      </c>
      <c r="J43" s="1">
        <v>2.9</v>
      </c>
      <c r="K43" s="40"/>
    </row>
    <row r="44" spans="1:11" ht="16" thickBot="1" x14ac:dyDescent="0.25">
      <c r="A44" s="167"/>
      <c r="B44" s="146"/>
      <c r="C44" s="12" t="s">
        <v>74</v>
      </c>
      <c r="D44" s="1">
        <f t="shared" ref="D44:J44" si="6">AVERAGE(D40:D43)</f>
        <v>358.5</v>
      </c>
      <c r="E44" s="1">
        <f t="shared" si="6"/>
        <v>15.625</v>
      </c>
      <c r="F44" s="1">
        <f t="shared" si="6"/>
        <v>212.875</v>
      </c>
      <c r="G44" s="1">
        <f t="shared" si="6"/>
        <v>1</v>
      </c>
      <c r="H44" s="1">
        <f t="shared" si="6"/>
        <v>707.125</v>
      </c>
      <c r="I44" s="1">
        <f t="shared" si="6"/>
        <v>0.5</v>
      </c>
      <c r="J44" s="1">
        <f t="shared" si="6"/>
        <v>3.0249999999999999</v>
      </c>
      <c r="K44" s="40"/>
    </row>
    <row r="45" spans="1:11" x14ac:dyDescent="0.2">
      <c r="A45" s="168" t="s">
        <v>539</v>
      </c>
      <c r="B45" s="153" t="s">
        <v>540</v>
      </c>
      <c r="C45" s="36" t="s">
        <v>70</v>
      </c>
      <c r="D45" s="92">
        <v>181.5</v>
      </c>
      <c r="E45" s="92">
        <v>254.5</v>
      </c>
      <c r="F45" s="92">
        <v>8521</v>
      </c>
      <c r="G45" s="92">
        <v>76.22</v>
      </c>
      <c r="H45" s="92">
        <v>6</v>
      </c>
      <c r="I45" s="92">
        <v>6.31</v>
      </c>
      <c r="J45" s="92">
        <v>5.23</v>
      </c>
      <c r="K45" s="38"/>
    </row>
    <row r="46" spans="1:11" x14ac:dyDescent="0.2">
      <c r="A46" s="167"/>
      <c r="B46" s="146"/>
      <c r="C46" t="s">
        <v>71</v>
      </c>
      <c r="D46" s="1">
        <v>178</v>
      </c>
      <c r="E46" s="1">
        <v>264</v>
      </c>
      <c r="F46" s="1">
        <v>23677</v>
      </c>
      <c r="G46" s="1">
        <v>111</v>
      </c>
      <c r="H46" s="1">
        <v>7</v>
      </c>
      <c r="I46" s="1">
        <v>14.6</v>
      </c>
      <c r="J46" s="1">
        <v>6.25</v>
      </c>
      <c r="K46" s="40"/>
    </row>
    <row r="47" spans="1:11" x14ac:dyDescent="0.2">
      <c r="A47" s="167"/>
      <c r="B47" s="146"/>
      <c r="C47" t="s">
        <v>79</v>
      </c>
      <c r="D47" s="28">
        <v>176</v>
      </c>
      <c r="E47" s="28">
        <v>270</v>
      </c>
      <c r="F47" s="28">
        <v>22650</v>
      </c>
      <c r="G47" s="28">
        <v>105</v>
      </c>
      <c r="H47" s="28">
        <v>40.5</v>
      </c>
      <c r="I47" s="28">
        <v>12.8</v>
      </c>
      <c r="J47" s="28">
        <v>4.17</v>
      </c>
      <c r="K47" s="40"/>
    </row>
    <row r="48" spans="1:11" x14ac:dyDescent="0.2">
      <c r="A48" s="167"/>
      <c r="B48" s="146"/>
      <c r="C48" t="s">
        <v>89</v>
      </c>
      <c r="D48" s="28">
        <v>121.03</v>
      </c>
      <c r="E48" s="28">
        <v>196.7</v>
      </c>
      <c r="F48" s="28">
        <v>3810.15</v>
      </c>
      <c r="G48" s="28">
        <v>44.59</v>
      </c>
      <c r="H48" s="28">
        <v>14.56</v>
      </c>
      <c r="I48" s="28">
        <v>8.99</v>
      </c>
      <c r="J48" s="28">
        <v>3.37</v>
      </c>
      <c r="K48" s="40"/>
    </row>
    <row r="49" spans="1:11" x14ac:dyDescent="0.2">
      <c r="A49" s="167"/>
      <c r="B49" s="146"/>
      <c r="C49" t="s">
        <v>81</v>
      </c>
      <c r="D49" s="1">
        <v>176.5</v>
      </c>
      <c r="E49" s="1">
        <v>256.5</v>
      </c>
      <c r="F49" s="1">
        <v>8645</v>
      </c>
      <c r="G49" s="1">
        <v>1.5</v>
      </c>
      <c r="H49" s="1">
        <v>6.5</v>
      </c>
      <c r="I49" s="1">
        <v>6.8</v>
      </c>
      <c r="J49" s="1">
        <v>5.25</v>
      </c>
      <c r="K49" s="40"/>
    </row>
    <row r="50" spans="1:11" ht="16" thickBot="1" x14ac:dyDescent="0.25">
      <c r="A50" s="167"/>
      <c r="B50" s="146"/>
      <c r="C50" s="12" t="s">
        <v>74</v>
      </c>
      <c r="D50" s="1">
        <f t="shared" ref="D50:J50" si="7">MEDIAN(D45:D49)</f>
        <v>176.5</v>
      </c>
      <c r="E50" s="1">
        <f t="shared" si="7"/>
        <v>256.5</v>
      </c>
      <c r="F50" s="1">
        <f t="shared" si="7"/>
        <v>8645</v>
      </c>
      <c r="G50" s="1">
        <f t="shared" si="7"/>
        <v>76.22</v>
      </c>
      <c r="H50" s="1">
        <f t="shared" si="7"/>
        <v>7</v>
      </c>
      <c r="I50" s="1">
        <f t="shared" si="7"/>
        <v>8.99</v>
      </c>
      <c r="J50" s="1">
        <f t="shared" si="7"/>
        <v>5.23</v>
      </c>
      <c r="K50" s="40"/>
    </row>
    <row r="51" spans="1:11" x14ac:dyDescent="0.2">
      <c r="A51" s="168" t="s">
        <v>539</v>
      </c>
      <c r="B51" s="153" t="s">
        <v>541</v>
      </c>
      <c r="C51" s="36" t="s">
        <v>70</v>
      </c>
      <c r="D51" s="92">
        <v>229</v>
      </c>
      <c r="E51" s="92">
        <v>236.5</v>
      </c>
      <c r="F51" s="92">
        <v>7636.5</v>
      </c>
      <c r="G51" s="92">
        <v>81.099999999999994</v>
      </c>
      <c r="H51" s="92">
        <v>8.5</v>
      </c>
      <c r="I51" s="92">
        <v>9.24</v>
      </c>
      <c r="J51" s="92">
        <v>6.76</v>
      </c>
      <c r="K51" s="38"/>
    </row>
    <row r="52" spans="1:11" x14ac:dyDescent="0.2">
      <c r="A52" s="167"/>
      <c r="B52" s="146"/>
      <c r="C52" t="s">
        <v>71</v>
      </c>
      <c r="D52" s="1">
        <v>184.5</v>
      </c>
      <c r="E52" s="1">
        <v>461.5</v>
      </c>
      <c r="F52" s="1">
        <v>28550</v>
      </c>
      <c r="G52" s="1">
        <v>89</v>
      </c>
      <c r="H52" s="1">
        <v>13</v>
      </c>
      <c r="I52" s="1">
        <v>10.7</v>
      </c>
      <c r="J52" s="1">
        <v>5.83</v>
      </c>
      <c r="K52" s="40"/>
    </row>
    <row r="53" spans="1:11" x14ac:dyDescent="0.2">
      <c r="A53" s="167"/>
      <c r="B53" s="146"/>
      <c r="C53" t="s">
        <v>79</v>
      </c>
      <c r="D53" s="1">
        <f t="shared" ref="D53:J53" si="8">AVERAGE(D51:D52)</f>
        <v>206.75</v>
      </c>
      <c r="E53" s="1">
        <f t="shared" si="8"/>
        <v>349</v>
      </c>
      <c r="F53" s="1">
        <f t="shared" si="8"/>
        <v>18093.25</v>
      </c>
      <c r="G53" s="1">
        <f t="shared" si="8"/>
        <v>85.05</v>
      </c>
      <c r="H53" s="1">
        <f t="shared" si="8"/>
        <v>10.75</v>
      </c>
      <c r="I53" s="1">
        <f t="shared" si="8"/>
        <v>9.9699999999999989</v>
      </c>
      <c r="J53" s="1">
        <f t="shared" si="8"/>
        <v>6.2949999999999999</v>
      </c>
      <c r="K53" s="40"/>
    </row>
    <row r="54" spans="1:11" ht="33" thickBot="1" x14ac:dyDescent="0.25">
      <c r="A54" s="167"/>
      <c r="B54" s="146"/>
      <c r="C54" s="12" t="s">
        <v>74</v>
      </c>
      <c r="D54" s="1">
        <f t="shared" ref="D54:J54" si="9">MEDIAN(D51:D53)</f>
        <v>206.75</v>
      </c>
      <c r="E54" s="1">
        <f t="shared" si="9"/>
        <v>349</v>
      </c>
      <c r="F54" s="1">
        <f t="shared" si="9"/>
        <v>18093.25</v>
      </c>
      <c r="G54" s="1">
        <f t="shared" si="9"/>
        <v>85.05</v>
      </c>
      <c r="H54" s="1">
        <f t="shared" si="9"/>
        <v>10.75</v>
      </c>
      <c r="I54" s="1">
        <f t="shared" si="9"/>
        <v>9.9699999999999989</v>
      </c>
      <c r="J54" s="1">
        <f t="shared" si="9"/>
        <v>6.2949999999999999</v>
      </c>
      <c r="K54" s="137" t="s">
        <v>799</v>
      </c>
    </row>
    <row r="55" spans="1:11" x14ac:dyDescent="0.2">
      <c r="A55" s="168" t="s">
        <v>539</v>
      </c>
      <c r="B55" s="153" t="s">
        <v>542</v>
      </c>
      <c r="C55" s="36" t="s">
        <v>70</v>
      </c>
      <c r="D55" s="92">
        <v>173.5</v>
      </c>
      <c r="E55" s="92">
        <v>573.25</v>
      </c>
      <c r="F55" s="92">
        <v>3758.5</v>
      </c>
      <c r="G55" s="92">
        <v>17.440000000000001</v>
      </c>
      <c r="H55" s="92">
        <v>10.75</v>
      </c>
      <c r="I55" s="92">
        <v>11.52</v>
      </c>
      <c r="J55" s="92">
        <v>3.76</v>
      </c>
      <c r="K55" s="38"/>
    </row>
    <row r="56" spans="1:11" x14ac:dyDescent="0.2">
      <c r="A56" s="167"/>
      <c r="B56" s="146"/>
      <c r="C56" t="s">
        <v>79</v>
      </c>
      <c r="D56" s="28">
        <v>157</v>
      </c>
      <c r="E56" s="28">
        <v>1050</v>
      </c>
      <c r="F56" s="28">
        <v>8155</v>
      </c>
      <c r="G56" s="28">
        <v>21.5</v>
      </c>
      <c r="H56" s="28">
        <v>7</v>
      </c>
      <c r="I56" s="28">
        <v>12.35</v>
      </c>
      <c r="J56" s="28">
        <v>3.69</v>
      </c>
      <c r="K56" s="40"/>
    </row>
    <row r="57" spans="1:11" x14ac:dyDescent="0.2">
      <c r="A57" s="167"/>
      <c r="B57" s="146"/>
      <c r="C57" t="s">
        <v>89</v>
      </c>
      <c r="D57" s="1">
        <v>121</v>
      </c>
      <c r="E57" s="1">
        <v>444.5</v>
      </c>
      <c r="F57" s="1">
        <v>3225.5</v>
      </c>
      <c r="G57" s="1">
        <v>14.8</v>
      </c>
      <c r="H57" s="1">
        <v>13</v>
      </c>
      <c r="I57" s="1">
        <v>7.3</v>
      </c>
      <c r="J57" s="1">
        <v>3.12</v>
      </c>
      <c r="K57" s="40"/>
    </row>
    <row r="58" spans="1:11" x14ac:dyDescent="0.2">
      <c r="A58" s="167"/>
      <c r="B58" s="146"/>
      <c r="C58" t="s">
        <v>81</v>
      </c>
      <c r="D58" s="28">
        <v>124.69</v>
      </c>
      <c r="E58" s="28">
        <v>493.92</v>
      </c>
      <c r="F58" s="28">
        <v>3217.5</v>
      </c>
      <c r="G58" s="28">
        <v>13.53</v>
      </c>
      <c r="H58" s="28">
        <v>10.01</v>
      </c>
      <c r="I58" s="28">
        <v>9.15</v>
      </c>
      <c r="J58" s="28">
        <v>3.08</v>
      </c>
      <c r="K58" s="40"/>
    </row>
    <row r="59" spans="1:11" ht="16" thickBot="1" x14ac:dyDescent="0.25">
      <c r="A59" s="167"/>
      <c r="B59" s="146"/>
      <c r="C59" s="12" t="s">
        <v>74</v>
      </c>
      <c r="D59" s="1">
        <f t="shared" ref="D59:J59" si="10">MEDIAN(D55:D58)</f>
        <v>140.845</v>
      </c>
      <c r="E59" s="1">
        <f t="shared" si="10"/>
        <v>533.58500000000004</v>
      </c>
      <c r="F59" s="1">
        <f t="shared" si="10"/>
        <v>3492</v>
      </c>
      <c r="G59" s="1">
        <f t="shared" si="10"/>
        <v>16.12</v>
      </c>
      <c r="H59" s="1">
        <f t="shared" si="10"/>
        <v>10.379999999999999</v>
      </c>
      <c r="I59" s="1">
        <f t="shared" si="10"/>
        <v>10.335000000000001</v>
      </c>
      <c r="J59" s="1">
        <f t="shared" si="10"/>
        <v>3.4050000000000002</v>
      </c>
      <c r="K59" s="40"/>
    </row>
    <row r="60" spans="1:11" x14ac:dyDescent="0.2">
      <c r="A60" s="168" t="s">
        <v>539</v>
      </c>
      <c r="B60" s="153" t="s">
        <v>543</v>
      </c>
      <c r="C60" s="36" t="s">
        <v>70</v>
      </c>
      <c r="D60" s="92">
        <v>165</v>
      </c>
      <c r="E60" s="92">
        <v>163</v>
      </c>
      <c r="F60" s="92">
        <v>5405</v>
      </c>
      <c r="G60" s="92">
        <v>18.670000000000002</v>
      </c>
      <c r="H60" s="92">
        <v>10</v>
      </c>
      <c r="I60" s="92">
        <v>17.920000000000002</v>
      </c>
      <c r="J60" s="92">
        <v>6.72</v>
      </c>
      <c r="K60" s="38"/>
    </row>
    <row r="61" spans="1:11" x14ac:dyDescent="0.2">
      <c r="A61" s="167"/>
      <c r="B61" s="146"/>
      <c r="C61" t="s">
        <v>89</v>
      </c>
      <c r="D61" s="28">
        <v>113.75</v>
      </c>
      <c r="E61" s="28">
        <v>135.44999999999999</v>
      </c>
      <c r="F61" s="28">
        <v>4442.38</v>
      </c>
      <c r="G61" s="28">
        <v>15.1</v>
      </c>
      <c r="H61" s="28">
        <v>10.92</v>
      </c>
      <c r="I61" s="28">
        <v>13.79</v>
      </c>
      <c r="J61" s="28">
        <v>4.58</v>
      </c>
      <c r="K61" s="40"/>
    </row>
    <row r="62" spans="1:11" x14ac:dyDescent="0.2">
      <c r="A62" s="167"/>
      <c r="B62" s="146"/>
      <c r="C62" t="s">
        <v>81</v>
      </c>
      <c r="D62" s="28">
        <v>100.86</v>
      </c>
      <c r="E62" s="28">
        <v>147.76</v>
      </c>
      <c r="F62" s="28">
        <v>4796.26</v>
      </c>
      <c r="G62" s="28">
        <v>15.76</v>
      </c>
      <c r="H62" s="28">
        <v>8.1999999999999993</v>
      </c>
      <c r="I62" s="28">
        <v>18.149999999999999</v>
      </c>
      <c r="J62" s="28">
        <v>4.46</v>
      </c>
      <c r="K62" s="40"/>
    </row>
    <row r="63" spans="1:11" ht="33" thickBot="1" x14ac:dyDescent="0.25">
      <c r="A63" s="167"/>
      <c r="B63" s="146"/>
      <c r="C63" s="12" t="s">
        <v>74</v>
      </c>
      <c r="D63" s="1">
        <f t="shared" ref="D63:J63" si="11">MEDIAN(D60:D62)</f>
        <v>113.75</v>
      </c>
      <c r="E63" s="1">
        <f t="shared" si="11"/>
        <v>147.76</v>
      </c>
      <c r="F63" s="1">
        <f t="shared" si="11"/>
        <v>4796.26</v>
      </c>
      <c r="G63" s="1">
        <f t="shared" si="11"/>
        <v>15.76</v>
      </c>
      <c r="H63" s="1">
        <f t="shared" si="11"/>
        <v>10</v>
      </c>
      <c r="I63" s="1">
        <f t="shared" si="11"/>
        <v>17.920000000000002</v>
      </c>
      <c r="J63" s="1">
        <f t="shared" si="11"/>
        <v>4.58</v>
      </c>
      <c r="K63" s="137" t="s">
        <v>800</v>
      </c>
    </row>
    <row r="64" spans="1:11" ht="34.75" customHeight="1" thickBot="1" x14ac:dyDescent="0.25">
      <c r="A64" s="171" t="s">
        <v>539</v>
      </c>
      <c r="B64" s="172" t="s">
        <v>778</v>
      </c>
      <c r="C64" s="27" t="s">
        <v>74</v>
      </c>
      <c r="D64" s="104">
        <f>AVERAGE(D50,D54,D59,D63)</f>
        <v>159.46125000000001</v>
      </c>
      <c r="E64" s="104">
        <f>AVERAGE(E50,E54,E59,E63)</f>
        <v>321.71125000000001</v>
      </c>
      <c r="F64" s="104">
        <f t="shared" ref="F64:J64" si="12">AVERAGE(F50,F54,F59,F63)</f>
        <v>8756.6275000000005</v>
      </c>
      <c r="G64" s="104">
        <f t="shared" si="12"/>
        <v>48.287499999999994</v>
      </c>
      <c r="H64" s="104">
        <f t="shared" si="12"/>
        <v>9.5324999999999989</v>
      </c>
      <c r="I64" s="104">
        <f t="shared" si="12"/>
        <v>11.803750000000001</v>
      </c>
      <c r="J64" s="104">
        <f t="shared" si="12"/>
        <v>4.8774999999999995</v>
      </c>
      <c r="K64" s="165" t="s">
        <v>544</v>
      </c>
    </row>
    <row r="65" spans="1:11" x14ac:dyDescent="0.2">
      <c r="A65" s="167" t="s">
        <v>65</v>
      </c>
      <c r="B65" s="146" t="s">
        <v>804</v>
      </c>
      <c r="C65" t="s">
        <v>70</v>
      </c>
      <c r="D65" s="1">
        <v>122</v>
      </c>
      <c r="E65" s="1">
        <v>15</v>
      </c>
      <c r="F65" s="1">
        <v>10</v>
      </c>
      <c r="G65" s="1">
        <v>1.64</v>
      </c>
      <c r="H65" s="1">
        <v>13</v>
      </c>
      <c r="I65" s="1">
        <v>0.71</v>
      </c>
      <c r="J65" s="1">
        <v>0.5</v>
      </c>
      <c r="K65" s="40"/>
    </row>
    <row r="66" spans="1:11" x14ac:dyDescent="0.2">
      <c r="A66" s="167"/>
      <c r="B66" s="146"/>
      <c r="C66" t="s">
        <v>76</v>
      </c>
      <c r="D66" s="1">
        <v>135.5</v>
      </c>
      <c r="E66" s="1">
        <v>9</v>
      </c>
      <c r="F66" s="1">
        <v>18.5</v>
      </c>
      <c r="G66" s="1">
        <v>2</v>
      </c>
      <c r="H66" s="1">
        <v>76</v>
      </c>
      <c r="I66" s="1">
        <v>1.25</v>
      </c>
      <c r="J66" s="1">
        <v>0.83</v>
      </c>
      <c r="K66" s="40"/>
    </row>
    <row r="67" spans="1:11" x14ac:dyDescent="0.2">
      <c r="A67" s="167"/>
      <c r="B67" s="146"/>
      <c r="C67" t="s">
        <v>538</v>
      </c>
      <c r="D67" s="28">
        <v>122</v>
      </c>
      <c r="E67" s="28">
        <v>6</v>
      </c>
      <c r="F67" s="28">
        <v>0</v>
      </c>
      <c r="G67" s="28">
        <v>1.86</v>
      </c>
      <c r="H67" s="28">
        <v>37.44</v>
      </c>
      <c r="I67" s="28">
        <v>0.71</v>
      </c>
      <c r="J67" s="28">
        <v>0.98</v>
      </c>
      <c r="K67" s="40"/>
    </row>
    <row r="68" spans="1:11" x14ac:dyDescent="0.2">
      <c r="A68" s="167"/>
      <c r="B68" s="146"/>
      <c r="C68" t="s">
        <v>78</v>
      </c>
      <c r="D68" s="28">
        <v>114.16</v>
      </c>
      <c r="E68" s="28">
        <v>8.77</v>
      </c>
      <c r="F68" s="28">
        <v>10.94</v>
      </c>
      <c r="G68" s="28">
        <v>1.74</v>
      </c>
      <c r="H68" s="28">
        <v>28.02</v>
      </c>
      <c r="I68" s="28">
        <v>0.56999999999999995</v>
      </c>
      <c r="J68" s="28">
        <v>0.66</v>
      </c>
      <c r="K68" s="40"/>
    </row>
    <row r="69" spans="1:11" ht="16" thickBot="1" x14ac:dyDescent="0.25">
      <c r="A69" s="169"/>
      <c r="B69" s="159"/>
      <c r="C69" s="24" t="s">
        <v>74</v>
      </c>
      <c r="D69" s="42">
        <f t="shared" ref="D69:J69" si="13">AVERAGE(D65:D68)</f>
        <v>123.41499999999999</v>
      </c>
      <c r="E69" s="42">
        <f t="shared" si="13"/>
        <v>9.692499999999999</v>
      </c>
      <c r="F69" s="42">
        <f t="shared" si="13"/>
        <v>9.86</v>
      </c>
      <c r="G69" s="42">
        <f t="shared" si="13"/>
        <v>1.81</v>
      </c>
      <c r="H69" s="42">
        <f t="shared" si="13"/>
        <v>38.615000000000002</v>
      </c>
      <c r="I69" s="42">
        <f t="shared" si="13"/>
        <v>0.80999999999999994</v>
      </c>
      <c r="J69" s="42">
        <f t="shared" si="13"/>
        <v>0.74250000000000005</v>
      </c>
      <c r="K69" s="43"/>
    </row>
    <row r="70" spans="1:11" x14ac:dyDescent="0.2">
      <c r="A70" s="167" t="s">
        <v>65</v>
      </c>
      <c r="B70" s="146" t="s">
        <v>67</v>
      </c>
      <c r="C70" t="s">
        <v>70</v>
      </c>
      <c r="D70" s="28">
        <v>89</v>
      </c>
      <c r="E70" s="28">
        <v>18</v>
      </c>
      <c r="F70" s="28">
        <v>1.43</v>
      </c>
      <c r="G70" s="28">
        <v>1</v>
      </c>
      <c r="H70" s="28">
        <v>91</v>
      </c>
      <c r="I70" s="28">
        <v>0.28999999999999998</v>
      </c>
      <c r="J70" s="28">
        <v>3.81</v>
      </c>
      <c r="K70" s="40"/>
    </row>
    <row r="71" spans="1:11" x14ac:dyDescent="0.2">
      <c r="A71" s="167"/>
      <c r="B71" s="146"/>
      <c r="C71" t="s">
        <v>76</v>
      </c>
      <c r="D71" s="1">
        <v>114.5</v>
      </c>
      <c r="E71" s="1">
        <v>13</v>
      </c>
      <c r="F71" s="1">
        <v>16</v>
      </c>
      <c r="G71" s="1">
        <v>2.15</v>
      </c>
      <c r="H71" s="1">
        <v>72.5</v>
      </c>
      <c r="I71" s="1">
        <v>1.55</v>
      </c>
      <c r="J71" s="1">
        <v>1.69</v>
      </c>
      <c r="K71" s="40"/>
    </row>
    <row r="72" spans="1:11" x14ac:dyDescent="0.2">
      <c r="A72" s="167"/>
      <c r="B72" s="146"/>
      <c r="C72" t="s">
        <v>538</v>
      </c>
      <c r="D72" s="1">
        <v>95</v>
      </c>
      <c r="E72" s="1">
        <v>11.33</v>
      </c>
      <c r="F72" s="1">
        <v>4.75</v>
      </c>
      <c r="G72" s="1">
        <v>1.46</v>
      </c>
      <c r="H72" s="1">
        <v>82.5</v>
      </c>
      <c r="I72" s="1">
        <v>2.1</v>
      </c>
      <c r="J72" s="1">
        <v>2.6</v>
      </c>
      <c r="K72" s="40"/>
    </row>
    <row r="73" spans="1:11" x14ac:dyDescent="0.2">
      <c r="A73" s="167"/>
      <c r="B73" s="146"/>
      <c r="C73" t="s">
        <v>78</v>
      </c>
      <c r="D73" s="1">
        <v>55.9</v>
      </c>
      <c r="E73" s="1">
        <v>5.01</v>
      </c>
      <c r="F73" s="1">
        <v>10.24</v>
      </c>
      <c r="G73" s="1">
        <v>0.59</v>
      </c>
      <c r="H73" s="1">
        <v>49.4</v>
      </c>
      <c r="I73" s="1">
        <v>0.99</v>
      </c>
      <c r="J73" s="1">
        <v>0.68</v>
      </c>
      <c r="K73" s="40"/>
    </row>
    <row r="74" spans="1:11" ht="16" thickBot="1" x14ac:dyDescent="0.25">
      <c r="A74" s="167"/>
      <c r="B74" s="146"/>
      <c r="C74" s="12" t="s">
        <v>74</v>
      </c>
      <c r="D74" s="1">
        <f t="shared" ref="D74:J74" si="14">AVERAGE(D70:D73)</f>
        <v>88.6</v>
      </c>
      <c r="E74" s="1">
        <f t="shared" si="14"/>
        <v>11.834999999999999</v>
      </c>
      <c r="F74" s="1">
        <f t="shared" si="14"/>
        <v>8.1050000000000004</v>
      </c>
      <c r="G74" s="1">
        <f t="shared" si="14"/>
        <v>1.2999999999999998</v>
      </c>
      <c r="H74" s="1">
        <f t="shared" si="14"/>
        <v>73.849999999999994</v>
      </c>
      <c r="I74" s="1">
        <f t="shared" si="14"/>
        <v>1.2325000000000002</v>
      </c>
      <c r="J74" s="1">
        <f t="shared" si="14"/>
        <v>2.1949999999999998</v>
      </c>
      <c r="K74" s="40"/>
    </row>
    <row r="75" spans="1:11" x14ac:dyDescent="0.2">
      <c r="A75" s="140" t="s">
        <v>65</v>
      </c>
      <c r="B75" s="141" t="s">
        <v>545</v>
      </c>
      <c r="C75" s="142" t="s">
        <v>70</v>
      </c>
      <c r="D75" s="163">
        <v>171</v>
      </c>
      <c r="E75" s="163">
        <v>8</v>
      </c>
      <c r="F75" s="163">
        <v>91</v>
      </c>
      <c r="G75" s="163">
        <v>20.22</v>
      </c>
      <c r="H75" s="163">
        <v>33</v>
      </c>
      <c r="I75" s="163">
        <v>3.86</v>
      </c>
      <c r="J75" s="163">
        <v>2.67</v>
      </c>
      <c r="K75" s="144"/>
    </row>
    <row r="76" spans="1:11" x14ac:dyDescent="0.2">
      <c r="A76" s="145"/>
      <c r="B76" s="146"/>
      <c r="C76" t="s">
        <v>76</v>
      </c>
      <c r="D76" s="28">
        <v>98</v>
      </c>
      <c r="E76" s="28">
        <v>54</v>
      </c>
      <c r="F76" s="28">
        <v>106</v>
      </c>
      <c r="G76" s="28">
        <v>48</v>
      </c>
      <c r="H76" s="28">
        <v>290</v>
      </c>
      <c r="I76" s="28">
        <v>8.4</v>
      </c>
      <c r="J76" s="28">
        <v>1.85</v>
      </c>
      <c r="K76" s="147"/>
    </row>
    <row r="77" spans="1:11" x14ac:dyDescent="0.2">
      <c r="A77" s="145"/>
      <c r="B77" s="146"/>
      <c r="C77" t="s">
        <v>538</v>
      </c>
      <c r="D77" s="28">
        <v>40.5</v>
      </c>
      <c r="E77" s="28">
        <v>6.09</v>
      </c>
      <c r="F77" s="28">
        <v>45.9</v>
      </c>
      <c r="G77" s="28">
        <v>15.05</v>
      </c>
      <c r="H77" s="28">
        <v>103.8</v>
      </c>
      <c r="I77" s="28">
        <v>4.1100000000000003</v>
      </c>
      <c r="J77" s="28">
        <v>1.1299999999999999</v>
      </c>
      <c r="K77" s="147"/>
    </row>
    <row r="78" spans="1:11" x14ac:dyDescent="0.2">
      <c r="A78" s="145"/>
      <c r="B78" s="146"/>
      <c r="C78" t="s">
        <v>78</v>
      </c>
      <c r="D78" s="28">
        <v>39.299999999999997</v>
      </c>
      <c r="E78" s="28">
        <v>8.36</v>
      </c>
      <c r="F78" s="28">
        <v>64.8</v>
      </c>
      <c r="G78" s="28">
        <v>10.71</v>
      </c>
      <c r="H78" s="28">
        <v>26.92</v>
      </c>
      <c r="I78" s="28">
        <v>2.86</v>
      </c>
      <c r="J78" s="28">
        <v>8.6999999999999993</v>
      </c>
      <c r="K78" s="147"/>
    </row>
    <row r="79" spans="1:11" ht="16" thickBot="1" x14ac:dyDescent="0.25">
      <c r="A79" s="148"/>
      <c r="B79" s="149"/>
      <c r="C79" s="35" t="s">
        <v>74</v>
      </c>
      <c r="D79" s="164">
        <f t="shared" ref="D79:J79" si="15">AVERAGE(D75:D78)</f>
        <v>87.2</v>
      </c>
      <c r="E79" s="164">
        <f t="shared" si="15"/>
        <v>19.112500000000001</v>
      </c>
      <c r="F79" s="164">
        <f t="shared" si="15"/>
        <v>76.924999999999997</v>
      </c>
      <c r="G79" s="164">
        <f t="shared" si="15"/>
        <v>23.494999999999997</v>
      </c>
      <c r="H79" s="164">
        <f t="shared" si="15"/>
        <v>113.43</v>
      </c>
      <c r="I79" s="164">
        <f t="shared" si="15"/>
        <v>4.8075000000000001</v>
      </c>
      <c r="J79" s="164">
        <f t="shared" si="15"/>
        <v>3.5874999999999995</v>
      </c>
      <c r="K79" s="1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1"/>
  <sheetViews>
    <sheetView workbookViewId="0">
      <pane ySplit="1" topLeftCell="A11" activePane="bottomLeft" state="frozen"/>
      <selection pane="bottomLeft" activeCell="C18" sqref="C18"/>
    </sheetView>
  </sheetViews>
  <sheetFormatPr baseColWidth="10" defaultColWidth="9.1640625" defaultRowHeight="15" x14ac:dyDescent="0.2"/>
  <cols>
    <col min="1" max="1" width="12.83203125" customWidth="1"/>
    <col min="2" max="2" width="13.5" customWidth="1"/>
    <col min="3" max="3" width="21" customWidth="1"/>
    <col min="4" max="4" width="11.83203125" style="3" customWidth="1"/>
    <col min="5" max="5" width="15.6640625" style="3" customWidth="1"/>
    <col min="6" max="6" width="14.1640625" style="3" customWidth="1"/>
    <col min="7" max="7" width="13.33203125" style="3" customWidth="1"/>
    <col min="8" max="8" width="11.5" style="3" customWidth="1"/>
    <col min="9" max="9" width="11.6640625" style="3" customWidth="1"/>
    <col min="10" max="11" width="11.83203125" style="3" customWidth="1"/>
    <col min="12" max="12" width="30.33203125" customWidth="1"/>
  </cols>
  <sheetData>
    <row r="1" spans="1:12" s="47" customFormat="1" ht="33" thickBot="1" x14ac:dyDescent="0.25">
      <c r="A1" s="113" t="s">
        <v>780</v>
      </c>
      <c r="B1" s="114" t="s">
        <v>0</v>
      </c>
      <c r="C1" s="115" t="s">
        <v>801</v>
      </c>
      <c r="D1" s="116" t="s">
        <v>1</v>
      </c>
      <c r="E1" s="116" t="s">
        <v>2</v>
      </c>
      <c r="F1" s="116" t="s">
        <v>3</v>
      </c>
      <c r="G1" s="116" t="s">
        <v>4</v>
      </c>
      <c r="H1" s="116" t="s">
        <v>5</v>
      </c>
      <c r="I1" s="116" t="s">
        <v>6</v>
      </c>
      <c r="J1" s="116" t="s">
        <v>7</v>
      </c>
      <c r="K1" s="116" t="s">
        <v>8</v>
      </c>
      <c r="L1" s="117" t="s">
        <v>69</v>
      </c>
    </row>
    <row r="2" spans="1:12" x14ac:dyDescent="0.2">
      <c r="A2" s="140" t="s">
        <v>11</v>
      </c>
      <c r="B2" s="141" t="s">
        <v>12</v>
      </c>
      <c r="C2" s="142" t="s">
        <v>70</v>
      </c>
      <c r="D2" s="143">
        <v>84</v>
      </c>
      <c r="E2" s="143">
        <v>63</v>
      </c>
      <c r="F2" s="143">
        <v>40</v>
      </c>
      <c r="G2" s="143">
        <v>0</v>
      </c>
      <c r="H2" s="143">
        <v>27</v>
      </c>
      <c r="I2" s="143">
        <v>1.54</v>
      </c>
      <c r="J2" s="143">
        <v>1.19</v>
      </c>
      <c r="K2" s="143">
        <v>440.94799999999998</v>
      </c>
      <c r="L2" s="144"/>
    </row>
    <row r="3" spans="1:12" x14ac:dyDescent="0.2">
      <c r="A3" s="145"/>
      <c r="B3" s="146"/>
      <c r="C3" t="s">
        <v>71</v>
      </c>
      <c r="D3" s="3">
        <v>109</v>
      </c>
      <c r="E3" s="3">
        <v>66.5</v>
      </c>
      <c r="F3" s="3">
        <v>30.5</v>
      </c>
      <c r="G3" s="3">
        <v>0</v>
      </c>
      <c r="H3" s="3">
        <v>24</v>
      </c>
      <c r="I3" s="3">
        <v>1.8</v>
      </c>
      <c r="J3" s="3">
        <v>2.37</v>
      </c>
      <c r="K3" s="3">
        <v>440.94799999999998</v>
      </c>
      <c r="L3" s="147"/>
    </row>
    <row r="4" spans="1:12" ht="18" customHeight="1" x14ac:dyDescent="0.2">
      <c r="A4" s="145"/>
      <c r="B4" s="146"/>
      <c r="C4" t="s">
        <v>72</v>
      </c>
      <c r="D4" s="3">
        <v>170</v>
      </c>
      <c r="E4" s="3">
        <v>9</v>
      </c>
      <c r="F4" s="3">
        <v>2</v>
      </c>
      <c r="G4" s="3">
        <v>0</v>
      </c>
      <c r="H4" s="3">
        <v>37</v>
      </c>
      <c r="I4" s="3">
        <v>2.2999999999999998</v>
      </c>
      <c r="J4" s="3">
        <v>1.64</v>
      </c>
      <c r="K4" s="3">
        <v>440.94799999999998</v>
      </c>
      <c r="L4" s="147"/>
    </row>
    <row r="5" spans="1:12" x14ac:dyDescent="0.2">
      <c r="A5" s="145"/>
      <c r="B5" s="146"/>
      <c r="C5" t="s">
        <v>73</v>
      </c>
      <c r="D5" s="3">
        <v>55</v>
      </c>
      <c r="E5" s="3">
        <v>65</v>
      </c>
      <c r="F5" s="3">
        <v>22</v>
      </c>
      <c r="G5" s="3">
        <v>0</v>
      </c>
      <c r="H5" s="3">
        <v>51</v>
      </c>
      <c r="I5" s="3">
        <v>1</v>
      </c>
      <c r="J5" s="3">
        <v>0.8</v>
      </c>
      <c r="K5" s="3">
        <v>440.94799999999998</v>
      </c>
      <c r="L5" s="147"/>
    </row>
    <row r="6" spans="1:12" ht="28.75" customHeight="1" thickBot="1" x14ac:dyDescent="0.25">
      <c r="A6" s="148"/>
      <c r="B6" s="149"/>
      <c r="C6" s="35" t="s">
        <v>74</v>
      </c>
      <c r="D6" s="150">
        <f>MEDIAN(D2:D5)</f>
        <v>96.5</v>
      </c>
      <c r="E6" s="150">
        <f t="shared" ref="E6:K6" si="0">MEDIAN(E2:E5)</f>
        <v>64</v>
      </c>
      <c r="F6" s="150">
        <f t="shared" si="0"/>
        <v>26.25</v>
      </c>
      <c r="G6" s="150">
        <f t="shared" si="0"/>
        <v>0</v>
      </c>
      <c r="H6" s="150">
        <f t="shared" si="0"/>
        <v>32</v>
      </c>
      <c r="I6" s="150">
        <f t="shared" si="0"/>
        <v>1.67</v>
      </c>
      <c r="J6" s="150">
        <f t="shared" si="0"/>
        <v>1.415</v>
      </c>
      <c r="K6" s="150">
        <f t="shared" si="0"/>
        <v>440.94799999999998</v>
      </c>
      <c r="L6" s="151" t="s">
        <v>785</v>
      </c>
    </row>
    <row r="7" spans="1:12" x14ac:dyDescent="0.2">
      <c r="A7" s="145" t="s">
        <v>75</v>
      </c>
      <c r="B7" s="146" t="s">
        <v>13</v>
      </c>
      <c r="C7" t="s">
        <v>70</v>
      </c>
      <c r="D7" s="3">
        <v>121.5</v>
      </c>
      <c r="E7" s="3">
        <v>157.5</v>
      </c>
      <c r="F7" s="3">
        <v>0.5</v>
      </c>
      <c r="G7" s="3">
        <v>0</v>
      </c>
      <c r="H7" s="3">
        <v>26</v>
      </c>
      <c r="I7" s="3">
        <v>2.92</v>
      </c>
      <c r="J7" s="3">
        <v>1.28</v>
      </c>
      <c r="K7" s="3">
        <v>404.56</v>
      </c>
      <c r="L7" s="147"/>
    </row>
    <row r="8" spans="1:12" x14ac:dyDescent="0.2">
      <c r="A8" s="145"/>
      <c r="B8" s="146"/>
      <c r="C8" t="s">
        <v>76</v>
      </c>
      <c r="D8" s="1">
        <v>120</v>
      </c>
      <c r="E8" s="1">
        <v>52</v>
      </c>
      <c r="F8" s="1">
        <v>1</v>
      </c>
      <c r="G8" s="10">
        <v>0</v>
      </c>
      <c r="H8" s="10">
        <v>26</v>
      </c>
      <c r="I8" s="1">
        <v>2.1</v>
      </c>
      <c r="J8" s="1">
        <v>1.1399999999999999</v>
      </c>
      <c r="K8" s="1">
        <v>316.39999999999998</v>
      </c>
      <c r="L8" s="147"/>
    </row>
    <row r="9" spans="1:12" x14ac:dyDescent="0.2">
      <c r="A9" s="145"/>
      <c r="B9" s="146"/>
      <c r="C9" t="s">
        <v>77</v>
      </c>
      <c r="D9" s="8">
        <v>161</v>
      </c>
      <c r="E9" s="8">
        <v>40</v>
      </c>
      <c r="F9" s="8">
        <v>1</v>
      </c>
      <c r="G9" s="8">
        <v>0</v>
      </c>
      <c r="H9" s="8">
        <v>27</v>
      </c>
      <c r="I9" s="8">
        <v>2.7050000000000001</v>
      </c>
      <c r="J9" s="8">
        <v>1.2749999999999999</v>
      </c>
      <c r="K9" s="8">
        <v>484.6</v>
      </c>
      <c r="L9" s="147"/>
    </row>
    <row r="10" spans="1:12" x14ac:dyDescent="0.2">
      <c r="A10" s="145"/>
      <c r="B10" s="146"/>
      <c r="C10" t="s">
        <v>78</v>
      </c>
      <c r="D10" s="1">
        <v>132</v>
      </c>
      <c r="E10" s="1">
        <v>149</v>
      </c>
      <c r="F10" s="1">
        <v>0</v>
      </c>
      <c r="G10" s="1">
        <v>0</v>
      </c>
      <c r="H10" s="1">
        <v>46</v>
      </c>
      <c r="I10" s="1">
        <v>2.1</v>
      </c>
      <c r="J10" s="1">
        <v>1.1000000000000001</v>
      </c>
      <c r="K10" s="8">
        <v>566.35200000000009</v>
      </c>
      <c r="L10" s="147"/>
    </row>
    <row r="11" spans="1:12" ht="16" thickBot="1" x14ac:dyDescent="0.25">
      <c r="A11" s="145"/>
      <c r="B11" s="146"/>
      <c r="C11" s="12" t="s">
        <v>74</v>
      </c>
      <c r="D11" s="3">
        <f t="shared" ref="D11:K11" si="1">AVERAGE(D7:D10)</f>
        <v>133.625</v>
      </c>
      <c r="E11" s="3">
        <f t="shared" si="1"/>
        <v>99.625</v>
      </c>
      <c r="F11" s="3">
        <f t="shared" si="1"/>
        <v>0.625</v>
      </c>
      <c r="G11" s="3">
        <f t="shared" si="1"/>
        <v>0</v>
      </c>
      <c r="H11" s="3">
        <f t="shared" si="1"/>
        <v>31.25</v>
      </c>
      <c r="I11" s="3">
        <f t="shared" si="1"/>
        <v>2.4562499999999998</v>
      </c>
      <c r="J11" s="3">
        <f t="shared" si="1"/>
        <v>1.19875</v>
      </c>
      <c r="K11" s="3">
        <f t="shared" si="1"/>
        <v>442.97800000000001</v>
      </c>
      <c r="L11" s="147"/>
    </row>
    <row r="12" spans="1:12" x14ac:dyDescent="0.2">
      <c r="A12" s="152" t="s">
        <v>14</v>
      </c>
      <c r="B12" s="153" t="s">
        <v>15</v>
      </c>
      <c r="C12" s="36" t="s">
        <v>70</v>
      </c>
      <c r="D12" s="118">
        <v>54</v>
      </c>
      <c r="E12" s="118">
        <v>18</v>
      </c>
      <c r="F12" s="118">
        <v>0</v>
      </c>
      <c r="G12" s="118">
        <v>0</v>
      </c>
      <c r="H12" s="118">
        <v>25</v>
      </c>
      <c r="I12" s="118">
        <v>0.64</v>
      </c>
      <c r="J12" s="118">
        <v>0.12</v>
      </c>
      <c r="K12" s="118">
        <v>129</v>
      </c>
      <c r="L12" s="154"/>
    </row>
    <row r="13" spans="1:12" x14ac:dyDescent="0.2">
      <c r="A13" s="145"/>
      <c r="B13" s="146"/>
      <c r="C13" t="s">
        <v>79</v>
      </c>
      <c r="D13" s="3">
        <v>45</v>
      </c>
      <c r="E13" s="3">
        <v>14</v>
      </c>
      <c r="F13" s="3">
        <v>0</v>
      </c>
      <c r="G13" s="3">
        <v>0</v>
      </c>
      <c r="H13" s="3">
        <v>12</v>
      </c>
      <c r="I13" s="3">
        <v>0.5</v>
      </c>
      <c r="J13" s="3">
        <v>0.2</v>
      </c>
      <c r="K13" s="3">
        <v>129</v>
      </c>
      <c r="L13" s="147"/>
    </row>
    <row r="14" spans="1:12" x14ac:dyDescent="0.2">
      <c r="A14" s="145"/>
      <c r="B14" s="146"/>
      <c r="C14" t="s">
        <v>72</v>
      </c>
      <c r="D14" s="3">
        <v>54</v>
      </c>
      <c r="E14" s="3">
        <v>9</v>
      </c>
      <c r="F14" s="3">
        <v>0</v>
      </c>
      <c r="G14" s="3">
        <v>0</v>
      </c>
      <c r="H14" s="3">
        <v>13</v>
      </c>
      <c r="I14" s="3">
        <v>0.43</v>
      </c>
      <c r="J14" s="3">
        <v>0.3</v>
      </c>
      <c r="K14" s="3">
        <v>129</v>
      </c>
      <c r="L14" s="147"/>
    </row>
    <row r="15" spans="1:12" x14ac:dyDescent="0.2">
      <c r="A15" s="145"/>
      <c r="B15" s="146"/>
      <c r="C15" t="s">
        <v>80</v>
      </c>
      <c r="D15" s="3">
        <v>28</v>
      </c>
      <c r="E15" s="3">
        <v>16</v>
      </c>
      <c r="F15" s="3">
        <v>0</v>
      </c>
      <c r="G15" s="3">
        <v>0</v>
      </c>
      <c r="H15" s="3">
        <v>18</v>
      </c>
      <c r="I15" s="3">
        <v>0.23</v>
      </c>
      <c r="J15" s="3">
        <v>0.21</v>
      </c>
      <c r="K15" s="3">
        <v>129</v>
      </c>
      <c r="L15" s="147"/>
    </row>
    <row r="16" spans="1:12" x14ac:dyDescent="0.2">
      <c r="A16" s="145"/>
      <c r="B16" s="146"/>
      <c r="C16" t="s">
        <v>81</v>
      </c>
      <c r="D16" s="3">
        <v>40</v>
      </c>
      <c r="E16" s="3">
        <v>16</v>
      </c>
      <c r="F16" s="3">
        <v>4</v>
      </c>
      <c r="G16" s="3">
        <v>0</v>
      </c>
      <c r="H16" s="3">
        <v>20</v>
      </c>
      <c r="I16" s="3">
        <v>0.6</v>
      </c>
      <c r="J16" s="3">
        <v>0.3</v>
      </c>
      <c r="K16" s="3">
        <v>129</v>
      </c>
      <c r="L16" s="147"/>
    </row>
    <row r="17" spans="1:12" ht="33" thickBot="1" x14ac:dyDescent="0.25">
      <c r="A17" s="145"/>
      <c r="B17" s="146"/>
      <c r="C17" s="12" t="s">
        <v>74</v>
      </c>
      <c r="D17" s="3">
        <f>MEDIAN(D12:D16)</f>
        <v>45</v>
      </c>
      <c r="E17" s="3">
        <f t="shared" ref="E17:K17" si="2">MEDIAN(E12:E16)</f>
        <v>16</v>
      </c>
      <c r="F17" s="3">
        <f t="shared" si="2"/>
        <v>0</v>
      </c>
      <c r="G17" s="3">
        <f t="shared" si="2"/>
        <v>0</v>
      </c>
      <c r="H17" s="3">
        <f t="shared" si="2"/>
        <v>18</v>
      </c>
      <c r="I17" s="3">
        <f t="shared" si="2"/>
        <v>0.5</v>
      </c>
      <c r="J17" s="3">
        <f t="shared" si="2"/>
        <v>0.21</v>
      </c>
      <c r="K17" s="3">
        <f t="shared" si="2"/>
        <v>129</v>
      </c>
      <c r="L17" s="155" t="s">
        <v>16</v>
      </c>
    </row>
    <row r="18" spans="1:12" x14ac:dyDescent="0.2">
      <c r="A18" s="152" t="s">
        <v>14</v>
      </c>
      <c r="B18" s="153" t="s">
        <v>18</v>
      </c>
      <c r="C18" s="36" t="s">
        <v>70</v>
      </c>
      <c r="D18" s="92">
        <v>136.33333333333334</v>
      </c>
      <c r="E18" s="92">
        <v>30</v>
      </c>
      <c r="F18" s="92">
        <v>0</v>
      </c>
      <c r="G18" s="92">
        <v>0</v>
      </c>
      <c r="H18" s="92">
        <v>424.33333333333331</v>
      </c>
      <c r="I18" s="92">
        <v>2.5299999999999998</v>
      </c>
      <c r="J18" s="92">
        <v>1.1533333333333333</v>
      </c>
      <c r="K18" s="92">
        <v>319.33333333333331</v>
      </c>
      <c r="L18" s="154"/>
    </row>
    <row r="19" spans="1:12" x14ac:dyDescent="0.2">
      <c r="A19" s="145"/>
      <c r="B19" s="146"/>
      <c r="C19" t="s">
        <v>73</v>
      </c>
      <c r="D19" s="1">
        <v>79.75</v>
      </c>
      <c r="E19" s="1">
        <v>14.5</v>
      </c>
      <c r="F19" s="1">
        <v>5.5</v>
      </c>
      <c r="G19" s="1">
        <v>0</v>
      </c>
      <c r="H19" s="1">
        <v>226</v>
      </c>
      <c r="I19" s="1">
        <v>3.75</v>
      </c>
      <c r="J19" s="1">
        <v>0.75</v>
      </c>
      <c r="K19" s="1">
        <v>388.5</v>
      </c>
      <c r="L19" s="147"/>
    </row>
    <row r="20" spans="1:12" x14ac:dyDescent="0.2">
      <c r="A20" s="145"/>
      <c r="B20" s="146"/>
      <c r="C20" t="s">
        <v>80</v>
      </c>
      <c r="D20" s="1">
        <v>95</v>
      </c>
      <c r="E20" s="1">
        <v>15</v>
      </c>
      <c r="F20" s="1">
        <v>0</v>
      </c>
      <c r="G20" s="1">
        <v>0</v>
      </c>
      <c r="H20" s="1">
        <v>24</v>
      </c>
      <c r="I20" s="1">
        <v>2.2000000000000002</v>
      </c>
      <c r="J20" s="1">
        <v>0.8</v>
      </c>
      <c r="K20" s="1">
        <v>181</v>
      </c>
      <c r="L20" s="147"/>
    </row>
    <row r="21" spans="1:12" x14ac:dyDescent="0.2">
      <c r="A21" s="145"/>
      <c r="B21" s="146"/>
      <c r="C21" t="s">
        <v>81</v>
      </c>
      <c r="D21" s="1">
        <v>142</v>
      </c>
      <c r="E21" s="1">
        <v>29</v>
      </c>
      <c r="F21" s="1">
        <v>2</v>
      </c>
      <c r="G21" s="1">
        <v>0</v>
      </c>
      <c r="H21" s="1">
        <v>191</v>
      </c>
      <c r="I21" s="1">
        <v>1.2</v>
      </c>
      <c r="J21" s="1">
        <v>1.8</v>
      </c>
      <c r="K21" s="1">
        <v>181</v>
      </c>
      <c r="L21" s="147"/>
    </row>
    <row r="22" spans="1:12" ht="33" thickBot="1" x14ac:dyDescent="0.25">
      <c r="A22" s="145"/>
      <c r="B22" s="146"/>
      <c r="C22" s="12" t="s">
        <v>74</v>
      </c>
      <c r="D22" s="3">
        <f>MEDIAN(D18:D21)</f>
        <v>115.66666666666667</v>
      </c>
      <c r="E22" s="3">
        <f t="shared" ref="E22:K22" si="3">MEDIAN(E18:E21)</f>
        <v>22</v>
      </c>
      <c r="F22" s="3">
        <f t="shared" si="3"/>
        <v>1</v>
      </c>
      <c r="G22" s="3">
        <f t="shared" si="3"/>
        <v>0</v>
      </c>
      <c r="H22" s="3">
        <f t="shared" si="3"/>
        <v>208.5</v>
      </c>
      <c r="I22" s="3">
        <f t="shared" si="3"/>
        <v>2.3650000000000002</v>
      </c>
      <c r="J22" s="3">
        <f t="shared" si="3"/>
        <v>0.97666666666666668</v>
      </c>
      <c r="K22" s="3">
        <f t="shared" si="3"/>
        <v>250.16666666666666</v>
      </c>
      <c r="L22" s="155" t="s">
        <v>800</v>
      </c>
    </row>
    <row r="23" spans="1:12" x14ac:dyDescent="0.2">
      <c r="A23" s="140" t="s">
        <v>20</v>
      </c>
      <c r="B23" s="141" t="s">
        <v>21</v>
      </c>
      <c r="C23" s="142" t="s">
        <v>70</v>
      </c>
      <c r="D23" s="156">
        <v>259</v>
      </c>
      <c r="E23" s="156">
        <v>131</v>
      </c>
      <c r="F23" s="156">
        <v>0</v>
      </c>
      <c r="G23" s="156">
        <v>0</v>
      </c>
      <c r="H23" s="156">
        <v>73</v>
      </c>
      <c r="I23" s="156">
        <v>1.4</v>
      </c>
      <c r="J23" s="156">
        <v>1.1399999999999999</v>
      </c>
      <c r="K23" s="156">
        <v>49.26</v>
      </c>
      <c r="L23" s="144"/>
    </row>
    <row r="24" spans="1:12" x14ac:dyDescent="0.2">
      <c r="A24" s="145"/>
      <c r="B24" s="146"/>
      <c r="C24" t="s">
        <v>76</v>
      </c>
      <c r="D24" s="1">
        <v>259.5</v>
      </c>
      <c r="E24" s="1">
        <v>33</v>
      </c>
      <c r="F24" s="1">
        <v>0</v>
      </c>
      <c r="G24" s="1">
        <v>0</v>
      </c>
      <c r="H24" s="1">
        <v>32.5</v>
      </c>
      <c r="I24" s="1">
        <v>2.15</v>
      </c>
      <c r="J24" s="1">
        <v>0.69500000000000006</v>
      </c>
      <c r="K24" s="1">
        <v>49.129999999999995</v>
      </c>
      <c r="L24" s="147"/>
    </row>
    <row r="25" spans="1:12" x14ac:dyDescent="0.2">
      <c r="A25" s="145"/>
      <c r="B25" s="146"/>
      <c r="C25" t="s">
        <v>77</v>
      </c>
      <c r="D25" s="1">
        <v>261</v>
      </c>
      <c r="E25" s="1">
        <v>82</v>
      </c>
      <c r="F25" s="1">
        <v>0</v>
      </c>
      <c r="G25" s="1">
        <v>0</v>
      </c>
      <c r="H25" s="1">
        <v>55.5</v>
      </c>
      <c r="I25" s="1">
        <v>1.95</v>
      </c>
      <c r="J25" s="1">
        <v>1.0049999999999999</v>
      </c>
      <c r="K25" s="8">
        <v>49.129999999999995</v>
      </c>
      <c r="L25" s="147"/>
    </row>
    <row r="26" spans="1:12" x14ac:dyDescent="0.2">
      <c r="A26" s="145"/>
      <c r="B26" s="146"/>
      <c r="C26" t="s">
        <v>78</v>
      </c>
      <c r="D26" s="1">
        <v>279</v>
      </c>
      <c r="E26" s="1">
        <v>62</v>
      </c>
      <c r="F26" s="1">
        <v>0</v>
      </c>
      <c r="G26" s="1">
        <v>0</v>
      </c>
      <c r="H26" s="1">
        <v>50</v>
      </c>
      <c r="I26" s="1">
        <v>2.7</v>
      </c>
      <c r="J26" s="1">
        <v>1.48</v>
      </c>
      <c r="K26" s="1">
        <v>49.26</v>
      </c>
      <c r="L26" s="147"/>
    </row>
    <row r="27" spans="1:12" ht="16" thickBot="1" x14ac:dyDescent="0.25">
      <c r="A27" s="148"/>
      <c r="B27" s="149"/>
      <c r="C27" s="35" t="s">
        <v>74</v>
      </c>
      <c r="D27" s="150">
        <f>MEDIAN(D23:D26)</f>
        <v>260.25</v>
      </c>
      <c r="E27" s="150">
        <f t="shared" ref="E27:K27" si="4">MEDIAN(E23:E26)</f>
        <v>72</v>
      </c>
      <c r="F27" s="150">
        <f t="shared" si="4"/>
        <v>0</v>
      </c>
      <c r="G27" s="150">
        <f t="shared" si="4"/>
        <v>0</v>
      </c>
      <c r="H27" s="150">
        <f t="shared" si="4"/>
        <v>52.75</v>
      </c>
      <c r="I27" s="150">
        <f t="shared" si="4"/>
        <v>2.0499999999999998</v>
      </c>
      <c r="J27" s="150">
        <f t="shared" si="4"/>
        <v>1.0724999999999998</v>
      </c>
      <c r="K27" s="150">
        <f t="shared" si="4"/>
        <v>49.194999999999993</v>
      </c>
      <c r="L27" s="157"/>
    </row>
    <row r="28" spans="1:12" x14ac:dyDescent="0.2">
      <c r="A28" s="145" t="s">
        <v>20</v>
      </c>
      <c r="B28" s="146" t="s">
        <v>22</v>
      </c>
      <c r="C28" t="s">
        <v>70</v>
      </c>
      <c r="D28" s="1">
        <v>58</v>
      </c>
      <c r="E28" s="1">
        <v>37</v>
      </c>
      <c r="F28" s="1">
        <v>2</v>
      </c>
      <c r="G28" s="1">
        <v>0</v>
      </c>
      <c r="H28" s="1">
        <v>4</v>
      </c>
      <c r="I28" s="1">
        <v>0.65</v>
      </c>
      <c r="J28" s="1">
        <v>0.11</v>
      </c>
      <c r="K28" s="1">
        <v>55</v>
      </c>
      <c r="L28" s="147"/>
    </row>
    <row r="29" spans="1:12" x14ac:dyDescent="0.2">
      <c r="A29" s="145"/>
      <c r="B29" s="146"/>
      <c r="C29" t="s">
        <v>76</v>
      </c>
      <c r="D29" s="1">
        <v>72</v>
      </c>
      <c r="E29" s="1">
        <v>4</v>
      </c>
      <c r="F29" s="1">
        <v>0</v>
      </c>
      <c r="G29" s="1">
        <v>0</v>
      </c>
      <c r="H29" s="1">
        <v>8</v>
      </c>
      <c r="I29" s="1">
        <v>0.3</v>
      </c>
      <c r="J29" s="1">
        <v>0.33</v>
      </c>
      <c r="K29" s="1">
        <v>55</v>
      </c>
      <c r="L29" s="147"/>
    </row>
    <row r="30" spans="1:12" ht="16" thickBot="1" x14ac:dyDescent="0.25">
      <c r="A30" s="158"/>
      <c r="B30" s="159"/>
      <c r="C30" s="24" t="s">
        <v>74</v>
      </c>
      <c r="D30" s="160">
        <f t="shared" ref="D30:K30" si="5">AVERAGE(D28:D29)</f>
        <v>65</v>
      </c>
      <c r="E30" s="160">
        <f t="shared" si="5"/>
        <v>20.5</v>
      </c>
      <c r="F30" s="160">
        <f t="shared" si="5"/>
        <v>1</v>
      </c>
      <c r="G30" s="160">
        <f t="shared" si="5"/>
        <v>0</v>
      </c>
      <c r="H30" s="160">
        <f t="shared" si="5"/>
        <v>6</v>
      </c>
      <c r="I30" s="160">
        <f t="shared" si="5"/>
        <v>0.47499999999999998</v>
      </c>
      <c r="J30" s="160">
        <f t="shared" si="5"/>
        <v>0.22</v>
      </c>
      <c r="K30" s="160">
        <f t="shared" si="5"/>
        <v>55</v>
      </c>
      <c r="L30" s="161"/>
    </row>
    <row r="31" spans="1:12" x14ac:dyDescent="0.2">
      <c r="A31" s="152" t="s">
        <v>20</v>
      </c>
      <c r="B31" s="153" t="s">
        <v>26</v>
      </c>
      <c r="C31" s="36" t="s">
        <v>70</v>
      </c>
      <c r="D31" s="92">
        <v>71</v>
      </c>
      <c r="E31" s="92">
        <v>6</v>
      </c>
      <c r="F31" s="92">
        <v>0</v>
      </c>
      <c r="G31" s="92">
        <v>0</v>
      </c>
      <c r="H31" s="92">
        <v>9</v>
      </c>
      <c r="I31" s="92">
        <v>0.9</v>
      </c>
      <c r="J31" s="92">
        <v>1</v>
      </c>
      <c r="K31" s="97">
        <v>809.9</v>
      </c>
      <c r="L31" s="154"/>
    </row>
    <row r="32" spans="1:12" x14ac:dyDescent="0.2">
      <c r="A32" s="145"/>
      <c r="B32" s="146"/>
      <c r="C32" t="s">
        <v>76</v>
      </c>
      <c r="D32" s="1">
        <v>75.5</v>
      </c>
      <c r="E32" s="1">
        <v>3.5</v>
      </c>
      <c r="F32" s="1">
        <v>5.5</v>
      </c>
      <c r="G32" s="1">
        <v>0</v>
      </c>
      <c r="H32" s="1">
        <v>24</v>
      </c>
      <c r="I32" s="1">
        <v>0.60000000000000009</v>
      </c>
      <c r="J32" s="1">
        <v>0.48499999999999999</v>
      </c>
      <c r="K32" s="1">
        <v>809.9</v>
      </c>
      <c r="L32" s="147"/>
    </row>
    <row r="33" spans="1:12" ht="16" thickBot="1" x14ac:dyDescent="0.25">
      <c r="A33" s="145"/>
      <c r="B33" s="146"/>
      <c r="C33" s="12" t="s">
        <v>74</v>
      </c>
      <c r="D33" s="3">
        <f t="shared" ref="D33:K33" si="6">AVERAGE(D31:D32)</f>
        <v>73.25</v>
      </c>
      <c r="E33" s="3">
        <f t="shared" si="6"/>
        <v>4.75</v>
      </c>
      <c r="F33" s="3">
        <f t="shared" si="6"/>
        <v>2.75</v>
      </c>
      <c r="G33" s="3">
        <f t="shared" si="6"/>
        <v>0</v>
      </c>
      <c r="H33" s="3">
        <f t="shared" si="6"/>
        <v>16.5</v>
      </c>
      <c r="I33" s="3">
        <f t="shared" si="6"/>
        <v>0.75</v>
      </c>
      <c r="J33" s="3">
        <f t="shared" si="6"/>
        <v>0.74249999999999994</v>
      </c>
      <c r="K33" s="3">
        <f t="shared" si="6"/>
        <v>809.9</v>
      </c>
      <c r="L33" s="147"/>
    </row>
    <row r="34" spans="1:12" x14ac:dyDescent="0.2">
      <c r="A34" s="140" t="s">
        <v>20</v>
      </c>
      <c r="B34" s="141" t="s">
        <v>27</v>
      </c>
      <c r="C34" s="142" t="s">
        <v>70</v>
      </c>
      <c r="D34" s="156">
        <v>126</v>
      </c>
      <c r="E34" s="156">
        <v>5.5</v>
      </c>
      <c r="F34" s="156">
        <v>0</v>
      </c>
      <c r="G34" s="156">
        <v>0</v>
      </c>
      <c r="H34" s="156">
        <v>3</v>
      </c>
      <c r="I34" s="156">
        <v>0.38</v>
      </c>
      <c r="J34" s="156">
        <v>0.56499999999999995</v>
      </c>
      <c r="K34" s="156">
        <v>329.81499999999994</v>
      </c>
      <c r="L34" s="144"/>
    </row>
    <row r="35" spans="1:12" x14ac:dyDescent="0.2">
      <c r="A35" s="145"/>
      <c r="B35" s="146"/>
      <c r="C35" t="s">
        <v>76</v>
      </c>
      <c r="D35" s="1">
        <v>128.5</v>
      </c>
      <c r="E35" s="1">
        <v>4</v>
      </c>
      <c r="F35" s="1">
        <v>0</v>
      </c>
      <c r="G35" s="1">
        <v>0</v>
      </c>
      <c r="H35" s="1">
        <v>12</v>
      </c>
      <c r="I35" s="1">
        <v>0.55000000000000004</v>
      </c>
      <c r="J35" s="1">
        <v>0.505</v>
      </c>
      <c r="K35" s="1">
        <v>329.86499999999995</v>
      </c>
      <c r="L35" s="147"/>
    </row>
    <row r="36" spans="1:12" x14ac:dyDescent="0.2">
      <c r="A36" s="145"/>
      <c r="B36" s="146"/>
      <c r="C36" t="s">
        <v>77</v>
      </c>
      <c r="D36" s="1">
        <v>120.5</v>
      </c>
      <c r="E36" s="1">
        <v>3</v>
      </c>
      <c r="F36" s="1">
        <v>0</v>
      </c>
      <c r="G36" s="1">
        <v>0</v>
      </c>
      <c r="H36" s="1">
        <v>6.5</v>
      </c>
      <c r="I36" s="1">
        <v>0.4</v>
      </c>
      <c r="J36" s="1">
        <v>0.46499999999999997</v>
      </c>
      <c r="K36" s="1">
        <v>35.755000000000003</v>
      </c>
      <c r="L36" s="147" t="s">
        <v>82</v>
      </c>
    </row>
    <row r="37" spans="1:12" x14ac:dyDescent="0.2">
      <c r="A37" s="145"/>
      <c r="B37" s="146"/>
      <c r="C37" t="s">
        <v>78</v>
      </c>
      <c r="D37" s="1">
        <v>265.5</v>
      </c>
      <c r="E37" s="1">
        <v>11</v>
      </c>
      <c r="F37" s="1">
        <v>0</v>
      </c>
      <c r="G37" s="1">
        <v>0</v>
      </c>
      <c r="H37" s="1">
        <v>19</v>
      </c>
      <c r="I37" s="1">
        <v>1</v>
      </c>
      <c r="J37" s="1">
        <v>1.35</v>
      </c>
      <c r="K37" s="1">
        <v>329.86499999999995</v>
      </c>
      <c r="L37" s="147"/>
    </row>
    <row r="38" spans="1:12" ht="16" thickBot="1" x14ac:dyDescent="0.25">
      <c r="A38" s="148"/>
      <c r="B38" s="149"/>
      <c r="C38" s="35" t="s">
        <v>74</v>
      </c>
      <c r="D38" s="150">
        <f t="shared" ref="D38:K38" si="7">AVERAGE(D34:D37)</f>
        <v>160.125</v>
      </c>
      <c r="E38" s="150">
        <f t="shared" si="7"/>
        <v>5.875</v>
      </c>
      <c r="F38" s="150">
        <f t="shared" si="7"/>
        <v>0</v>
      </c>
      <c r="G38" s="150">
        <f t="shared" si="7"/>
        <v>0</v>
      </c>
      <c r="H38" s="150">
        <f t="shared" si="7"/>
        <v>10.125</v>
      </c>
      <c r="I38" s="150">
        <f t="shared" si="7"/>
        <v>0.58250000000000002</v>
      </c>
      <c r="J38" s="150">
        <f t="shared" si="7"/>
        <v>0.72124999999999995</v>
      </c>
      <c r="K38" s="150">
        <f t="shared" si="7"/>
        <v>256.32499999999993</v>
      </c>
      <c r="L38" s="157"/>
    </row>
    <row r="39" spans="1:12" x14ac:dyDescent="0.2">
      <c r="A39" s="145" t="s">
        <v>32</v>
      </c>
      <c r="B39" s="146" t="s">
        <v>32</v>
      </c>
      <c r="C39" t="s">
        <v>70</v>
      </c>
      <c r="D39" s="1">
        <v>579</v>
      </c>
      <c r="E39" s="1">
        <v>51</v>
      </c>
      <c r="F39" s="1">
        <v>0</v>
      </c>
      <c r="G39" s="1">
        <v>0</v>
      </c>
      <c r="H39" s="1">
        <v>98</v>
      </c>
      <c r="I39" s="1">
        <v>3.92</v>
      </c>
      <c r="J39" s="1">
        <v>3.31</v>
      </c>
      <c r="K39" s="1">
        <v>808</v>
      </c>
      <c r="L39" s="147"/>
    </row>
    <row r="40" spans="1:12" x14ac:dyDescent="0.2">
      <c r="A40" s="145"/>
      <c r="B40" s="146"/>
      <c r="C40" t="s">
        <v>76</v>
      </c>
      <c r="D40" s="1">
        <v>603.5</v>
      </c>
      <c r="E40" s="1">
        <v>30.5</v>
      </c>
      <c r="F40" s="1">
        <v>1</v>
      </c>
      <c r="G40" s="1">
        <v>0</v>
      </c>
      <c r="H40" s="1">
        <v>80</v>
      </c>
      <c r="I40" s="1">
        <v>4.4499999999999993</v>
      </c>
      <c r="J40" s="1">
        <v>2.7549999999999999</v>
      </c>
      <c r="K40" s="1">
        <v>549</v>
      </c>
      <c r="L40" s="147"/>
    </row>
    <row r="41" spans="1:12" x14ac:dyDescent="0.2">
      <c r="A41" s="145"/>
      <c r="B41" s="146"/>
      <c r="C41" t="s">
        <v>77</v>
      </c>
      <c r="D41" s="1">
        <v>595</v>
      </c>
      <c r="E41" s="1">
        <v>51</v>
      </c>
      <c r="F41" s="1">
        <v>1</v>
      </c>
      <c r="G41" s="1">
        <v>0</v>
      </c>
      <c r="H41" s="1">
        <v>100</v>
      </c>
      <c r="I41" s="1">
        <v>5</v>
      </c>
      <c r="J41" s="1">
        <v>3.09</v>
      </c>
      <c r="K41" s="1">
        <v>611</v>
      </c>
      <c r="L41" s="147"/>
    </row>
    <row r="42" spans="1:12" x14ac:dyDescent="0.2">
      <c r="A42" s="145"/>
      <c r="B42" s="146"/>
      <c r="C42" t="s">
        <v>78</v>
      </c>
      <c r="D42" s="28">
        <v>631</v>
      </c>
      <c r="E42" s="28">
        <v>34</v>
      </c>
      <c r="F42" s="28">
        <v>1</v>
      </c>
      <c r="G42" s="28">
        <v>0</v>
      </c>
      <c r="H42" s="28">
        <v>24</v>
      </c>
      <c r="I42" s="28">
        <v>3.92</v>
      </c>
      <c r="J42" s="28">
        <v>5.78</v>
      </c>
      <c r="K42" s="28">
        <v>808</v>
      </c>
      <c r="L42" s="147"/>
    </row>
    <row r="43" spans="1:12" ht="16" thickBot="1" x14ac:dyDescent="0.25">
      <c r="A43" s="158"/>
      <c r="B43" s="159"/>
      <c r="C43" s="24" t="s">
        <v>74</v>
      </c>
      <c r="D43" s="160">
        <f t="shared" ref="D43:K43" si="8">AVERAGE(D39:D42)</f>
        <v>602.125</v>
      </c>
      <c r="E43" s="160">
        <f t="shared" si="8"/>
        <v>41.625</v>
      </c>
      <c r="F43" s="160">
        <f t="shared" si="8"/>
        <v>0.75</v>
      </c>
      <c r="G43" s="160">
        <f t="shared" si="8"/>
        <v>0</v>
      </c>
      <c r="H43" s="160">
        <f t="shared" si="8"/>
        <v>75.5</v>
      </c>
      <c r="I43" s="160">
        <f t="shared" si="8"/>
        <v>4.3224999999999998</v>
      </c>
      <c r="J43" s="160">
        <f t="shared" si="8"/>
        <v>3.7337499999999997</v>
      </c>
      <c r="K43" s="160">
        <f t="shared" si="8"/>
        <v>694</v>
      </c>
      <c r="L43" s="161"/>
    </row>
    <row r="44" spans="1:12" x14ac:dyDescent="0.2">
      <c r="A44" s="145" t="s">
        <v>32</v>
      </c>
      <c r="B44" s="146" t="s">
        <v>33</v>
      </c>
      <c r="C44" t="s">
        <v>70</v>
      </c>
      <c r="D44" s="3">
        <v>567</v>
      </c>
      <c r="E44" s="3">
        <v>97</v>
      </c>
      <c r="F44" s="3">
        <v>0</v>
      </c>
      <c r="G44" s="3">
        <v>0</v>
      </c>
      <c r="H44" s="3">
        <v>58</v>
      </c>
      <c r="I44" s="3">
        <v>1.58</v>
      </c>
      <c r="J44" s="3">
        <v>2.77</v>
      </c>
      <c r="K44" s="3">
        <v>582</v>
      </c>
      <c r="L44" s="147"/>
    </row>
    <row r="45" spans="1:12" x14ac:dyDescent="0.2">
      <c r="A45" s="145"/>
      <c r="B45" s="146"/>
      <c r="C45" t="s">
        <v>76</v>
      </c>
      <c r="D45" s="3">
        <v>593</v>
      </c>
      <c r="E45" s="3">
        <v>110</v>
      </c>
      <c r="F45" s="3">
        <v>0</v>
      </c>
      <c r="G45" s="3">
        <v>0</v>
      </c>
      <c r="H45" s="3">
        <v>45</v>
      </c>
      <c r="I45" s="3">
        <v>2.1</v>
      </c>
      <c r="J45" s="3">
        <v>2.2400000000000002</v>
      </c>
      <c r="K45" s="3">
        <v>582</v>
      </c>
      <c r="L45" s="147"/>
    </row>
    <row r="46" spans="1:12" x14ac:dyDescent="0.2">
      <c r="A46" s="145"/>
      <c r="B46" s="146"/>
      <c r="C46" t="s">
        <v>77</v>
      </c>
      <c r="D46" s="3">
        <v>579</v>
      </c>
      <c r="E46" s="3">
        <v>207.5</v>
      </c>
      <c r="F46" s="3">
        <v>0.5</v>
      </c>
      <c r="G46" s="3">
        <v>0</v>
      </c>
      <c r="H46" s="3">
        <v>72</v>
      </c>
      <c r="I46" s="3">
        <v>2.5499999999999998</v>
      </c>
      <c r="J46" s="3">
        <v>2.645</v>
      </c>
      <c r="K46" s="3">
        <v>582</v>
      </c>
      <c r="L46" s="147"/>
    </row>
    <row r="47" spans="1:12" x14ac:dyDescent="0.2">
      <c r="A47" s="145"/>
      <c r="B47" s="146"/>
      <c r="C47" t="s">
        <v>78</v>
      </c>
      <c r="D47" s="3">
        <v>614.5</v>
      </c>
      <c r="E47" s="3">
        <v>192.5</v>
      </c>
      <c r="F47" s="3">
        <v>0</v>
      </c>
      <c r="G47" s="3">
        <v>0</v>
      </c>
      <c r="H47" s="3">
        <v>57.5</v>
      </c>
      <c r="I47" s="3">
        <v>3.395</v>
      </c>
      <c r="J47" s="3">
        <v>3.09</v>
      </c>
      <c r="K47" s="3">
        <v>1295</v>
      </c>
      <c r="L47" s="147"/>
    </row>
    <row r="48" spans="1:12" ht="16" thickBot="1" x14ac:dyDescent="0.25">
      <c r="A48" s="158"/>
      <c r="B48" s="159"/>
      <c r="C48" s="24" t="s">
        <v>74</v>
      </c>
      <c r="D48" s="160">
        <f>AVERAGE(D44:D47)</f>
        <v>588.375</v>
      </c>
      <c r="E48" s="160">
        <f t="shared" ref="E48:K48" si="9">AVERAGE(E44:E47)</f>
        <v>151.75</v>
      </c>
      <c r="F48" s="160">
        <f t="shared" si="9"/>
        <v>0.125</v>
      </c>
      <c r="G48" s="160">
        <f t="shared" si="9"/>
        <v>0</v>
      </c>
      <c r="H48" s="160">
        <f t="shared" si="9"/>
        <v>58.125</v>
      </c>
      <c r="I48" s="160">
        <f t="shared" si="9"/>
        <v>2.40625</v>
      </c>
      <c r="J48" s="160">
        <f t="shared" si="9"/>
        <v>2.6862499999999998</v>
      </c>
      <c r="K48" s="160">
        <f t="shared" si="9"/>
        <v>760.25</v>
      </c>
      <c r="L48" s="161"/>
    </row>
    <row r="49" spans="1:12" x14ac:dyDescent="0.2">
      <c r="A49" s="152" t="s">
        <v>29</v>
      </c>
      <c r="B49" s="153" t="s">
        <v>83</v>
      </c>
      <c r="C49" s="36" t="s">
        <v>70</v>
      </c>
      <c r="D49" s="118">
        <v>88.5</v>
      </c>
      <c r="E49" s="118">
        <v>8</v>
      </c>
      <c r="F49" s="118">
        <v>392.5</v>
      </c>
      <c r="G49" s="118">
        <v>0</v>
      </c>
      <c r="H49" s="118">
        <v>21</v>
      </c>
      <c r="I49" s="118">
        <v>0.70499999999999996</v>
      </c>
      <c r="J49" s="118">
        <v>0.31</v>
      </c>
      <c r="K49" s="118">
        <v>8.41</v>
      </c>
      <c r="L49" s="154"/>
    </row>
    <row r="50" spans="1:12" x14ac:dyDescent="0.2">
      <c r="A50" s="145"/>
      <c r="B50" s="146"/>
      <c r="C50" t="s">
        <v>76</v>
      </c>
      <c r="D50" s="3">
        <v>97</v>
      </c>
      <c r="E50" s="3">
        <v>10</v>
      </c>
      <c r="F50" s="3">
        <v>1</v>
      </c>
      <c r="G50" s="3">
        <v>0</v>
      </c>
      <c r="H50" s="3">
        <v>13</v>
      </c>
      <c r="I50" s="3">
        <v>0.9</v>
      </c>
      <c r="J50" s="3">
        <v>0.25</v>
      </c>
      <c r="K50" s="3">
        <v>12</v>
      </c>
      <c r="L50" s="147"/>
    </row>
    <row r="51" spans="1:12" x14ac:dyDescent="0.2">
      <c r="A51" s="145"/>
      <c r="B51" s="146"/>
      <c r="C51" t="s">
        <v>77</v>
      </c>
      <c r="D51" s="1">
        <v>93.6</v>
      </c>
      <c r="E51" s="1">
        <v>7</v>
      </c>
      <c r="F51" s="1">
        <v>3</v>
      </c>
      <c r="G51" s="1">
        <v>0</v>
      </c>
      <c r="H51" s="1">
        <v>27.36</v>
      </c>
      <c r="I51" s="1">
        <v>0.7</v>
      </c>
      <c r="J51" s="1">
        <v>0.32</v>
      </c>
      <c r="K51" s="1">
        <v>12</v>
      </c>
      <c r="L51" s="147"/>
    </row>
    <row r="52" spans="1:12" x14ac:dyDescent="0.2">
      <c r="A52" s="145"/>
      <c r="B52" s="146"/>
      <c r="C52" t="s">
        <v>78</v>
      </c>
      <c r="D52" s="18">
        <v>81.5</v>
      </c>
      <c r="E52" s="18">
        <v>9.36</v>
      </c>
      <c r="F52" s="18">
        <v>0</v>
      </c>
      <c r="G52" s="18">
        <v>0</v>
      </c>
      <c r="H52" s="18">
        <v>8.86</v>
      </c>
      <c r="I52" s="18">
        <v>0.9</v>
      </c>
      <c r="J52" s="18">
        <v>0.27</v>
      </c>
      <c r="K52" s="18">
        <v>4.82</v>
      </c>
      <c r="L52" s="147"/>
    </row>
    <row r="53" spans="1:12" ht="16" thickBot="1" x14ac:dyDescent="0.25">
      <c r="A53" s="145"/>
      <c r="B53" s="146"/>
      <c r="C53" s="12" t="s">
        <v>74</v>
      </c>
      <c r="D53" s="3">
        <f>AVERAGE(D49:D52)</f>
        <v>90.15</v>
      </c>
      <c r="E53" s="3">
        <f t="shared" ref="E53:K53" si="10">AVERAGE(E49:E52)</f>
        <v>8.59</v>
      </c>
      <c r="F53" s="3">
        <f t="shared" si="10"/>
        <v>99.125</v>
      </c>
      <c r="G53" s="3">
        <f t="shared" si="10"/>
        <v>0</v>
      </c>
      <c r="H53" s="3">
        <f t="shared" si="10"/>
        <v>17.555</v>
      </c>
      <c r="I53" s="3">
        <f t="shared" si="10"/>
        <v>0.80124999999999991</v>
      </c>
      <c r="J53" s="3">
        <f t="shared" si="10"/>
        <v>0.28750000000000003</v>
      </c>
      <c r="K53" s="3">
        <f t="shared" si="10"/>
        <v>9.3074999999999992</v>
      </c>
      <c r="L53" s="147"/>
    </row>
    <row r="54" spans="1:12" x14ac:dyDescent="0.2">
      <c r="A54" s="152" t="s">
        <v>29</v>
      </c>
      <c r="B54" s="153" t="s">
        <v>31</v>
      </c>
      <c r="C54" s="36" t="s">
        <v>70</v>
      </c>
      <c r="D54" s="118">
        <v>191</v>
      </c>
      <c r="E54" s="118">
        <v>24</v>
      </c>
      <c r="F54" s="118">
        <v>13</v>
      </c>
      <c r="G54" s="118">
        <v>0</v>
      </c>
      <c r="H54" s="118">
        <v>17</v>
      </c>
      <c r="I54" s="118">
        <v>0.28000000000000003</v>
      </c>
      <c r="J54" s="118">
        <v>0.36</v>
      </c>
      <c r="K54" s="118">
        <v>60</v>
      </c>
      <c r="L54" s="154"/>
    </row>
    <row r="55" spans="1:12" x14ac:dyDescent="0.2">
      <c r="A55" s="145"/>
      <c r="B55" s="146"/>
      <c r="C55" t="s">
        <v>76</v>
      </c>
      <c r="D55" s="3">
        <v>145</v>
      </c>
      <c r="E55" s="3">
        <v>14.5</v>
      </c>
      <c r="F55" s="3">
        <v>1</v>
      </c>
      <c r="G55" s="3">
        <v>0</v>
      </c>
      <c r="H55" s="3">
        <v>26.5</v>
      </c>
      <c r="I55" s="3">
        <v>0.64999999999999991</v>
      </c>
      <c r="J55" s="3">
        <v>0.43</v>
      </c>
      <c r="K55" s="3">
        <v>60</v>
      </c>
      <c r="L55" s="147"/>
    </row>
    <row r="56" spans="1:12" x14ac:dyDescent="0.2">
      <c r="A56" s="145"/>
      <c r="B56" s="146"/>
      <c r="C56" t="s">
        <v>78</v>
      </c>
      <c r="D56" s="3">
        <v>150.05000000000001</v>
      </c>
      <c r="E56" s="3">
        <v>12.79</v>
      </c>
      <c r="F56" s="3">
        <v>0.90500000000000003</v>
      </c>
      <c r="G56" s="3">
        <v>0</v>
      </c>
      <c r="H56" s="3">
        <v>14.84</v>
      </c>
      <c r="I56" s="3">
        <v>0.36499999999999999</v>
      </c>
      <c r="J56" s="3">
        <v>0.22</v>
      </c>
      <c r="K56" s="3">
        <v>60</v>
      </c>
      <c r="L56" s="147"/>
    </row>
    <row r="57" spans="1:12" ht="16" thickBot="1" x14ac:dyDescent="0.25">
      <c r="A57" s="145"/>
      <c r="B57" s="146"/>
      <c r="C57" s="12" t="s">
        <v>74</v>
      </c>
      <c r="D57" s="3">
        <f>AVERAGE(D54:D56)</f>
        <v>162.01666666666668</v>
      </c>
      <c r="E57" s="3">
        <f t="shared" ref="E57:K57" si="11">AVERAGE(E54:E56)</f>
        <v>17.096666666666668</v>
      </c>
      <c r="F57" s="3">
        <f t="shared" si="11"/>
        <v>4.9683333333333328</v>
      </c>
      <c r="G57" s="3">
        <f t="shared" si="11"/>
        <v>0</v>
      </c>
      <c r="H57" s="3">
        <f t="shared" si="11"/>
        <v>19.446666666666669</v>
      </c>
      <c r="I57" s="3">
        <f t="shared" si="11"/>
        <v>0.43166666666666664</v>
      </c>
      <c r="J57" s="3">
        <f t="shared" si="11"/>
        <v>0.33666666666666667</v>
      </c>
      <c r="K57" s="3">
        <f t="shared" si="11"/>
        <v>60</v>
      </c>
      <c r="L57" s="147"/>
    </row>
    <row r="58" spans="1:12" x14ac:dyDescent="0.2">
      <c r="A58" s="140" t="s">
        <v>37</v>
      </c>
      <c r="B58" s="141" t="s">
        <v>37</v>
      </c>
      <c r="C58" s="142" t="s">
        <v>70</v>
      </c>
      <c r="D58" s="156">
        <v>57.5</v>
      </c>
      <c r="E58" s="156">
        <v>19</v>
      </c>
      <c r="F58" s="156">
        <v>5</v>
      </c>
      <c r="G58" s="156">
        <v>0</v>
      </c>
      <c r="H58" s="156">
        <v>24</v>
      </c>
      <c r="I58" s="156">
        <v>0.55000000000000004</v>
      </c>
      <c r="J58" s="156">
        <v>0.25</v>
      </c>
      <c r="K58" s="156">
        <v>19.600000000000001</v>
      </c>
      <c r="L58" s="144"/>
    </row>
    <row r="59" spans="1:12" x14ac:dyDescent="0.2">
      <c r="A59" s="145"/>
      <c r="B59" s="146"/>
      <c r="C59" t="s">
        <v>76</v>
      </c>
      <c r="D59" s="1">
        <v>75</v>
      </c>
      <c r="E59" s="1">
        <v>10</v>
      </c>
      <c r="F59" s="1">
        <v>0</v>
      </c>
      <c r="G59" s="1">
        <v>0</v>
      </c>
      <c r="H59" s="1">
        <v>14</v>
      </c>
      <c r="I59" s="1">
        <v>0.7</v>
      </c>
      <c r="J59" s="1">
        <v>0.31</v>
      </c>
      <c r="K59" s="1">
        <v>37</v>
      </c>
      <c r="L59" s="147"/>
    </row>
    <row r="60" spans="1:12" x14ac:dyDescent="0.2">
      <c r="A60" s="145"/>
      <c r="B60" s="146"/>
      <c r="C60" t="s">
        <v>77</v>
      </c>
      <c r="D60" s="1">
        <v>43</v>
      </c>
      <c r="E60" s="1">
        <v>16</v>
      </c>
      <c r="F60" s="1">
        <v>329</v>
      </c>
      <c r="G60" s="1">
        <v>0</v>
      </c>
      <c r="H60" s="1">
        <v>34</v>
      </c>
      <c r="I60" s="1">
        <v>0.8</v>
      </c>
      <c r="J60" s="1">
        <v>0.23</v>
      </c>
      <c r="K60" s="1">
        <v>19.600000000000001</v>
      </c>
      <c r="L60" s="147"/>
    </row>
    <row r="61" spans="1:12" x14ac:dyDescent="0.2">
      <c r="A61" s="145"/>
      <c r="B61" s="146"/>
      <c r="C61" t="s">
        <v>78</v>
      </c>
      <c r="D61" s="18">
        <v>47</v>
      </c>
      <c r="E61" s="18">
        <v>19</v>
      </c>
      <c r="F61" s="18">
        <v>841</v>
      </c>
      <c r="G61" s="18">
        <v>0</v>
      </c>
      <c r="H61" s="18">
        <v>26.5</v>
      </c>
      <c r="I61" s="18">
        <v>0.5</v>
      </c>
      <c r="J61" s="18">
        <v>0.24</v>
      </c>
      <c r="K61" s="18">
        <v>19.600000000000001</v>
      </c>
      <c r="L61" s="147"/>
    </row>
    <row r="62" spans="1:12" ht="16" thickBot="1" x14ac:dyDescent="0.25">
      <c r="A62" s="148"/>
      <c r="B62" s="149"/>
      <c r="C62" s="35" t="s">
        <v>74</v>
      </c>
      <c r="D62" s="150">
        <f>AVERAGE(D58:D61)</f>
        <v>55.625</v>
      </c>
      <c r="E62" s="150">
        <f t="shared" ref="E62:K62" si="12">AVERAGE(E58:E61)</f>
        <v>16</v>
      </c>
      <c r="F62" s="150">
        <f t="shared" si="12"/>
        <v>293.75</v>
      </c>
      <c r="G62" s="150">
        <f t="shared" si="12"/>
        <v>0</v>
      </c>
      <c r="H62" s="150">
        <f t="shared" si="12"/>
        <v>24.625</v>
      </c>
      <c r="I62" s="150">
        <f t="shared" si="12"/>
        <v>0.63749999999999996</v>
      </c>
      <c r="J62" s="150">
        <f t="shared" si="12"/>
        <v>0.25750000000000001</v>
      </c>
      <c r="K62" s="150">
        <f t="shared" si="12"/>
        <v>23.950000000000003</v>
      </c>
      <c r="L62" s="157"/>
    </row>
    <row r="63" spans="1:12" x14ac:dyDescent="0.2">
      <c r="A63" s="145" t="s">
        <v>35</v>
      </c>
      <c r="B63" s="146" t="s">
        <v>36</v>
      </c>
      <c r="C63" t="s">
        <v>70</v>
      </c>
      <c r="D63" s="3">
        <v>18</v>
      </c>
      <c r="E63" s="3">
        <v>14</v>
      </c>
      <c r="F63" s="3">
        <v>33</v>
      </c>
      <c r="G63" s="3">
        <v>0</v>
      </c>
      <c r="H63" s="3">
        <v>10.5</v>
      </c>
      <c r="I63" s="3">
        <v>0.47500000000000003</v>
      </c>
      <c r="J63" s="3">
        <v>0.15500000000000003</v>
      </c>
      <c r="K63" s="3">
        <v>2.39</v>
      </c>
      <c r="L63" s="147"/>
    </row>
    <row r="64" spans="1:12" x14ac:dyDescent="0.2">
      <c r="A64" s="145"/>
      <c r="B64" s="146"/>
      <c r="C64" t="s">
        <v>76</v>
      </c>
      <c r="D64" s="1">
        <v>25</v>
      </c>
      <c r="E64" s="1">
        <v>20.5</v>
      </c>
      <c r="F64" s="1">
        <v>28</v>
      </c>
      <c r="G64" s="1">
        <v>0</v>
      </c>
      <c r="H64" s="1">
        <v>9</v>
      </c>
      <c r="I64" s="1">
        <v>0.85000000000000009</v>
      </c>
      <c r="J64" s="1">
        <v>0.36</v>
      </c>
      <c r="K64" s="1">
        <v>2.39</v>
      </c>
      <c r="L64" s="147"/>
    </row>
    <row r="65" spans="1:12" x14ac:dyDescent="0.2">
      <c r="A65" s="145"/>
      <c r="B65" s="146"/>
      <c r="C65" t="s">
        <v>77</v>
      </c>
      <c r="D65" s="1">
        <v>25</v>
      </c>
      <c r="E65" s="1">
        <v>15</v>
      </c>
      <c r="F65" s="1">
        <v>16</v>
      </c>
      <c r="G65" s="1">
        <v>0</v>
      </c>
      <c r="H65" s="1">
        <v>17</v>
      </c>
      <c r="I65" s="1">
        <v>0.4</v>
      </c>
      <c r="J65" s="1">
        <v>0.41</v>
      </c>
      <c r="K65" s="1">
        <v>2.39</v>
      </c>
      <c r="L65" s="147"/>
    </row>
    <row r="66" spans="1:12" x14ac:dyDescent="0.2">
      <c r="A66" s="145"/>
      <c r="B66" s="146"/>
      <c r="C66" t="s">
        <v>78</v>
      </c>
      <c r="D66" s="8">
        <v>24</v>
      </c>
      <c r="E66" s="8">
        <v>21.5</v>
      </c>
      <c r="F66" s="8">
        <v>43.5</v>
      </c>
      <c r="G66" s="8">
        <v>0</v>
      </c>
      <c r="H66" s="8">
        <v>9.5</v>
      </c>
      <c r="I66" s="8">
        <v>0.45</v>
      </c>
      <c r="J66" s="8">
        <v>0.1</v>
      </c>
      <c r="K66" s="8">
        <v>2.39</v>
      </c>
      <c r="L66" s="147"/>
    </row>
    <row r="67" spans="1:12" ht="16" thickBot="1" x14ac:dyDescent="0.25">
      <c r="A67" s="145"/>
      <c r="B67" s="146"/>
      <c r="C67" s="12" t="s">
        <v>74</v>
      </c>
      <c r="D67" s="3">
        <f>AVERAGE('PSFs composites level 1'!D63:D66)</f>
        <v>23</v>
      </c>
      <c r="E67" s="3">
        <f>AVERAGE('PSFs composites level 1'!E63:E66)</f>
        <v>17.75</v>
      </c>
      <c r="F67" s="3">
        <f>AVERAGE('PSFs composites level 1'!F63:F66)</f>
        <v>30.125</v>
      </c>
      <c r="G67" s="3">
        <f>AVERAGE('PSFs composites level 1'!G63:G66)</f>
        <v>0</v>
      </c>
      <c r="H67" s="3">
        <f>AVERAGE('PSFs composites level 1'!H63:H66)</f>
        <v>11.5</v>
      </c>
      <c r="I67" s="3">
        <f>AVERAGE('PSFs composites level 1'!I63:I66)</f>
        <v>0.54375000000000007</v>
      </c>
      <c r="J67" s="3">
        <f>AVERAGE('PSFs composites level 1'!J63:J66)</f>
        <v>0.25625000000000003</v>
      </c>
      <c r="K67" s="3">
        <f>AVERAGE('PSFs composites level 1'!K63:K66)</f>
        <v>2.39</v>
      </c>
      <c r="L67" s="147"/>
    </row>
    <row r="68" spans="1:12" x14ac:dyDescent="0.2">
      <c r="A68" s="152" t="s">
        <v>35</v>
      </c>
      <c r="B68" s="153" t="s">
        <v>84</v>
      </c>
      <c r="C68" s="36" t="s">
        <v>70</v>
      </c>
      <c r="D68" s="92">
        <v>42</v>
      </c>
      <c r="E68" s="92">
        <v>21.5</v>
      </c>
      <c r="F68" s="92">
        <v>20.5</v>
      </c>
      <c r="G68" s="92">
        <v>0</v>
      </c>
      <c r="H68" s="92">
        <v>26.5</v>
      </c>
      <c r="I68" s="92">
        <v>0.67</v>
      </c>
      <c r="J68" s="92">
        <v>0.14500000000000002</v>
      </c>
      <c r="K68" s="92">
        <v>0</v>
      </c>
      <c r="L68" s="154"/>
    </row>
    <row r="69" spans="1:12" x14ac:dyDescent="0.2">
      <c r="A69" s="145"/>
      <c r="B69" s="146"/>
      <c r="C69" t="s">
        <v>76</v>
      </c>
      <c r="D69" s="1">
        <v>42</v>
      </c>
      <c r="E69" s="1">
        <v>39</v>
      </c>
      <c r="F69" s="1">
        <v>20</v>
      </c>
      <c r="G69" s="1">
        <v>0</v>
      </c>
      <c r="H69" s="1">
        <v>44</v>
      </c>
      <c r="I69" s="1">
        <v>1.3</v>
      </c>
      <c r="J69" s="1">
        <v>0.28000000000000003</v>
      </c>
      <c r="K69" s="1">
        <v>0</v>
      </c>
      <c r="L69" s="147"/>
    </row>
    <row r="70" spans="1:12" x14ac:dyDescent="0.2">
      <c r="A70" s="145"/>
      <c r="B70" s="146"/>
      <c r="C70" t="s">
        <v>77</v>
      </c>
      <c r="D70" s="3">
        <v>54.5</v>
      </c>
      <c r="E70" s="3">
        <v>21</v>
      </c>
      <c r="F70" s="3">
        <v>1</v>
      </c>
      <c r="G70" s="3">
        <v>0</v>
      </c>
      <c r="H70" s="3">
        <v>31.5</v>
      </c>
      <c r="I70" s="3">
        <v>0.8</v>
      </c>
      <c r="J70" s="3">
        <v>0.30499999999999999</v>
      </c>
      <c r="K70" s="3">
        <v>0</v>
      </c>
      <c r="L70" s="147"/>
    </row>
    <row r="71" spans="1:12" x14ac:dyDescent="0.2">
      <c r="A71" s="145"/>
      <c r="B71" s="146"/>
      <c r="C71" t="s">
        <v>78</v>
      </c>
      <c r="D71" s="1">
        <v>40</v>
      </c>
      <c r="E71" s="1">
        <v>64</v>
      </c>
      <c r="F71" s="1">
        <v>50</v>
      </c>
      <c r="G71" s="1">
        <v>0</v>
      </c>
      <c r="H71" s="1">
        <v>58</v>
      </c>
      <c r="I71" s="1">
        <v>0.8</v>
      </c>
      <c r="J71" s="1">
        <v>0.2</v>
      </c>
      <c r="K71" s="1">
        <v>0</v>
      </c>
      <c r="L71" s="147"/>
    </row>
    <row r="72" spans="1:12" ht="16" thickBot="1" x14ac:dyDescent="0.25">
      <c r="A72" s="145"/>
      <c r="B72" s="146"/>
      <c r="C72" s="12" t="s">
        <v>74</v>
      </c>
      <c r="D72" s="3">
        <f>AVERAGE(D68:D71)</f>
        <v>44.625</v>
      </c>
      <c r="E72" s="3">
        <f t="shared" ref="E72:K72" si="13">AVERAGE(E68:E71)</f>
        <v>36.375</v>
      </c>
      <c r="F72" s="3">
        <f t="shared" si="13"/>
        <v>22.875</v>
      </c>
      <c r="G72" s="3">
        <f t="shared" si="13"/>
        <v>0</v>
      </c>
      <c r="H72" s="3">
        <f t="shared" si="13"/>
        <v>40</v>
      </c>
      <c r="I72" s="3">
        <f t="shared" si="13"/>
        <v>0.89250000000000007</v>
      </c>
      <c r="J72" s="3">
        <f t="shared" si="13"/>
        <v>0.23249999999999998</v>
      </c>
      <c r="K72" s="3">
        <f t="shared" si="13"/>
        <v>0</v>
      </c>
      <c r="L72" s="147"/>
    </row>
    <row r="73" spans="1:12" x14ac:dyDescent="0.2">
      <c r="A73" s="152" t="s">
        <v>35</v>
      </c>
      <c r="B73" s="153" t="s">
        <v>39</v>
      </c>
      <c r="C73" s="36" t="s">
        <v>70</v>
      </c>
      <c r="D73" s="92">
        <v>27</v>
      </c>
      <c r="E73" s="92">
        <v>37</v>
      </c>
      <c r="F73" s="92">
        <v>30</v>
      </c>
      <c r="G73" s="92">
        <v>0</v>
      </c>
      <c r="H73" s="92">
        <v>42.5</v>
      </c>
      <c r="I73" s="92">
        <v>0.495</v>
      </c>
      <c r="J73" s="92">
        <v>0.21000000000000002</v>
      </c>
      <c r="K73" s="97">
        <v>12.81</v>
      </c>
      <c r="L73" s="154"/>
    </row>
    <row r="74" spans="1:12" x14ac:dyDescent="0.2">
      <c r="A74" s="145"/>
      <c r="B74" s="146"/>
      <c r="C74" t="s">
        <v>76</v>
      </c>
      <c r="D74" s="1">
        <v>26</v>
      </c>
      <c r="E74" s="1">
        <v>22</v>
      </c>
      <c r="F74" s="1">
        <v>8</v>
      </c>
      <c r="G74" s="1">
        <v>0</v>
      </c>
      <c r="H74" s="1">
        <v>45</v>
      </c>
      <c r="I74" s="1">
        <v>0.6</v>
      </c>
      <c r="J74" s="1">
        <v>0.3</v>
      </c>
      <c r="K74" s="8">
        <v>8.9050000000000011</v>
      </c>
      <c r="L74" s="147"/>
    </row>
    <row r="75" spans="1:12" x14ac:dyDescent="0.2">
      <c r="A75" s="145"/>
      <c r="B75" s="146"/>
      <c r="C75" t="s">
        <v>77</v>
      </c>
      <c r="D75" s="1">
        <v>27.5</v>
      </c>
      <c r="E75" s="1">
        <v>28</v>
      </c>
      <c r="F75" s="1">
        <v>5</v>
      </c>
      <c r="G75" s="1">
        <v>0</v>
      </c>
      <c r="H75" s="1">
        <v>35.5</v>
      </c>
      <c r="I75" s="1">
        <v>0.5</v>
      </c>
      <c r="J75" s="1">
        <v>0.35499999999999998</v>
      </c>
      <c r="K75" s="8">
        <v>3.0049999999999999</v>
      </c>
      <c r="L75" s="147"/>
    </row>
    <row r="76" spans="1:12" x14ac:dyDescent="0.2">
      <c r="A76" s="145"/>
      <c r="B76" s="146"/>
      <c r="C76" t="s">
        <v>78</v>
      </c>
      <c r="D76" s="1">
        <v>29</v>
      </c>
      <c r="E76" s="1">
        <v>39.5</v>
      </c>
      <c r="F76" s="1">
        <v>4.5</v>
      </c>
      <c r="G76" s="1">
        <v>0</v>
      </c>
      <c r="H76" s="1">
        <v>38.75</v>
      </c>
      <c r="I76" s="1">
        <v>0.48499999999999999</v>
      </c>
      <c r="J76" s="1">
        <v>0.25</v>
      </c>
      <c r="K76" s="8">
        <v>5</v>
      </c>
      <c r="L76" s="147"/>
    </row>
    <row r="77" spans="1:12" ht="16" thickBot="1" x14ac:dyDescent="0.25">
      <c r="A77" s="145"/>
      <c r="B77" s="146"/>
      <c r="C77" t="s">
        <v>74</v>
      </c>
      <c r="D77" s="3">
        <f>AVERAGE(D73:D76)</f>
        <v>27.375</v>
      </c>
      <c r="E77" s="3">
        <f t="shared" ref="E77:K77" si="14">AVERAGE(E73:E76)</f>
        <v>31.625</v>
      </c>
      <c r="F77" s="3">
        <f t="shared" si="14"/>
        <v>11.875</v>
      </c>
      <c r="G77" s="3">
        <f t="shared" si="14"/>
        <v>0</v>
      </c>
      <c r="H77" s="3">
        <f t="shared" si="14"/>
        <v>40.4375</v>
      </c>
      <c r="I77" s="3">
        <f t="shared" si="14"/>
        <v>0.52</v>
      </c>
      <c r="J77" s="3">
        <f t="shared" si="14"/>
        <v>0.27875</v>
      </c>
      <c r="K77" s="3">
        <f t="shared" si="14"/>
        <v>7.4300000000000006</v>
      </c>
      <c r="L77" s="147"/>
    </row>
    <row r="78" spans="1:12" x14ac:dyDescent="0.2">
      <c r="A78" s="140" t="s">
        <v>35</v>
      </c>
      <c r="B78" s="141" t="s">
        <v>85</v>
      </c>
      <c r="C78" s="142" t="s">
        <v>70</v>
      </c>
      <c r="D78" s="162">
        <f>MEDIAN(D63:D77)</f>
        <v>27.375</v>
      </c>
      <c r="E78" s="162">
        <f t="shared" ref="E78:K78" si="15">MEDIAN(E63:E77)</f>
        <v>22</v>
      </c>
      <c r="F78" s="162">
        <f t="shared" si="15"/>
        <v>20.5</v>
      </c>
      <c r="G78" s="162">
        <f t="shared" si="15"/>
        <v>0</v>
      </c>
      <c r="H78" s="162">
        <f t="shared" si="15"/>
        <v>35.5</v>
      </c>
      <c r="I78" s="162">
        <f t="shared" si="15"/>
        <v>0.54375000000000007</v>
      </c>
      <c r="J78" s="162">
        <f t="shared" si="15"/>
        <v>0.25625000000000003</v>
      </c>
      <c r="K78" s="162">
        <f t="shared" si="15"/>
        <v>2.39</v>
      </c>
      <c r="L78" s="144"/>
    </row>
    <row r="79" spans="1:12" x14ac:dyDescent="0.2">
      <c r="A79" s="145"/>
      <c r="B79" s="146"/>
      <c r="C79" t="s">
        <v>76</v>
      </c>
      <c r="D79" s="1">
        <v>33</v>
      </c>
      <c r="E79" s="1">
        <v>27</v>
      </c>
      <c r="F79" s="1">
        <v>41</v>
      </c>
      <c r="G79" s="1">
        <v>0</v>
      </c>
      <c r="H79" s="1">
        <v>21</v>
      </c>
      <c r="I79" s="1">
        <v>0.9</v>
      </c>
      <c r="J79" s="1">
        <v>0.24</v>
      </c>
      <c r="K79" s="1">
        <v>17.68</v>
      </c>
      <c r="L79" s="147"/>
    </row>
    <row r="80" spans="1:12" x14ac:dyDescent="0.2">
      <c r="A80" s="145"/>
      <c r="B80" s="146"/>
      <c r="C80" t="s">
        <v>77</v>
      </c>
      <c r="D80" s="1">
        <v>30.5</v>
      </c>
      <c r="E80" s="1">
        <v>37</v>
      </c>
      <c r="F80" s="1">
        <v>160</v>
      </c>
      <c r="G80" s="1">
        <v>0</v>
      </c>
      <c r="H80" s="1">
        <v>91.5</v>
      </c>
      <c r="I80" s="1">
        <v>1</v>
      </c>
      <c r="J80" s="1">
        <v>0.34499999999999997</v>
      </c>
      <c r="K80" s="8">
        <v>15.26</v>
      </c>
      <c r="L80" s="147"/>
    </row>
    <row r="81" spans="1:12" x14ac:dyDescent="0.2">
      <c r="A81" s="145"/>
      <c r="B81" s="146"/>
      <c r="C81" t="s">
        <v>78</v>
      </c>
      <c r="D81" s="8">
        <v>31.5</v>
      </c>
      <c r="E81" s="8">
        <v>44</v>
      </c>
      <c r="F81" s="8">
        <v>51.5</v>
      </c>
      <c r="G81" s="8">
        <v>0</v>
      </c>
      <c r="H81" s="8">
        <v>35</v>
      </c>
      <c r="I81" s="8">
        <v>0.75</v>
      </c>
      <c r="J81" s="8">
        <v>0.315</v>
      </c>
      <c r="K81" s="8">
        <v>5.2</v>
      </c>
      <c r="L81" s="147"/>
    </row>
    <row r="82" spans="1:12" ht="16" thickBot="1" x14ac:dyDescent="0.25">
      <c r="A82" s="148"/>
      <c r="B82" s="149"/>
      <c r="C82" s="35" t="s">
        <v>74</v>
      </c>
      <c r="D82" s="150">
        <f t="shared" ref="D82:K82" si="16">AVERAGE(D78:D81)</f>
        <v>30.59375</v>
      </c>
      <c r="E82" s="150">
        <f t="shared" si="16"/>
        <v>32.5</v>
      </c>
      <c r="F82" s="150">
        <f t="shared" si="16"/>
        <v>68.25</v>
      </c>
      <c r="G82" s="150">
        <f t="shared" si="16"/>
        <v>0</v>
      </c>
      <c r="H82" s="150">
        <f t="shared" si="16"/>
        <v>45.75</v>
      </c>
      <c r="I82" s="150">
        <f t="shared" si="16"/>
        <v>0.79843750000000002</v>
      </c>
      <c r="J82" s="150">
        <f t="shared" si="16"/>
        <v>0.2890625</v>
      </c>
      <c r="K82" s="150">
        <f t="shared" si="16"/>
        <v>10.1325</v>
      </c>
      <c r="L82" s="236"/>
    </row>
    <row r="83" spans="1:12" x14ac:dyDescent="0.2">
      <c r="A83" s="145" t="s">
        <v>86</v>
      </c>
      <c r="B83" s="146" t="s">
        <v>49</v>
      </c>
      <c r="C83" t="s">
        <v>70</v>
      </c>
      <c r="D83" s="1">
        <v>89</v>
      </c>
      <c r="E83" s="1">
        <v>20</v>
      </c>
      <c r="F83" s="1">
        <v>3</v>
      </c>
      <c r="G83" s="1">
        <v>0</v>
      </c>
      <c r="H83" s="1">
        <v>5</v>
      </c>
      <c r="I83" s="1">
        <v>0.26</v>
      </c>
      <c r="J83" s="1">
        <v>0.15</v>
      </c>
      <c r="K83" s="8">
        <v>22</v>
      </c>
      <c r="L83" s="147"/>
    </row>
    <row r="84" spans="1:12" x14ac:dyDescent="0.2">
      <c r="A84" s="145"/>
      <c r="B84" s="146"/>
      <c r="C84" t="s">
        <v>87</v>
      </c>
      <c r="D84" s="1">
        <v>95</v>
      </c>
      <c r="E84" s="1">
        <v>22</v>
      </c>
      <c r="F84" s="1">
        <v>5</v>
      </c>
      <c r="G84" s="1">
        <v>0</v>
      </c>
      <c r="H84" s="1">
        <v>10</v>
      </c>
      <c r="I84" s="1">
        <v>0.3</v>
      </c>
      <c r="J84" s="8">
        <v>0.36</v>
      </c>
      <c r="K84" s="8">
        <v>22</v>
      </c>
      <c r="L84" s="147"/>
    </row>
    <row r="85" spans="1:12" x14ac:dyDescent="0.2">
      <c r="A85" s="145"/>
      <c r="B85" s="146"/>
      <c r="C85" t="s">
        <v>88</v>
      </c>
      <c r="D85" s="1">
        <v>109</v>
      </c>
      <c r="E85" s="1">
        <v>20</v>
      </c>
      <c r="F85" s="1">
        <v>4</v>
      </c>
      <c r="G85" s="1">
        <v>0</v>
      </c>
      <c r="H85" s="1">
        <v>9</v>
      </c>
      <c r="I85" s="1">
        <v>0.3</v>
      </c>
      <c r="J85" s="1">
        <v>0.2</v>
      </c>
      <c r="K85" s="8">
        <v>22</v>
      </c>
      <c r="L85" s="147"/>
    </row>
    <row r="86" spans="1:12" x14ac:dyDescent="0.2">
      <c r="A86" s="145"/>
      <c r="B86" s="146"/>
      <c r="C86" t="s">
        <v>72</v>
      </c>
      <c r="D86" s="1">
        <v>95</v>
      </c>
      <c r="E86" s="1">
        <v>20</v>
      </c>
      <c r="F86" s="1">
        <v>2</v>
      </c>
      <c r="G86" s="1">
        <v>0</v>
      </c>
      <c r="H86" s="1">
        <v>11</v>
      </c>
      <c r="I86" s="1">
        <v>0.3</v>
      </c>
      <c r="J86" s="1">
        <v>0.24</v>
      </c>
      <c r="K86" s="8">
        <v>22</v>
      </c>
      <c r="L86" s="147"/>
    </row>
    <row r="87" spans="1:12" x14ac:dyDescent="0.2">
      <c r="A87" s="145"/>
      <c r="B87" s="146"/>
      <c r="C87" t="s">
        <v>89</v>
      </c>
      <c r="D87" s="1">
        <v>105</v>
      </c>
      <c r="E87" s="1">
        <v>21</v>
      </c>
      <c r="F87" s="1">
        <v>8</v>
      </c>
      <c r="G87" s="1">
        <v>0</v>
      </c>
      <c r="H87" s="1">
        <v>11</v>
      </c>
      <c r="I87" s="1">
        <v>0.4</v>
      </c>
      <c r="J87" s="1">
        <v>0.1</v>
      </c>
      <c r="K87" s="8">
        <v>22</v>
      </c>
      <c r="L87" s="147"/>
    </row>
    <row r="88" spans="1:12" x14ac:dyDescent="0.2">
      <c r="A88" s="145"/>
      <c r="B88" s="146"/>
      <c r="C88" t="s">
        <v>81</v>
      </c>
      <c r="D88" s="1">
        <v>101</v>
      </c>
      <c r="E88" s="1">
        <v>21</v>
      </c>
      <c r="F88" s="1">
        <v>22</v>
      </c>
      <c r="G88" s="1">
        <v>0</v>
      </c>
      <c r="H88" s="1">
        <v>8</v>
      </c>
      <c r="I88" s="1">
        <v>0.9</v>
      </c>
      <c r="J88" s="1">
        <v>0.2</v>
      </c>
      <c r="K88" s="8">
        <v>22</v>
      </c>
      <c r="L88" s="147"/>
    </row>
    <row r="89" spans="1:12" x14ac:dyDescent="0.2">
      <c r="A89" s="145"/>
      <c r="B89" s="146"/>
      <c r="C89" t="s">
        <v>90</v>
      </c>
      <c r="D89" s="1">
        <v>89</v>
      </c>
      <c r="E89" s="1">
        <v>20</v>
      </c>
      <c r="F89" s="1">
        <v>3</v>
      </c>
      <c r="G89" s="1">
        <v>0</v>
      </c>
      <c r="H89" s="1">
        <v>5</v>
      </c>
      <c r="I89" s="1">
        <v>0.26</v>
      </c>
      <c r="J89" s="1">
        <v>0.54</v>
      </c>
      <c r="K89" s="8">
        <v>22</v>
      </c>
      <c r="L89" s="147"/>
    </row>
    <row r="90" spans="1:12" ht="16" thickBot="1" x14ac:dyDescent="0.25">
      <c r="A90" s="145"/>
      <c r="B90" s="146"/>
      <c r="C90" s="12" t="s">
        <v>74</v>
      </c>
      <c r="D90" s="3">
        <f>MEDIAN(D83:D89)</f>
        <v>95</v>
      </c>
      <c r="E90" s="3">
        <f t="shared" ref="E90:K90" si="17">MEDIAN(E83:E89)</f>
        <v>20</v>
      </c>
      <c r="F90" s="3">
        <f t="shared" si="17"/>
        <v>4</v>
      </c>
      <c r="G90" s="3">
        <f t="shared" si="17"/>
        <v>0</v>
      </c>
      <c r="H90" s="3">
        <f t="shared" si="17"/>
        <v>9</v>
      </c>
      <c r="I90" s="3">
        <f t="shared" si="17"/>
        <v>0.3</v>
      </c>
      <c r="J90" s="3">
        <f t="shared" si="17"/>
        <v>0.2</v>
      </c>
      <c r="K90" s="3">
        <f t="shared" si="17"/>
        <v>22</v>
      </c>
      <c r="L90" s="147"/>
    </row>
    <row r="91" spans="1:12" x14ac:dyDescent="0.2">
      <c r="A91" s="152" t="s">
        <v>48</v>
      </c>
      <c r="B91" s="153" t="s">
        <v>47</v>
      </c>
      <c r="C91" s="36" t="s">
        <v>70</v>
      </c>
      <c r="D91" s="118">
        <v>52</v>
      </c>
      <c r="E91" s="118">
        <v>3</v>
      </c>
      <c r="F91" s="118">
        <v>3</v>
      </c>
      <c r="G91" s="118">
        <v>0</v>
      </c>
      <c r="H91" s="118">
        <v>6</v>
      </c>
      <c r="I91" s="118">
        <v>0.12</v>
      </c>
      <c r="J91" s="118">
        <v>0.04</v>
      </c>
      <c r="K91" s="118">
        <v>0.56999999999999995</v>
      </c>
      <c r="L91" s="154"/>
    </row>
    <row r="92" spans="1:12" x14ac:dyDescent="0.2">
      <c r="A92" s="145"/>
      <c r="B92" s="146"/>
      <c r="C92" t="s">
        <v>87</v>
      </c>
      <c r="D92" s="1">
        <v>57</v>
      </c>
      <c r="E92" s="1">
        <v>5</v>
      </c>
      <c r="F92" s="1">
        <v>1</v>
      </c>
      <c r="G92" s="1">
        <v>0</v>
      </c>
      <c r="H92" s="1">
        <v>6</v>
      </c>
      <c r="I92" s="1">
        <v>0.3</v>
      </c>
      <c r="J92" s="8">
        <v>7.0000000000000007E-2</v>
      </c>
      <c r="K92" s="8">
        <v>0.56999999999999995</v>
      </c>
      <c r="L92" s="147"/>
    </row>
    <row r="93" spans="1:12" x14ac:dyDescent="0.2">
      <c r="A93" s="145"/>
      <c r="B93" s="146"/>
      <c r="C93" t="s">
        <v>88</v>
      </c>
      <c r="D93" s="1">
        <v>63</v>
      </c>
      <c r="E93" s="1">
        <v>1</v>
      </c>
      <c r="F93" s="1">
        <v>3</v>
      </c>
      <c r="G93" s="1">
        <v>0</v>
      </c>
      <c r="H93" s="1">
        <v>2</v>
      </c>
      <c r="I93" s="1">
        <v>0.3</v>
      </c>
      <c r="J93" s="1">
        <v>0.09</v>
      </c>
      <c r="K93" s="8">
        <v>0.56999999999999995</v>
      </c>
      <c r="L93" s="147"/>
    </row>
    <row r="94" spans="1:12" x14ac:dyDescent="0.2">
      <c r="A94" s="145"/>
      <c r="B94" s="146"/>
      <c r="C94" t="s">
        <v>72</v>
      </c>
      <c r="D94" s="1">
        <v>62</v>
      </c>
      <c r="E94" s="1">
        <v>3</v>
      </c>
      <c r="F94" s="1">
        <v>3</v>
      </c>
      <c r="G94" s="1">
        <v>0</v>
      </c>
      <c r="H94" s="1">
        <v>6</v>
      </c>
      <c r="I94" s="1">
        <v>0.1</v>
      </c>
      <c r="J94" s="1">
        <v>0.04</v>
      </c>
      <c r="K94" s="8">
        <v>0.56999999999999995</v>
      </c>
      <c r="L94" s="147"/>
    </row>
    <row r="95" spans="1:12" x14ac:dyDescent="0.2">
      <c r="A95" s="145"/>
      <c r="B95" s="146"/>
      <c r="C95" t="s">
        <v>89</v>
      </c>
      <c r="D95" s="1">
        <v>63</v>
      </c>
      <c r="E95" s="1">
        <v>3</v>
      </c>
      <c r="F95" s="1">
        <v>7</v>
      </c>
      <c r="G95" s="1">
        <v>0</v>
      </c>
      <c r="H95" s="1">
        <v>7</v>
      </c>
      <c r="I95" s="1">
        <v>0.2</v>
      </c>
      <c r="J95" s="1">
        <v>0.04</v>
      </c>
      <c r="K95" s="8">
        <v>0.56999999999999995</v>
      </c>
      <c r="L95" s="147"/>
    </row>
    <row r="96" spans="1:12" x14ac:dyDescent="0.2">
      <c r="A96" s="145"/>
      <c r="B96" s="146"/>
      <c r="C96" t="s">
        <v>81</v>
      </c>
      <c r="D96" s="1">
        <v>72</v>
      </c>
      <c r="E96" s="1">
        <v>1</v>
      </c>
      <c r="F96" s="1">
        <v>3</v>
      </c>
      <c r="G96" s="1">
        <v>0</v>
      </c>
      <c r="H96" s="1">
        <v>16</v>
      </c>
      <c r="I96" s="1">
        <v>0.3</v>
      </c>
      <c r="J96" s="1">
        <v>0</v>
      </c>
      <c r="K96" s="8">
        <v>0.56999999999999995</v>
      </c>
      <c r="L96" s="147"/>
    </row>
    <row r="97" spans="1:12" x14ac:dyDescent="0.2">
      <c r="A97" s="145"/>
      <c r="B97" s="146"/>
      <c r="C97" t="s">
        <v>90</v>
      </c>
      <c r="D97" s="1">
        <v>52</v>
      </c>
      <c r="E97" s="1">
        <v>3</v>
      </c>
      <c r="F97" s="1">
        <v>3</v>
      </c>
      <c r="G97" s="1">
        <v>0</v>
      </c>
      <c r="H97" s="1">
        <v>6.17</v>
      </c>
      <c r="I97" s="1">
        <v>0.41</v>
      </c>
      <c r="J97" s="1">
        <v>0.57999999999999996</v>
      </c>
      <c r="K97" s="8">
        <v>0.56999999999999995</v>
      </c>
      <c r="L97" s="147"/>
    </row>
    <row r="98" spans="1:12" ht="16" thickBot="1" x14ac:dyDescent="0.25">
      <c r="A98" s="145"/>
      <c r="B98" s="146"/>
      <c r="C98" s="12" t="s">
        <v>74</v>
      </c>
      <c r="D98" s="3">
        <f>MEDIAN(D91:D97)</f>
        <v>62</v>
      </c>
      <c r="E98" s="3">
        <f t="shared" ref="E98:K98" si="18">MEDIAN(E91:E97)</f>
        <v>3</v>
      </c>
      <c r="F98" s="3">
        <f t="shared" si="18"/>
        <v>3</v>
      </c>
      <c r="G98" s="3">
        <f t="shared" si="18"/>
        <v>0</v>
      </c>
      <c r="H98" s="3">
        <f t="shared" si="18"/>
        <v>6</v>
      </c>
      <c r="I98" s="3">
        <f t="shared" si="18"/>
        <v>0.3</v>
      </c>
      <c r="J98" s="3">
        <f t="shared" si="18"/>
        <v>0.04</v>
      </c>
      <c r="K98" s="3">
        <f t="shared" si="18"/>
        <v>0.56999999999999995</v>
      </c>
      <c r="L98" s="147"/>
    </row>
    <row r="99" spans="1:12" x14ac:dyDescent="0.2">
      <c r="A99" s="152" t="s">
        <v>48</v>
      </c>
      <c r="B99" s="153" t="s">
        <v>45</v>
      </c>
      <c r="C99" s="36" t="s">
        <v>70</v>
      </c>
      <c r="D99" s="97">
        <v>47</v>
      </c>
      <c r="E99" s="97">
        <v>16</v>
      </c>
      <c r="F99" s="97">
        <v>11</v>
      </c>
      <c r="G99" s="97">
        <v>0</v>
      </c>
      <c r="H99" s="97">
        <v>37</v>
      </c>
      <c r="I99" s="97">
        <v>0.15</v>
      </c>
      <c r="J99" s="97">
        <v>7.0000000000000007E-2</v>
      </c>
      <c r="K99" s="97">
        <v>16</v>
      </c>
      <c r="L99" s="154"/>
    </row>
    <row r="100" spans="1:12" x14ac:dyDescent="0.2">
      <c r="A100" s="145"/>
      <c r="B100" s="146"/>
      <c r="C100" t="s">
        <v>76</v>
      </c>
      <c r="D100" s="8">
        <v>49</v>
      </c>
      <c r="E100" s="8">
        <v>24</v>
      </c>
      <c r="F100" s="8">
        <v>1</v>
      </c>
      <c r="G100" s="8">
        <v>0</v>
      </c>
      <c r="H100" s="8">
        <v>29</v>
      </c>
      <c r="I100" s="8">
        <v>0.3</v>
      </c>
      <c r="J100" s="8">
        <v>0.1</v>
      </c>
      <c r="K100" s="8">
        <v>16</v>
      </c>
      <c r="L100" s="147"/>
    </row>
    <row r="101" spans="1:12" x14ac:dyDescent="0.2">
      <c r="A101" s="145"/>
      <c r="B101" s="146"/>
      <c r="C101" t="s">
        <v>77</v>
      </c>
      <c r="D101" s="3">
        <v>52</v>
      </c>
      <c r="E101" s="3">
        <v>30</v>
      </c>
      <c r="F101" s="3">
        <v>4</v>
      </c>
      <c r="G101" s="3">
        <v>0</v>
      </c>
      <c r="H101" s="3">
        <v>33</v>
      </c>
      <c r="I101" s="3">
        <v>0.3</v>
      </c>
      <c r="J101" s="3">
        <v>7.0000000000000007E-2</v>
      </c>
      <c r="K101" s="3">
        <v>10</v>
      </c>
      <c r="L101" s="147"/>
    </row>
    <row r="102" spans="1:12" x14ac:dyDescent="0.2">
      <c r="A102" s="145"/>
      <c r="B102" s="146"/>
      <c r="C102" t="s">
        <v>78</v>
      </c>
      <c r="D102" s="1">
        <v>44</v>
      </c>
      <c r="E102" s="1">
        <v>18</v>
      </c>
      <c r="F102" s="1">
        <v>11</v>
      </c>
      <c r="G102" s="1">
        <v>0</v>
      </c>
      <c r="H102" s="1">
        <v>35</v>
      </c>
      <c r="I102" s="1">
        <v>0.34</v>
      </c>
      <c r="J102" s="1">
        <v>0.2</v>
      </c>
      <c r="K102" s="1">
        <v>10</v>
      </c>
      <c r="L102" s="147"/>
    </row>
    <row r="103" spans="1:12" ht="16" thickBot="1" x14ac:dyDescent="0.25">
      <c r="A103" s="145"/>
      <c r="B103" s="146"/>
      <c r="C103" s="12" t="s">
        <v>74</v>
      </c>
      <c r="D103" s="3">
        <f>AVERAGE(D99:D102)</f>
        <v>48</v>
      </c>
      <c r="E103" s="3">
        <f t="shared" ref="E103:K103" si="19">AVERAGE(E99:E102)</f>
        <v>22</v>
      </c>
      <c r="F103" s="3">
        <f t="shared" si="19"/>
        <v>6.75</v>
      </c>
      <c r="G103" s="3">
        <f t="shared" si="19"/>
        <v>0</v>
      </c>
      <c r="H103" s="3">
        <f t="shared" si="19"/>
        <v>33.5</v>
      </c>
      <c r="I103" s="3">
        <f t="shared" si="19"/>
        <v>0.27250000000000002</v>
      </c>
      <c r="J103" s="3">
        <f t="shared" si="19"/>
        <v>0.11000000000000001</v>
      </c>
      <c r="K103" s="3">
        <f t="shared" si="19"/>
        <v>13</v>
      </c>
      <c r="L103" s="147"/>
    </row>
    <row r="104" spans="1:12" x14ac:dyDescent="0.2">
      <c r="A104" s="140" t="s">
        <v>48</v>
      </c>
      <c r="B104" s="141" t="s">
        <v>43</v>
      </c>
      <c r="C104" s="142" t="s">
        <v>70</v>
      </c>
      <c r="D104" s="162">
        <v>50</v>
      </c>
      <c r="E104" s="162">
        <v>15</v>
      </c>
      <c r="F104" s="162">
        <v>3</v>
      </c>
      <c r="G104" s="162">
        <v>0</v>
      </c>
      <c r="H104" s="162">
        <v>13</v>
      </c>
      <c r="I104" s="162">
        <v>0.38500000000000001</v>
      </c>
      <c r="J104" s="162">
        <v>0.15000000000000002</v>
      </c>
      <c r="K104" s="162">
        <v>8.9700000000000006</v>
      </c>
      <c r="L104" s="144"/>
    </row>
    <row r="105" spans="1:12" x14ac:dyDescent="0.2">
      <c r="A105" s="145"/>
      <c r="B105" s="146"/>
      <c r="C105" t="s">
        <v>76</v>
      </c>
      <c r="D105" s="8">
        <v>62.5</v>
      </c>
      <c r="E105" s="8">
        <v>19</v>
      </c>
      <c r="F105" s="8">
        <v>2</v>
      </c>
      <c r="G105" s="8">
        <v>0</v>
      </c>
      <c r="H105" s="8">
        <v>19</v>
      </c>
      <c r="I105" s="8">
        <v>0.44999999999999996</v>
      </c>
      <c r="J105" s="8">
        <v>0.14000000000000001</v>
      </c>
      <c r="K105" s="8">
        <v>0.05</v>
      </c>
      <c r="L105" s="147"/>
    </row>
    <row r="106" spans="1:12" x14ac:dyDescent="0.2">
      <c r="A106" s="145"/>
      <c r="B106" s="146"/>
      <c r="C106" t="s">
        <v>77</v>
      </c>
      <c r="D106" s="1">
        <v>94</v>
      </c>
      <c r="E106" s="1">
        <v>8</v>
      </c>
      <c r="F106" s="1">
        <v>3</v>
      </c>
      <c r="G106" s="1">
        <v>0</v>
      </c>
      <c r="H106" s="1">
        <v>22</v>
      </c>
      <c r="I106" s="1">
        <v>0.5</v>
      </c>
      <c r="J106" s="1">
        <v>7.0000000000000007E-2</v>
      </c>
      <c r="K106" s="8">
        <v>0.05</v>
      </c>
      <c r="L106" s="147"/>
    </row>
    <row r="107" spans="1:12" x14ac:dyDescent="0.2">
      <c r="A107" s="145"/>
      <c r="B107" s="146"/>
      <c r="C107" t="s">
        <v>78</v>
      </c>
      <c r="D107" s="1">
        <f t="shared" ref="D107:K107" si="20">MEDIAN(D102:D106)</f>
        <v>50</v>
      </c>
      <c r="E107" s="1">
        <f t="shared" si="20"/>
        <v>18</v>
      </c>
      <c r="F107" s="1">
        <f t="shared" si="20"/>
        <v>3</v>
      </c>
      <c r="G107" s="1">
        <f t="shared" si="20"/>
        <v>0</v>
      </c>
      <c r="H107" s="1">
        <f t="shared" si="20"/>
        <v>22</v>
      </c>
      <c r="I107" s="1">
        <f t="shared" si="20"/>
        <v>0.38500000000000001</v>
      </c>
      <c r="J107" s="1">
        <f t="shared" si="20"/>
        <v>0.14000000000000001</v>
      </c>
      <c r="K107" s="1">
        <f t="shared" si="20"/>
        <v>8.9700000000000006</v>
      </c>
      <c r="L107" s="147"/>
    </row>
    <row r="108" spans="1:12" ht="16" thickBot="1" x14ac:dyDescent="0.25">
      <c r="A108" s="145"/>
      <c r="B108" s="146"/>
      <c r="C108" s="12" t="s">
        <v>74</v>
      </c>
      <c r="D108" s="3">
        <f>AVERAGE(D104:D107)</f>
        <v>64.125</v>
      </c>
      <c r="E108" s="3">
        <f t="shared" ref="E108:K108" si="21">AVERAGE(E104:E107)</f>
        <v>15</v>
      </c>
      <c r="F108" s="3">
        <f t="shared" si="21"/>
        <v>2.75</v>
      </c>
      <c r="G108" s="3">
        <f t="shared" si="21"/>
        <v>0</v>
      </c>
      <c r="H108" s="3">
        <f t="shared" si="21"/>
        <v>19</v>
      </c>
      <c r="I108" s="3">
        <f t="shared" si="21"/>
        <v>0.43</v>
      </c>
      <c r="J108" s="3">
        <f t="shared" si="21"/>
        <v>0.125</v>
      </c>
      <c r="K108" s="3">
        <f t="shared" si="21"/>
        <v>4.5100000000000007</v>
      </c>
      <c r="L108" s="147"/>
    </row>
    <row r="109" spans="1:12" x14ac:dyDescent="0.2">
      <c r="A109" s="152" t="s">
        <v>48</v>
      </c>
      <c r="B109" s="153" t="s">
        <v>50</v>
      </c>
      <c r="C109" s="36" t="s">
        <v>70</v>
      </c>
      <c r="D109" s="97">
        <v>60</v>
      </c>
      <c r="E109" s="97">
        <v>26</v>
      </c>
      <c r="F109" s="97">
        <v>31</v>
      </c>
      <c r="G109" s="97">
        <v>0</v>
      </c>
      <c r="H109" s="97">
        <v>12</v>
      </c>
      <c r="I109" s="97">
        <v>0.26</v>
      </c>
      <c r="J109" s="97">
        <v>0.12</v>
      </c>
      <c r="K109" s="97">
        <v>25</v>
      </c>
      <c r="L109" s="154"/>
    </row>
    <row r="110" spans="1:12" x14ac:dyDescent="0.2">
      <c r="A110" s="145"/>
      <c r="B110" s="146"/>
      <c r="C110" t="s">
        <v>76</v>
      </c>
      <c r="D110" s="3">
        <v>65</v>
      </c>
      <c r="E110" s="3">
        <v>25.5</v>
      </c>
      <c r="F110" s="3">
        <v>8.5</v>
      </c>
      <c r="G110" s="3">
        <v>0</v>
      </c>
      <c r="H110" s="3">
        <v>15</v>
      </c>
      <c r="I110" s="3">
        <v>0.5</v>
      </c>
      <c r="J110" s="3">
        <v>0.2</v>
      </c>
      <c r="K110" s="8">
        <v>25</v>
      </c>
      <c r="L110" s="147"/>
    </row>
    <row r="111" spans="1:12" x14ac:dyDescent="0.2">
      <c r="A111" s="145"/>
      <c r="B111" s="146"/>
      <c r="C111" t="s">
        <v>77</v>
      </c>
      <c r="D111" s="1">
        <v>34</v>
      </c>
      <c r="E111" s="1">
        <v>43.5</v>
      </c>
      <c r="F111" s="1">
        <v>46.5</v>
      </c>
      <c r="G111" s="1">
        <v>0</v>
      </c>
      <c r="H111" s="1">
        <v>13.5</v>
      </c>
      <c r="I111" s="1">
        <v>0.4</v>
      </c>
      <c r="J111" s="1">
        <v>0.33499999999999996</v>
      </c>
      <c r="K111" s="1">
        <v>25</v>
      </c>
      <c r="L111" s="147"/>
    </row>
    <row r="112" spans="1:12" x14ac:dyDescent="0.2">
      <c r="A112" s="145"/>
      <c r="B112" s="146"/>
      <c r="C112" t="s">
        <v>78</v>
      </c>
      <c r="D112" s="1">
        <v>46.5</v>
      </c>
      <c r="E112" s="1">
        <v>37.5</v>
      </c>
      <c r="F112" s="1">
        <v>39</v>
      </c>
      <c r="G112" s="1">
        <v>0</v>
      </c>
      <c r="H112" s="1">
        <v>14.5</v>
      </c>
      <c r="I112" s="1">
        <v>0.5</v>
      </c>
      <c r="J112" s="1">
        <v>0.37</v>
      </c>
      <c r="K112" s="1">
        <v>25.22</v>
      </c>
      <c r="L112" s="147"/>
    </row>
    <row r="113" spans="1:12" ht="16" thickBot="1" x14ac:dyDescent="0.25">
      <c r="A113" s="158"/>
      <c r="B113" s="159"/>
      <c r="C113" s="24" t="s">
        <v>74</v>
      </c>
      <c r="D113" s="160">
        <f t="shared" ref="D113:K113" si="22">AVERAGE(D109:D112)</f>
        <v>51.375</v>
      </c>
      <c r="E113" s="160">
        <f t="shared" si="22"/>
        <v>33.125</v>
      </c>
      <c r="F113" s="160">
        <f t="shared" si="22"/>
        <v>31.25</v>
      </c>
      <c r="G113" s="160">
        <f t="shared" si="22"/>
        <v>0</v>
      </c>
      <c r="H113" s="160">
        <f t="shared" si="22"/>
        <v>13.75</v>
      </c>
      <c r="I113" s="160">
        <f t="shared" si="22"/>
        <v>0.41500000000000004</v>
      </c>
      <c r="J113" s="160">
        <f t="shared" si="22"/>
        <v>0.25624999999999998</v>
      </c>
      <c r="K113" s="160">
        <f t="shared" si="22"/>
        <v>25.055</v>
      </c>
      <c r="L113" s="161"/>
    </row>
    <row r="114" spans="1:12" x14ac:dyDescent="0.2">
      <c r="A114" s="140" t="s">
        <v>765</v>
      </c>
      <c r="B114" s="141" t="s">
        <v>766</v>
      </c>
      <c r="C114" s="142" t="s">
        <v>70</v>
      </c>
      <c r="D114" s="143">
        <v>528</v>
      </c>
      <c r="E114" s="143">
        <v>2</v>
      </c>
      <c r="F114" s="143">
        <v>1</v>
      </c>
      <c r="G114" s="143">
        <v>0</v>
      </c>
      <c r="H114" s="143">
        <v>40</v>
      </c>
      <c r="I114" s="143">
        <v>5.44</v>
      </c>
      <c r="J114" s="143">
        <v>1.8</v>
      </c>
      <c r="K114" s="143">
        <v>84</v>
      </c>
      <c r="L114" s="144"/>
    </row>
    <row r="115" spans="1:12" x14ac:dyDescent="0.2">
      <c r="A115" s="145"/>
      <c r="B115" s="146"/>
      <c r="C115" t="s">
        <v>90</v>
      </c>
      <c r="D115" s="3">
        <v>480</v>
      </c>
      <c r="E115" s="3">
        <v>13</v>
      </c>
      <c r="F115" s="3">
        <v>0</v>
      </c>
      <c r="G115" s="3">
        <v>0</v>
      </c>
      <c r="H115" s="3">
        <v>32</v>
      </c>
      <c r="I115" s="3">
        <v>3.13</v>
      </c>
      <c r="J115" s="3">
        <v>1.55</v>
      </c>
      <c r="K115" s="3">
        <v>84</v>
      </c>
      <c r="L115" s="147"/>
    </row>
    <row r="116" spans="1:12" ht="33" thickBot="1" x14ac:dyDescent="0.25">
      <c r="A116" s="145"/>
      <c r="B116" s="146"/>
      <c r="C116" s="12" t="s">
        <v>74</v>
      </c>
      <c r="D116" s="3">
        <f>MEDIAN(D114:D115)</f>
        <v>504</v>
      </c>
      <c r="E116" s="3">
        <f t="shared" ref="E116:K116" si="23">MEDIAN(E114:E115)</f>
        <v>7.5</v>
      </c>
      <c r="F116" s="3">
        <f t="shared" si="23"/>
        <v>0.5</v>
      </c>
      <c r="G116" s="3">
        <f t="shared" si="23"/>
        <v>0</v>
      </c>
      <c r="H116" s="3">
        <f t="shared" si="23"/>
        <v>36</v>
      </c>
      <c r="I116" s="3">
        <f t="shared" si="23"/>
        <v>4.2850000000000001</v>
      </c>
      <c r="J116" s="3">
        <f t="shared" si="23"/>
        <v>1.675</v>
      </c>
      <c r="K116" s="3">
        <f t="shared" si="23"/>
        <v>84</v>
      </c>
      <c r="L116" s="155" t="s">
        <v>769</v>
      </c>
    </row>
    <row r="117" spans="1:12" x14ac:dyDescent="0.2">
      <c r="A117" s="140" t="s">
        <v>767</v>
      </c>
      <c r="B117" s="141" t="s">
        <v>768</v>
      </c>
      <c r="C117" s="142" t="s">
        <v>70</v>
      </c>
      <c r="D117" s="143">
        <v>884</v>
      </c>
      <c r="E117" s="143">
        <v>0</v>
      </c>
      <c r="F117" s="143">
        <v>0</v>
      </c>
      <c r="G117" s="143">
        <v>0</v>
      </c>
      <c r="H117" s="143">
        <v>1</v>
      </c>
      <c r="I117" s="143">
        <v>0.56000000000000005</v>
      </c>
      <c r="J117" s="143">
        <v>0</v>
      </c>
      <c r="K117" s="143">
        <v>0</v>
      </c>
      <c r="L117" s="144"/>
    </row>
    <row r="118" spans="1:12" x14ac:dyDescent="0.2">
      <c r="A118" s="145"/>
      <c r="B118" s="146"/>
      <c r="C118" t="s">
        <v>87</v>
      </c>
      <c r="D118" s="3">
        <v>900</v>
      </c>
      <c r="E118" s="3">
        <v>0</v>
      </c>
      <c r="F118" s="3">
        <v>1</v>
      </c>
      <c r="G118" s="3">
        <v>0</v>
      </c>
      <c r="H118" s="3">
        <v>0</v>
      </c>
      <c r="I118" s="3">
        <v>0</v>
      </c>
      <c r="J118" s="3">
        <v>0.01</v>
      </c>
      <c r="K118" s="3">
        <v>0</v>
      </c>
      <c r="L118" s="147"/>
    </row>
    <row r="119" spans="1:12" x14ac:dyDescent="0.2">
      <c r="A119" s="145"/>
      <c r="B119" s="146"/>
      <c r="C119" t="s">
        <v>79</v>
      </c>
      <c r="D119" s="3">
        <v>900</v>
      </c>
      <c r="E119" s="3">
        <v>0</v>
      </c>
      <c r="F119" s="3">
        <v>0</v>
      </c>
      <c r="G119" s="3">
        <v>0</v>
      </c>
      <c r="H119" s="3">
        <v>1</v>
      </c>
      <c r="I119" s="3">
        <v>0.3</v>
      </c>
      <c r="J119" s="3">
        <v>0.01</v>
      </c>
      <c r="K119" s="3">
        <v>0</v>
      </c>
      <c r="L119" s="147"/>
    </row>
    <row r="120" spans="1:12" x14ac:dyDescent="0.2">
      <c r="A120" s="145"/>
      <c r="B120" s="146"/>
      <c r="C120" t="s">
        <v>81</v>
      </c>
      <c r="D120" s="3">
        <v>900</v>
      </c>
      <c r="E120" s="3">
        <v>0</v>
      </c>
      <c r="F120" s="3">
        <v>0</v>
      </c>
      <c r="G120" s="3">
        <v>0</v>
      </c>
      <c r="H120" s="3">
        <v>0</v>
      </c>
      <c r="I120" s="3">
        <v>0</v>
      </c>
      <c r="J120" s="3">
        <v>0</v>
      </c>
      <c r="K120" s="3">
        <v>0</v>
      </c>
      <c r="L120" s="147"/>
    </row>
    <row r="121" spans="1:12" ht="33" thickBot="1" x14ac:dyDescent="0.25">
      <c r="A121" s="148"/>
      <c r="B121" s="149"/>
      <c r="C121" s="35" t="s">
        <v>74</v>
      </c>
      <c r="D121" s="150">
        <f>MEDIAN(D117:D120)</f>
        <v>900</v>
      </c>
      <c r="E121" s="150">
        <f t="shared" ref="E121:K121" si="24">MEDIAN(E117:E120)</f>
        <v>0</v>
      </c>
      <c r="F121" s="150">
        <f t="shared" si="24"/>
        <v>0</v>
      </c>
      <c r="G121" s="150">
        <f t="shared" si="24"/>
        <v>0</v>
      </c>
      <c r="H121" s="150">
        <f t="shared" si="24"/>
        <v>0.5</v>
      </c>
      <c r="I121" s="150">
        <f t="shared" si="24"/>
        <v>0.15</v>
      </c>
      <c r="J121" s="150">
        <f t="shared" si="24"/>
        <v>5.0000000000000001E-3</v>
      </c>
      <c r="K121" s="150">
        <f t="shared" si="24"/>
        <v>0</v>
      </c>
      <c r="L121" s="151" t="s">
        <v>802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73"/>
  <sheetViews>
    <sheetView zoomScale="90" zoomScaleNormal="90" workbookViewId="0">
      <selection activeCell="D133" sqref="D133"/>
    </sheetView>
  </sheetViews>
  <sheetFormatPr baseColWidth="10" defaultColWidth="8.83203125" defaultRowHeight="15" x14ac:dyDescent="0.2"/>
  <cols>
    <col min="1" max="1" width="21.1640625" style="12" customWidth="1"/>
    <col min="2" max="2" width="24" customWidth="1"/>
    <col min="3" max="3" width="61.6640625" customWidth="1"/>
    <col min="4" max="4" width="10.83203125" style="39" bestFit="1" customWidth="1"/>
    <col min="5" max="5" width="9.1640625" style="1"/>
    <col min="6" max="6" width="14.5" style="1" customWidth="1"/>
    <col min="7" max="7" width="13" style="1" customWidth="1"/>
    <col min="8" max="9" width="12.1640625" style="1" customWidth="1"/>
    <col min="10" max="11" width="9.1640625" style="1"/>
    <col min="12" max="12" width="12" style="1" customWidth="1"/>
    <col min="13" max="13" width="30.33203125" customWidth="1"/>
  </cols>
  <sheetData>
    <row r="1" spans="1:13" ht="16" thickBot="1" x14ac:dyDescent="0.25">
      <c r="A1" s="132" t="s">
        <v>91</v>
      </c>
      <c r="B1" s="133" t="s">
        <v>780</v>
      </c>
      <c r="C1" s="133" t="s">
        <v>0</v>
      </c>
      <c r="D1" s="134" t="s">
        <v>803</v>
      </c>
      <c r="E1" s="135" t="s">
        <v>1</v>
      </c>
      <c r="F1" s="135" t="s">
        <v>2</v>
      </c>
      <c r="G1" s="135" t="s">
        <v>3</v>
      </c>
      <c r="H1" s="135" t="s">
        <v>4</v>
      </c>
      <c r="I1" s="135" t="s">
        <v>5</v>
      </c>
      <c r="J1" s="135" t="s">
        <v>6</v>
      </c>
      <c r="K1" s="135" t="s">
        <v>7</v>
      </c>
      <c r="L1" s="135" t="s">
        <v>8</v>
      </c>
      <c r="M1" s="136" t="s">
        <v>9</v>
      </c>
    </row>
    <row r="2" spans="1:13" ht="16" x14ac:dyDescent="0.2">
      <c r="A2" s="173" t="s">
        <v>70</v>
      </c>
      <c r="B2" s="146" t="s">
        <v>11</v>
      </c>
      <c r="C2" s="89" t="s">
        <v>92</v>
      </c>
      <c r="D2" s="39">
        <v>16070</v>
      </c>
      <c r="E2" s="8">
        <v>116</v>
      </c>
      <c r="F2" s="1">
        <v>181</v>
      </c>
      <c r="G2" s="1">
        <v>0</v>
      </c>
      <c r="H2" s="1">
        <v>0</v>
      </c>
      <c r="I2" s="1">
        <v>19</v>
      </c>
      <c r="J2" s="1">
        <v>3.33</v>
      </c>
      <c r="K2" s="1">
        <v>1.27</v>
      </c>
      <c r="L2" s="9">
        <v>316.404</v>
      </c>
      <c r="M2" s="90"/>
    </row>
    <row r="3" spans="1:13" ht="16" x14ac:dyDescent="0.2">
      <c r="A3" s="173"/>
      <c r="B3" s="146"/>
      <c r="C3" s="89" t="s">
        <v>93</v>
      </c>
      <c r="D3" s="112">
        <v>16057</v>
      </c>
      <c r="E3" s="8">
        <v>164</v>
      </c>
      <c r="F3" s="1">
        <v>172</v>
      </c>
      <c r="G3" s="1">
        <v>1</v>
      </c>
      <c r="H3" s="1">
        <v>0</v>
      </c>
      <c r="I3" s="1">
        <v>49</v>
      </c>
      <c r="J3" s="1">
        <v>2.89</v>
      </c>
      <c r="K3" s="1">
        <v>1.53</v>
      </c>
      <c r="L3" s="9">
        <v>566.35200000000009</v>
      </c>
      <c r="M3" s="90"/>
    </row>
    <row r="4" spans="1:13" ht="16" x14ac:dyDescent="0.2">
      <c r="A4" s="173"/>
      <c r="B4" s="146"/>
      <c r="C4" s="89" t="s">
        <v>94</v>
      </c>
      <c r="D4" s="119">
        <v>16063</v>
      </c>
      <c r="E4" s="8">
        <v>116</v>
      </c>
      <c r="F4" s="1">
        <v>143</v>
      </c>
      <c r="G4" s="1">
        <v>1</v>
      </c>
      <c r="H4" s="1">
        <v>0</v>
      </c>
      <c r="I4" s="1">
        <v>24</v>
      </c>
      <c r="J4" s="1">
        <v>2.5099999999999998</v>
      </c>
      <c r="K4" s="1">
        <v>1.29</v>
      </c>
      <c r="L4" s="1">
        <v>492.72</v>
      </c>
      <c r="M4" s="90"/>
    </row>
    <row r="5" spans="1:13" ht="16" x14ac:dyDescent="0.2">
      <c r="A5" s="173"/>
      <c r="B5" s="146"/>
      <c r="C5" s="94" t="s">
        <v>95</v>
      </c>
      <c r="D5" s="39">
        <v>16333</v>
      </c>
      <c r="E5" s="8">
        <v>127</v>
      </c>
      <c r="F5" s="1">
        <v>130</v>
      </c>
      <c r="G5" s="1">
        <v>0</v>
      </c>
      <c r="H5" s="1">
        <v>0</v>
      </c>
      <c r="I5" s="1">
        <v>28</v>
      </c>
      <c r="J5" s="1">
        <v>2.94</v>
      </c>
      <c r="K5" s="1">
        <v>1.07</v>
      </c>
      <c r="L5" s="9">
        <v>219</v>
      </c>
      <c r="M5" s="90"/>
    </row>
    <row r="6" spans="1:13" ht="24.5" customHeight="1" x14ac:dyDescent="0.2">
      <c r="A6" s="174"/>
      <c r="B6" s="146"/>
      <c r="C6" s="12" t="s">
        <v>96</v>
      </c>
      <c r="E6" s="1">
        <f t="shared" ref="E6:L6" si="0">MEDIAN(E2:E5)</f>
        <v>121.5</v>
      </c>
      <c r="F6" s="1">
        <f t="shared" si="0"/>
        <v>157.5</v>
      </c>
      <c r="G6" s="1">
        <f t="shared" si="0"/>
        <v>0.5</v>
      </c>
      <c r="H6" s="1">
        <f t="shared" si="0"/>
        <v>0</v>
      </c>
      <c r="I6" s="1">
        <f t="shared" si="0"/>
        <v>26</v>
      </c>
      <c r="J6" s="1">
        <f t="shared" si="0"/>
        <v>2.915</v>
      </c>
      <c r="K6" s="1">
        <f t="shared" si="0"/>
        <v>1.28</v>
      </c>
      <c r="L6" s="1">
        <f t="shared" si="0"/>
        <v>404.56200000000001</v>
      </c>
      <c r="M6" s="90"/>
    </row>
    <row r="7" spans="1:13" ht="16" x14ac:dyDescent="0.2">
      <c r="A7" s="175" t="s">
        <v>79</v>
      </c>
      <c r="B7" s="153" t="s">
        <v>11</v>
      </c>
      <c r="C7" s="91" t="s">
        <v>97</v>
      </c>
      <c r="D7" s="120" t="s">
        <v>98</v>
      </c>
      <c r="E7" s="92">
        <v>122</v>
      </c>
      <c r="F7" s="92">
        <v>78</v>
      </c>
      <c r="G7" s="92">
        <v>1</v>
      </c>
      <c r="H7" s="92">
        <v>0</v>
      </c>
      <c r="I7" s="92">
        <v>26</v>
      </c>
      <c r="J7" s="92">
        <v>2</v>
      </c>
      <c r="K7" s="92">
        <v>1.2</v>
      </c>
      <c r="L7" s="92">
        <v>492.72</v>
      </c>
      <c r="M7" s="93"/>
    </row>
    <row r="8" spans="1:13" ht="16" x14ac:dyDescent="0.2">
      <c r="A8" s="174"/>
      <c r="B8" s="146"/>
      <c r="C8" s="94" t="s">
        <v>99</v>
      </c>
      <c r="D8" s="121" t="s">
        <v>100</v>
      </c>
      <c r="E8" s="1">
        <v>124</v>
      </c>
      <c r="F8" s="1">
        <v>28</v>
      </c>
      <c r="G8" s="1">
        <v>1</v>
      </c>
      <c r="H8" s="1">
        <v>0</v>
      </c>
      <c r="I8" s="1">
        <v>24</v>
      </c>
      <c r="J8" s="1">
        <v>2.1</v>
      </c>
      <c r="K8" s="1">
        <v>1.32</v>
      </c>
      <c r="L8" s="9">
        <v>316.404</v>
      </c>
      <c r="M8" s="90"/>
    </row>
    <row r="9" spans="1:13" ht="32" x14ac:dyDescent="0.2">
      <c r="A9" s="174" t="s">
        <v>71</v>
      </c>
      <c r="B9" s="146" t="s">
        <v>11</v>
      </c>
      <c r="C9" s="89" t="s">
        <v>101</v>
      </c>
      <c r="D9" s="119">
        <v>3025</v>
      </c>
      <c r="E9" s="1">
        <v>109</v>
      </c>
      <c r="F9" s="1">
        <v>45</v>
      </c>
      <c r="G9" s="1">
        <v>1</v>
      </c>
      <c r="H9" s="1">
        <v>0</v>
      </c>
      <c r="I9" s="1">
        <v>31</v>
      </c>
      <c r="J9" s="1">
        <v>1.6</v>
      </c>
      <c r="K9" s="1">
        <v>1.1399999999999999</v>
      </c>
      <c r="L9" s="10">
        <v>292.5</v>
      </c>
      <c r="M9" s="90"/>
    </row>
    <row r="10" spans="1:13" ht="16" x14ac:dyDescent="0.2">
      <c r="A10" s="174"/>
      <c r="B10" s="146"/>
      <c r="C10" s="89" t="s">
        <v>102</v>
      </c>
      <c r="D10" s="119">
        <v>3035</v>
      </c>
      <c r="E10" s="1">
        <v>120</v>
      </c>
      <c r="F10" s="1">
        <v>76</v>
      </c>
      <c r="G10" s="1">
        <v>0</v>
      </c>
      <c r="H10" s="1">
        <v>0</v>
      </c>
      <c r="I10" s="1">
        <v>23</v>
      </c>
      <c r="J10" s="1">
        <v>3.4</v>
      </c>
      <c r="K10" s="1">
        <v>0.95</v>
      </c>
      <c r="L10" s="9">
        <v>566.35200000000009</v>
      </c>
      <c r="M10" s="90"/>
    </row>
    <row r="11" spans="1:13" ht="32" x14ac:dyDescent="0.2">
      <c r="A11" s="174"/>
      <c r="B11" s="146"/>
      <c r="C11" s="89" t="s">
        <v>103</v>
      </c>
      <c r="D11" s="39">
        <v>3031</v>
      </c>
      <c r="E11" s="1">
        <v>117</v>
      </c>
      <c r="F11" s="1">
        <v>52</v>
      </c>
      <c r="G11" s="1">
        <v>0</v>
      </c>
      <c r="H11" s="1">
        <v>0</v>
      </c>
      <c r="I11" s="1">
        <v>36</v>
      </c>
      <c r="J11" s="1">
        <v>2.1</v>
      </c>
      <c r="K11" s="1">
        <v>0.96</v>
      </c>
      <c r="L11" s="9">
        <v>219</v>
      </c>
      <c r="M11" s="90"/>
    </row>
    <row r="12" spans="1:13" x14ac:dyDescent="0.2">
      <c r="A12" s="176"/>
      <c r="B12" s="159"/>
      <c r="C12" s="24" t="s">
        <v>104</v>
      </c>
      <c r="D12" s="41"/>
      <c r="E12" s="42">
        <f t="shared" ref="E12:L12" si="1">MEDIAN(E7:E11)</f>
        <v>120</v>
      </c>
      <c r="F12" s="42">
        <f t="shared" si="1"/>
        <v>52</v>
      </c>
      <c r="G12" s="42">
        <f t="shared" si="1"/>
        <v>1</v>
      </c>
      <c r="H12" s="42">
        <f t="shared" si="1"/>
        <v>0</v>
      </c>
      <c r="I12" s="42">
        <f t="shared" si="1"/>
        <v>26</v>
      </c>
      <c r="J12" s="42">
        <f t="shared" si="1"/>
        <v>2.1</v>
      </c>
      <c r="K12" s="42">
        <f t="shared" si="1"/>
        <v>1.1399999999999999</v>
      </c>
      <c r="L12" s="95">
        <f t="shared" si="1"/>
        <v>316.404</v>
      </c>
      <c r="M12" s="96"/>
    </row>
    <row r="13" spans="1:13" ht="16" x14ac:dyDescent="0.2">
      <c r="A13" s="173" t="s">
        <v>72</v>
      </c>
      <c r="B13" s="146" t="s">
        <v>11</v>
      </c>
      <c r="C13" s="109" t="s">
        <v>105</v>
      </c>
      <c r="D13" s="119" t="s">
        <v>106</v>
      </c>
      <c r="E13" s="8">
        <v>182</v>
      </c>
      <c r="F13" s="1">
        <v>48</v>
      </c>
      <c r="G13" s="1">
        <v>2</v>
      </c>
      <c r="H13" s="1">
        <v>0</v>
      </c>
      <c r="I13" s="1">
        <v>94</v>
      </c>
      <c r="J13" s="1">
        <v>4</v>
      </c>
      <c r="K13" s="1">
        <v>1.26</v>
      </c>
      <c r="L13" s="9">
        <v>566.35200000000009</v>
      </c>
      <c r="M13" s="90"/>
    </row>
    <row r="14" spans="1:13" ht="16" x14ac:dyDescent="0.2">
      <c r="A14" s="173"/>
      <c r="B14" s="146"/>
      <c r="C14" s="109" t="s">
        <v>107</v>
      </c>
      <c r="D14" s="119" t="s">
        <v>108</v>
      </c>
      <c r="E14" s="8">
        <v>161</v>
      </c>
      <c r="F14" s="1">
        <v>32</v>
      </c>
      <c r="G14" s="1">
        <v>1</v>
      </c>
      <c r="H14" s="1">
        <v>0</v>
      </c>
      <c r="I14" s="1">
        <v>30</v>
      </c>
      <c r="J14" s="1">
        <v>2.9</v>
      </c>
      <c r="K14" s="1">
        <v>1.1299999999999999</v>
      </c>
      <c r="L14" s="8">
        <v>476.48</v>
      </c>
      <c r="M14" s="11"/>
    </row>
    <row r="15" spans="1:13" ht="16" x14ac:dyDescent="0.2">
      <c r="A15" s="173"/>
      <c r="B15" s="146"/>
      <c r="C15" s="109" t="s">
        <v>109</v>
      </c>
      <c r="D15" s="119" t="s">
        <v>110</v>
      </c>
      <c r="E15" s="8">
        <v>155</v>
      </c>
      <c r="F15" s="1">
        <v>9</v>
      </c>
      <c r="G15" s="1">
        <v>1</v>
      </c>
      <c r="H15" s="1">
        <v>0</v>
      </c>
      <c r="I15" s="1">
        <v>12</v>
      </c>
      <c r="J15" s="1">
        <v>2.2000000000000002</v>
      </c>
      <c r="K15" s="1">
        <v>1.72</v>
      </c>
      <c r="L15" s="9">
        <v>316.404</v>
      </c>
      <c r="M15" s="90"/>
    </row>
    <row r="16" spans="1:13" ht="16" x14ac:dyDescent="0.2">
      <c r="A16" s="173" t="s">
        <v>89</v>
      </c>
      <c r="B16" s="146" t="s">
        <v>11</v>
      </c>
      <c r="C16" s="109" t="s">
        <v>111</v>
      </c>
      <c r="D16" s="119">
        <v>3003</v>
      </c>
      <c r="E16" s="8">
        <v>116</v>
      </c>
      <c r="F16" s="1">
        <v>208</v>
      </c>
      <c r="G16" s="1">
        <v>1</v>
      </c>
      <c r="H16" s="1">
        <v>0</v>
      </c>
      <c r="I16" s="1">
        <v>24</v>
      </c>
      <c r="J16" s="1">
        <v>2.5099999999999998</v>
      </c>
      <c r="K16" s="1">
        <v>1.29</v>
      </c>
      <c r="L16" s="1">
        <v>492.72</v>
      </c>
      <c r="M16" s="90"/>
    </row>
    <row r="17" spans="1:13" ht="16" x14ac:dyDescent="0.2">
      <c r="A17" s="177"/>
      <c r="B17" s="159"/>
      <c r="C17" s="110" t="s">
        <v>112</v>
      </c>
      <c r="D17" s="122"/>
      <c r="E17" s="95">
        <f>MEDIAN(E13:E15)</f>
        <v>161</v>
      </c>
      <c r="F17" s="95">
        <f>MEDIAN(F13:F16)</f>
        <v>40</v>
      </c>
      <c r="G17" s="95">
        <f t="shared" ref="G17:L17" si="2">MEDIAN(G13:G16)</f>
        <v>1</v>
      </c>
      <c r="H17" s="95">
        <f t="shared" si="2"/>
        <v>0</v>
      </c>
      <c r="I17" s="95">
        <f t="shared" si="2"/>
        <v>27</v>
      </c>
      <c r="J17" s="95">
        <f t="shared" si="2"/>
        <v>2.7050000000000001</v>
      </c>
      <c r="K17" s="95">
        <f t="shared" si="2"/>
        <v>1.2749999999999999</v>
      </c>
      <c r="L17" s="95">
        <f t="shared" si="2"/>
        <v>484.6</v>
      </c>
      <c r="M17" s="96"/>
    </row>
    <row r="18" spans="1:13" x14ac:dyDescent="0.2">
      <c r="A18" s="175" t="s">
        <v>90</v>
      </c>
      <c r="B18" s="153" t="s">
        <v>11</v>
      </c>
      <c r="C18" s="36" t="s">
        <v>113</v>
      </c>
      <c r="D18" s="37"/>
      <c r="E18" s="92">
        <v>132</v>
      </c>
      <c r="F18" s="92">
        <v>149</v>
      </c>
      <c r="G18" s="92">
        <v>0</v>
      </c>
      <c r="H18" s="92">
        <v>0</v>
      </c>
      <c r="I18" s="92">
        <v>67</v>
      </c>
      <c r="J18" s="92">
        <v>2.4</v>
      </c>
      <c r="K18" s="92">
        <v>1.1000000000000001</v>
      </c>
      <c r="L18" s="97"/>
      <c r="M18" s="90" t="s">
        <v>114</v>
      </c>
    </row>
    <row r="19" spans="1:13" x14ac:dyDescent="0.2">
      <c r="A19" s="174"/>
      <c r="B19" s="146"/>
      <c r="C19" t="s">
        <v>115</v>
      </c>
      <c r="E19" s="1">
        <v>118</v>
      </c>
      <c r="F19" s="1">
        <v>65</v>
      </c>
      <c r="G19" s="1">
        <v>0</v>
      </c>
      <c r="H19" s="1">
        <v>0</v>
      </c>
      <c r="I19" s="1">
        <v>14</v>
      </c>
      <c r="J19" s="1">
        <v>1.29</v>
      </c>
      <c r="K19" s="1">
        <v>2.2000000000000002</v>
      </c>
      <c r="L19" s="9">
        <v>566.35200000000009</v>
      </c>
      <c r="M19" s="90"/>
    </row>
    <row r="20" spans="1:13" x14ac:dyDescent="0.2">
      <c r="A20" s="174" t="s">
        <v>116</v>
      </c>
      <c r="B20" s="146" t="s">
        <v>11</v>
      </c>
      <c r="C20" t="s">
        <v>117</v>
      </c>
      <c r="D20" s="39" t="s">
        <v>118</v>
      </c>
      <c r="E20" s="1">
        <v>161</v>
      </c>
      <c r="F20" s="1">
        <v>172</v>
      </c>
      <c r="G20" s="1">
        <v>0</v>
      </c>
      <c r="H20" s="1">
        <v>0</v>
      </c>
      <c r="I20" s="1">
        <v>46</v>
      </c>
      <c r="J20" s="1">
        <v>2.1</v>
      </c>
      <c r="K20" s="1">
        <v>1</v>
      </c>
      <c r="L20" s="8"/>
      <c r="M20" s="90" t="s">
        <v>114</v>
      </c>
    </row>
    <row r="21" spans="1:13" ht="16" x14ac:dyDescent="0.2">
      <c r="A21" s="174"/>
      <c r="B21" s="146"/>
      <c r="C21" s="89" t="s">
        <v>119</v>
      </c>
      <c r="D21" s="39" t="s">
        <v>120</v>
      </c>
      <c r="E21" s="1">
        <v>187</v>
      </c>
      <c r="F21" s="1">
        <v>152</v>
      </c>
      <c r="G21" s="1">
        <v>2</v>
      </c>
      <c r="H21" s="1">
        <v>0</v>
      </c>
      <c r="I21" s="1">
        <v>51</v>
      </c>
      <c r="J21" s="1">
        <v>2.6</v>
      </c>
      <c r="K21" s="1">
        <v>1.4</v>
      </c>
      <c r="L21" s="9">
        <v>566.35200000000009</v>
      </c>
      <c r="M21" s="90"/>
    </row>
    <row r="22" spans="1:13" x14ac:dyDescent="0.2">
      <c r="A22" s="174"/>
      <c r="B22" s="146"/>
      <c r="C22" t="s">
        <v>121</v>
      </c>
      <c r="D22" s="39" t="s">
        <v>122</v>
      </c>
      <c r="E22" s="1">
        <v>122</v>
      </c>
      <c r="F22" s="1">
        <v>33</v>
      </c>
      <c r="G22" s="1">
        <v>5</v>
      </c>
      <c r="H22" s="1">
        <v>0</v>
      </c>
      <c r="I22" s="1">
        <v>14</v>
      </c>
      <c r="J22" s="1">
        <v>1.7</v>
      </c>
      <c r="K22" s="1">
        <v>1.1000000000000001</v>
      </c>
      <c r="L22" s="9">
        <v>316.404</v>
      </c>
      <c r="M22" s="90"/>
    </row>
    <row r="23" spans="1:13" ht="16" thickBot="1" x14ac:dyDescent="0.25">
      <c r="A23" s="176"/>
      <c r="B23" s="159"/>
      <c r="C23" s="24" t="s">
        <v>123</v>
      </c>
      <c r="D23" s="41"/>
      <c r="E23" s="42">
        <f t="shared" ref="E23:L23" si="3">MEDIAN(E18:E22)</f>
        <v>132</v>
      </c>
      <c r="F23" s="42">
        <f t="shared" si="3"/>
        <v>149</v>
      </c>
      <c r="G23" s="42">
        <f t="shared" si="3"/>
        <v>0</v>
      </c>
      <c r="H23" s="42">
        <f t="shared" si="3"/>
        <v>0</v>
      </c>
      <c r="I23" s="42">
        <f t="shared" si="3"/>
        <v>46</v>
      </c>
      <c r="J23" s="42">
        <f t="shared" si="3"/>
        <v>2.1</v>
      </c>
      <c r="K23" s="42">
        <f t="shared" si="3"/>
        <v>1.1000000000000001</v>
      </c>
      <c r="L23" s="95">
        <f t="shared" si="3"/>
        <v>566.35200000000009</v>
      </c>
      <c r="M23" s="96"/>
    </row>
    <row r="24" spans="1:13" x14ac:dyDescent="0.2">
      <c r="A24" s="175" t="s">
        <v>70</v>
      </c>
      <c r="B24" s="153" t="s">
        <v>32</v>
      </c>
      <c r="C24" t="s">
        <v>144</v>
      </c>
      <c r="D24" s="39">
        <v>170162</v>
      </c>
      <c r="E24" s="1">
        <v>553</v>
      </c>
      <c r="F24" s="1">
        <v>25</v>
      </c>
      <c r="G24" s="1">
        <v>0</v>
      </c>
      <c r="H24" s="1">
        <v>0</v>
      </c>
      <c r="I24" s="1">
        <v>37</v>
      </c>
      <c r="J24" s="1">
        <v>6.68</v>
      </c>
      <c r="K24" s="1">
        <v>5.78</v>
      </c>
      <c r="L24" s="8">
        <v>290</v>
      </c>
      <c r="M24" s="90"/>
    </row>
    <row r="25" spans="1:13" x14ac:dyDescent="0.2">
      <c r="A25" s="174"/>
      <c r="B25" s="146"/>
      <c r="C25" t="s">
        <v>145</v>
      </c>
      <c r="D25" s="39">
        <v>170571</v>
      </c>
      <c r="E25" s="1">
        <v>574</v>
      </c>
      <c r="F25" s="1">
        <v>69</v>
      </c>
      <c r="G25" s="1">
        <v>0</v>
      </c>
      <c r="H25" s="1">
        <v>0</v>
      </c>
      <c r="I25" s="1">
        <v>45</v>
      </c>
      <c r="J25" s="1">
        <v>6</v>
      </c>
      <c r="K25" s="1">
        <v>5.6</v>
      </c>
      <c r="L25" s="8">
        <v>1229</v>
      </c>
      <c r="M25" s="90"/>
    </row>
    <row r="26" spans="1:13" x14ac:dyDescent="0.2">
      <c r="A26" s="174"/>
      <c r="B26" s="146"/>
      <c r="C26" t="s">
        <v>146</v>
      </c>
      <c r="D26" s="39">
        <v>170567</v>
      </c>
      <c r="E26" s="1">
        <v>579</v>
      </c>
      <c r="F26" s="1">
        <v>44</v>
      </c>
      <c r="G26" s="1">
        <v>0</v>
      </c>
      <c r="H26" s="1">
        <v>0</v>
      </c>
      <c r="I26" s="1">
        <v>269</v>
      </c>
      <c r="J26" s="1">
        <v>3.71</v>
      </c>
      <c r="K26" s="1">
        <v>3.12</v>
      </c>
      <c r="L26" s="8">
        <v>964</v>
      </c>
      <c r="M26" s="90"/>
    </row>
    <row r="27" spans="1:13" x14ac:dyDescent="0.2">
      <c r="A27" s="174"/>
      <c r="B27" s="146"/>
      <c r="C27" t="s">
        <v>147</v>
      </c>
      <c r="D27" s="39">
        <v>170158</v>
      </c>
      <c r="E27" s="1">
        <v>598</v>
      </c>
      <c r="F27" s="1">
        <v>55</v>
      </c>
      <c r="G27" s="1">
        <v>0</v>
      </c>
      <c r="H27" s="1">
        <v>0</v>
      </c>
      <c r="I27" s="1">
        <v>268</v>
      </c>
      <c r="J27" s="1">
        <v>3.73</v>
      </c>
      <c r="K27" s="1">
        <v>3.31</v>
      </c>
      <c r="L27" s="8">
        <v>2111</v>
      </c>
      <c r="M27" s="90"/>
    </row>
    <row r="28" spans="1:13" x14ac:dyDescent="0.2">
      <c r="A28" s="174"/>
      <c r="B28" s="146"/>
      <c r="C28" t="s">
        <v>148</v>
      </c>
      <c r="D28" s="39">
        <v>170184</v>
      </c>
      <c r="E28" s="1">
        <v>560</v>
      </c>
      <c r="F28" s="1">
        <v>51</v>
      </c>
      <c r="G28" s="1">
        <v>26</v>
      </c>
      <c r="H28" s="1">
        <v>0</v>
      </c>
      <c r="I28" s="1">
        <v>105</v>
      </c>
      <c r="J28" s="1">
        <v>3.92</v>
      </c>
      <c r="K28" s="1">
        <v>2.2000000000000002</v>
      </c>
      <c r="L28" s="8">
        <v>808</v>
      </c>
      <c r="M28" s="90"/>
    </row>
    <row r="29" spans="1:13" x14ac:dyDescent="0.2">
      <c r="A29" s="174"/>
      <c r="B29" s="146"/>
      <c r="C29" t="s">
        <v>149</v>
      </c>
      <c r="D29" s="39">
        <v>170187</v>
      </c>
      <c r="E29" s="1">
        <v>654</v>
      </c>
      <c r="F29" s="1">
        <v>98</v>
      </c>
      <c r="G29" s="1">
        <v>1</v>
      </c>
      <c r="H29" s="1">
        <v>0</v>
      </c>
      <c r="I29" s="1">
        <v>98</v>
      </c>
      <c r="J29" s="1">
        <v>2.91</v>
      </c>
      <c r="K29" s="1">
        <v>3.09</v>
      </c>
      <c r="L29" s="8">
        <v>611</v>
      </c>
      <c r="M29" s="90"/>
    </row>
    <row r="30" spans="1:13" x14ac:dyDescent="0.2">
      <c r="A30" s="174"/>
      <c r="B30" s="146"/>
      <c r="C30" t="s">
        <v>150</v>
      </c>
      <c r="D30" s="39">
        <v>170591</v>
      </c>
      <c r="E30" s="1">
        <v>673</v>
      </c>
      <c r="F30" s="1">
        <v>34</v>
      </c>
      <c r="G30" s="1">
        <v>1</v>
      </c>
      <c r="H30" s="1">
        <v>0</v>
      </c>
      <c r="I30" s="1">
        <v>16</v>
      </c>
      <c r="J30" s="1">
        <v>5.53</v>
      </c>
      <c r="K30" s="1">
        <v>6.45</v>
      </c>
      <c r="L30" s="8">
        <v>200</v>
      </c>
      <c r="M30" s="90"/>
    </row>
    <row r="31" spans="1:13" x14ac:dyDescent="0.2">
      <c r="A31" s="176"/>
      <c r="B31" s="159"/>
      <c r="C31" s="24" t="s">
        <v>125</v>
      </c>
      <c r="D31" s="41"/>
      <c r="E31" s="42">
        <f t="shared" ref="E31:L31" si="4">MEDIAN(E24:E30)</f>
        <v>579</v>
      </c>
      <c r="F31" s="42">
        <f t="shared" si="4"/>
        <v>51</v>
      </c>
      <c r="G31" s="42">
        <f t="shared" si="4"/>
        <v>0</v>
      </c>
      <c r="H31" s="42">
        <f t="shared" si="4"/>
        <v>0</v>
      </c>
      <c r="I31" s="42">
        <f t="shared" si="4"/>
        <v>98</v>
      </c>
      <c r="J31" s="42">
        <f t="shared" si="4"/>
        <v>3.92</v>
      </c>
      <c r="K31" s="42">
        <f t="shared" si="4"/>
        <v>3.31</v>
      </c>
      <c r="L31" s="42">
        <f t="shared" si="4"/>
        <v>808</v>
      </c>
      <c r="M31" s="96"/>
    </row>
    <row r="32" spans="1:13" ht="16" x14ac:dyDescent="0.2">
      <c r="A32" s="175" t="s">
        <v>71</v>
      </c>
      <c r="B32" s="153" t="s">
        <v>32</v>
      </c>
      <c r="C32" s="98" t="s">
        <v>151</v>
      </c>
      <c r="D32" s="37">
        <v>10007</v>
      </c>
      <c r="E32" s="92">
        <v>612</v>
      </c>
      <c r="F32" s="92">
        <v>37</v>
      </c>
      <c r="G32" s="92">
        <v>1</v>
      </c>
      <c r="H32" s="92">
        <v>0</v>
      </c>
      <c r="I32" s="92">
        <v>249</v>
      </c>
      <c r="J32" s="92">
        <v>4.0999999999999996</v>
      </c>
      <c r="K32" s="92">
        <v>3.44</v>
      </c>
      <c r="L32" s="97">
        <v>964</v>
      </c>
      <c r="M32" s="93"/>
    </row>
    <row r="33" spans="1:13" ht="16" x14ac:dyDescent="0.2">
      <c r="A33" s="174"/>
      <c r="B33" s="146"/>
      <c r="C33" s="89" t="s">
        <v>152</v>
      </c>
      <c r="D33" s="39">
        <v>10008</v>
      </c>
      <c r="E33" s="1">
        <v>595</v>
      </c>
      <c r="F33" s="1">
        <v>24</v>
      </c>
      <c r="G33" s="1">
        <v>1</v>
      </c>
      <c r="H33" s="1">
        <v>0</v>
      </c>
      <c r="I33" s="1">
        <v>33</v>
      </c>
      <c r="J33" s="1">
        <v>4.9000000000000004</v>
      </c>
      <c r="K33" s="1">
        <v>5.36</v>
      </c>
      <c r="L33" s="8">
        <v>290</v>
      </c>
      <c r="M33" s="90"/>
    </row>
    <row r="34" spans="1:13" ht="16" x14ac:dyDescent="0.2">
      <c r="A34" s="174"/>
      <c r="B34" s="146"/>
      <c r="C34" s="89" t="s">
        <v>153</v>
      </c>
      <c r="D34" s="39">
        <v>10010</v>
      </c>
      <c r="E34" s="1">
        <v>696</v>
      </c>
      <c r="F34" s="1">
        <v>114</v>
      </c>
      <c r="G34" s="1">
        <v>0</v>
      </c>
      <c r="H34" s="1">
        <v>0</v>
      </c>
      <c r="I34" s="1">
        <v>44</v>
      </c>
      <c r="J34" s="1">
        <v>2.2000000000000002</v>
      </c>
      <c r="K34" s="1">
        <v>1.3</v>
      </c>
      <c r="L34" s="8">
        <v>150</v>
      </c>
      <c r="M34" s="90"/>
    </row>
    <row r="35" spans="1:13" ht="16" x14ac:dyDescent="0.2">
      <c r="A35" s="174"/>
      <c r="B35" s="146"/>
      <c r="C35" s="89" t="s">
        <v>154</v>
      </c>
      <c r="D35" s="39">
        <v>10011</v>
      </c>
      <c r="E35" s="1">
        <v>591</v>
      </c>
      <c r="F35" s="1">
        <v>16</v>
      </c>
      <c r="G35" s="1">
        <v>63</v>
      </c>
      <c r="H35" s="1">
        <v>0</v>
      </c>
      <c r="I35" s="1">
        <v>116</v>
      </c>
      <c r="J35" s="1">
        <v>4.8</v>
      </c>
      <c r="K35" s="1">
        <v>2.0699999999999998</v>
      </c>
      <c r="L35" s="8">
        <v>808</v>
      </c>
      <c r="M35" s="90"/>
    </row>
    <row r="36" spans="1:13" x14ac:dyDescent="0.2">
      <c r="A36" s="174"/>
      <c r="B36" s="146"/>
      <c r="C36" s="12" t="s">
        <v>130</v>
      </c>
      <c r="E36" s="1">
        <f t="shared" ref="E36:L36" si="5">MEDIAN(E32:E35)</f>
        <v>603.5</v>
      </c>
      <c r="F36" s="1">
        <f t="shared" si="5"/>
        <v>30.5</v>
      </c>
      <c r="G36" s="1">
        <f t="shared" si="5"/>
        <v>1</v>
      </c>
      <c r="H36" s="1">
        <f t="shared" si="5"/>
        <v>0</v>
      </c>
      <c r="I36" s="1">
        <f t="shared" si="5"/>
        <v>80</v>
      </c>
      <c r="J36" s="1">
        <f t="shared" si="5"/>
        <v>4.4499999999999993</v>
      </c>
      <c r="K36" s="1">
        <f t="shared" si="5"/>
        <v>2.7549999999999999</v>
      </c>
      <c r="L36" s="1">
        <f t="shared" si="5"/>
        <v>549</v>
      </c>
      <c r="M36" s="90"/>
    </row>
    <row r="37" spans="1:13" x14ac:dyDescent="0.2">
      <c r="A37" s="175" t="s">
        <v>72</v>
      </c>
      <c r="B37" s="153" t="s">
        <v>32</v>
      </c>
      <c r="C37" s="36" t="s">
        <v>155</v>
      </c>
      <c r="D37" s="37" t="s">
        <v>156</v>
      </c>
      <c r="E37" s="92">
        <v>595</v>
      </c>
      <c r="F37" s="92">
        <v>25</v>
      </c>
      <c r="G37" s="92">
        <v>1</v>
      </c>
      <c r="H37" s="92">
        <v>0</v>
      </c>
      <c r="I37" s="92">
        <v>50</v>
      </c>
      <c r="J37" s="92">
        <v>5</v>
      </c>
      <c r="K37" s="92">
        <v>5.78</v>
      </c>
      <c r="L37" s="97">
        <v>290</v>
      </c>
      <c r="M37" s="93"/>
    </row>
    <row r="38" spans="1:13" x14ac:dyDescent="0.2">
      <c r="A38" s="174"/>
      <c r="B38" s="146"/>
      <c r="C38" t="s">
        <v>157</v>
      </c>
      <c r="D38" s="39" t="s">
        <v>158</v>
      </c>
      <c r="E38" s="1">
        <v>574</v>
      </c>
      <c r="F38" s="1">
        <v>51</v>
      </c>
      <c r="G38" s="1">
        <v>16</v>
      </c>
      <c r="H38" s="1">
        <v>0</v>
      </c>
      <c r="I38" s="1">
        <v>117</v>
      </c>
      <c r="J38" s="1">
        <v>5.3</v>
      </c>
      <c r="K38" s="1">
        <v>2.2000000000000002</v>
      </c>
      <c r="L38" s="8">
        <v>808</v>
      </c>
      <c r="M38" s="90"/>
    </row>
    <row r="39" spans="1:13" x14ac:dyDescent="0.2">
      <c r="A39" s="174"/>
      <c r="B39" s="146"/>
      <c r="C39" t="s">
        <v>159</v>
      </c>
      <c r="D39" s="39" t="s">
        <v>160</v>
      </c>
      <c r="E39" s="1">
        <v>684</v>
      </c>
      <c r="F39" s="1">
        <v>98</v>
      </c>
      <c r="G39" s="1">
        <v>1</v>
      </c>
      <c r="H39" s="1">
        <v>0</v>
      </c>
      <c r="I39" s="1">
        <v>100</v>
      </c>
      <c r="J39" s="1">
        <v>4.8</v>
      </c>
      <c r="K39" s="1">
        <v>3.09</v>
      </c>
      <c r="L39" s="8">
        <v>611</v>
      </c>
      <c r="M39" s="90"/>
    </row>
    <row r="40" spans="1:13" x14ac:dyDescent="0.2">
      <c r="A40" s="174"/>
      <c r="B40" s="146"/>
      <c r="C40" s="12" t="s">
        <v>112</v>
      </c>
      <c r="E40" s="1">
        <f t="shared" ref="E40:L40" si="6">MEDIAN(E37:E39)</f>
        <v>595</v>
      </c>
      <c r="F40" s="1">
        <f t="shared" si="6"/>
        <v>51</v>
      </c>
      <c r="G40" s="1">
        <f t="shared" si="6"/>
        <v>1</v>
      </c>
      <c r="H40" s="1">
        <f t="shared" si="6"/>
        <v>0</v>
      </c>
      <c r="I40" s="1">
        <f t="shared" si="6"/>
        <v>100</v>
      </c>
      <c r="J40" s="1">
        <f t="shared" si="6"/>
        <v>5</v>
      </c>
      <c r="K40" s="1">
        <f t="shared" si="6"/>
        <v>3.09</v>
      </c>
      <c r="L40" s="1">
        <f t="shared" si="6"/>
        <v>611</v>
      </c>
      <c r="M40" s="90"/>
    </row>
    <row r="41" spans="1:13" x14ac:dyDescent="0.2">
      <c r="A41" s="175" t="s">
        <v>90</v>
      </c>
      <c r="B41" s="153" t="s">
        <v>32</v>
      </c>
      <c r="C41" s="36" t="s">
        <v>161</v>
      </c>
      <c r="D41" s="37"/>
      <c r="E41" s="92">
        <v>631</v>
      </c>
      <c r="F41" s="92">
        <v>51</v>
      </c>
      <c r="G41" s="92">
        <v>21</v>
      </c>
      <c r="H41" s="92">
        <v>0</v>
      </c>
      <c r="I41" s="92">
        <v>105</v>
      </c>
      <c r="J41" s="92">
        <v>3.92</v>
      </c>
      <c r="K41" s="92">
        <v>2.2000000000000002</v>
      </c>
      <c r="L41" s="97">
        <v>808</v>
      </c>
      <c r="M41" s="93"/>
    </row>
    <row r="42" spans="1:13" x14ac:dyDescent="0.2">
      <c r="A42" s="174"/>
      <c r="B42" s="146"/>
      <c r="C42" t="s">
        <v>162</v>
      </c>
      <c r="E42" s="1">
        <v>673</v>
      </c>
      <c r="F42" s="1">
        <v>34</v>
      </c>
      <c r="G42" s="1">
        <v>1</v>
      </c>
      <c r="H42" s="1">
        <v>0</v>
      </c>
      <c r="I42" s="1">
        <v>13</v>
      </c>
      <c r="J42" s="1">
        <v>5.2</v>
      </c>
      <c r="K42" s="1">
        <v>6.45</v>
      </c>
      <c r="L42" s="8">
        <v>200</v>
      </c>
      <c r="M42" s="90"/>
    </row>
    <row r="43" spans="1:13" x14ac:dyDescent="0.2">
      <c r="A43" s="174"/>
      <c r="B43" s="146"/>
      <c r="C43" t="s">
        <v>163</v>
      </c>
      <c r="E43" s="1">
        <v>526</v>
      </c>
      <c r="F43" s="1">
        <v>25</v>
      </c>
      <c r="G43" s="1">
        <v>0</v>
      </c>
      <c r="H43" s="1">
        <v>0</v>
      </c>
      <c r="I43" s="1">
        <v>24</v>
      </c>
      <c r="J43" s="1">
        <v>1.8</v>
      </c>
      <c r="K43" s="1">
        <v>5.78</v>
      </c>
      <c r="L43" s="8">
        <v>964</v>
      </c>
      <c r="M43" s="90"/>
    </row>
    <row r="44" spans="1:13" x14ac:dyDescent="0.2">
      <c r="A44" s="176"/>
      <c r="B44" s="159"/>
      <c r="C44" s="24" t="s">
        <v>123</v>
      </c>
      <c r="D44" s="41"/>
      <c r="E44" s="42">
        <f t="shared" ref="E44:L44" si="7">MEDIAN(E41:E43)</f>
        <v>631</v>
      </c>
      <c r="F44" s="42">
        <f t="shared" si="7"/>
        <v>34</v>
      </c>
      <c r="G44" s="42">
        <f t="shared" si="7"/>
        <v>1</v>
      </c>
      <c r="H44" s="42">
        <f t="shared" si="7"/>
        <v>0</v>
      </c>
      <c r="I44" s="42">
        <f t="shared" si="7"/>
        <v>24</v>
      </c>
      <c r="J44" s="42">
        <f t="shared" si="7"/>
        <v>3.92</v>
      </c>
      <c r="K44" s="42">
        <f t="shared" si="7"/>
        <v>5.78</v>
      </c>
      <c r="L44" s="42">
        <f t="shared" si="7"/>
        <v>808</v>
      </c>
      <c r="M44" s="96"/>
    </row>
    <row r="45" spans="1:13" x14ac:dyDescent="0.2">
      <c r="A45" s="174" t="s">
        <v>70</v>
      </c>
      <c r="B45" s="146" t="s">
        <v>32</v>
      </c>
      <c r="C45" t="s">
        <v>164</v>
      </c>
      <c r="D45" s="39">
        <v>173806</v>
      </c>
      <c r="E45" s="1">
        <v>587</v>
      </c>
      <c r="F45" s="1">
        <v>97</v>
      </c>
      <c r="G45" s="1">
        <v>0</v>
      </c>
      <c r="H45" s="1">
        <v>0</v>
      </c>
      <c r="I45" s="1">
        <v>58</v>
      </c>
      <c r="J45" s="1">
        <v>1.58</v>
      </c>
      <c r="K45" s="1">
        <v>2.77</v>
      </c>
      <c r="L45" s="8">
        <v>2008</v>
      </c>
      <c r="M45" s="40"/>
    </row>
    <row r="46" spans="1:13" x14ac:dyDescent="0.2">
      <c r="A46" s="174"/>
      <c r="B46" s="146"/>
      <c r="C46" t="s">
        <v>165</v>
      </c>
      <c r="D46" s="39">
        <v>172430</v>
      </c>
      <c r="E46" s="1">
        <v>567</v>
      </c>
      <c r="F46" s="1">
        <v>240</v>
      </c>
      <c r="G46" s="1">
        <v>0</v>
      </c>
      <c r="H46" s="1">
        <v>0</v>
      </c>
      <c r="I46" s="1">
        <v>92</v>
      </c>
      <c r="J46" s="1">
        <v>4.58</v>
      </c>
      <c r="K46" s="1">
        <v>3.27</v>
      </c>
      <c r="L46" s="8">
        <v>582</v>
      </c>
      <c r="M46" s="40"/>
    </row>
    <row r="47" spans="1:13" x14ac:dyDescent="0.2">
      <c r="A47" s="174"/>
      <c r="B47" s="146"/>
      <c r="C47" t="s">
        <v>166</v>
      </c>
      <c r="D47" s="39">
        <v>174260</v>
      </c>
      <c r="E47" s="1">
        <v>318</v>
      </c>
      <c r="F47" s="1">
        <v>75</v>
      </c>
      <c r="G47" s="1">
        <v>0</v>
      </c>
      <c r="H47" s="1">
        <v>0</v>
      </c>
      <c r="I47" s="1">
        <v>55</v>
      </c>
      <c r="J47" s="1">
        <v>1.01</v>
      </c>
      <c r="K47" s="1">
        <v>1.83</v>
      </c>
      <c r="L47" s="8">
        <v>505</v>
      </c>
      <c r="M47" s="40"/>
    </row>
    <row r="48" spans="1:13" x14ac:dyDescent="0.2">
      <c r="A48" s="174"/>
      <c r="B48" s="146"/>
      <c r="C48" s="12" t="s">
        <v>125</v>
      </c>
      <c r="E48" s="1">
        <f>MEDIAN(E45:E47)</f>
        <v>567</v>
      </c>
      <c r="F48" s="1">
        <f t="shared" ref="F48:L48" si="8">MEDIAN(F45:F47)</f>
        <v>97</v>
      </c>
      <c r="G48" s="1">
        <f t="shared" si="8"/>
        <v>0</v>
      </c>
      <c r="H48" s="1">
        <f t="shared" si="8"/>
        <v>0</v>
      </c>
      <c r="I48" s="1">
        <f t="shared" si="8"/>
        <v>58</v>
      </c>
      <c r="J48" s="1">
        <f t="shared" si="8"/>
        <v>1.58</v>
      </c>
      <c r="K48" s="1">
        <f t="shared" si="8"/>
        <v>2.77</v>
      </c>
      <c r="L48" s="1">
        <f t="shared" si="8"/>
        <v>582</v>
      </c>
      <c r="M48" s="40"/>
    </row>
    <row r="49" spans="1:13" ht="16" x14ac:dyDescent="0.2">
      <c r="A49" s="175" t="s">
        <v>167</v>
      </c>
      <c r="B49" s="153" t="s">
        <v>32</v>
      </c>
      <c r="C49" s="98" t="s">
        <v>168</v>
      </c>
      <c r="D49" s="37">
        <v>10009</v>
      </c>
      <c r="E49" s="92">
        <v>593</v>
      </c>
      <c r="F49" s="92">
        <v>110</v>
      </c>
      <c r="G49" s="92">
        <v>0</v>
      </c>
      <c r="H49" s="92">
        <v>0</v>
      </c>
      <c r="I49" s="92">
        <v>117</v>
      </c>
      <c r="J49" s="92">
        <v>5.5</v>
      </c>
      <c r="K49" s="92">
        <v>2.2400000000000002</v>
      </c>
      <c r="L49" s="97">
        <v>582</v>
      </c>
      <c r="M49" s="38"/>
    </row>
    <row r="50" spans="1:13" ht="32" x14ac:dyDescent="0.2">
      <c r="A50" s="174" t="s">
        <v>88</v>
      </c>
      <c r="B50" s="146" t="s">
        <v>32</v>
      </c>
      <c r="C50" s="89" t="s">
        <v>169</v>
      </c>
      <c r="D50" s="119" t="s">
        <v>170</v>
      </c>
      <c r="E50" s="1">
        <v>597</v>
      </c>
      <c r="F50" s="1">
        <v>110</v>
      </c>
      <c r="G50" s="1">
        <v>0</v>
      </c>
      <c r="H50" s="1">
        <v>0</v>
      </c>
      <c r="I50" s="1">
        <v>45</v>
      </c>
      <c r="J50" s="1">
        <v>2.1</v>
      </c>
      <c r="K50" s="1">
        <v>2.3199999999999998</v>
      </c>
      <c r="L50" s="8">
        <v>582</v>
      </c>
      <c r="M50" s="40"/>
    </row>
    <row r="51" spans="1:13" ht="32" x14ac:dyDescent="0.2">
      <c r="A51" s="174"/>
      <c r="B51" s="146"/>
      <c r="C51" s="89" t="s">
        <v>171</v>
      </c>
      <c r="D51" s="119" t="s">
        <v>172</v>
      </c>
      <c r="E51" s="1">
        <v>324</v>
      </c>
      <c r="F51" s="1">
        <v>60</v>
      </c>
      <c r="G51" s="1">
        <v>0</v>
      </c>
      <c r="H51" s="1">
        <v>0</v>
      </c>
      <c r="I51" s="1">
        <v>41</v>
      </c>
      <c r="J51" s="1">
        <v>2.1</v>
      </c>
      <c r="K51" s="1">
        <v>1.4</v>
      </c>
      <c r="L51" s="8">
        <v>505</v>
      </c>
      <c r="M51" s="40"/>
    </row>
    <row r="52" spans="1:13" x14ac:dyDescent="0.2">
      <c r="A52" s="174"/>
      <c r="B52" s="146"/>
      <c r="C52" s="12" t="s">
        <v>104</v>
      </c>
      <c r="E52" s="1">
        <f>MEDIAN(E49:E51)</f>
        <v>593</v>
      </c>
      <c r="F52" s="1">
        <f t="shared" ref="F52:L52" si="9">MEDIAN(F49:F51)</f>
        <v>110</v>
      </c>
      <c r="G52" s="1">
        <f t="shared" si="9"/>
        <v>0</v>
      </c>
      <c r="H52" s="1">
        <f t="shared" si="9"/>
        <v>0</v>
      </c>
      <c r="I52" s="1">
        <f t="shared" si="9"/>
        <v>45</v>
      </c>
      <c r="J52" s="1">
        <f t="shared" si="9"/>
        <v>2.1</v>
      </c>
      <c r="K52" s="1">
        <f t="shared" si="9"/>
        <v>2.2400000000000002</v>
      </c>
      <c r="L52" s="1">
        <f t="shared" si="9"/>
        <v>582</v>
      </c>
      <c r="M52" s="40"/>
    </row>
    <row r="53" spans="1:13" x14ac:dyDescent="0.2">
      <c r="A53" s="175" t="s">
        <v>72</v>
      </c>
      <c r="B53" s="153" t="s">
        <v>32</v>
      </c>
      <c r="C53" s="36" t="s">
        <v>173</v>
      </c>
      <c r="D53" s="37" t="s">
        <v>174</v>
      </c>
      <c r="E53" s="92">
        <v>585</v>
      </c>
      <c r="F53" s="92">
        <v>175</v>
      </c>
      <c r="G53" s="92">
        <v>0</v>
      </c>
      <c r="H53" s="92">
        <v>0</v>
      </c>
      <c r="I53" s="92">
        <v>76</v>
      </c>
      <c r="J53" s="92">
        <v>2.9</v>
      </c>
      <c r="K53" s="92">
        <v>3.39</v>
      </c>
      <c r="L53" s="97">
        <v>582</v>
      </c>
      <c r="M53" s="38"/>
    </row>
    <row r="54" spans="1:13" x14ac:dyDescent="0.2">
      <c r="A54" s="174" t="s">
        <v>80</v>
      </c>
      <c r="B54" s="146" t="s">
        <v>32</v>
      </c>
      <c r="C54" t="s">
        <v>175</v>
      </c>
      <c r="D54" s="39">
        <v>3017</v>
      </c>
      <c r="E54" s="1">
        <v>573</v>
      </c>
      <c r="F54" s="1">
        <v>240</v>
      </c>
      <c r="G54" s="1">
        <v>1</v>
      </c>
      <c r="H54" s="1">
        <v>0</v>
      </c>
      <c r="I54" s="1">
        <v>68</v>
      </c>
      <c r="J54" s="1">
        <v>2.2000000000000002</v>
      </c>
      <c r="K54" s="1">
        <v>1.9</v>
      </c>
      <c r="L54" s="8">
        <v>582</v>
      </c>
      <c r="M54" s="40"/>
    </row>
    <row r="55" spans="1:13" x14ac:dyDescent="0.2">
      <c r="A55" s="174"/>
      <c r="B55" s="146"/>
      <c r="C55" s="12" t="s">
        <v>112</v>
      </c>
      <c r="E55" s="1">
        <f>MEDIAN(E53:E54)</f>
        <v>579</v>
      </c>
      <c r="F55" s="1">
        <f t="shared" ref="F55:L55" si="10">MEDIAN(F53:F54)</f>
        <v>207.5</v>
      </c>
      <c r="G55" s="1">
        <f t="shared" si="10"/>
        <v>0.5</v>
      </c>
      <c r="H55" s="1">
        <f t="shared" si="10"/>
        <v>0</v>
      </c>
      <c r="I55" s="1">
        <f t="shared" si="10"/>
        <v>72</v>
      </c>
      <c r="J55" s="1">
        <f t="shared" si="10"/>
        <v>2.5499999999999998</v>
      </c>
      <c r="K55" s="1">
        <f t="shared" si="10"/>
        <v>2.645</v>
      </c>
      <c r="L55" s="1">
        <f t="shared" si="10"/>
        <v>582</v>
      </c>
      <c r="M55" s="40"/>
    </row>
    <row r="56" spans="1:13" x14ac:dyDescent="0.2">
      <c r="A56" s="175" t="s">
        <v>116</v>
      </c>
      <c r="B56" s="153" t="s">
        <v>32</v>
      </c>
      <c r="C56" s="36" t="s">
        <v>176</v>
      </c>
      <c r="D56" s="37" t="s">
        <v>177</v>
      </c>
      <c r="E56" s="92">
        <v>619</v>
      </c>
      <c r="F56" s="92">
        <v>240</v>
      </c>
      <c r="G56" s="92">
        <v>0</v>
      </c>
      <c r="H56" s="92">
        <v>0</v>
      </c>
      <c r="I56" s="92">
        <v>62</v>
      </c>
      <c r="J56" s="92">
        <v>3.3</v>
      </c>
      <c r="K56" s="92">
        <v>3.3</v>
      </c>
      <c r="L56" s="97">
        <v>582</v>
      </c>
      <c r="M56" s="38"/>
    </row>
    <row r="57" spans="1:13" x14ac:dyDescent="0.2">
      <c r="A57" s="174"/>
      <c r="B57" s="146"/>
      <c r="C57" t="s">
        <v>178</v>
      </c>
      <c r="D57" s="39" t="s">
        <v>179</v>
      </c>
      <c r="E57" s="1">
        <v>650</v>
      </c>
      <c r="F57" s="1">
        <v>68</v>
      </c>
      <c r="G57" s="1">
        <v>0</v>
      </c>
      <c r="H57" s="1">
        <v>0</v>
      </c>
      <c r="I57" s="1">
        <v>53</v>
      </c>
      <c r="J57" s="1">
        <v>1.8</v>
      </c>
      <c r="K57" s="1">
        <v>3.3</v>
      </c>
      <c r="L57" s="8">
        <v>2008</v>
      </c>
      <c r="M57" s="40"/>
    </row>
    <row r="58" spans="1:13" x14ac:dyDescent="0.2">
      <c r="A58" s="174" t="s">
        <v>90</v>
      </c>
      <c r="B58" s="146" t="s">
        <v>32</v>
      </c>
      <c r="C58" t="s">
        <v>180</v>
      </c>
      <c r="E58" s="1">
        <v>519</v>
      </c>
      <c r="F58" s="1">
        <v>240</v>
      </c>
      <c r="G58" s="1">
        <v>0</v>
      </c>
      <c r="H58" s="1">
        <v>0</v>
      </c>
      <c r="I58" s="1">
        <v>49.5</v>
      </c>
      <c r="J58" s="1">
        <v>5.28</v>
      </c>
      <c r="K58" s="1">
        <v>2.88</v>
      </c>
      <c r="L58" s="8">
        <v>582</v>
      </c>
      <c r="M58" s="40"/>
    </row>
    <row r="59" spans="1:13" x14ac:dyDescent="0.2">
      <c r="A59" s="174"/>
      <c r="B59" s="146"/>
      <c r="C59" t="s">
        <v>181</v>
      </c>
      <c r="E59" s="1">
        <v>610</v>
      </c>
      <c r="F59" s="1">
        <v>145</v>
      </c>
      <c r="G59" s="1">
        <v>0</v>
      </c>
      <c r="H59" s="1">
        <v>0</v>
      </c>
      <c r="I59" s="1">
        <v>102.17</v>
      </c>
      <c r="J59" s="1">
        <v>3.49</v>
      </c>
      <c r="K59" s="1">
        <v>1.93</v>
      </c>
      <c r="L59" s="8">
        <v>2008</v>
      </c>
      <c r="M59" s="40"/>
    </row>
    <row r="60" spans="1:13" x14ac:dyDescent="0.2">
      <c r="A60" s="174"/>
      <c r="B60" s="146"/>
      <c r="C60" s="12" t="s">
        <v>123</v>
      </c>
      <c r="E60" s="1">
        <f>MEDIAN(E56:E59)</f>
        <v>614.5</v>
      </c>
      <c r="F60" s="1">
        <f t="shared" ref="F60:L60" si="11">MEDIAN(F56:F59)</f>
        <v>192.5</v>
      </c>
      <c r="G60" s="1">
        <f t="shared" si="11"/>
        <v>0</v>
      </c>
      <c r="H60" s="1">
        <f t="shared" si="11"/>
        <v>0</v>
      </c>
      <c r="I60" s="1">
        <f t="shared" si="11"/>
        <v>57.5</v>
      </c>
      <c r="J60" s="1">
        <f t="shared" si="11"/>
        <v>3.395</v>
      </c>
      <c r="K60" s="1">
        <f t="shared" si="11"/>
        <v>3.09</v>
      </c>
      <c r="L60" s="1">
        <f t="shared" si="11"/>
        <v>1295</v>
      </c>
      <c r="M60" s="40"/>
    </row>
    <row r="61" spans="1:13" ht="23.25" customHeight="1" x14ac:dyDescent="0.2">
      <c r="A61" s="174" t="s">
        <v>70</v>
      </c>
      <c r="B61" s="146" t="s">
        <v>39</v>
      </c>
      <c r="C61" t="s">
        <v>242</v>
      </c>
      <c r="D61" s="130">
        <v>169967</v>
      </c>
      <c r="E61" s="1">
        <v>35</v>
      </c>
      <c r="F61" s="1">
        <v>108</v>
      </c>
      <c r="G61" s="1">
        <v>77</v>
      </c>
      <c r="H61" s="1">
        <v>0</v>
      </c>
      <c r="I61" s="1">
        <v>40</v>
      </c>
      <c r="J61" s="1">
        <v>0.67</v>
      </c>
      <c r="K61" s="1">
        <v>0.45</v>
      </c>
      <c r="L61" s="8"/>
      <c r="M61" s="90" t="s">
        <v>114</v>
      </c>
    </row>
    <row r="62" spans="1:13" x14ac:dyDescent="0.2">
      <c r="A62" s="174"/>
      <c r="B62" s="146"/>
      <c r="C62" t="s">
        <v>243</v>
      </c>
      <c r="D62" s="130">
        <v>170397</v>
      </c>
      <c r="E62" s="1">
        <v>23</v>
      </c>
      <c r="F62" s="1">
        <v>44</v>
      </c>
      <c r="G62" s="1">
        <v>1</v>
      </c>
      <c r="H62" s="1">
        <v>0</v>
      </c>
      <c r="I62" s="1">
        <v>16</v>
      </c>
      <c r="J62" s="1">
        <v>0.32</v>
      </c>
      <c r="K62" s="1">
        <v>0.17</v>
      </c>
      <c r="L62" s="8">
        <v>18.48</v>
      </c>
      <c r="M62" s="90"/>
    </row>
    <row r="63" spans="1:13" x14ac:dyDescent="0.2">
      <c r="A63" s="174"/>
      <c r="B63" s="146"/>
      <c r="C63" t="s">
        <v>244</v>
      </c>
      <c r="D63" s="130">
        <v>169976</v>
      </c>
      <c r="E63" s="1">
        <v>23</v>
      </c>
      <c r="F63" s="1">
        <v>30</v>
      </c>
      <c r="G63" s="1">
        <v>4</v>
      </c>
      <c r="H63" s="1">
        <v>0</v>
      </c>
      <c r="I63" s="1">
        <v>48</v>
      </c>
      <c r="J63" s="1">
        <v>0.17</v>
      </c>
      <c r="K63" s="1">
        <v>0.2</v>
      </c>
      <c r="L63" s="8">
        <v>5</v>
      </c>
      <c r="M63" s="90" t="s">
        <v>114</v>
      </c>
    </row>
    <row r="64" spans="1:13" x14ac:dyDescent="0.2">
      <c r="A64" s="174"/>
      <c r="B64" s="146"/>
      <c r="C64" t="s">
        <v>245</v>
      </c>
      <c r="D64" s="130">
        <v>169977</v>
      </c>
      <c r="E64" s="1">
        <v>31</v>
      </c>
      <c r="F64" s="1">
        <v>18</v>
      </c>
      <c r="G64" s="1">
        <v>56</v>
      </c>
      <c r="H64" s="1">
        <v>0</v>
      </c>
      <c r="I64" s="1">
        <v>45</v>
      </c>
      <c r="J64" s="1">
        <v>0.8</v>
      </c>
      <c r="K64" s="1">
        <v>0.22</v>
      </c>
      <c r="L64" s="8">
        <v>12.81</v>
      </c>
      <c r="M64" s="90"/>
    </row>
    <row r="65" spans="1:13" x14ac:dyDescent="0.2">
      <c r="A65" s="176"/>
      <c r="B65" s="159"/>
      <c r="C65" s="24" t="s">
        <v>96</v>
      </c>
      <c r="D65" s="41"/>
      <c r="E65" s="42">
        <f t="shared" ref="E65:L65" si="12">MEDIAN(E61:E64)</f>
        <v>27</v>
      </c>
      <c r="F65" s="42">
        <f t="shared" si="12"/>
        <v>37</v>
      </c>
      <c r="G65" s="42">
        <f t="shared" si="12"/>
        <v>30</v>
      </c>
      <c r="H65" s="42">
        <f t="shared" si="12"/>
        <v>0</v>
      </c>
      <c r="I65" s="42">
        <f t="shared" si="12"/>
        <v>42.5</v>
      </c>
      <c r="J65" s="42">
        <f t="shared" si="12"/>
        <v>0.495</v>
      </c>
      <c r="K65" s="42">
        <f t="shared" si="12"/>
        <v>0.21000000000000002</v>
      </c>
      <c r="L65" s="95">
        <f t="shared" si="12"/>
        <v>12.81</v>
      </c>
      <c r="M65" s="96"/>
    </row>
    <row r="66" spans="1:13" ht="16" x14ac:dyDescent="0.2">
      <c r="A66" s="174" t="s">
        <v>71</v>
      </c>
      <c r="B66" s="178" t="s">
        <v>39</v>
      </c>
      <c r="C66" t="s">
        <v>246</v>
      </c>
      <c r="D66" s="39">
        <v>4044</v>
      </c>
      <c r="E66" s="1">
        <v>31</v>
      </c>
      <c r="F66" s="1">
        <v>22</v>
      </c>
      <c r="G66" s="1">
        <v>20</v>
      </c>
      <c r="H66" s="1">
        <v>0</v>
      </c>
      <c r="I66" s="1">
        <v>56</v>
      </c>
      <c r="J66" s="1">
        <v>0.6</v>
      </c>
      <c r="K66" s="1">
        <v>0.41</v>
      </c>
      <c r="L66" s="8"/>
      <c r="M66" s="90" t="s">
        <v>114</v>
      </c>
    </row>
    <row r="67" spans="1:13" x14ac:dyDescent="0.2">
      <c r="A67" s="174"/>
      <c r="B67" s="146"/>
      <c r="C67" t="s">
        <v>247</v>
      </c>
      <c r="D67" s="39">
        <v>4046</v>
      </c>
      <c r="E67" s="1">
        <v>10</v>
      </c>
      <c r="F67" s="1">
        <v>87</v>
      </c>
      <c r="G67" s="1">
        <v>15</v>
      </c>
      <c r="H67" s="1">
        <v>0</v>
      </c>
      <c r="I67" s="1">
        <v>35</v>
      </c>
      <c r="J67" s="1">
        <v>1.1000000000000001</v>
      </c>
      <c r="K67" s="1">
        <v>0.15</v>
      </c>
      <c r="L67" s="8">
        <v>5</v>
      </c>
      <c r="M67" s="90"/>
    </row>
    <row r="68" spans="1:13" x14ac:dyDescent="0.2">
      <c r="A68" s="174"/>
      <c r="B68" s="146"/>
      <c r="C68" t="s">
        <v>248</v>
      </c>
      <c r="D68" s="39">
        <v>4006</v>
      </c>
      <c r="E68" s="1">
        <v>26</v>
      </c>
      <c r="F68" s="1">
        <v>57</v>
      </c>
      <c r="G68" s="1">
        <v>1</v>
      </c>
      <c r="H68" s="1">
        <v>0</v>
      </c>
      <c r="I68" s="1">
        <v>45</v>
      </c>
      <c r="J68" s="1">
        <v>0.7</v>
      </c>
      <c r="K68" s="1">
        <v>0.3</v>
      </c>
      <c r="L68" s="8">
        <v>12.81</v>
      </c>
      <c r="M68" s="90"/>
    </row>
    <row r="69" spans="1:13" x14ac:dyDescent="0.2">
      <c r="A69" s="174"/>
      <c r="B69" s="146"/>
      <c r="C69" t="s">
        <v>249</v>
      </c>
      <c r="D69" s="39">
        <v>4063</v>
      </c>
      <c r="E69" s="1">
        <v>79</v>
      </c>
      <c r="F69" s="1">
        <v>22</v>
      </c>
      <c r="G69" s="1">
        <v>0</v>
      </c>
      <c r="H69" s="1">
        <v>0</v>
      </c>
      <c r="I69" s="1">
        <v>16</v>
      </c>
      <c r="J69" s="1">
        <v>0.6</v>
      </c>
      <c r="K69" s="1">
        <v>0.19</v>
      </c>
      <c r="L69" s="8">
        <v>18.48</v>
      </c>
      <c r="M69" s="90"/>
    </row>
    <row r="70" spans="1:13" ht="32" x14ac:dyDescent="0.2">
      <c r="A70" s="174" t="s">
        <v>88</v>
      </c>
      <c r="B70" s="146" t="s">
        <v>39</v>
      </c>
      <c r="C70" s="89" t="s">
        <v>250</v>
      </c>
      <c r="D70" s="119" t="s">
        <v>251</v>
      </c>
      <c r="E70" s="1">
        <v>19</v>
      </c>
      <c r="F70" s="1">
        <v>13</v>
      </c>
      <c r="G70" s="1">
        <v>8</v>
      </c>
      <c r="H70" s="1">
        <v>0</v>
      </c>
      <c r="I70" s="1">
        <v>84</v>
      </c>
      <c r="J70" s="1">
        <v>0.3</v>
      </c>
      <c r="K70" s="1">
        <v>0.6</v>
      </c>
      <c r="L70" s="8">
        <v>5</v>
      </c>
      <c r="M70" s="90"/>
    </row>
    <row r="71" spans="1:13" x14ac:dyDescent="0.2">
      <c r="A71" s="174"/>
      <c r="B71" s="146"/>
      <c r="C71" s="12" t="s">
        <v>130</v>
      </c>
      <c r="E71" s="1">
        <f t="shared" ref="E71:L71" si="13">MEDIAN(E66:E70)</f>
        <v>26</v>
      </c>
      <c r="F71" s="1">
        <f t="shared" si="13"/>
        <v>22</v>
      </c>
      <c r="G71" s="1">
        <f t="shared" si="13"/>
        <v>8</v>
      </c>
      <c r="H71" s="1">
        <f t="shared" si="13"/>
        <v>0</v>
      </c>
      <c r="I71" s="1">
        <f t="shared" si="13"/>
        <v>45</v>
      </c>
      <c r="J71" s="1">
        <f t="shared" si="13"/>
        <v>0.6</v>
      </c>
      <c r="K71" s="1">
        <f t="shared" si="13"/>
        <v>0.3</v>
      </c>
      <c r="L71" s="8">
        <f t="shared" si="13"/>
        <v>8.9050000000000011</v>
      </c>
      <c r="M71" s="90"/>
    </row>
    <row r="72" spans="1:13" ht="16" x14ac:dyDescent="0.2">
      <c r="A72" s="175" t="s">
        <v>72</v>
      </c>
      <c r="B72" s="153" t="s">
        <v>39</v>
      </c>
      <c r="C72" s="26" t="s">
        <v>252</v>
      </c>
      <c r="D72" s="125" t="s">
        <v>253</v>
      </c>
      <c r="E72" s="92">
        <v>27</v>
      </c>
      <c r="F72" s="92">
        <v>24</v>
      </c>
      <c r="G72" s="92">
        <v>5</v>
      </c>
      <c r="H72" s="92">
        <v>0</v>
      </c>
      <c r="I72" s="92">
        <v>35</v>
      </c>
      <c r="J72" s="92">
        <v>0.5</v>
      </c>
      <c r="K72" s="92">
        <v>0.34</v>
      </c>
      <c r="L72" s="97">
        <v>5</v>
      </c>
      <c r="M72" s="93"/>
    </row>
    <row r="73" spans="1:13" ht="16" x14ac:dyDescent="0.2">
      <c r="A73" s="174"/>
      <c r="B73" s="146"/>
      <c r="C73" s="102" t="s">
        <v>254</v>
      </c>
      <c r="D73" s="123" t="s">
        <v>255</v>
      </c>
      <c r="E73" s="18">
        <v>28</v>
      </c>
      <c r="F73" s="1">
        <v>32</v>
      </c>
      <c r="G73" s="1">
        <v>1</v>
      </c>
      <c r="H73" s="1">
        <v>0</v>
      </c>
      <c r="I73" s="1">
        <v>36</v>
      </c>
      <c r="J73" s="1">
        <v>0.8</v>
      </c>
      <c r="K73" s="8">
        <v>0.37</v>
      </c>
      <c r="L73" s="8">
        <v>18.48</v>
      </c>
      <c r="M73" s="90"/>
    </row>
    <row r="74" spans="1:13" ht="16" x14ac:dyDescent="0.2">
      <c r="A74" s="174"/>
      <c r="B74" s="146"/>
      <c r="C74" s="2" t="s">
        <v>256</v>
      </c>
      <c r="D74" s="123" t="s">
        <v>257</v>
      </c>
      <c r="E74" s="18">
        <v>24</v>
      </c>
      <c r="F74" s="1">
        <v>43</v>
      </c>
      <c r="G74" s="1">
        <v>5</v>
      </c>
      <c r="H74" s="1">
        <v>0</v>
      </c>
      <c r="I74" s="1">
        <v>30</v>
      </c>
      <c r="J74" s="1">
        <v>0.5</v>
      </c>
      <c r="K74" s="8">
        <v>0.4</v>
      </c>
      <c r="L74" s="8">
        <v>1.01</v>
      </c>
      <c r="M74" s="90"/>
    </row>
    <row r="75" spans="1:13" x14ac:dyDescent="0.2">
      <c r="A75" s="174" t="s">
        <v>73</v>
      </c>
      <c r="B75" s="146" t="s">
        <v>39</v>
      </c>
      <c r="C75" s="2" t="s">
        <v>256</v>
      </c>
      <c r="D75" s="126" t="s">
        <v>258</v>
      </c>
      <c r="E75" s="1">
        <v>32</v>
      </c>
      <c r="F75" s="1">
        <v>20</v>
      </c>
      <c r="G75" s="1">
        <v>5</v>
      </c>
      <c r="H75" s="1">
        <v>0</v>
      </c>
      <c r="I75" s="1">
        <v>46</v>
      </c>
      <c r="J75" s="1">
        <v>0.5</v>
      </c>
      <c r="K75" s="1">
        <v>0.3</v>
      </c>
      <c r="L75" s="8">
        <v>1.01</v>
      </c>
      <c r="M75" s="90"/>
    </row>
    <row r="76" spans="1:13" x14ac:dyDescent="0.2">
      <c r="A76" s="176"/>
      <c r="B76" s="159"/>
      <c r="C76" s="24" t="s">
        <v>259</v>
      </c>
      <c r="D76" s="41"/>
      <c r="E76" s="42">
        <f t="shared" ref="E76:L76" si="14">MEDIAN(E72:E75)</f>
        <v>27.5</v>
      </c>
      <c r="F76" s="42">
        <f t="shared" si="14"/>
        <v>28</v>
      </c>
      <c r="G76" s="42">
        <f t="shared" si="14"/>
        <v>5</v>
      </c>
      <c r="H76" s="42">
        <f t="shared" si="14"/>
        <v>0</v>
      </c>
      <c r="I76" s="42">
        <f t="shared" si="14"/>
        <v>35.5</v>
      </c>
      <c r="J76" s="42">
        <f t="shared" si="14"/>
        <v>0.5</v>
      </c>
      <c r="K76" s="42">
        <f t="shared" si="14"/>
        <v>0.35499999999999998</v>
      </c>
      <c r="L76" s="95">
        <f t="shared" si="14"/>
        <v>3.0049999999999999</v>
      </c>
      <c r="M76" s="96"/>
    </row>
    <row r="77" spans="1:13" x14ac:dyDescent="0.2">
      <c r="A77" s="174" t="s">
        <v>90</v>
      </c>
      <c r="B77" s="146" t="s">
        <v>39</v>
      </c>
      <c r="C77" t="s">
        <v>260</v>
      </c>
      <c r="E77" s="1">
        <v>22</v>
      </c>
      <c r="F77" s="1">
        <v>43</v>
      </c>
      <c r="G77" s="1">
        <v>5</v>
      </c>
      <c r="H77" s="1">
        <v>0</v>
      </c>
      <c r="I77" s="1">
        <v>37.5</v>
      </c>
      <c r="J77" s="1">
        <v>1.38</v>
      </c>
      <c r="K77" s="1">
        <v>0.18</v>
      </c>
      <c r="L77" s="8"/>
      <c r="M77" s="90" t="s">
        <v>114</v>
      </c>
    </row>
    <row r="78" spans="1:13" x14ac:dyDescent="0.2">
      <c r="A78" s="174"/>
      <c r="B78" s="146"/>
      <c r="C78" t="s">
        <v>261</v>
      </c>
      <c r="E78" s="1">
        <v>35</v>
      </c>
      <c r="F78" s="1">
        <v>108</v>
      </c>
      <c r="G78" s="1">
        <v>77</v>
      </c>
      <c r="H78" s="1">
        <v>0</v>
      </c>
      <c r="I78" s="1">
        <v>40</v>
      </c>
      <c r="J78" s="1">
        <v>0.67</v>
      </c>
      <c r="K78" s="1">
        <v>5.13</v>
      </c>
      <c r="L78" s="8">
        <v>1.01</v>
      </c>
      <c r="M78" s="90"/>
    </row>
    <row r="79" spans="1:13" x14ac:dyDescent="0.2">
      <c r="A79" s="174"/>
      <c r="B79" s="146"/>
      <c r="C79" t="s">
        <v>262</v>
      </c>
      <c r="E79" s="1">
        <v>23</v>
      </c>
      <c r="F79" s="1">
        <v>30</v>
      </c>
      <c r="G79" s="1">
        <v>4</v>
      </c>
      <c r="H79" s="1">
        <v>0</v>
      </c>
      <c r="I79" s="1">
        <v>48</v>
      </c>
      <c r="J79" s="1">
        <v>0.17</v>
      </c>
      <c r="K79" s="1">
        <v>0.2</v>
      </c>
      <c r="L79" s="8">
        <v>5</v>
      </c>
      <c r="M79" s="90"/>
    </row>
    <row r="80" spans="1:13" x14ac:dyDescent="0.2">
      <c r="A80" s="174" t="s">
        <v>116</v>
      </c>
      <c r="B80" s="146" t="s">
        <v>39</v>
      </c>
      <c r="C80" t="s">
        <v>263</v>
      </c>
      <c r="D80" s="39" t="s">
        <v>264</v>
      </c>
      <c r="E80" s="1">
        <v>41</v>
      </c>
      <c r="F80" s="1">
        <v>36</v>
      </c>
      <c r="G80" s="1">
        <v>1</v>
      </c>
      <c r="H80" s="1">
        <v>0</v>
      </c>
      <c r="I80" s="1">
        <v>16</v>
      </c>
      <c r="J80" s="1">
        <v>0.3</v>
      </c>
      <c r="K80" s="1">
        <v>0.3</v>
      </c>
      <c r="L80" s="8">
        <v>18.48</v>
      </c>
      <c r="M80" s="90"/>
    </row>
    <row r="81" spans="1:13" x14ac:dyDescent="0.2">
      <c r="A81" s="176"/>
      <c r="B81" s="159"/>
      <c r="C81" s="24" t="s">
        <v>265</v>
      </c>
      <c r="D81" s="41"/>
      <c r="E81" s="42">
        <f t="shared" ref="E81:L81" si="15">MEDIAN(E77:E80)</f>
        <v>29</v>
      </c>
      <c r="F81" s="42">
        <f t="shared" si="15"/>
        <v>39.5</v>
      </c>
      <c r="G81" s="42">
        <f t="shared" si="15"/>
        <v>4.5</v>
      </c>
      <c r="H81" s="42">
        <f t="shared" si="15"/>
        <v>0</v>
      </c>
      <c r="I81" s="42">
        <f t="shared" si="15"/>
        <v>38.75</v>
      </c>
      <c r="J81" s="42">
        <f t="shared" si="15"/>
        <v>0.48499999999999999</v>
      </c>
      <c r="K81" s="42">
        <f t="shared" si="15"/>
        <v>0.25</v>
      </c>
      <c r="L81" s="95">
        <f t="shared" si="15"/>
        <v>5</v>
      </c>
      <c r="M81" s="96"/>
    </row>
    <row r="82" spans="1:13" x14ac:dyDescent="0.2">
      <c r="A82" s="174" t="s">
        <v>70</v>
      </c>
      <c r="B82" s="146" t="s">
        <v>50</v>
      </c>
      <c r="C82" t="s">
        <v>266</v>
      </c>
      <c r="D82" s="39">
        <v>169910</v>
      </c>
      <c r="E82" s="1">
        <v>60</v>
      </c>
      <c r="F82" s="1">
        <v>43</v>
      </c>
      <c r="G82" s="1">
        <v>54</v>
      </c>
      <c r="H82" s="1">
        <v>0</v>
      </c>
      <c r="I82" s="1">
        <v>11</v>
      </c>
      <c r="J82" s="1">
        <v>0.16</v>
      </c>
      <c r="K82" s="1">
        <v>0.09</v>
      </c>
      <c r="L82" s="8">
        <v>25</v>
      </c>
      <c r="M82" s="90"/>
    </row>
    <row r="83" spans="1:13" x14ac:dyDescent="0.2">
      <c r="A83" s="174"/>
      <c r="B83" s="146"/>
      <c r="C83" t="s">
        <v>267</v>
      </c>
      <c r="D83" s="39">
        <v>171705</v>
      </c>
      <c r="E83" s="1">
        <v>160</v>
      </c>
      <c r="F83" s="1">
        <v>81</v>
      </c>
      <c r="G83" s="1">
        <v>7</v>
      </c>
      <c r="H83" s="1">
        <v>0</v>
      </c>
      <c r="I83" s="1">
        <v>12</v>
      </c>
      <c r="J83" s="1">
        <v>0.55000000000000004</v>
      </c>
      <c r="K83" s="1">
        <v>0.64</v>
      </c>
      <c r="L83" s="8">
        <v>11</v>
      </c>
      <c r="M83" s="90"/>
    </row>
    <row r="84" spans="1:13" x14ac:dyDescent="0.2">
      <c r="A84" s="174"/>
      <c r="B84" s="146"/>
      <c r="C84" t="s">
        <v>268</v>
      </c>
      <c r="D84" s="39">
        <v>169124</v>
      </c>
      <c r="E84" s="1">
        <v>50</v>
      </c>
      <c r="F84" s="1">
        <v>18</v>
      </c>
      <c r="G84" s="1">
        <v>3</v>
      </c>
      <c r="H84" s="1">
        <v>0</v>
      </c>
      <c r="I84" s="1">
        <v>13</v>
      </c>
      <c r="J84" s="1">
        <v>0.28999999999999998</v>
      </c>
      <c r="K84" s="1">
        <v>0.12</v>
      </c>
      <c r="L84" s="8">
        <v>8.59</v>
      </c>
      <c r="M84" s="90"/>
    </row>
    <row r="85" spans="1:13" x14ac:dyDescent="0.2">
      <c r="A85" s="174"/>
      <c r="B85" s="146"/>
      <c r="C85" t="s">
        <v>269</v>
      </c>
      <c r="D85" s="39">
        <v>170169</v>
      </c>
      <c r="E85" s="1">
        <v>354</v>
      </c>
      <c r="F85" s="1">
        <v>26</v>
      </c>
      <c r="G85" s="1">
        <v>0</v>
      </c>
      <c r="H85" s="1">
        <v>0</v>
      </c>
      <c r="I85" s="1">
        <v>14</v>
      </c>
      <c r="J85" s="1">
        <v>2.4300000000000002</v>
      </c>
      <c r="K85" s="1">
        <v>1.1000000000000001</v>
      </c>
      <c r="L85" s="8">
        <v>136</v>
      </c>
      <c r="M85" s="90"/>
    </row>
    <row r="86" spans="1:13" x14ac:dyDescent="0.2">
      <c r="A86" s="174"/>
      <c r="B86" s="146"/>
      <c r="C86" t="s">
        <v>270</v>
      </c>
      <c r="D86" s="39">
        <v>167765</v>
      </c>
      <c r="E86" s="1">
        <v>30</v>
      </c>
      <c r="F86" s="1">
        <v>3</v>
      </c>
      <c r="G86" s="1">
        <v>28</v>
      </c>
      <c r="H86" s="1">
        <v>0</v>
      </c>
      <c r="I86" s="1">
        <v>7</v>
      </c>
      <c r="J86" s="1">
        <v>0.24</v>
      </c>
      <c r="K86" s="1">
        <v>0.1</v>
      </c>
      <c r="L86" s="8">
        <v>10</v>
      </c>
      <c r="M86" s="90"/>
    </row>
    <row r="87" spans="1:13" ht="28.5" customHeight="1" x14ac:dyDescent="0.2">
      <c r="A87" s="174"/>
      <c r="B87" s="146"/>
      <c r="C87" t="s">
        <v>271</v>
      </c>
      <c r="D87" s="39">
        <v>169926</v>
      </c>
      <c r="E87" s="1">
        <v>43</v>
      </c>
      <c r="F87" s="1">
        <v>37</v>
      </c>
      <c r="G87" s="1">
        <v>47</v>
      </c>
      <c r="H87" s="1">
        <v>0</v>
      </c>
      <c r="I87" s="1">
        <v>20</v>
      </c>
      <c r="J87" s="1">
        <v>0.25</v>
      </c>
      <c r="K87" s="1">
        <v>0.08</v>
      </c>
      <c r="L87" s="8">
        <v>25.44</v>
      </c>
      <c r="M87" s="90"/>
    </row>
    <row r="88" spans="1:13" ht="33" customHeight="1" x14ac:dyDescent="0.2">
      <c r="A88" s="174"/>
      <c r="B88" s="146"/>
      <c r="C88" t="s">
        <v>272</v>
      </c>
      <c r="D88" s="39">
        <v>169092</v>
      </c>
      <c r="E88" s="1">
        <v>34</v>
      </c>
      <c r="F88" s="1">
        <v>21</v>
      </c>
      <c r="G88" s="1">
        <v>169</v>
      </c>
      <c r="H88" s="1">
        <v>0</v>
      </c>
      <c r="I88" s="1">
        <v>9</v>
      </c>
      <c r="J88" s="1">
        <v>0.21</v>
      </c>
      <c r="K88" s="1">
        <v>0.18</v>
      </c>
      <c r="L88" s="8">
        <v>20</v>
      </c>
      <c r="M88" s="90"/>
    </row>
    <row r="89" spans="1:13" ht="30" customHeight="1" x14ac:dyDescent="0.2">
      <c r="A89" s="174"/>
      <c r="B89" s="146"/>
      <c r="C89" t="s">
        <v>273</v>
      </c>
      <c r="D89" s="39">
        <v>173044</v>
      </c>
      <c r="E89" s="1">
        <v>68</v>
      </c>
      <c r="F89" s="1">
        <v>49</v>
      </c>
      <c r="G89" s="1">
        <v>31</v>
      </c>
      <c r="H89" s="1">
        <v>0</v>
      </c>
      <c r="I89" s="1">
        <v>18</v>
      </c>
      <c r="J89" s="1">
        <v>0.26</v>
      </c>
      <c r="K89" s="1">
        <v>0.23</v>
      </c>
      <c r="L89" s="8">
        <v>45.89</v>
      </c>
      <c r="M89" s="90"/>
    </row>
    <row r="90" spans="1:13" ht="29.25" customHeight="1" x14ac:dyDescent="0.2">
      <c r="A90" s="174"/>
      <c r="B90" s="146"/>
      <c r="C90" t="s">
        <v>274</v>
      </c>
      <c r="D90" s="39">
        <v>169108</v>
      </c>
      <c r="E90" s="1">
        <v>97</v>
      </c>
      <c r="F90" s="1">
        <v>14</v>
      </c>
      <c r="G90" s="1">
        <v>64</v>
      </c>
      <c r="H90" s="1">
        <v>0</v>
      </c>
      <c r="I90" s="1">
        <v>12</v>
      </c>
      <c r="J90" s="1">
        <v>1.6</v>
      </c>
      <c r="K90" s="1">
        <v>0.1</v>
      </c>
      <c r="L90" s="8">
        <v>81.400000000000006</v>
      </c>
      <c r="M90" s="90"/>
    </row>
    <row r="91" spans="1:13" ht="31.5" customHeight="1" x14ac:dyDescent="0.2">
      <c r="A91" s="174"/>
      <c r="B91" s="146"/>
      <c r="C91" s="12" t="s">
        <v>125</v>
      </c>
      <c r="E91" s="8">
        <f>MEDIAN(E82:E90)</f>
        <v>60</v>
      </c>
      <c r="F91" s="8">
        <f t="shared" ref="F91:L91" si="16">MEDIAN(F82:F90)</f>
        <v>26</v>
      </c>
      <c r="G91" s="8">
        <f t="shared" si="16"/>
        <v>31</v>
      </c>
      <c r="H91" s="8">
        <f t="shared" si="16"/>
        <v>0</v>
      </c>
      <c r="I91" s="8">
        <f t="shared" si="16"/>
        <v>12</v>
      </c>
      <c r="J91" s="8">
        <f t="shared" si="16"/>
        <v>0.26</v>
      </c>
      <c r="K91" s="8">
        <f t="shared" si="16"/>
        <v>0.12</v>
      </c>
      <c r="L91" s="8">
        <f t="shared" si="16"/>
        <v>25</v>
      </c>
      <c r="M91" s="90"/>
    </row>
    <row r="92" spans="1:13" ht="16" x14ac:dyDescent="0.2">
      <c r="A92" s="175" t="s">
        <v>71</v>
      </c>
      <c r="B92" s="153" t="s">
        <v>50</v>
      </c>
      <c r="C92" s="98" t="s">
        <v>275</v>
      </c>
      <c r="D92" s="124">
        <v>5003</v>
      </c>
      <c r="E92" s="92">
        <v>185</v>
      </c>
      <c r="F92" s="92">
        <v>67</v>
      </c>
      <c r="G92" s="92">
        <v>2</v>
      </c>
      <c r="H92" s="92">
        <v>0</v>
      </c>
      <c r="I92" s="92">
        <v>19</v>
      </c>
      <c r="J92" s="92">
        <v>1</v>
      </c>
      <c r="K92" s="97">
        <v>0.39</v>
      </c>
      <c r="L92" s="97">
        <v>11</v>
      </c>
      <c r="M92" s="93"/>
    </row>
    <row r="93" spans="1:13" ht="16" x14ac:dyDescent="0.2">
      <c r="A93" s="174"/>
      <c r="B93" s="146"/>
      <c r="C93" s="89" t="s">
        <v>276</v>
      </c>
      <c r="D93" s="39">
        <v>5030</v>
      </c>
      <c r="E93" s="1">
        <v>41</v>
      </c>
      <c r="F93" s="1">
        <v>32</v>
      </c>
      <c r="G93" s="1">
        <v>3</v>
      </c>
      <c r="H93" s="1">
        <v>0</v>
      </c>
      <c r="I93" s="1">
        <v>16</v>
      </c>
      <c r="J93" s="1">
        <v>0.4</v>
      </c>
      <c r="K93" s="1">
        <v>0</v>
      </c>
      <c r="L93" s="8">
        <v>8.59</v>
      </c>
      <c r="M93" s="90"/>
    </row>
    <row r="94" spans="1:13" ht="16" x14ac:dyDescent="0.2">
      <c r="A94" s="174"/>
      <c r="B94" s="146"/>
      <c r="C94" s="89" t="s">
        <v>277</v>
      </c>
      <c r="D94" s="119">
        <v>5019</v>
      </c>
      <c r="E94" s="1">
        <v>64</v>
      </c>
      <c r="F94" s="1">
        <v>54</v>
      </c>
      <c r="G94" s="1">
        <v>92</v>
      </c>
      <c r="H94" s="1">
        <v>0</v>
      </c>
      <c r="I94" s="1">
        <v>14</v>
      </c>
      <c r="J94" s="1">
        <v>0.2</v>
      </c>
      <c r="K94" s="1">
        <v>0.14000000000000001</v>
      </c>
      <c r="L94" s="8">
        <v>25</v>
      </c>
      <c r="M94" s="90"/>
    </row>
    <row r="95" spans="1:13" ht="16" x14ac:dyDescent="0.2">
      <c r="A95" s="174"/>
      <c r="B95" s="146"/>
      <c r="C95" s="89" t="s">
        <v>278</v>
      </c>
      <c r="D95" s="119">
        <v>5024</v>
      </c>
      <c r="E95" s="1">
        <v>36</v>
      </c>
      <c r="F95" s="1">
        <v>37</v>
      </c>
      <c r="G95" s="1">
        <v>85</v>
      </c>
      <c r="H95" s="1">
        <v>0</v>
      </c>
      <c r="I95" s="1">
        <v>21</v>
      </c>
      <c r="J95" s="1">
        <v>0.6</v>
      </c>
      <c r="K95" s="1">
        <v>0.2</v>
      </c>
      <c r="L95" s="8">
        <v>25.44</v>
      </c>
      <c r="M95" s="90"/>
    </row>
    <row r="96" spans="1:13" ht="16" x14ac:dyDescent="0.2">
      <c r="A96" s="174"/>
      <c r="B96" s="146"/>
      <c r="C96" s="89" t="s">
        <v>279</v>
      </c>
      <c r="D96" s="119">
        <v>5025</v>
      </c>
      <c r="E96" s="1">
        <v>75</v>
      </c>
      <c r="F96" s="1">
        <v>7</v>
      </c>
      <c r="G96" s="1">
        <v>64</v>
      </c>
      <c r="H96" s="1">
        <v>0</v>
      </c>
      <c r="I96" s="1">
        <v>10</v>
      </c>
      <c r="J96" s="1">
        <v>0.6</v>
      </c>
      <c r="K96" s="1">
        <v>0.8</v>
      </c>
      <c r="L96" s="8">
        <v>81.400000000000006</v>
      </c>
      <c r="M96" s="90"/>
    </row>
    <row r="97" spans="1:13" ht="16" x14ac:dyDescent="0.2">
      <c r="A97" s="174"/>
      <c r="B97" s="146"/>
      <c r="C97" s="89" t="s">
        <v>280</v>
      </c>
      <c r="D97" s="119">
        <v>5011</v>
      </c>
      <c r="E97" s="1">
        <v>48</v>
      </c>
      <c r="F97" s="1">
        <v>16</v>
      </c>
      <c r="G97" s="1">
        <v>22</v>
      </c>
      <c r="H97" s="1">
        <v>0</v>
      </c>
      <c r="I97" s="1">
        <v>20</v>
      </c>
      <c r="J97" s="1">
        <v>0.4</v>
      </c>
      <c r="K97" s="1">
        <v>0.26</v>
      </c>
      <c r="L97" s="8">
        <v>45.89</v>
      </c>
      <c r="M97" s="90"/>
    </row>
    <row r="98" spans="1:13" ht="16" x14ac:dyDescent="0.2">
      <c r="A98" s="174"/>
      <c r="B98" s="146"/>
      <c r="C98" s="89" t="s">
        <v>281</v>
      </c>
      <c r="D98" s="39">
        <v>10002</v>
      </c>
      <c r="E98" s="1">
        <v>423</v>
      </c>
      <c r="F98" s="1">
        <v>14</v>
      </c>
      <c r="G98" s="1">
        <v>0</v>
      </c>
      <c r="H98" s="1">
        <v>0</v>
      </c>
      <c r="I98" s="1">
        <v>18</v>
      </c>
      <c r="J98" s="1">
        <v>2.2999999999999998</v>
      </c>
      <c r="K98" s="1">
        <v>0.73</v>
      </c>
      <c r="L98" s="8">
        <v>136</v>
      </c>
      <c r="M98" s="90"/>
    </row>
    <row r="99" spans="1:13" ht="32" x14ac:dyDescent="0.2">
      <c r="A99" s="174" t="s">
        <v>88</v>
      </c>
      <c r="B99" s="146" t="s">
        <v>50</v>
      </c>
      <c r="C99" s="89" t="s">
        <v>282</v>
      </c>
      <c r="D99" s="119" t="s">
        <v>283</v>
      </c>
      <c r="E99" s="1">
        <v>66</v>
      </c>
      <c r="F99" s="1">
        <v>34</v>
      </c>
      <c r="G99" s="1">
        <v>123</v>
      </c>
      <c r="H99" s="1">
        <v>0</v>
      </c>
      <c r="I99" s="1">
        <v>114</v>
      </c>
      <c r="J99" s="1">
        <v>1.7</v>
      </c>
      <c r="K99" s="1">
        <v>0.54</v>
      </c>
      <c r="L99" s="8">
        <v>25</v>
      </c>
      <c r="M99" s="90"/>
    </row>
    <row r="100" spans="1:13" ht="32" x14ac:dyDescent="0.2">
      <c r="A100" s="174"/>
      <c r="B100" s="146"/>
      <c r="C100" s="89" t="s">
        <v>284</v>
      </c>
      <c r="D100" s="119" t="s">
        <v>285</v>
      </c>
      <c r="E100" s="1">
        <v>71</v>
      </c>
      <c r="F100" s="1">
        <v>19</v>
      </c>
      <c r="G100" s="1">
        <v>5</v>
      </c>
      <c r="H100" s="1">
        <v>0</v>
      </c>
      <c r="I100" s="1">
        <v>7</v>
      </c>
      <c r="J100" s="1">
        <v>0.4</v>
      </c>
      <c r="K100" s="1">
        <v>0.2</v>
      </c>
      <c r="L100" s="8">
        <v>45.89</v>
      </c>
      <c r="M100" s="90"/>
    </row>
    <row r="101" spans="1:13" ht="32" x14ac:dyDescent="0.2">
      <c r="A101" s="174"/>
      <c r="B101" s="146"/>
      <c r="C101" s="89" t="s">
        <v>286</v>
      </c>
      <c r="D101" s="119" t="s">
        <v>287</v>
      </c>
      <c r="E101" s="1">
        <v>152</v>
      </c>
      <c r="F101" s="1">
        <v>33</v>
      </c>
      <c r="G101" s="1">
        <v>6</v>
      </c>
      <c r="H101" s="1">
        <v>0</v>
      </c>
      <c r="I101" s="1">
        <v>7</v>
      </c>
      <c r="J101" s="1">
        <v>0.7</v>
      </c>
      <c r="K101" s="1">
        <v>0.16</v>
      </c>
      <c r="L101" s="8">
        <v>11</v>
      </c>
      <c r="M101" s="90"/>
    </row>
    <row r="102" spans="1:13" ht="32" x14ac:dyDescent="0.2">
      <c r="A102" s="174"/>
      <c r="B102" s="146"/>
      <c r="C102" s="89" t="s">
        <v>288</v>
      </c>
      <c r="D102" s="119" t="s">
        <v>289</v>
      </c>
      <c r="E102" s="1">
        <v>58</v>
      </c>
      <c r="F102" s="1">
        <v>16</v>
      </c>
      <c r="G102" s="1">
        <v>5</v>
      </c>
      <c r="H102" s="1">
        <v>0</v>
      </c>
      <c r="I102" s="1">
        <v>4</v>
      </c>
      <c r="J102" s="1">
        <v>0.3</v>
      </c>
      <c r="K102" s="1">
        <v>0.03</v>
      </c>
      <c r="L102" s="8">
        <v>8.59</v>
      </c>
      <c r="M102" s="90"/>
    </row>
    <row r="103" spans="1:13" ht="32" x14ac:dyDescent="0.2">
      <c r="A103" s="174"/>
      <c r="B103" s="146"/>
      <c r="C103" s="89" t="s">
        <v>290</v>
      </c>
      <c r="D103" s="119" t="s">
        <v>291</v>
      </c>
      <c r="E103" s="1">
        <v>33</v>
      </c>
      <c r="F103" s="1">
        <v>4</v>
      </c>
      <c r="G103" s="1">
        <v>11</v>
      </c>
      <c r="H103" s="1">
        <v>0</v>
      </c>
      <c r="I103" s="1">
        <v>3</v>
      </c>
      <c r="J103" s="1">
        <v>0.1</v>
      </c>
      <c r="K103" s="1">
        <v>0.09</v>
      </c>
      <c r="L103" s="8">
        <v>10</v>
      </c>
      <c r="M103" s="90"/>
    </row>
    <row r="104" spans="1:13" x14ac:dyDescent="0.2">
      <c r="A104" s="176"/>
      <c r="B104" s="159"/>
      <c r="C104" s="24" t="s">
        <v>104</v>
      </c>
      <c r="D104" s="41"/>
      <c r="E104" s="95">
        <f t="shared" ref="E104:L104" si="17">MEDIAN(E92:E103)</f>
        <v>65</v>
      </c>
      <c r="F104" s="95">
        <f t="shared" si="17"/>
        <v>25.5</v>
      </c>
      <c r="G104" s="95">
        <f t="shared" si="17"/>
        <v>8.5</v>
      </c>
      <c r="H104" s="95">
        <f t="shared" si="17"/>
        <v>0</v>
      </c>
      <c r="I104" s="95">
        <f t="shared" si="17"/>
        <v>15</v>
      </c>
      <c r="J104" s="95">
        <f t="shared" si="17"/>
        <v>0.5</v>
      </c>
      <c r="K104" s="95">
        <f t="shared" si="17"/>
        <v>0.2</v>
      </c>
      <c r="L104" s="95">
        <f t="shared" si="17"/>
        <v>25</v>
      </c>
      <c r="M104" s="96"/>
    </row>
    <row r="105" spans="1:13" ht="16" x14ac:dyDescent="0.2">
      <c r="A105" s="174" t="s">
        <v>72</v>
      </c>
      <c r="B105" s="146" t="s">
        <v>50</v>
      </c>
      <c r="C105" s="94" t="s">
        <v>292</v>
      </c>
      <c r="D105" s="39" t="s">
        <v>293</v>
      </c>
      <c r="E105" s="1">
        <v>70</v>
      </c>
      <c r="F105" s="1">
        <v>71</v>
      </c>
      <c r="G105" s="1">
        <v>292</v>
      </c>
      <c r="H105" s="1">
        <v>0</v>
      </c>
      <c r="I105" s="1">
        <v>14</v>
      </c>
      <c r="J105" s="1">
        <v>0.5</v>
      </c>
      <c r="K105" s="1">
        <v>0.87</v>
      </c>
      <c r="L105" s="8">
        <v>25</v>
      </c>
      <c r="M105" s="90"/>
    </row>
    <row r="106" spans="1:13" ht="16" x14ac:dyDescent="0.2">
      <c r="A106" s="174"/>
      <c r="B106" s="146"/>
      <c r="C106" s="94" t="s">
        <v>294</v>
      </c>
      <c r="D106" s="39" t="s">
        <v>295</v>
      </c>
      <c r="E106" s="1">
        <v>82</v>
      </c>
      <c r="F106" s="1">
        <v>71</v>
      </c>
      <c r="G106" s="1">
        <v>25</v>
      </c>
      <c r="H106" s="1">
        <v>0</v>
      </c>
      <c r="I106" s="1">
        <v>13</v>
      </c>
      <c r="J106" s="1">
        <v>0.2</v>
      </c>
      <c r="K106" s="1">
        <v>0.6</v>
      </c>
      <c r="L106" s="8">
        <v>25</v>
      </c>
      <c r="M106" s="90"/>
    </row>
    <row r="107" spans="1:13" x14ac:dyDescent="0.2">
      <c r="A107" s="174"/>
      <c r="B107" s="146"/>
      <c r="C107" t="s">
        <v>296</v>
      </c>
      <c r="D107" s="39" t="s">
        <v>297</v>
      </c>
      <c r="E107" s="1">
        <v>33</v>
      </c>
      <c r="F107" s="1">
        <v>58</v>
      </c>
      <c r="G107" s="1">
        <v>60</v>
      </c>
      <c r="H107" s="1">
        <v>0</v>
      </c>
      <c r="I107" s="1">
        <v>29</v>
      </c>
      <c r="J107" s="1">
        <v>0.3</v>
      </c>
      <c r="K107" s="1">
        <v>0.17</v>
      </c>
      <c r="L107" s="8">
        <v>25.44</v>
      </c>
      <c r="M107" s="90"/>
    </row>
    <row r="108" spans="1:13" ht="16" x14ac:dyDescent="0.2">
      <c r="A108" s="174"/>
      <c r="B108" s="146"/>
      <c r="C108" s="94" t="s">
        <v>298</v>
      </c>
      <c r="D108" s="39" t="s">
        <v>299</v>
      </c>
      <c r="E108" s="1">
        <v>17</v>
      </c>
      <c r="F108" s="1">
        <v>21</v>
      </c>
      <c r="G108" s="1">
        <v>105</v>
      </c>
      <c r="H108" s="1">
        <v>0</v>
      </c>
      <c r="I108" s="1">
        <v>17</v>
      </c>
      <c r="J108" s="1">
        <v>0.2</v>
      </c>
      <c r="K108" s="1">
        <v>0.06</v>
      </c>
      <c r="L108" s="8">
        <v>20</v>
      </c>
      <c r="M108" s="90"/>
    </row>
    <row r="109" spans="1:13" x14ac:dyDescent="0.2">
      <c r="A109" s="174"/>
      <c r="B109" s="146"/>
      <c r="C109" t="s">
        <v>300</v>
      </c>
      <c r="D109" s="39" t="s">
        <v>301</v>
      </c>
      <c r="E109" s="1">
        <v>22</v>
      </c>
      <c r="F109" s="1">
        <v>3</v>
      </c>
      <c r="G109" s="1">
        <v>29</v>
      </c>
      <c r="H109" s="1">
        <v>0</v>
      </c>
      <c r="I109" s="1">
        <v>12</v>
      </c>
      <c r="J109" s="1">
        <v>0.4</v>
      </c>
      <c r="K109" s="1">
        <v>0.15</v>
      </c>
      <c r="L109" s="8">
        <v>10</v>
      </c>
      <c r="M109" s="90"/>
    </row>
    <row r="110" spans="1:13" x14ac:dyDescent="0.2">
      <c r="A110" s="174" t="s">
        <v>80</v>
      </c>
      <c r="B110" s="146" t="s">
        <v>50</v>
      </c>
      <c r="C110" t="s">
        <v>302</v>
      </c>
      <c r="D110" s="39">
        <v>5017</v>
      </c>
      <c r="E110" s="1">
        <v>35</v>
      </c>
      <c r="F110" s="1">
        <v>38</v>
      </c>
      <c r="G110" s="1">
        <v>55</v>
      </c>
      <c r="H110" s="1">
        <v>0</v>
      </c>
      <c r="I110" s="1">
        <v>40</v>
      </c>
      <c r="J110" s="1">
        <v>1.4</v>
      </c>
      <c r="K110" s="1">
        <v>0.1</v>
      </c>
      <c r="L110" s="8">
        <v>25.44</v>
      </c>
      <c r="M110" s="90"/>
    </row>
    <row r="111" spans="1:13" x14ac:dyDescent="0.2">
      <c r="A111" s="174"/>
      <c r="B111" s="146"/>
      <c r="C111" t="s">
        <v>303</v>
      </c>
      <c r="D111" s="39">
        <v>5040</v>
      </c>
      <c r="E111" s="1">
        <v>33</v>
      </c>
      <c r="F111" s="1">
        <v>49</v>
      </c>
      <c r="G111" s="1">
        <v>31</v>
      </c>
      <c r="H111" s="1">
        <v>0</v>
      </c>
      <c r="I111" s="1">
        <v>10</v>
      </c>
      <c r="J111" s="1">
        <v>0.9</v>
      </c>
      <c r="K111" s="1">
        <v>0.5</v>
      </c>
      <c r="L111" s="8">
        <v>45.89</v>
      </c>
      <c r="M111" s="90"/>
    </row>
    <row r="112" spans="1:13" ht="16" x14ac:dyDescent="0.2">
      <c r="A112" s="174"/>
      <c r="B112" s="146"/>
      <c r="C112" s="94" t="s">
        <v>304</v>
      </c>
      <c r="D112" s="39">
        <v>5055</v>
      </c>
      <c r="E112" s="1">
        <v>69</v>
      </c>
      <c r="F112" s="1">
        <v>14</v>
      </c>
      <c r="G112" s="1">
        <v>38</v>
      </c>
      <c r="H112" s="1">
        <v>0</v>
      </c>
      <c r="I112" s="1">
        <v>10</v>
      </c>
      <c r="J112" s="1">
        <v>0.4</v>
      </c>
      <c r="K112" s="1">
        <v>0.56000000000000005</v>
      </c>
      <c r="L112" s="8">
        <v>25</v>
      </c>
      <c r="M112" s="90"/>
    </row>
    <row r="113" spans="1:13" x14ac:dyDescent="0.2">
      <c r="A113" s="174"/>
      <c r="B113" s="146"/>
      <c r="C113" s="12" t="s">
        <v>112</v>
      </c>
      <c r="E113" s="1">
        <f t="shared" ref="E113:L113" si="18">MEDIAN(E105:E112)</f>
        <v>34</v>
      </c>
      <c r="F113" s="1">
        <f t="shared" si="18"/>
        <v>43.5</v>
      </c>
      <c r="G113" s="1">
        <f t="shared" si="18"/>
        <v>46.5</v>
      </c>
      <c r="H113" s="1">
        <f t="shared" si="18"/>
        <v>0</v>
      </c>
      <c r="I113" s="1">
        <f t="shared" si="18"/>
        <v>13.5</v>
      </c>
      <c r="J113" s="1">
        <f t="shared" si="18"/>
        <v>0.4</v>
      </c>
      <c r="K113" s="1">
        <f t="shared" si="18"/>
        <v>0.33499999999999996</v>
      </c>
      <c r="L113" s="1">
        <f t="shared" si="18"/>
        <v>25</v>
      </c>
      <c r="M113" s="90"/>
    </row>
    <row r="114" spans="1:13" x14ac:dyDescent="0.2">
      <c r="A114" s="175" t="s">
        <v>81</v>
      </c>
      <c r="B114" s="153" t="s">
        <v>50</v>
      </c>
      <c r="C114" s="36" t="s">
        <v>305</v>
      </c>
      <c r="D114" s="37" t="s">
        <v>306</v>
      </c>
      <c r="E114" s="92">
        <v>79</v>
      </c>
      <c r="F114" s="92">
        <v>39</v>
      </c>
      <c r="G114" s="92">
        <v>140</v>
      </c>
      <c r="H114" s="92">
        <v>0</v>
      </c>
      <c r="I114" s="92">
        <v>15</v>
      </c>
      <c r="J114" s="92">
        <v>0.5</v>
      </c>
      <c r="K114" s="92">
        <v>0.1</v>
      </c>
      <c r="L114" s="97">
        <v>25</v>
      </c>
      <c r="M114" s="93"/>
    </row>
    <row r="115" spans="1:13" x14ac:dyDescent="0.2">
      <c r="A115" s="174"/>
      <c r="B115" s="146"/>
      <c r="C115" t="s">
        <v>307</v>
      </c>
      <c r="D115" s="39" t="s">
        <v>308</v>
      </c>
      <c r="E115" s="1">
        <v>402</v>
      </c>
      <c r="F115" s="1">
        <v>26</v>
      </c>
      <c r="G115" s="1">
        <v>0</v>
      </c>
      <c r="H115" s="1">
        <v>0</v>
      </c>
      <c r="I115" s="1">
        <v>7</v>
      </c>
      <c r="J115" s="1">
        <v>1.3</v>
      </c>
      <c r="K115" s="1">
        <v>0.8</v>
      </c>
      <c r="L115" s="8">
        <v>136</v>
      </c>
      <c r="M115" s="90"/>
    </row>
    <row r="116" spans="1:13" x14ac:dyDescent="0.2">
      <c r="A116" s="174"/>
      <c r="B116" s="146"/>
      <c r="C116" t="s">
        <v>309</v>
      </c>
      <c r="D116" s="39" t="s">
        <v>310</v>
      </c>
      <c r="E116" s="1">
        <v>25</v>
      </c>
      <c r="F116" s="1">
        <v>21</v>
      </c>
      <c r="G116" s="1">
        <v>68</v>
      </c>
      <c r="H116" s="1">
        <v>0</v>
      </c>
      <c r="I116" s="1">
        <v>11</v>
      </c>
      <c r="J116" s="1">
        <v>0.4</v>
      </c>
      <c r="K116" s="1">
        <v>0.1</v>
      </c>
      <c r="L116" s="8">
        <v>20</v>
      </c>
      <c r="M116" s="90"/>
    </row>
    <row r="117" spans="1:13" x14ac:dyDescent="0.2">
      <c r="A117" s="174"/>
      <c r="B117" s="146"/>
      <c r="C117" t="s">
        <v>311</v>
      </c>
      <c r="D117" s="39" t="s">
        <v>312</v>
      </c>
      <c r="E117" s="1">
        <v>71</v>
      </c>
      <c r="F117" s="1">
        <v>49</v>
      </c>
      <c r="G117" s="1">
        <v>31</v>
      </c>
      <c r="H117" s="1">
        <v>0</v>
      </c>
      <c r="I117" s="1">
        <v>13</v>
      </c>
      <c r="J117" s="1">
        <v>0.3</v>
      </c>
      <c r="K117" s="1">
        <v>0.3</v>
      </c>
      <c r="L117" s="8">
        <v>45.89</v>
      </c>
      <c r="M117" s="90"/>
    </row>
    <row r="118" spans="1:13" x14ac:dyDescent="0.2">
      <c r="A118" s="174"/>
      <c r="B118" s="146"/>
      <c r="C118" t="s">
        <v>296</v>
      </c>
      <c r="D118" s="39" t="s">
        <v>313</v>
      </c>
      <c r="E118" s="1">
        <v>40</v>
      </c>
      <c r="F118" s="1">
        <v>37</v>
      </c>
      <c r="G118" s="1">
        <v>235</v>
      </c>
      <c r="H118" s="1">
        <v>0</v>
      </c>
      <c r="I118" s="1">
        <v>24</v>
      </c>
      <c r="J118" s="1">
        <v>0.3</v>
      </c>
      <c r="K118" s="1">
        <v>0.1</v>
      </c>
      <c r="L118" s="8">
        <v>25.44</v>
      </c>
      <c r="M118" s="90"/>
    </row>
    <row r="119" spans="1:13" x14ac:dyDescent="0.2">
      <c r="A119" s="174"/>
      <c r="B119" s="146"/>
      <c r="C119" t="s">
        <v>314</v>
      </c>
      <c r="D119" s="39" t="s">
        <v>315</v>
      </c>
      <c r="E119" s="1">
        <v>221</v>
      </c>
      <c r="F119" s="1">
        <v>89</v>
      </c>
      <c r="G119" s="1">
        <v>7</v>
      </c>
      <c r="H119" s="1">
        <v>0</v>
      </c>
      <c r="I119" s="1">
        <v>8</v>
      </c>
      <c r="J119" s="1">
        <v>0.5</v>
      </c>
      <c r="K119" s="1">
        <v>0.7</v>
      </c>
      <c r="L119" s="8">
        <v>11</v>
      </c>
      <c r="M119" s="90"/>
    </row>
    <row r="120" spans="1:13" x14ac:dyDescent="0.2">
      <c r="A120" s="174" t="s">
        <v>90</v>
      </c>
      <c r="B120" s="146" t="s">
        <v>50</v>
      </c>
      <c r="C120" t="s">
        <v>316</v>
      </c>
      <c r="E120" s="1">
        <v>47</v>
      </c>
      <c r="F120" s="1">
        <v>43</v>
      </c>
      <c r="G120" s="1">
        <v>54</v>
      </c>
      <c r="H120" s="1">
        <v>0</v>
      </c>
      <c r="I120" s="1">
        <v>20.5</v>
      </c>
      <c r="J120" s="1">
        <v>1.03</v>
      </c>
      <c r="K120" s="1">
        <v>0.69</v>
      </c>
      <c r="L120" s="8">
        <v>25</v>
      </c>
      <c r="M120" s="90"/>
    </row>
    <row r="121" spans="1:13" x14ac:dyDescent="0.2">
      <c r="A121" s="174"/>
      <c r="B121" s="146"/>
      <c r="C121" t="s">
        <v>317</v>
      </c>
      <c r="E121" s="1">
        <v>33</v>
      </c>
      <c r="F121" s="1">
        <v>18</v>
      </c>
      <c r="G121" s="1">
        <v>3</v>
      </c>
      <c r="H121" s="1">
        <v>0</v>
      </c>
      <c r="I121" s="1">
        <v>13</v>
      </c>
      <c r="J121" s="1">
        <v>0.47</v>
      </c>
      <c r="K121" s="1">
        <v>0.52</v>
      </c>
      <c r="L121" s="8">
        <v>8.59</v>
      </c>
      <c r="M121" s="90"/>
    </row>
    <row r="122" spans="1:13" x14ac:dyDescent="0.2">
      <c r="A122" s="174"/>
      <c r="B122" s="146"/>
      <c r="C122" t="s">
        <v>318</v>
      </c>
      <c r="E122" s="1">
        <v>33</v>
      </c>
      <c r="F122" s="1">
        <v>38</v>
      </c>
      <c r="G122" s="1">
        <v>47</v>
      </c>
      <c r="H122" s="1">
        <v>0</v>
      </c>
      <c r="I122" s="1">
        <v>17</v>
      </c>
      <c r="J122" s="1">
        <v>0.46</v>
      </c>
      <c r="K122" s="1">
        <v>0.44</v>
      </c>
      <c r="L122" s="8">
        <v>25.44</v>
      </c>
      <c r="M122" s="90"/>
    </row>
    <row r="123" spans="1:13" x14ac:dyDescent="0.2">
      <c r="A123" s="174"/>
      <c r="B123" s="146"/>
      <c r="C123" t="s">
        <v>319</v>
      </c>
      <c r="E123" s="1">
        <v>28</v>
      </c>
      <c r="F123" s="1">
        <v>21</v>
      </c>
      <c r="G123" s="1">
        <v>169</v>
      </c>
      <c r="H123" s="1">
        <v>0</v>
      </c>
      <c r="I123" s="1">
        <v>23</v>
      </c>
      <c r="J123" s="1">
        <v>1.4</v>
      </c>
      <c r="K123" s="1">
        <v>0.18</v>
      </c>
      <c r="L123" s="8">
        <v>20</v>
      </c>
      <c r="M123" s="90"/>
    </row>
    <row r="124" spans="1:13" x14ac:dyDescent="0.2">
      <c r="A124" s="174"/>
      <c r="B124" s="146"/>
      <c r="C124" t="s">
        <v>320</v>
      </c>
      <c r="E124" s="1">
        <v>46</v>
      </c>
      <c r="F124" s="1">
        <v>49</v>
      </c>
      <c r="G124" s="1">
        <v>31</v>
      </c>
      <c r="H124" s="1">
        <v>0</v>
      </c>
      <c r="I124" s="1">
        <v>33.5</v>
      </c>
      <c r="J124" s="1">
        <v>0.85</v>
      </c>
      <c r="K124" s="1">
        <v>0.23</v>
      </c>
      <c r="L124" s="8">
        <v>45.89</v>
      </c>
      <c r="M124" s="90"/>
    </row>
    <row r="125" spans="1:13" x14ac:dyDescent="0.2">
      <c r="A125" s="174"/>
      <c r="B125" s="146"/>
      <c r="C125" t="s">
        <v>321</v>
      </c>
      <c r="E125" s="1">
        <v>353</v>
      </c>
      <c r="F125" s="1">
        <v>26</v>
      </c>
      <c r="G125" s="1">
        <v>0</v>
      </c>
      <c r="H125" s="1">
        <v>0</v>
      </c>
      <c r="I125" s="1">
        <v>14</v>
      </c>
      <c r="J125" s="1">
        <v>3.1</v>
      </c>
      <c r="K125" s="1">
        <v>1.1000000000000001</v>
      </c>
      <c r="L125" s="8">
        <v>136</v>
      </c>
      <c r="M125" s="90"/>
    </row>
    <row r="126" spans="1:13" x14ac:dyDescent="0.2">
      <c r="A126" s="176"/>
      <c r="B126" s="159"/>
      <c r="C126" s="24" t="s">
        <v>123</v>
      </c>
      <c r="D126" s="41"/>
      <c r="E126" s="42">
        <f>MEDIAN(E114:E125)</f>
        <v>46.5</v>
      </c>
      <c r="F126" s="42">
        <f t="shared" ref="F126:L126" si="19">MEDIAN(F114:F125)</f>
        <v>37.5</v>
      </c>
      <c r="G126" s="42">
        <f t="shared" si="19"/>
        <v>39</v>
      </c>
      <c r="H126" s="42">
        <f t="shared" si="19"/>
        <v>0</v>
      </c>
      <c r="I126" s="42">
        <f t="shared" si="19"/>
        <v>14.5</v>
      </c>
      <c r="J126" s="42">
        <f t="shared" si="19"/>
        <v>0.5</v>
      </c>
      <c r="K126" s="42">
        <f t="shared" si="19"/>
        <v>0.37</v>
      </c>
      <c r="L126" s="42">
        <f t="shared" si="19"/>
        <v>25.22</v>
      </c>
      <c r="M126" s="96"/>
    </row>
    <row r="127" spans="1:13" x14ac:dyDescent="0.2">
      <c r="A127" s="174" t="s">
        <v>70</v>
      </c>
      <c r="B127" s="146" t="s">
        <v>11</v>
      </c>
      <c r="C127" t="s">
        <v>322</v>
      </c>
      <c r="D127" s="39" t="s">
        <v>805</v>
      </c>
      <c r="E127" s="1">
        <v>84</v>
      </c>
      <c r="F127" s="1">
        <v>63</v>
      </c>
      <c r="G127" s="1">
        <v>40</v>
      </c>
      <c r="H127" s="1">
        <v>0</v>
      </c>
      <c r="I127" s="1">
        <v>27</v>
      </c>
      <c r="J127" s="1">
        <v>1.54</v>
      </c>
      <c r="K127" s="1">
        <v>1.19</v>
      </c>
      <c r="L127" s="1">
        <v>440.94799999999998</v>
      </c>
      <c r="M127" s="40" t="s">
        <v>323</v>
      </c>
    </row>
    <row r="128" spans="1:13" x14ac:dyDescent="0.2">
      <c r="A128" s="175" t="s">
        <v>71</v>
      </c>
      <c r="B128" s="153" t="s">
        <v>11</v>
      </c>
      <c r="C128" s="36" t="s">
        <v>324</v>
      </c>
      <c r="D128" s="37">
        <v>3050</v>
      </c>
      <c r="E128" s="92">
        <v>98</v>
      </c>
      <c r="F128" s="92">
        <v>113</v>
      </c>
      <c r="G128" s="92">
        <v>57</v>
      </c>
      <c r="H128" s="92">
        <v>0</v>
      </c>
      <c r="I128" s="92">
        <v>28</v>
      </c>
      <c r="J128" s="92">
        <v>2.1</v>
      </c>
      <c r="K128" s="92">
        <v>3.67</v>
      </c>
      <c r="L128" s="92">
        <v>440.94799999999998</v>
      </c>
      <c r="M128" s="38"/>
    </row>
    <row r="129" spans="1:13" x14ac:dyDescent="0.2">
      <c r="A129" s="174"/>
      <c r="B129" s="146"/>
      <c r="C129" t="s">
        <v>325</v>
      </c>
      <c r="D129" s="39">
        <v>3053</v>
      </c>
      <c r="E129" s="1">
        <v>120</v>
      </c>
      <c r="F129" s="1">
        <v>20</v>
      </c>
      <c r="G129" s="1">
        <v>4</v>
      </c>
      <c r="H129" s="1">
        <v>0</v>
      </c>
      <c r="I129" s="1">
        <v>20</v>
      </c>
      <c r="J129" s="1">
        <v>1.5</v>
      </c>
      <c r="K129" s="1">
        <v>1.07</v>
      </c>
      <c r="L129" s="1">
        <v>440.94799999999998</v>
      </c>
      <c r="M129" s="40"/>
    </row>
    <row r="130" spans="1:13" x14ac:dyDescent="0.2">
      <c r="A130" s="174"/>
      <c r="B130" s="146"/>
      <c r="C130" s="12" t="s">
        <v>326</v>
      </c>
      <c r="E130" s="1">
        <f>AVERAGE(E128:E129)</f>
        <v>109</v>
      </c>
      <c r="F130" s="1">
        <f t="shared" ref="F130:L130" si="20">AVERAGE(F128:F129)</f>
        <v>66.5</v>
      </c>
      <c r="G130" s="1">
        <f t="shared" si="20"/>
        <v>30.5</v>
      </c>
      <c r="H130" s="1">
        <f t="shared" si="20"/>
        <v>0</v>
      </c>
      <c r="I130" s="1">
        <f t="shared" si="20"/>
        <v>24</v>
      </c>
      <c r="J130" s="1">
        <f t="shared" si="20"/>
        <v>1.8</v>
      </c>
      <c r="K130" s="1">
        <f t="shared" si="20"/>
        <v>2.37</v>
      </c>
      <c r="L130" s="1">
        <f t="shared" si="20"/>
        <v>440.94799999999998</v>
      </c>
      <c r="M130" s="40"/>
    </row>
    <row r="131" spans="1:13" x14ac:dyDescent="0.2">
      <c r="A131" s="175" t="s">
        <v>72</v>
      </c>
      <c r="B131" s="153" t="s">
        <v>11</v>
      </c>
      <c r="C131" s="36" t="s">
        <v>327</v>
      </c>
      <c r="D131" s="37" t="s">
        <v>328</v>
      </c>
      <c r="E131" s="92">
        <v>170</v>
      </c>
      <c r="F131" s="92">
        <v>9</v>
      </c>
      <c r="G131" s="92">
        <v>2</v>
      </c>
      <c r="H131" s="92">
        <v>0</v>
      </c>
      <c r="I131" s="92">
        <v>37</v>
      </c>
      <c r="J131" s="92">
        <v>2.2999999999999998</v>
      </c>
      <c r="K131" s="92">
        <v>1.64</v>
      </c>
      <c r="L131" s="92">
        <v>440.94799999999998</v>
      </c>
      <c r="M131" s="38"/>
    </row>
    <row r="132" spans="1:13" x14ac:dyDescent="0.2">
      <c r="A132" s="175" t="s">
        <v>73</v>
      </c>
      <c r="B132" s="153" t="s">
        <v>11</v>
      </c>
      <c r="C132" s="36" t="s">
        <v>329</v>
      </c>
      <c r="D132" s="37" t="s">
        <v>330</v>
      </c>
      <c r="E132" s="92">
        <v>55</v>
      </c>
      <c r="F132" s="92">
        <v>65</v>
      </c>
      <c r="G132" s="92">
        <v>22</v>
      </c>
      <c r="H132" s="92">
        <v>0</v>
      </c>
      <c r="I132" s="92">
        <v>51</v>
      </c>
      <c r="J132" s="92">
        <v>1</v>
      </c>
      <c r="K132" s="92">
        <v>0.8</v>
      </c>
      <c r="L132" s="92">
        <v>440.94799999999998</v>
      </c>
      <c r="M132" s="38"/>
    </row>
    <row r="133" spans="1:13" x14ac:dyDescent="0.2">
      <c r="A133" s="175" t="s">
        <v>70</v>
      </c>
      <c r="B133" s="153" t="s">
        <v>14</v>
      </c>
      <c r="C133" s="14" t="s">
        <v>331</v>
      </c>
      <c r="D133" s="37">
        <v>172449</v>
      </c>
      <c r="E133" s="92">
        <v>61</v>
      </c>
      <c r="F133" s="92">
        <v>44</v>
      </c>
      <c r="G133" s="92">
        <v>0</v>
      </c>
      <c r="H133" s="92">
        <v>0</v>
      </c>
      <c r="I133" s="92">
        <v>111</v>
      </c>
      <c r="J133" s="92">
        <v>1.1100000000000001</v>
      </c>
      <c r="K133" s="92">
        <v>0.64</v>
      </c>
      <c r="L133" s="92">
        <v>174</v>
      </c>
      <c r="M133" s="38"/>
    </row>
    <row r="134" spans="1:13" x14ac:dyDescent="0.2">
      <c r="A134" s="174"/>
      <c r="B134" s="146"/>
      <c r="C134" t="s">
        <v>332</v>
      </c>
      <c r="D134" s="39">
        <v>172448</v>
      </c>
      <c r="E134" s="1">
        <v>78</v>
      </c>
      <c r="F134" s="1">
        <v>19</v>
      </c>
      <c r="G134" s="1">
        <v>0</v>
      </c>
      <c r="H134" s="1">
        <v>0</v>
      </c>
      <c r="I134" s="1">
        <v>201</v>
      </c>
      <c r="J134" s="1">
        <v>1.61</v>
      </c>
      <c r="K134" s="1">
        <v>0.83</v>
      </c>
      <c r="L134" s="1">
        <v>188</v>
      </c>
      <c r="M134" s="40"/>
    </row>
    <row r="135" spans="1:13" x14ac:dyDescent="0.2">
      <c r="A135" s="174"/>
      <c r="B135" s="146"/>
      <c r="C135" s="2" t="s">
        <v>333</v>
      </c>
      <c r="D135" s="39">
        <v>174304</v>
      </c>
      <c r="E135" s="1">
        <v>270</v>
      </c>
      <c r="F135" s="1">
        <v>27</v>
      </c>
      <c r="G135" s="1">
        <v>0</v>
      </c>
      <c r="H135" s="1">
        <v>0</v>
      </c>
      <c r="I135" s="1">
        <v>961</v>
      </c>
      <c r="J135" s="1">
        <v>4.87</v>
      </c>
      <c r="K135" s="1">
        <v>1.99</v>
      </c>
      <c r="L135" s="1">
        <v>596</v>
      </c>
      <c r="M135" s="40"/>
    </row>
    <row r="136" spans="1:13" x14ac:dyDescent="0.2">
      <c r="A136" s="174"/>
      <c r="B136" s="146"/>
      <c r="C136" s="12" t="s">
        <v>334</v>
      </c>
      <c r="E136" s="1">
        <f>AVERAGE(E133:E135)</f>
        <v>136.33333333333334</v>
      </c>
      <c r="F136" s="1">
        <f t="shared" ref="F136:L136" si="21">AVERAGE(F133:F135)</f>
        <v>30</v>
      </c>
      <c r="G136" s="1">
        <f t="shared" si="21"/>
        <v>0</v>
      </c>
      <c r="H136" s="1">
        <f t="shared" si="21"/>
        <v>0</v>
      </c>
      <c r="I136" s="1">
        <f t="shared" si="21"/>
        <v>424.33333333333331</v>
      </c>
      <c r="J136" s="1">
        <f t="shared" si="21"/>
        <v>2.5299999999999998</v>
      </c>
      <c r="K136" s="1">
        <f t="shared" si="21"/>
        <v>1.1533333333333333</v>
      </c>
      <c r="L136" s="1">
        <f t="shared" si="21"/>
        <v>319.33333333333331</v>
      </c>
      <c r="M136" s="40"/>
    </row>
    <row r="137" spans="1:13" x14ac:dyDescent="0.2">
      <c r="A137" s="175" t="s">
        <v>73</v>
      </c>
      <c r="B137" s="153" t="s">
        <v>14</v>
      </c>
      <c r="C137" s="36" t="s">
        <v>18</v>
      </c>
      <c r="D137" s="37" t="s">
        <v>335</v>
      </c>
      <c r="E137" s="92">
        <v>82.2</v>
      </c>
      <c r="F137" s="92">
        <v>15</v>
      </c>
      <c r="G137" s="92">
        <v>11</v>
      </c>
      <c r="H137" s="92">
        <v>0</v>
      </c>
      <c r="I137" s="92">
        <v>223</v>
      </c>
      <c r="J137" s="92">
        <v>3.4</v>
      </c>
      <c r="K137" s="92">
        <v>0.8</v>
      </c>
      <c r="L137" s="92">
        <f>AVERAGE(L133:L134)</f>
        <v>181</v>
      </c>
      <c r="M137" s="38" t="s">
        <v>336</v>
      </c>
    </row>
    <row r="138" spans="1:13" x14ac:dyDescent="0.2">
      <c r="A138" s="174"/>
      <c r="B138" s="146"/>
      <c r="C138" t="s">
        <v>337</v>
      </c>
      <c r="D138" s="39" t="s">
        <v>338</v>
      </c>
      <c r="E138" s="1">
        <v>77.3</v>
      </c>
      <c r="F138" s="1">
        <v>14</v>
      </c>
      <c r="G138" s="1">
        <v>0</v>
      </c>
      <c r="H138" s="1">
        <v>0</v>
      </c>
      <c r="I138" s="1">
        <v>229</v>
      </c>
      <c r="J138" s="1">
        <v>4.0999999999999996</v>
      </c>
      <c r="K138" s="1">
        <v>0.7</v>
      </c>
      <c r="L138" s="1">
        <v>596</v>
      </c>
      <c r="M138" s="40"/>
    </row>
    <row r="139" spans="1:13" x14ac:dyDescent="0.2">
      <c r="A139" s="176"/>
      <c r="B139" s="159"/>
      <c r="C139" s="24" t="s">
        <v>334</v>
      </c>
      <c r="D139" s="41"/>
      <c r="E139" s="42">
        <f>AVERAGE(E137:E138)</f>
        <v>79.75</v>
      </c>
      <c r="F139" s="42">
        <f t="shared" ref="F139:L139" si="22">AVERAGE(F137:F138)</f>
        <v>14.5</v>
      </c>
      <c r="G139" s="42">
        <f t="shared" si="22"/>
        <v>5.5</v>
      </c>
      <c r="H139" s="42">
        <f t="shared" si="22"/>
        <v>0</v>
      </c>
      <c r="I139" s="42">
        <f t="shared" si="22"/>
        <v>226</v>
      </c>
      <c r="J139" s="42">
        <f t="shared" si="22"/>
        <v>3.75</v>
      </c>
      <c r="K139" s="42">
        <f t="shared" si="22"/>
        <v>0.75</v>
      </c>
      <c r="L139" s="42">
        <f t="shared" si="22"/>
        <v>388.5</v>
      </c>
      <c r="M139" s="43"/>
    </row>
    <row r="140" spans="1:13" x14ac:dyDescent="0.2">
      <c r="A140" s="174" t="s">
        <v>80</v>
      </c>
      <c r="B140" s="146" t="s">
        <v>14</v>
      </c>
      <c r="C140" t="s">
        <v>339</v>
      </c>
      <c r="D140" s="39">
        <v>3025</v>
      </c>
      <c r="E140" s="1">
        <v>95</v>
      </c>
      <c r="F140" s="1">
        <v>15</v>
      </c>
      <c r="G140" s="1">
        <v>0</v>
      </c>
      <c r="H140" s="1">
        <f t="shared" ref="H140" si="23">AVERAGE(H138:H139)</f>
        <v>0</v>
      </c>
      <c r="I140" s="1">
        <v>24</v>
      </c>
      <c r="J140" s="1">
        <v>2.2000000000000002</v>
      </c>
      <c r="K140" s="1">
        <v>0.8</v>
      </c>
      <c r="L140" s="1">
        <v>181</v>
      </c>
      <c r="M140" s="40" t="s">
        <v>336</v>
      </c>
    </row>
    <row r="141" spans="1:13" x14ac:dyDescent="0.2">
      <c r="A141" s="175" t="s">
        <v>81</v>
      </c>
      <c r="B141" s="153" t="s">
        <v>14</v>
      </c>
      <c r="C141" s="36" t="s">
        <v>339</v>
      </c>
      <c r="D141" s="37" t="s">
        <v>340</v>
      </c>
      <c r="E141" s="92">
        <v>142</v>
      </c>
      <c r="F141" s="92">
        <v>29</v>
      </c>
      <c r="G141" s="92">
        <v>2</v>
      </c>
      <c r="H141" s="92">
        <v>0</v>
      </c>
      <c r="I141" s="92">
        <v>191</v>
      </c>
      <c r="J141" s="92">
        <v>1.2</v>
      </c>
      <c r="K141" s="92">
        <v>1.8</v>
      </c>
      <c r="L141" s="92">
        <v>181</v>
      </c>
      <c r="M141" s="38" t="s">
        <v>336</v>
      </c>
    </row>
    <row r="142" spans="1:13" x14ac:dyDescent="0.2">
      <c r="A142" s="174" t="s">
        <v>70</v>
      </c>
      <c r="B142" s="146" t="s">
        <v>83</v>
      </c>
      <c r="C142" t="s">
        <v>182</v>
      </c>
      <c r="D142" s="39">
        <v>170093</v>
      </c>
      <c r="E142" s="1">
        <v>93</v>
      </c>
      <c r="F142" s="1">
        <v>28</v>
      </c>
      <c r="G142" s="1">
        <v>1</v>
      </c>
      <c r="H142" s="1">
        <v>0</v>
      </c>
      <c r="I142" s="1">
        <v>15</v>
      </c>
      <c r="J142" s="1">
        <v>1.08</v>
      </c>
      <c r="K142" s="1">
        <v>0.36</v>
      </c>
      <c r="L142" s="8"/>
      <c r="M142" s="90" t="s">
        <v>114</v>
      </c>
    </row>
    <row r="143" spans="1:13" x14ac:dyDescent="0.2">
      <c r="A143" s="174"/>
      <c r="B143" s="146"/>
      <c r="C143" t="s">
        <v>183</v>
      </c>
      <c r="D143" s="39">
        <v>170438</v>
      </c>
      <c r="E143" s="1">
        <v>87</v>
      </c>
      <c r="F143" s="1">
        <v>10</v>
      </c>
      <c r="G143" s="1">
        <v>0</v>
      </c>
      <c r="H143" s="1">
        <v>0</v>
      </c>
      <c r="I143" s="1">
        <v>5</v>
      </c>
      <c r="J143" s="1">
        <v>0.31</v>
      </c>
      <c r="K143" s="1">
        <v>0.3</v>
      </c>
      <c r="L143" s="8">
        <v>4.82</v>
      </c>
      <c r="M143" s="90"/>
    </row>
    <row r="144" spans="1:13" x14ac:dyDescent="0.2">
      <c r="A144" s="174"/>
      <c r="B144" s="146"/>
      <c r="C144" t="s">
        <v>185</v>
      </c>
      <c r="D144" s="39">
        <v>168483</v>
      </c>
      <c r="E144" s="1">
        <v>90</v>
      </c>
      <c r="F144" s="1">
        <v>6</v>
      </c>
      <c r="G144" s="1">
        <v>961</v>
      </c>
      <c r="H144" s="1">
        <v>0</v>
      </c>
      <c r="I144" s="1">
        <v>38</v>
      </c>
      <c r="J144" s="1">
        <v>0.69</v>
      </c>
      <c r="K144" s="1">
        <v>0.32</v>
      </c>
      <c r="L144" s="8"/>
      <c r="M144" s="90" t="s">
        <v>114</v>
      </c>
    </row>
    <row r="145" spans="1:13" x14ac:dyDescent="0.2">
      <c r="A145" s="174"/>
      <c r="B145" s="146"/>
      <c r="C145" t="s">
        <v>186</v>
      </c>
      <c r="D145" s="39">
        <v>1103247</v>
      </c>
      <c r="E145" s="1">
        <v>76</v>
      </c>
      <c r="F145" s="1">
        <v>6</v>
      </c>
      <c r="G145" s="1">
        <v>784</v>
      </c>
      <c r="H145" s="1">
        <v>0</v>
      </c>
      <c r="I145" s="1">
        <v>27</v>
      </c>
      <c r="J145" s="1">
        <v>0.72</v>
      </c>
      <c r="K145" s="1">
        <v>0.2</v>
      </c>
      <c r="L145" s="8">
        <v>12</v>
      </c>
      <c r="M145" s="90"/>
    </row>
    <row r="146" spans="1:13" x14ac:dyDescent="0.2">
      <c r="A146" s="176"/>
      <c r="B146" s="159"/>
      <c r="C146" s="24" t="s">
        <v>125</v>
      </c>
      <c r="D146" s="41"/>
      <c r="E146" s="42">
        <f t="shared" ref="E146:L146" si="24">MEDIAN(E142:E145)</f>
        <v>88.5</v>
      </c>
      <c r="F146" s="42">
        <f t="shared" si="24"/>
        <v>8</v>
      </c>
      <c r="G146" s="42">
        <f t="shared" si="24"/>
        <v>392.5</v>
      </c>
      <c r="H146" s="42">
        <f t="shared" si="24"/>
        <v>0</v>
      </c>
      <c r="I146" s="42">
        <f t="shared" si="24"/>
        <v>21</v>
      </c>
      <c r="J146" s="42">
        <f t="shared" si="24"/>
        <v>0.70499999999999996</v>
      </c>
      <c r="K146" s="42">
        <f t="shared" si="24"/>
        <v>0.31</v>
      </c>
      <c r="L146" s="42">
        <f t="shared" si="24"/>
        <v>8.41</v>
      </c>
      <c r="M146" s="96"/>
    </row>
    <row r="147" spans="1:13" ht="16" x14ac:dyDescent="0.2">
      <c r="A147" s="174" t="s">
        <v>71</v>
      </c>
      <c r="B147" s="153" t="s">
        <v>83</v>
      </c>
      <c r="C147" s="89" t="s">
        <v>195</v>
      </c>
      <c r="D147" s="39">
        <v>2025</v>
      </c>
      <c r="E147" s="1">
        <v>105</v>
      </c>
      <c r="F147" s="1">
        <v>34</v>
      </c>
      <c r="G147" s="1">
        <v>0</v>
      </c>
      <c r="H147" s="1">
        <v>0</v>
      </c>
      <c r="I147" s="1">
        <v>8</v>
      </c>
      <c r="J147" s="1">
        <v>1.3</v>
      </c>
      <c r="K147" s="1">
        <v>0.28999999999999998</v>
      </c>
      <c r="L147" s="8">
        <v>4.82</v>
      </c>
      <c r="M147" s="90"/>
    </row>
    <row r="148" spans="1:13" ht="16" x14ac:dyDescent="0.2">
      <c r="A148" s="174"/>
      <c r="B148" s="146"/>
      <c r="C148" s="89" t="s">
        <v>196</v>
      </c>
      <c r="D148" s="39">
        <v>2026</v>
      </c>
      <c r="E148" s="1">
        <v>107</v>
      </c>
      <c r="F148" s="1">
        <v>33</v>
      </c>
      <c r="G148" s="1">
        <v>0</v>
      </c>
      <c r="H148" s="1">
        <v>0</v>
      </c>
      <c r="I148" s="1">
        <v>8</v>
      </c>
      <c r="J148" s="1">
        <v>1.3</v>
      </c>
      <c r="K148" s="1">
        <v>0.31</v>
      </c>
      <c r="L148" s="8"/>
      <c r="M148" s="90" t="s">
        <v>114</v>
      </c>
    </row>
    <row r="149" spans="1:13" ht="16" x14ac:dyDescent="0.2">
      <c r="A149" s="174"/>
      <c r="B149" s="146"/>
      <c r="C149" s="89" t="s">
        <v>197</v>
      </c>
      <c r="D149" s="119">
        <v>2027</v>
      </c>
      <c r="E149" s="1">
        <v>76.900000000000006</v>
      </c>
      <c r="F149" s="1">
        <v>10</v>
      </c>
      <c r="G149" s="1">
        <v>8</v>
      </c>
      <c r="H149" s="1">
        <v>0</v>
      </c>
      <c r="I149" s="1">
        <v>21</v>
      </c>
      <c r="J149" s="1">
        <v>0.4</v>
      </c>
      <c r="K149" s="1">
        <v>0.25</v>
      </c>
      <c r="L149" s="8">
        <v>12</v>
      </c>
      <c r="M149" s="90"/>
    </row>
    <row r="150" spans="1:13" ht="16" x14ac:dyDescent="0.2">
      <c r="A150" s="174"/>
      <c r="B150" s="146"/>
      <c r="C150" s="89" t="s">
        <v>198</v>
      </c>
      <c r="D150" s="119">
        <v>2029</v>
      </c>
      <c r="E150" s="1">
        <v>83</v>
      </c>
      <c r="F150" s="1">
        <v>9</v>
      </c>
      <c r="G150" s="1">
        <v>1</v>
      </c>
      <c r="H150" s="1">
        <v>0</v>
      </c>
      <c r="I150" s="1">
        <v>13</v>
      </c>
      <c r="J150" s="1">
        <v>0.9</v>
      </c>
      <c r="K150" s="1">
        <v>0.13</v>
      </c>
      <c r="L150" s="8">
        <v>12</v>
      </c>
      <c r="M150" s="90"/>
    </row>
    <row r="151" spans="1:13" ht="32" x14ac:dyDescent="0.2">
      <c r="A151" s="174" t="s">
        <v>88</v>
      </c>
      <c r="B151" s="146" t="s">
        <v>83</v>
      </c>
      <c r="C151" s="89" t="s">
        <v>207</v>
      </c>
      <c r="D151" s="119" t="s">
        <v>208</v>
      </c>
      <c r="E151" s="1">
        <v>97</v>
      </c>
      <c r="F151" s="1">
        <v>8</v>
      </c>
      <c r="G151" s="1">
        <v>4</v>
      </c>
      <c r="H151" s="1">
        <v>0</v>
      </c>
      <c r="I151" s="1">
        <v>19</v>
      </c>
      <c r="J151" s="1">
        <v>0.4</v>
      </c>
      <c r="K151" s="1">
        <v>0.2</v>
      </c>
      <c r="L151" s="8">
        <v>12</v>
      </c>
      <c r="M151" s="90"/>
    </row>
    <row r="152" spans="1:13" x14ac:dyDescent="0.2">
      <c r="A152" s="174"/>
      <c r="B152" s="146"/>
      <c r="C152" s="12" t="s">
        <v>104</v>
      </c>
      <c r="E152" s="1">
        <f t="shared" ref="E152:L152" si="25">MEDIAN(E147:E151)</f>
        <v>97</v>
      </c>
      <c r="F152" s="1">
        <f t="shared" si="25"/>
        <v>10</v>
      </c>
      <c r="G152" s="1">
        <f t="shared" si="25"/>
        <v>1</v>
      </c>
      <c r="H152" s="1">
        <f t="shared" si="25"/>
        <v>0</v>
      </c>
      <c r="I152" s="1">
        <f t="shared" si="25"/>
        <v>13</v>
      </c>
      <c r="J152" s="1">
        <f t="shared" si="25"/>
        <v>0.9</v>
      </c>
      <c r="K152" s="1">
        <f t="shared" si="25"/>
        <v>0.25</v>
      </c>
      <c r="L152" s="1">
        <f t="shared" si="25"/>
        <v>12</v>
      </c>
      <c r="M152" s="90"/>
    </row>
    <row r="153" spans="1:13" ht="16" x14ac:dyDescent="0.2">
      <c r="A153" s="175" t="s">
        <v>72</v>
      </c>
      <c r="B153" s="153" t="s">
        <v>83</v>
      </c>
      <c r="C153" s="91" t="s">
        <v>214</v>
      </c>
      <c r="D153" s="120" t="s">
        <v>215</v>
      </c>
      <c r="E153" s="92">
        <v>67</v>
      </c>
      <c r="F153" s="92">
        <v>11</v>
      </c>
      <c r="G153" s="92">
        <v>2</v>
      </c>
      <c r="H153" s="92">
        <v>0</v>
      </c>
      <c r="I153" s="92">
        <v>14</v>
      </c>
      <c r="J153" s="92">
        <v>0.6</v>
      </c>
      <c r="K153" s="92">
        <v>0.72</v>
      </c>
      <c r="L153" s="97">
        <v>4.82</v>
      </c>
      <c r="M153" s="93"/>
    </row>
    <row r="154" spans="1:13" ht="16" x14ac:dyDescent="0.2">
      <c r="A154" s="174"/>
      <c r="B154" s="146"/>
      <c r="C154" s="94" t="s">
        <v>216</v>
      </c>
      <c r="D154" s="121" t="s">
        <v>217</v>
      </c>
      <c r="E154" s="1">
        <v>98</v>
      </c>
      <c r="F154" s="1">
        <v>7</v>
      </c>
      <c r="G154" s="1">
        <v>692</v>
      </c>
      <c r="H154" s="1">
        <v>0</v>
      </c>
      <c r="I154" s="1">
        <v>31</v>
      </c>
      <c r="J154" s="1">
        <v>0.7</v>
      </c>
      <c r="K154" s="1">
        <v>0.27</v>
      </c>
      <c r="L154" s="8">
        <v>12</v>
      </c>
      <c r="M154" s="90"/>
    </row>
    <row r="155" spans="1:13" ht="16" x14ac:dyDescent="0.2">
      <c r="A155" s="174"/>
      <c r="B155" s="146"/>
      <c r="C155" s="94" t="s">
        <v>218</v>
      </c>
      <c r="D155" s="121" t="s">
        <v>219</v>
      </c>
      <c r="E155" s="1">
        <v>106</v>
      </c>
      <c r="F155" s="1">
        <v>7</v>
      </c>
      <c r="G155" s="1">
        <v>3</v>
      </c>
      <c r="H155" s="1">
        <v>0</v>
      </c>
      <c r="I155" s="1">
        <v>33</v>
      </c>
      <c r="J155" s="1">
        <v>1.4</v>
      </c>
      <c r="K155" s="1">
        <v>0.37</v>
      </c>
      <c r="L155" s="8">
        <v>12</v>
      </c>
      <c r="M155" s="90"/>
    </row>
    <row r="156" spans="1:13" ht="38.25" customHeight="1" x14ac:dyDescent="0.2">
      <c r="A156" s="174"/>
      <c r="B156" s="146"/>
      <c r="C156" s="94" t="s">
        <v>222</v>
      </c>
      <c r="D156" s="123"/>
      <c r="E156" s="19">
        <v>87.3</v>
      </c>
      <c r="F156" s="19">
        <v>5.94</v>
      </c>
      <c r="G156" s="19">
        <v>582.39</v>
      </c>
      <c r="H156" s="19">
        <v>0</v>
      </c>
      <c r="I156" s="19">
        <v>25.65</v>
      </c>
      <c r="J156" s="19">
        <v>0.46</v>
      </c>
      <c r="K156" s="19">
        <v>0.24</v>
      </c>
      <c r="L156" s="8"/>
      <c r="M156" s="100" t="s">
        <v>210</v>
      </c>
    </row>
    <row r="157" spans="1:13" ht="45" customHeight="1" x14ac:dyDescent="0.2">
      <c r="A157" s="174"/>
      <c r="B157" s="146"/>
      <c r="C157" s="94" t="s">
        <v>223</v>
      </c>
      <c r="D157" s="123"/>
      <c r="E157" s="19">
        <v>93.6</v>
      </c>
      <c r="F157" s="19">
        <v>5.94</v>
      </c>
      <c r="G157" s="19">
        <v>2.4300000000000002</v>
      </c>
      <c r="H157" s="19">
        <v>0</v>
      </c>
      <c r="I157" s="19">
        <v>27.36</v>
      </c>
      <c r="J157" s="19">
        <v>1.07</v>
      </c>
      <c r="K157" s="19">
        <v>0.32</v>
      </c>
      <c r="L157" s="8"/>
      <c r="M157" s="100" t="s">
        <v>210</v>
      </c>
    </row>
    <row r="158" spans="1:13" x14ac:dyDescent="0.2">
      <c r="A158" s="176"/>
      <c r="B158" s="159"/>
      <c r="C158" s="24" t="s">
        <v>112</v>
      </c>
      <c r="D158" s="41"/>
      <c r="E158" s="42">
        <f t="shared" ref="E158:L158" si="26">MEDIAN(E153:E157)</f>
        <v>93.6</v>
      </c>
      <c r="F158" s="42">
        <f t="shared" si="26"/>
        <v>7</v>
      </c>
      <c r="G158" s="42">
        <f t="shared" si="26"/>
        <v>3</v>
      </c>
      <c r="H158" s="42">
        <f t="shared" si="26"/>
        <v>0</v>
      </c>
      <c r="I158" s="42">
        <f t="shared" si="26"/>
        <v>27.36</v>
      </c>
      <c r="J158" s="42">
        <f t="shared" si="26"/>
        <v>0.7</v>
      </c>
      <c r="K158" s="42">
        <f t="shared" si="26"/>
        <v>0.32</v>
      </c>
      <c r="L158" s="42">
        <f t="shared" si="26"/>
        <v>12</v>
      </c>
      <c r="M158" s="96"/>
    </row>
    <row r="159" spans="1:13" x14ac:dyDescent="0.2">
      <c r="A159" s="179" t="s">
        <v>116</v>
      </c>
      <c r="B159" s="180" t="s">
        <v>83</v>
      </c>
      <c r="C159" s="2" t="s">
        <v>228</v>
      </c>
      <c r="D159" s="126" t="s">
        <v>229</v>
      </c>
      <c r="E159" s="18">
        <v>99</v>
      </c>
      <c r="F159" s="18">
        <v>11</v>
      </c>
      <c r="G159" s="18">
        <v>0</v>
      </c>
      <c r="H159" s="18">
        <v>0</v>
      </c>
      <c r="I159" s="18">
        <v>8</v>
      </c>
      <c r="J159" s="18">
        <v>0.8</v>
      </c>
      <c r="K159" s="18">
        <v>0.3</v>
      </c>
      <c r="L159" s="19">
        <v>4.82</v>
      </c>
      <c r="M159" s="20"/>
    </row>
    <row r="160" spans="1:13" ht="40.5" customHeight="1" x14ac:dyDescent="0.2">
      <c r="A160" s="179"/>
      <c r="B160" s="180"/>
      <c r="C160" s="2" t="s">
        <v>230</v>
      </c>
      <c r="D160" s="126" t="s">
        <v>231</v>
      </c>
      <c r="E160" s="18">
        <v>85</v>
      </c>
      <c r="F160" s="18">
        <v>9</v>
      </c>
      <c r="G160" s="18">
        <v>0</v>
      </c>
      <c r="H160" s="18">
        <v>0</v>
      </c>
      <c r="I160" s="18">
        <v>6</v>
      </c>
      <c r="J160" s="18">
        <v>1</v>
      </c>
      <c r="K160" s="18">
        <v>0.4</v>
      </c>
      <c r="L160" s="19">
        <v>4.82</v>
      </c>
      <c r="M160" s="20"/>
    </row>
    <row r="161" spans="1:13" ht="42" customHeight="1" x14ac:dyDescent="0.2">
      <c r="A161" s="179"/>
      <c r="B161" s="180"/>
      <c r="C161" s="13" t="s">
        <v>238</v>
      </c>
      <c r="D161" s="123"/>
      <c r="E161" s="19">
        <v>64.8</v>
      </c>
      <c r="F161" s="19">
        <v>9.7200000000000006</v>
      </c>
      <c r="G161" s="19">
        <v>0</v>
      </c>
      <c r="H161" s="19">
        <v>0</v>
      </c>
      <c r="I161" s="19">
        <v>9.7200000000000006</v>
      </c>
      <c r="J161" s="19">
        <v>0.65</v>
      </c>
      <c r="K161" s="19">
        <v>0.24</v>
      </c>
      <c r="L161" s="19"/>
      <c r="M161" s="101" t="s">
        <v>210</v>
      </c>
    </row>
    <row r="162" spans="1:13" x14ac:dyDescent="0.2">
      <c r="A162" s="179" t="s">
        <v>90</v>
      </c>
      <c r="B162" s="180" t="s">
        <v>83</v>
      </c>
      <c r="C162" s="2" t="s">
        <v>239</v>
      </c>
      <c r="D162" s="126"/>
      <c r="E162" s="18">
        <v>78</v>
      </c>
      <c r="F162" s="18">
        <v>6</v>
      </c>
      <c r="G162" s="18">
        <v>787</v>
      </c>
      <c r="H162" s="18">
        <v>0</v>
      </c>
      <c r="I162" s="18">
        <v>27</v>
      </c>
      <c r="J162" s="18">
        <v>2.4900000000000002</v>
      </c>
      <c r="K162" s="18">
        <v>0.2</v>
      </c>
      <c r="L162" s="19">
        <v>12</v>
      </c>
      <c r="M162" s="20"/>
    </row>
    <row r="163" spans="1:13" ht="20.25" customHeight="1" x14ac:dyDescent="0.2">
      <c r="A163" s="179"/>
      <c r="B163" s="180"/>
      <c r="C163" s="29" t="s">
        <v>123</v>
      </c>
      <c r="D163" s="126"/>
      <c r="E163" s="18">
        <f t="shared" ref="E163:L163" si="27">MEDIAN(E159:E162)</f>
        <v>81.5</v>
      </c>
      <c r="F163" s="18">
        <f t="shared" si="27"/>
        <v>9.36</v>
      </c>
      <c r="G163" s="18">
        <f t="shared" si="27"/>
        <v>0</v>
      </c>
      <c r="H163" s="18">
        <f t="shared" si="27"/>
        <v>0</v>
      </c>
      <c r="I163" s="18">
        <f t="shared" si="27"/>
        <v>8.86</v>
      </c>
      <c r="J163" s="18">
        <f t="shared" si="27"/>
        <v>0.9</v>
      </c>
      <c r="K163" s="18">
        <f t="shared" si="27"/>
        <v>0.27</v>
      </c>
      <c r="L163" s="18">
        <f t="shared" si="27"/>
        <v>4.82</v>
      </c>
      <c r="M163" s="20"/>
    </row>
    <row r="164" spans="1:13" x14ac:dyDescent="0.2">
      <c r="A164" s="181" t="s">
        <v>70</v>
      </c>
      <c r="B164" s="172" t="s">
        <v>31</v>
      </c>
      <c r="C164" s="107" t="s">
        <v>184</v>
      </c>
      <c r="D164" s="129">
        <v>1103070</v>
      </c>
      <c r="E164" s="104">
        <v>191</v>
      </c>
      <c r="F164" s="104">
        <v>24</v>
      </c>
      <c r="G164" s="104">
        <v>13</v>
      </c>
      <c r="H164" s="104">
        <v>0</v>
      </c>
      <c r="I164" s="104">
        <v>17</v>
      </c>
      <c r="J164" s="104">
        <v>0.28000000000000003</v>
      </c>
      <c r="K164" s="104">
        <v>0.36</v>
      </c>
      <c r="L164" s="105">
        <v>60</v>
      </c>
      <c r="M164" s="106"/>
    </row>
    <row r="165" spans="1:13" ht="16" x14ac:dyDescent="0.2">
      <c r="A165" s="174" t="s">
        <v>71</v>
      </c>
      <c r="B165" s="146" t="s">
        <v>31</v>
      </c>
      <c r="C165" s="89" t="s">
        <v>193</v>
      </c>
      <c r="D165" s="39">
        <v>2023</v>
      </c>
      <c r="E165" s="1">
        <v>148</v>
      </c>
      <c r="F165" s="1">
        <v>15</v>
      </c>
      <c r="G165" s="1">
        <v>1</v>
      </c>
      <c r="H165" s="1">
        <v>0</v>
      </c>
      <c r="I165" s="1">
        <v>27</v>
      </c>
      <c r="J165" s="1">
        <v>0.7</v>
      </c>
      <c r="K165" s="1">
        <v>0.26</v>
      </c>
      <c r="L165" s="8">
        <v>60</v>
      </c>
      <c r="M165" s="90"/>
    </row>
    <row r="166" spans="1:13" ht="16" x14ac:dyDescent="0.2">
      <c r="A166" s="174"/>
      <c r="B166" s="146"/>
      <c r="C166" s="89" t="s">
        <v>194</v>
      </c>
      <c r="D166" s="39">
        <v>2024</v>
      </c>
      <c r="E166" s="1">
        <v>107</v>
      </c>
      <c r="F166" s="1">
        <v>15</v>
      </c>
      <c r="G166" s="1">
        <v>49</v>
      </c>
      <c r="H166" s="1">
        <v>0</v>
      </c>
      <c r="I166" s="1">
        <v>15</v>
      </c>
      <c r="J166" s="1">
        <v>0.5</v>
      </c>
      <c r="K166" s="1">
        <v>0.26</v>
      </c>
      <c r="L166" s="8">
        <v>60</v>
      </c>
      <c r="M166" s="90"/>
    </row>
    <row r="167" spans="1:13" ht="32" x14ac:dyDescent="0.2">
      <c r="A167" s="174" t="s">
        <v>88</v>
      </c>
      <c r="B167" s="146" t="s">
        <v>31</v>
      </c>
      <c r="C167" s="89" t="s">
        <v>203</v>
      </c>
      <c r="D167" s="119" t="s">
        <v>204</v>
      </c>
      <c r="E167" s="1">
        <v>146</v>
      </c>
      <c r="F167" s="1">
        <v>14</v>
      </c>
      <c r="G167" s="1">
        <v>1</v>
      </c>
      <c r="H167" s="1">
        <v>0</v>
      </c>
      <c r="I167" s="1">
        <v>26</v>
      </c>
      <c r="J167" s="1">
        <v>0.6</v>
      </c>
      <c r="K167" s="1">
        <v>0.6</v>
      </c>
      <c r="L167" s="8">
        <v>60</v>
      </c>
      <c r="M167" s="90"/>
    </row>
    <row r="168" spans="1:13" ht="16" x14ac:dyDescent="0.2">
      <c r="A168" s="174"/>
      <c r="B168" s="146"/>
      <c r="C168" s="13" t="s">
        <v>209</v>
      </c>
      <c r="D168" s="123"/>
      <c r="E168" s="19">
        <v>144</v>
      </c>
      <c r="F168" s="19">
        <v>12.96</v>
      </c>
      <c r="G168" s="19">
        <v>0.81</v>
      </c>
      <c r="H168" s="19">
        <v>0</v>
      </c>
      <c r="I168" s="19">
        <v>65.84</v>
      </c>
      <c r="J168" s="19">
        <v>1.1499999999999999</v>
      </c>
      <c r="K168" s="19">
        <v>0.92</v>
      </c>
      <c r="L168" s="8"/>
      <c r="M168" s="90" t="s">
        <v>210</v>
      </c>
    </row>
    <row r="169" spans="1:13" x14ac:dyDescent="0.2">
      <c r="A169" s="174"/>
      <c r="B169" s="146"/>
      <c r="C169" s="12" t="s">
        <v>104</v>
      </c>
      <c r="E169" s="1">
        <f t="shared" ref="E169:L169" si="28">MEDIAN(E165:E168)</f>
        <v>145</v>
      </c>
      <c r="F169" s="1">
        <f t="shared" si="28"/>
        <v>14.5</v>
      </c>
      <c r="G169" s="1">
        <f t="shared" si="28"/>
        <v>1</v>
      </c>
      <c r="H169" s="1">
        <f t="shared" si="28"/>
        <v>0</v>
      </c>
      <c r="I169" s="1">
        <f t="shared" si="28"/>
        <v>26.5</v>
      </c>
      <c r="J169" s="1">
        <f t="shared" si="28"/>
        <v>0.64999999999999991</v>
      </c>
      <c r="K169" s="1">
        <f t="shared" si="28"/>
        <v>0.43</v>
      </c>
      <c r="L169" s="1">
        <f t="shared" si="28"/>
        <v>60</v>
      </c>
      <c r="M169" s="90"/>
    </row>
    <row r="170" spans="1:13" ht="33.75" customHeight="1" x14ac:dyDescent="0.2">
      <c r="A170" s="182" t="s">
        <v>116</v>
      </c>
      <c r="B170" s="183" t="s">
        <v>31</v>
      </c>
      <c r="C170" s="14" t="s">
        <v>232</v>
      </c>
      <c r="D170" s="125" t="s">
        <v>233</v>
      </c>
      <c r="E170" s="15">
        <v>157</v>
      </c>
      <c r="F170" s="15">
        <v>11</v>
      </c>
      <c r="G170" s="15">
        <v>1</v>
      </c>
      <c r="H170" s="15">
        <v>0</v>
      </c>
      <c r="I170" s="15">
        <v>16</v>
      </c>
      <c r="J170" s="15">
        <v>0.5</v>
      </c>
      <c r="K170" s="15">
        <v>0.2</v>
      </c>
      <c r="L170" s="16">
        <v>60</v>
      </c>
      <c r="M170" s="17"/>
    </row>
    <row r="171" spans="1:13" ht="42.75" customHeight="1" x14ac:dyDescent="0.2">
      <c r="A171" s="179"/>
      <c r="B171" s="180"/>
      <c r="C171" s="13" t="s">
        <v>234</v>
      </c>
      <c r="D171" s="123"/>
      <c r="E171" s="19">
        <v>143.1</v>
      </c>
      <c r="F171" s="19">
        <v>14.58</v>
      </c>
      <c r="G171" s="19">
        <v>0.81</v>
      </c>
      <c r="H171" s="19">
        <v>0</v>
      </c>
      <c r="I171" s="19">
        <v>13.68</v>
      </c>
      <c r="J171" s="19">
        <v>0.23</v>
      </c>
      <c r="K171" s="19">
        <v>0.24</v>
      </c>
      <c r="L171" s="19"/>
      <c r="M171" s="101" t="s">
        <v>210</v>
      </c>
    </row>
    <row r="172" spans="1:13" ht="42.75" customHeight="1" x14ac:dyDescent="0.2">
      <c r="A172" s="184"/>
      <c r="B172" s="185"/>
      <c r="C172" s="30" t="s">
        <v>123</v>
      </c>
      <c r="D172" s="127"/>
      <c r="E172" s="21">
        <f t="shared" ref="E172:L172" si="29">MEDIAN(E170:E171)</f>
        <v>150.05000000000001</v>
      </c>
      <c r="F172" s="21">
        <f t="shared" si="29"/>
        <v>12.79</v>
      </c>
      <c r="G172" s="21">
        <f t="shared" si="29"/>
        <v>0.90500000000000003</v>
      </c>
      <c r="H172" s="21">
        <f t="shared" si="29"/>
        <v>0</v>
      </c>
      <c r="I172" s="21">
        <f t="shared" si="29"/>
        <v>14.84</v>
      </c>
      <c r="J172" s="21">
        <f t="shared" si="29"/>
        <v>0.36499999999999999</v>
      </c>
      <c r="K172" s="21">
        <f t="shared" si="29"/>
        <v>0.22</v>
      </c>
      <c r="L172" s="21">
        <f t="shared" si="29"/>
        <v>60</v>
      </c>
      <c r="M172" s="22"/>
    </row>
    <row r="173" spans="1:13" x14ac:dyDescent="0.2">
      <c r="A173" s="174" t="s">
        <v>70</v>
      </c>
      <c r="B173" s="146" t="s">
        <v>341</v>
      </c>
      <c r="C173" t="s">
        <v>342</v>
      </c>
      <c r="D173" s="39">
        <v>170457</v>
      </c>
      <c r="E173" s="1">
        <v>18</v>
      </c>
      <c r="F173" s="1">
        <v>15</v>
      </c>
      <c r="G173" s="1">
        <v>42</v>
      </c>
      <c r="H173" s="1">
        <v>0</v>
      </c>
      <c r="I173" s="1">
        <v>10</v>
      </c>
      <c r="J173" s="1">
        <v>0.27</v>
      </c>
      <c r="K173" s="1">
        <v>0.17</v>
      </c>
      <c r="L173" s="8">
        <v>2.39</v>
      </c>
      <c r="M173" s="90"/>
    </row>
    <row r="174" spans="1:13" x14ac:dyDescent="0.2">
      <c r="A174" s="174"/>
      <c r="B174" s="146"/>
      <c r="C174" t="s">
        <v>343</v>
      </c>
      <c r="D174" s="39">
        <v>170050</v>
      </c>
      <c r="E174" s="1">
        <v>18</v>
      </c>
      <c r="F174" s="1">
        <v>13</v>
      </c>
      <c r="G174" s="1">
        <v>24</v>
      </c>
      <c r="H174" s="1">
        <v>0</v>
      </c>
      <c r="I174" s="1">
        <v>11</v>
      </c>
      <c r="J174" s="1">
        <v>0.68</v>
      </c>
      <c r="K174" s="1">
        <v>0.14000000000000001</v>
      </c>
      <c r="L174" s="8"/>
      <c r="M174" s="90" t="s">
        <v>114</v>
      </c>
    </row>
    <row r="175" spans="1:13" x14ac:dyDescent="0.2">
      <c r="A175" s="176"/>
      <c r="B175" s="159"/>
      <c r="C175" s="24" t="s">
        <v>125</v>
      </c>
      <c r="D175" s="41"/>
      <c r="E175" s="95">
        <f t="shared" ref="E175:L175" si="30">MEDIAN(E173:E174)</f>
        <v>18</v>
      </c>
      <c r="F175" s="95">
        <f t="shared" si="30"/>
        <v>14</v>
      </c>
      <c r="G175" s="95">
        <f t="shared" si="30"/>
        <v>33</v>
      </c>
      <c r="H175" s="95">
        <f t="shared" si="30"/>
        <v>0</v>
      </c>
      <c r="I175" s="95">
        <f t="shared" si="30"/>
        <v>10.5</v>
      </c>
      <c r="J175" s="95">
        <f t="shared" si="30"/>
        <v>0.47500000000000003</v>
      </c>
      <c r="K175" s="95">
        <f t="shared" si="30"/>
        <v>0.15500000000000003</v>
      </c>
      <c r="L175" s="95">
        <f t="shared" si="30"/>
        <v>2.39</v>
      </c>
      <c r="M175" s="96"/>
    </row>
    <row r="176" spans="1:13" ht="16" x14ac:dyDescent="0.2">
      <c r="A176" s="175" t="s">
        <v>71</v>
      </c>
      <c r="B176" s="153" t="s">
        <v>341</v>
      </c>
      <c r="C176" s="98" t="s">
        <v>344</v>
      </c>
      <c r="D176" s="37">
        <v>4036</v>
      </c>
      <c r="E176" s="92">
        <v>22</v>
      </c>
      <c r="F176" s="92">
        <v>25</v>
      </c>
      <c r="G176" s="92">
        <v>26</v>
      </c>
      <c r="H176" s="92">
        <v>0</v>
      </c>
      <c r="I176" s="92">
        <v>8</v>
      </c>
      <c r="J176" s="92">
        <v>0.9</v>
      </c>
      <c r="K176" s="92">
        <v>0.37</v>
      </c>
      <c r="L176" s="97">
        <v>2.39</v>
      </c>
      <c r="M176" s="93"/>
    </row>
    <row r="177" spans="1:13" ht="16" x14ac:dyDescent="0.2">
      <c r="A177" s="174"/>
      <c r="B177" s="146"/>
      <c r="C177" s="89" t="s">
        <v>345</v>
      </c>
      <c r="D177" s="39">
        <v>4098</v>
      </c>
      <c r="E177" s="1">
        <v>28</v>
      </c>
      <c r="F177" s="1">
        <v>16</v>
      </c>
      <c r="G177" s="1">
        <v>30</v>
      </c>
      <c r="H177" s="1">
        <v>0</v>
      </c>
      <c r="I177" s="1">
        <v>10</v>
      </c>
      <c r="J177" s="1">
        <v>0.8</v>
      </c>
      <c r="K177" s="1">
        <v>0.35</v>
      </c>
      <c r="L177" s="8"/>
      <c r="M177" s="90" t="s">
        <v>114</v>
      </c>
    </row>
    <row r="178" spans="1:13" x14ac:dyDescent="0.2">
      <c r="A178" s="174"/>
      <c r="B178" s="146"/>
      <c r="C178" s="12" t="s">
        <v>104</v>
      </c>
      <c r="E178" s="1">
        <f t="shared" ref="E178:L178" si="31">MEDIAN(E176:E177)</f>
        <v>25</v>
      </c>
      <c r="F178" s="1">
        <f t="shared" si="31"/>
        <v>20.5</v>
      </c>
      <c r="G178" s="1">
        <f t="shared" si="31"/>
        <v>28</v>
      </c>
      <c r="H178" s="1">
        <f t="shared" si="31"/>
        <v>0</v>
      </c>
      <c r="I178" s="1">
        <f t="shared" si="31"/>
        <v>9</v>
      </c>
      <c r="J178" s="1">
        <f t="shared" si="31"/>
        <v>0.85000000000000009</v>
      </c>
      <c r="K178" s="1">
        <f t="shared" si="31"/>
        <v>0.36</v>
      </c>
      <c r="L178" s="1">
        <f t="shared" si="31"/>
        <v>2.39</v>
      </c>
      <c r="M178" s="90"/>
    </row>
    <row r="179" spans="1:13" ht="16" x14ac:dyDescent="0.2">
      <c r="A179" s="175" t="s">
        <v>72</v>
      </c>
      <c r="B179" s="153" t="s">
        <v>341</v>
      </c>
      <c r="C179" s="91" t="s">
        <v>346</v>
      </c>
      <c r="D179" s="37" t="s">
        <v>347</v>
      </c>
      <c r="E179" s="92">
        <v>16</v>
      </c>
      <c r="F179" s="92">
        <v>15</v>
      </c>
      <c r="G179" s="92">
        <v>9</v>
      </c>
      <c r="H179" s="92">
        <v>0</v>
      </c>
      <c r="I179" s="92">
        <v>13</v>
      </c>
      <c r="J179" s="92">
        <v>0.2</v>
      </c>
      <c r="K179" s="92">
        <v>0.41</v>
      </c>
      <c r="L179" s="97">
        <v>2.39</v>
      </c>
      <c r="M179" s="93"/>
    </row>
    <row r="180" spans="1:13" ht="16" x14ac:dyDescent="0.2">
      <c r="A180" s="174"/>
      <c r="B180" s="146"/>
      <c r="C180" s="94" t="s">
        <v>348</v>
      </c>
      <c r="D180" s="39" t="s">
        <v>349</v>
      </c>
      <c r="E180" s="1">
        <v>30</v>
      </c>
      <c r="F180" s="1">
        <v>15</v>
      </c>
      <c r="G180" s="1">
        <v>16</v>
      </c>
      <c r="H180" s="1">
        <v>0</v>
      </c>
      <c r="I180" s="1">
        <v>24</v>
      </c>
      <c r="J180" s="1">
        <v>0.4</v>
      </c>
      <c r="K180" s="1">
        <v>0.66</v>
      </c>
      <c r="L180" s="8"/>
      <c r="M180" s="90" t="s">
        <v>114</v>
      </c>
    </row>
    <row r="181" spans="1:13" x14ac:dyDescent="0.2">
      <c r="A181" s="174" t="s">
        <v>89</v>
      </c>
      <c r="B181" s="146" t="s">
        <v>341</v>
      </c>
      <c r="C181" t="s">
        <v>350</v>
      </c>
      <c r="D181" s="39">
        <v>4043</v>
      </c>
      <c r="E181" s="1">
        <v>25</v>
      </c>
      <c r="F181" s="1">
        <v>9</v>
      </c>
      <c r="G181" s="1">
        <v>44</v>
      </c>
      <c r="H181" s="1">
        <v>0</v>
      </c>
      <c r="I181" s="1">
        <v>17</v>
      </c>
      <c r="J181" s="1">
        <v>0.9</v>
      </c>
      <c r="K181" s="1">
        <v>0.2</v>
      </c>
      <c r="L181" s="8">
        <v>2.39</v>
      </c>
      <c r="M181" s="90"/>
    </row>
    <row r="182" spans="1:13" x14ac:dyDescent="0.2">
      <c r="A182" s="174"/>
      <c r="B182" s="146"/>
      <c r="C182" s="12" t="s">
        <v>112</v>
      </c>
      <c r="E182" s="1">
        <f t="shared" ref="E182:L182" si="32">MEDIAN(E179:E181)</f>
        <v>25</v>
      </c>
      <c r="F182" s="1">
        <f t="shared" si="32"/>
        <v>15</v>
      </c>
      <c r="G182" s="1">
        <f t="shared" si="32"/>
        <v>16</v>
      </c>
      <c r="H182" s="1">
        <f t="shared" si="32"/>
        <v>0</v>
      </c>
      <c r="I182" s="1">
        <f t="shared" si="32"/>
        <v>17</v>
      </c>
      <c r="J182" s="1">
        <f t="shared" si="32"/>
        <v>0.4</v>
      </c>
      <c r="K182" s="1">
        <f t="shared" si="32"/>
        <v>0.41</v>
      </c>
      <c r="L182" s="1">
        <f t="shared" si="32"/>
        <v>2.39</v>
      </c>
      <c r="M182" s="90"/>
    </row>
    <row r="183" spans="1:13" x14ac:dyDescent="0.2">
      <c r="A183" s="175" t="s">
        <v>116</v>
      </c>
      <c r="B183" s="153" t="s">
        <v>341</v>
      </c>
      <c r="C183" s="36" t="s">
        <v>351</v>
      </c>
      <c r="D183" s="37" t="s">
        <v>352</v>
      </c>
      <c r="E183" s="92">
        <v>23</v>
      </c>
      <c r="F183" s="92">
        <v>23</v>
      </c>
      <c r="G183" s="92">
        <v>62</v>
      </c>
      <c r="H183" s="92">
        <v>0</v>
      </c>
      <c r="I183" s="92">
        <v>9</v>
      </c>
      <c r="J183" s="92">
        <v>0.5</v>
      </c>
      <c r="K183" s="92">
        <v>0.1</v>
      </c>
      <c r="L183" s="97">
        <v>2.39</v>
      </c>
      <c r="M183" s="93"/>
    </row>
    <row r="184" spans="1:13" x14ac:dyDescent="0.2">
      <c r="A184" s="174"/>
      <c r="B184" s="146"/>
      <c r="C184" t="s">
        <v>353</v>
      </c>
      <c r="D184" s="39" t="s">
        <v>354</v>
      </c>
      <c r="E184" s="1">
        <v>25</v>
      </c>
      <c r="F184" s="1">
        <v>20</v>
      </c>
      <c r="G184" s="1">
        <v>25</v>
      </c>
      <c r="H184" s="1">
        <v>0</v>
      </c>
      <c r="I184" s="1">
        <v>10</v>
      </c>
      <c r="J184" s="1">
        <v>0.4</v>
      </c>
      <c r="K184" s="1">
        <v>0.1</v>
      </c>
      <c r="L184" s="8"/>
      <c r="M184" s="90" t="s">
        <v>114</v>
      </c>
    </row>
    <row r="185" spans="1:13" x14ac:dyDescent="0.2">
      <c r="A185" s="176"/>
      <c r="B185" s="159"/>
      <c r="C185" s="24" t="s">
        <v>123</v>
      </c>
      <c r="D185" s="41"/>
      <c r="E185" s="95">
        <f t="shared" ref="E185:L185" si="33">MEDIAN(E183:E184)</f>
        <v>24</v>
      </c>
      <c r="F185" s="95">
        <f t="shared" si="33"/>
        <v>21.5</v>
      </c>
      <c r="G185" s="95">
        <f t="shared" si="33"/>
        <v>43.5</v>
      </c>
      <c r="H185" s="95">
        <f t="shared" si="33"/>
        <v>0</v>
      </c>
      <c r="I185" s="95">
        <f t="shared" si="33"/>
        <v>9.5</v>
      </c>
      <c r="J185" s="95">
        <f t="shared" si="33"/>
        <v>0.45</v>
      </c>
      <c r="K185" s="95">
        <f t="shared" si="33"/>
        <v>0.1</v>
      </c>
      <c r="L185" s="95">
        <f t="shared" si="33"/>
        <v>2.39</v>
      </c>
      <c r="M185" s="96"/>
    </row>
    <row r="186" spans="1:13" ht="16" x14ac:dyDescent="0.2">
      <c r="A186" s="174" t="s">
        <v>70</v>
      </c>
      <c r="B186" s="146" t="s">
        <v>27</v>
      </c>
      <c r="C186" t="s">
        <v>124</v>
      </c>
      <c r="D186" s="112" t="s">
        <v>806</v>
      </c>
      <c r="E186" s="1">
        <v>122</v>
      </c>
      <c r="F186" s="1">
        <v>9</v>
      </c>
      <c r="G186" s="1">
        <v>0</v>
      </c>
      <c r="H186" s="1">
        <v>0</v>
      </c>
      <c r="I186" s="1">
        <v>3</v>
      </c>
      <c r="J186" s="1">
        <v>0.56000000000000005</v>
      </c>
      <c r="K186" s="1">
        <v>0.71</v>
      </c>
      <c r="L186" s="8">
        <v>612.16</v>
      </c>
      <c r="M186" s="90"/>
    </row>
    <row r="187" spans="1:13" x14ac:dyDescent="0.2">
      <c r="A187" s="174"/>
      <c r="B187" s="146"/>
      <c r="C187" t="s">
        <v>135</v>
      </c>
      <c r="D187" s="39">
        <v>168930</v>
      </c>
      <c r="E187" s="1">
        <v>130</v>
      </c>
      <c r="F187" s="1">
        <v>2</v>
      </c>
      <c r="G187" s="1">
        <v>0</v>
      </c>
      <c r="H187" s="1">
        <v>0</v>
      </c>
      <c r="I187" s="1">
        <v>3</v>
      </c>
      <c r="J187" s="1">
        <v>0.2</v>
      </c>
      <c r="K187" s="1">
        <v>0.42</v>
      </c>
      <c r="L187" s="8">
        <v>47.47</v>
      </c>
      <c r="M187" s="90"/>
    </row>
    <row r="188" spans="1:13" x14ac:dyDescent="0.2">
      <c r="A188" s="174"/>
      <c r="B188" s="146"/>
      <c r="C188" s="12" t="s">
        <v>125</v>
      </c>
      <c r="E188" s="1">
        <f t="shared" ref="E188:L188" si="34">MEDIAN(E186:E187)</f>
        <v>126</v>
      </c>
      <c r="F188" s="1">
        <f t="shared" si="34"/>
        <v>5.5</v>
      </c>
      <c r="G188" s="1">
        <f t="shared" si="34"/>
        <v>0</v>
      </c>
      <c r="H188" s="1">
        <f t="shared" si="34"/>
        <v>0</v>
      </c>
      <c r="I188" s="1">
        <f t="shared" si="34"/>
        <v>3</v>
      </c>
      <c r="J188" s="1">
        <f t="shared" si="34"/>
        <v>0.38</v>
      </c>
      <c r="K188" s="1">
        <f t="shared" si="34"/>
        <v>0.56499999999999995</v>
      </c>
      <c r="L188" s="1">
        <f t="shared" si="34"/>
        <v>329.81499999999994</v>
      </c>
      <c r="M188" s="90"/>
    </row>
    <row r="189" spans="1:13" ht="33" customHeight="1" x14ac:dyDescent="0.2">
      <c r="A189" s="175" t="s">
        <v>71</v>
      </c>
      <c r="B189" s="153" t="s">
        <v>27</v>
      </c>
      <c r="C189" s="98" t="s">
        <v>136</v>
      </c>
      <c r="D189" s="124">
        <v>1059</v>
      </c>
      <c r="E189" s="92">
        <v>119</v>
      </c>
      <c r="F189" s="92">
        <v>2</v>
      </c>
      <c r="G189" s="92">
        <v>0</v>
      </c>
      <c r="H189" s="92">
        <v>0</v>
      </c>
      <c r="I189" s="92">
        <v>9</v>
      </c>
      <c r="J189" s="92">
        <v>0.3</v>
      </c>
      <c r="K189" s="92">
        <v>0.44</v>
      </c>
      <c r="L189" s="97">
        <v>47.57</v>
      </c>
      <c r="M189" s="93"/>
    </row>
    <row r="190" spans="1:13" ht="38.25" customHeight="1" x14ac:dyDescent="0.2">
      <c r="A190" s="174" t="s">
        <v>79</v>
      </c>
      <c r="B190" s="146" t="s">
        <v>27</v>
      </c>
      <c r="C190" s="94" t="s">
        <v>137</v>
      </c>
      <c r="D190" s="119" t="s">
        <v>138</v>
      </c>
      <c r="E190" s="1">
        <v>118</v>
      </c>
      <c r="F190" s="1">
        <v>2</v>
      </c>
      <c r="G190" s="1">
        <v>0</v>
      </c>
      <c r="H190" s="1">
        <v>0</v>
      </c>
      <c r="I190" s="1">
        <v>3</v>
      </c>
      <c r="J190" s="1">
        <v>0.3</v>
      </c>
      <c r="K190" s="1">
        <v>0.4</v>
      </c>
      <c r="L190" s="8">
        <v>47.57</v>
      </c>
      <c r="M190" s="90"/>
    </row>
    <row r="191" spans="1:13" ht="28.5" customHeight="1" x14ac:dyDescent="0.2">
      <c r="A191" s="174"/>
      <c r="B191" s="146"/>
      <c r="C191" s="94" t="s">
        <v>126</v>
      </c>
      <c r="D191" s="39" t="s">
        <v>127</v>
      </c>
      <c r="E191" s="1">
        <v>138</v>
      </c>
      <c r="F191" s="1">
        <v>6</v>
      </c>
      <c r="G191" s="1">
        <v>0</v>
      </c>
      <c r="H191" s="1">
        <v>0</v>
      </c>
      <c r="I191" s="1">
        <v>20</v>
      </c>
      <c r="J191" s="1">
        <v>0.8</v>
      </c>
      <c r="K191" s="1">
        <v>0.64</v>
      </c>
      <c r="L191" s="8">
        <v>612.16</v>
      </c>
      <c r="M191" s="90"/>
    </row>
    <row r="192" spans="1:13" ht="35.25" customHeight="1" x14ac:dyDescent="0.2">
      <c r="A192" s="174"/>
      <c r="B192" s="146"/>
      <c r="C192" s="94" t="s">
        <v>128</v>
      </c>
      <c r="D192" s="39" t="s">
        <v>129</v>
      </c>
      <c r="E192" s="1">
        <v>141</v>
      </c>
      <c r="F192" s="1">
        <v>6</v>
      </c>
      <c r="G192" s="1">
        <v>0</v>
      </c>
      <c r="H192" s="1">
        <v>0</v>
      </c>
      <c r="I192" s="1">
        <v>15</v>
      </c>
      <c r="J192" s="1">
        <v>1.1000000000000001</v>
      </c>
      <c r="K192" s="1">
        <v>0.56999999999999995</v>
      </c>
      <c r="L192" s="8">
        <v>612.16</v>
      </c>
      <c r="M192" s="90" t="s">
        <v>355</v>
      </c>
    </row>
    <row r="193" spans="1:33" x14ac:dyDescent="0.2">
      <c r="A193" s="176"/>
      <c r="B193" s="159"/>
      <c r="C193" s="24" t="s">
        <v>130</v>
      </c>
      <c r="D193" s="41"/>
      <c r="E193" s="42">
        <f>MEDIAN(E189:E192)</f>
        <v>128.5</v>
      </c>
      <c r="F193" s="42">
        <f t="shared" ref="F193:L193" si="35">MEDIAN(F189:F192)</f>
        <v>4</v>
      </c>
      <c r="G193" s="42">
        <f t="shared" si="35"/>
        <v>0</v>
      </c>
      <c r="H193" s="42">
        <f t="shared" si="35"/>
        <v>0</v>
      </c>
      <c r="I193" s="42">
        <f t="shared" si="35"/>
        <v>12</v>
      </c>
      <c r="J193" s="42">
        <f t="shared" si="35"/>
        <v>0.55000000000000004</v>
      </c>
      <c r="K193" s="42">
        <f t="shared" si="35"/>
        <v>0.505</v>
      </c>
      <c r="L193" s="42">
        <f t="shared" si="35"/>
        <v>329.86499999999995</v>
      </c>
      <c r="M193" s="96"/>
    </row>
    <row r="194" spans="1:33" ht="35.25" customHeight="1" x14ac:dyDescent="0.2">
      <c r="A194" s="174" t="s">
        <v>72</v>
      </c>
      <c r="B194" s="146" t="s">
        <v>27</v>
      </c>
      <c r="C194" s="94" t="s">
        <v>139</v>
      </c>
      <c r="D194" s="39" t="s">
        <v>140</v>
      </c>
      <c r="E194" s="1">
        <v>110</v>
      </c>
      <c r="F194" s="1">
        <v>2</v>
      </c>
      <c r="G194" s="1">
        <v>0</v>
      </c>
      <c r="H194" s="1">
        <v>0</v>
      </c>
      <c r="I194" s="1">
        <v>6</v>
      </c>
      <c r="J194" s="1">
        <v>0.4</v>
      </c>
      <c r="K194" s="1">
        <v>0.33</v>
      </c>
      <c r="L194" s="8">
        <v>47.57</v>
      </c>
      <c r="M194" s="90"/>
    </row>
    <row r="195" spans="1:33" x14ac:dyDescent="0.2">
      <c r="A195" s="174" t="s">
        <v>89</v>
      </c>
      <c r="B195" s="146" t="s">
        <v>27</v>
      </c>
      <c r="C195" t="s">
        <v>141</v>
      </c>
      <c r="D195" s="39">
        <v>1019</v>
      </c>
      <c r="E195" s="1">
        <v>131</v>
      </c>
      <c r="F195" s="1">
        <v>4</v>
      </c>
      <c r="G195" s="1">
        <v>0</v>
      </c>
      <c r="H195" s="1">
        <v>0</v>
      </c>
      <c r="I195" s="1">
        <v>7</v>
      </c>
      <c r="J195" s="1">
        <v>0.4</v>
      </c>
      <c r="K195" s="1">
        <v>0.6</v>
      </c>
      <c r="L195" s="8">
        <v>23.94</v>
      </c>
      <c r="M195" s="90"/>
    </row>
    <row r="196" spans="1:33" x14ac:dyDescent="0.2">
      <c r="A196" s="174"/>
      <c r="B196" s="146"/>
      <c r="C196" s="12" t="s">
        <v>112</v>
      </c>
      <c r="E196" s="1">
        <f t="shared" ref="E196:L196" si="36">MEDIAN(E194:E195)</f>
        <v>120.5</v>
      </c>
      <c r="F196" s="1">
        <f t="shared" si="36"/>
        <v>3</v>
      </c>
      <c r="G196" s="1">
        <f t="shared" si="36"/>
        <v>0</v>
      </c>
      <c r="H196" s="1">
        <f t="shared" si="36"/>
        <v>0</v>
      </c>
      <c r="I196" s="1">
        <f t="shared" si="36"/>
        <v>6.5</v>
      </c>
      <c r="J196" s="1">
        <f t="shared" si="36"/>
        <v>0.4</v>
      </c>
      <c r="K196" s="1">
        <f t="shared" si="36"/>
        <v>0.46499999999999997</v>
      </c>
      <c r="L196" s="1">
        <f t="shared" si="36"/>
        <v>35.755000000000003</v>
      </c>
      <c r="M196" s="90"/>
    </row>
    <row r="197" spans="1:33" x14ac:dyDescent="0.2">
      <c r="A197" s="175" t="s">
        <v>116</v>
      </c>
      <c r="B197" s="153" t="s">
        <v>27</v>
      </c>
      <c r="C197" s="36" t="s">
        <v>132</v>
      </c>
      <c r="D197" s="37" t="s">
        <v>133</v>
      </c>
      <c r="E197" s="92">
        <v>370</v>
      </c>
      <c r="F197" s="92">
        <v>20</v>
      </c>
      <c r="G197" s="92">
        <v>0</v>
      </c>
      <c r="H197" s="92">
        <v>0</v>
      </c>
      <c r="I197" s="92">
        <v>28</v>
      </c>
      <c r="J197" s="92">
        <v>1.8</v>
      </c>
      <c r="K197" s="92">
        <v>2</v>
      </c>
      <c r="L197" s="97">
        <v>612.16</v>
      </c>
      <c r="M197" s="93"/>
    </row>
    <row r="198" spans="1:33" x14ac:dyDescent="0.2">
      <c r="A198" s="174"/>
      <c r="B198" s="146"/>
      <c r="C198" t="s">
        <v>142</v>
      </c>
      <c r="D198" s="39" t="s">
        <v>143</v>
      </c>
      <c r="E198" s="1">
        <v>161</v>
      </c>
      <c r="F198" s="1">
        <v>2</v>
      </c>
      <c r="G198" s="1">
        <v>0</v>
      </c>
      <c r="H198" s="1">
        <v>0</v>
      </c>
      <c r="I198" s="1">
        <v>10</v>
      </c>
      <c r="J198" s="1">
        <v>0.2</v>
      </c>
      <c r="K198" s="1">
        <v>0.7</v>
      </c>
      <c r="L198" s="8">
        <v>47.57</v>
      </c>
      <c r="M198" s="90"/>
    </row>
    <row r="199" spans="1:33" x14ac:dyDescent="0.2">
      <c r="A199" s="174"/>
      <c r="B199" s="146"/>
      <c r="C199" s="12" t="s">
        <v>134</v>
      </c>
      <c r="E199" s="1">
        <f>MEDIAN(E197:E198)</f>
        <v>265.5</v>
      </c>
      <c r="F199" s="1">
        <f t="shared" ref="F199:L199" si="37">MEDIAN(F197:F198)</f>
        <v>11</v>
      </c>
      <c r="G199" s="1">
        <f t="shared" si="37"/>
        <v>0</v>
      </c>
      <c r="H199" s="1">
        <f t="shared" si="37"/>
        <v>0</v>
      </c>
      <c r="I199" s="1">
        <f t="shared" si="37"/>
        <v>19</v>
      </c>
      <c r="J199" s="1">
        <f t="shared" si="37"/>
        <v>1</v>
      </c>
      <c r="K199" s="1">
        <f t="shared" si="37"/>
        <v>1.35</v>
      </c>
      <c r="L199" s="1">
        <f t="shared" si="37"/>
        <v>329.86499999999995</v>
      </c>
      <c r="M199" s="90"/>
    </row>
    <row r="200" spans="1:33" x14ac:dyDescent="0.2">
      <c r="A200" s="175" t="s">
        <v>70</v>
      </c>
      <c r="B200" s="153" t="s">
        <v>356</v>
      </c>
      <c r="C200" s="14" t="s">
        <v>357</v>
      </c>
      <c r="D200" s="37">
        <v>174091</v>
      </c>
      <c r="E200" s="92">
        <v>239</v>
      </c>
      <c r="F200" s="92">
        <v>131</v>
      </c>
      <c r="G200" s="92">
        <v>0</v>
      </c>
      <c r="H200" s="92">
        <v>0</v>
      </c>
      <c r="I200" s="92">
        <v>42</v>
      </c>
      <c r="J200" s="92">
        <v>0.75</v>
      </c>
      <c r="K200" s="92">
        <v>1.1599999999999999</v>
      </c>
      <c r="L200" s="97">
        <v>49</v>
      </c>
      <c r="M200" s="93"/>
      <c r="Q200" s="3"/>
      <c r="R200" s="3"/>
      <c r="S200" s="3"/>
      <c r="T200" s="3"/>
      <c r="W200" s="12"/>
      <c r="X200" s="12"/>
      <c r="AA200" s="3"/>
      <c r="AB200" s="3"/>
      <c r="AC200" s="3"/>
      <c r="AD200" s="3"/>
      <c r="AE200" s="3"/>
      <c r="AF200" s="3"/>
      <c r="AG200" s="3"/>
    </row>
    <row r="201" spans="1:33" x14ac:dyDescent="0.2">
      <c r="A201" s="174"/>
      <c r="B201" s="146"/>
      <c r="C201" s="2" t="s">
        <v>358</v>
      </c>
      <c r="D201" s="39">
        <v>172684</v>
      </c>
      <c r="E201" s="1">
        <v>259</v>
      </c>
      <c r="F201" s="1">
        <v>151</v>
      </c>
      <c r="G201" s="1">
        <v>0</v>
      </c>
      <c r="H201" s="1">
        <v>0</v>
      </c>
      <c r="I201" s="1">
        <v>73</v>
      </c>
      <c r="J201" s="1">
        <v>2.83</v>
      </c>
      <c r="K201" s="1">
        <v>1.1399999999999999</v>
      </c>
      <c r="L201" s="8">
        <v>77</v>
      </c>
      <c r="M201" s="90"/>
      <c r="Q201" s="3"/>
      <c r="R201" s="3"/>
      <c r="S201" s="3"/>
      <c r="T201" s="3"/>
      <c r="W201" s="12"/>
      <c r="X201" s="12"/>
      <c r="AA201" s="3"/>
      <c r="AB201" s="3"/>
      <c r="AC201" s="3"/>
      <c r="AD201" s="3"/>
      <c r="AE201" s="3"/>
      <c r="AF201" s="3"/>
      <c r="AG201" s="3"/>
    </row>
    <row r="202" spans="1:33" x14ac:dyDescent="0.2">
      <c r="A202" s="174"/>
      <c r="B202" s="146"/>
      <c r="C202" s="2" t="s">
        <v>359</v>
      </c>
      <c r="D202" s="39">
        <v>172816</v>
      </c>
      <c r="E202" s="1">
        <v>275</v>
      </c>
      <c r="F202" s="1">
        <v>24</v>
      </c>
      <c r="G202" s="1">
        <v>0</v>
      </c>
      <c r="H202" s="1">
        <v>0</v>
      </c>
      <c r="I202" s="1">
        <v>86</v>
      </c>
      <c r="J202" s="1">
        <v>1.4</v>
      </c>
      <c r="K202" s="1">
        <v>0.84</v>
      </c>
      <c r="L202" s="8">
        <v>49.26</v>
      </c>
      <c r="M202" s="90"/>
      <c r="Q202" s="3"/>
      <c r="R202" s="3"/>
      <c r="S202" s="3"/>
      <c r="T202" s="3"/>
      <c r="W202" s="12"/>
      <c r="X202" s="12"/>
      <c r="AA202" s="3"/>
      <c r="AB202" s="3"/>
      <c r="AC202" s="3"/>
      <c r="AD202" s="3"/>
      <c r="AE202" s="3"/>
      <c r="AF202" s="3"/>
      <c r="AG202" s="3"/>
    </row>
    <row r="203" spans="1:33" x14ac:dyDescent="0.2">
      <c r="A203" s="176"/>
      <c r="B203" s="159"/>
      <c r="C203" s="30" t="s">
        <v>125</v>
      </c>
      <c r="D203" s="41"/>
      <c r="E203" s="42">
        <f t="shared" ref="E203:L203" si="38">MEDIAN(E200:E202)</f>
        <v>259</v>
      </c>
      <c r="F203" s="42">
        <f t="shared" si="38"/>
        <v>131</v>
      </c>
      <c r="G203" s="42">
        <f t="shared" si="38"/>
        <v>0</v>
      </c>
      <c r="H203" s="42">
        <f t="shared" si="38"/>
        <v>0</v>
      </c>
      <c r="I203" s="42">
        <f t="shared" si="38"/>
        <v>73</v>
      </c>
      <c r="J203" s="42">
        <f t="shared" si="38"/>
        <v>1.4</v>
      </c>
      <c r="K203" s="42">
        <f t="shared" si="38"/>
        <v>1.1399999999999999</v>
      </c>
      <c r="L203" s="42">
        <f t="shared" si="38"/>
        <v>49.26</v>
      </c>
      <c r="M203" s="96"/>
      <c r="Q203" s="3"/>
      <c r="R203" s="3"/>
      <c r="S203" s="3"/>
      <c r="T203" s="3"/>
      <c r="W203" s="12"/>
      <c r="X203" s="12"/>
      <c r="AA203" s="3"/>
      <c r="AB203" s="3"/>
      <c r="AC203" s="3"/>
      <c r="AD203" s="3"/>
      <c r="AE203" s="3"/>
      <c r="AF203" s="3"/>
      <c r="AG203" s="3"/>
    </row>
    <row r="204" spans="1:33" x14ac:dyDescent="0.2">
      <c r="A204" s="174" t="s">
        <v>71</v>
      </c>
      <c r="B204" s="146" t="s">
        <v>356</v>
      </c>
      <c r="C204" s="2" t="s">
        <v>360</v>
      </c>
      <c r="D204" s="39">
        <v>1005</v>
      </c>
      <c r="E204" s="1">
        <v>245</v>
      </c>
      <c r="F204" s="1">
        <v>37</v>
      </c>
      <c r="G204" s="1">
        <v>0</v>
      </c>
      <c r="H204" s="1">
        <v>0</v>
      </c>
      <c r="I204" s="1">
        <v>56</v>
      </c>
      <c r="J204" s="1">
        <v>2.6</v>
      </c>
      <c r="K204" s="1">
        <v>1.3</v>
      </c>
      <c r="L204" s="8">
        <v>49</v>
      </c>
      <c r="M204" s="90"/>
      <c r="Q204" s="3"/>
      <c r="R204" s="3"/>
      <c r="S204" s="3"/>
      <c r="T204" s="3"/>
      <c r="W204" s="12"/>
      <c r="X204" s="12"/>
      <c r="AA204" s="3"/>
      <c r="AB204" s="3"/>
      <c r="AC204" s="3"/>
      <c r="AD204" s="3"/>
      <c r="AE204" s="3"/>
      <c r="AF204" s="3"/>
      <c r="AG204" s="3"/>
    </row>
    <row r="205" spans="1:33" x14ac:dyDescent="0.2">
      <c r="A205" s="174"/>
      <c r="B205" s="146"/>
      <c r="C205" s="2" t="s">
        <v>361</v>
      </c>
      <c r="D205" s="119">
        <v>1007</v>
      </c>
      <c r="E205" s="1">
        <v>249</v>
      </c>
      <c r="F205" s="1">
        <v>28</v>
      </c>
      <c r="G205" s="1">
        <v>0</v>
      </c>
      <c r="H205" s="1">
        <v>0</v>
      </c>
      <c r="I205" s="1">
        <v>37</v>
      </c>
      <c r="J205" s="1">
        <v>1.7</v>
      </c>
      <c r="K205" s="1">
        <v>0.8</v>
      </c>
      <c r="L205" s="8">
        <v>49.26</v>
      </c>
      <c r="M205" s="90"/>
    </row>
    <row r="206" spans="1:33" ht="32" x14ac:dyDescent="0.2">
      <c r="A206" s="174" t="s">
        <v>88</v>
      </c>
      <c r="B206" s="146" t="s">
        <v>356</v>
      </c>
      <c r="C206" s="13" t="s">
        <v>362</v>
      </c>
      <c r="D206" s="119" t="s">
        <v>363</v>
      </c>
      <c r="E206" s="1">
        <v>362</v>
      </c>
      <c r="F206" s="1">
        <v>56</v>
      </c>
      <c r="G206" s="1">
        <v>35</v>
      </c>
      <c r="H206" s="1">
        <v>0</v>
      </c>
      <c r="I206" s="1">
        <v>13</v>
      </c>
      <c r="J206" s="1">
        <v>4.3</v>
      </c>
      <c r="K206" s="1">
        <v>0.3</v>
      </c>
      <c r="L206" s="8">
        <v>49</v>
      </c>
      <c r="M206" s="90"/>
      <c r="Q206" s="3"/>
      <c r="R206" s="3"/>
      <c r="S206" s="3"/>
      <c r="T206" s="3"/>
      <c r="W206" s="12"/>
      <c r="X206" s="12"/>
      <c r="AA206" s="3"/>
      <c r="AB206" s="3"/>
      <c r="AC206" s="3"/>
      <c r="AD206" s="3"/>
      <c r="AE206" s="3"/>
      <c r="AF206" s="3"/>
      <c r="AG206" s="3"/>
    </row>
    <row r="207" spans="1:33" ht="32" x14ac:dyDescent="0.2">
      <c r="A207" s="174"/>
      <c r="B207" s="146"/>
      <c r="C207" s="13" t="s">
        <v>364</v>
      </c>
      <c r="D207" s="119" t="s">
        <v>365</v>
      </c>
      <c r="E207" s="1">
        <v>270</v>
      </c>
      <c r="F207" s="1">
        <v>29</v>
      </c>
      <c r="G207" s="1">
        <v>0</v>
      </c>
      <c r="H207" s="1">
        <v>0</v>
      </c>
      <c r="I207" s="1">
        <v>28</v>
      </c>
      <c r="J207" s="1">
        <v>1.2</v>
      </c>
      <c r="K207" s="1">
        <v>0.59</v>
      </c>
      <c r="L207" s="8">
        <v>49.26</v>
      </c>
      <c r="M207" s="90"/>
    </row>
    <row r="208" spans="1:33" x14ac:dyDescent="0.2">
      <c r="A208" s="174"/>
      <c r="B208" s="146"/>
      <c r="C208" s="29" t="s">
        <v>104</v>
      </c>
      <c r="E208" s="1">
        <f>MEDIAN(E204:E207)</f>
        <v>259.5</v>
      </c>
      <c r="F208" s="1">
        <f t="shared" ref="F208:L208" si="39">MEDIAN(F204:F207)</f>
        <v>33</v>
      </c>
      <c r="G208" s="1">
        <f t="shared" si="39"/>
        <v>0</v>
      </c>
      <c r="H208" s="1">
        <f t="shared" si="39"/>
        <v>0</v>
      </c>
      <c r="I208" s="1">
        <f t="shared" si="39"/>
        <v>32.5</v>
      </c>
      <c r="J208" s="1">
        <f t="shared" si="39"/>
        <v>2.15</v>
      </c>
      <c r="K208" s="1">
        <f t="shared" si="39"/>
        <v>0.69500000000000006</v>
      </c>
      <c r="L208" s="1">
        <f t="shared" si="39"/>
        <v>49.129999999999995</v>
      </c>
      <c r="M208" s="90"/>
      <c r="Q208" s="3"/>
      <c r="R208" s="3"/>
      <c r="S208" s="3"/>
      <c r="T208" s="3"/>
      <c r="W208" s="12"/>
      <c r="X208" s="12"/>
      <c r="AA208" s="3"/>
      <c r="AB208" s="3"/>
      <c r="AC208" s="3"/>
      <c r="AD208" s="3"/>
      <c r="AE208" s="3"/>
      <c r="AF208" s="3"/>
      <c r="AG208" s="3"/>
    </row>
    <row r="209" spans="1:33" x14ac:dyDescent="0.2">
      <c r="A209" s="175" t="s">
        <v>366</v>
      </c>
      <c r="B209" s="153" t="s">
        <v>356</v>
      </c>
      <c r="C209" s="14" t="s">
        <v>367</v>
      </c>
      <c r="D209" s="37" t="s">
        <v>368</v>
      </c>
      <c r="E209" s="92">
        <v>273</v>
      </c>
      <c r="F209" s="92">
        <v>131</v>
      </c>
      <c r="G209" s="92">
        <v>0</v>
      </c>
      <c r="H209" s="92">
        <v>0</v>
      </c>
      <c r="I209" s="92">
        <v>83</v>
      </c>
      <c r="J209" s="92">
        <v>1.9</v>
      </c>
      <c r="K209" s="92">
        <v>1.1599999999999999</v>
      </c>
      <c r="L209" s="97">
        <v>49</v>
      </c>
      <c r="M209" s="93" t="s">
        <v>369</v>
      </c>
      <c r="Q209" s="3"/>
      <c r="R209" s="3"/>
      <c r="S209" s="3"/>
      <c r="T209" s="3"/>
      <c r="W209" s="12"/>
      <c r="X209" s="12"/>
      <c r="AA209" s="3"/>
      <c r="AB209" s="3"/>
      <c r="AC209" s="3"/>
      <c r="AD209" s="3"/>
      <c r="AE209" s="3"/>
      <c r="AF209" s="3"/>
      <c r="AG209" s="3"/>
    </row>
    <row r="210" spans="1:33" x14ac:dyDescent="0.2">
      <c r="A210" s="174" t="s">
        <v>80</v>
      </c>
      <c r="B210" s="146" t="s">
        <v>356</v>
      </c>
      <c r="C210" s="2" t="s">
        <v>370</v>
      </c>
      <c r="D210" s="39">
        <v>1012</v>
      </c>
      <c r="E210" s="1">
        <v>249</v>
      </c>
      <c r="F210" s="1">
        <v>33</v>
      </c>
      <c r="G210" s="1">
        <v>0</v>
      </c>
      <c r="H210" s="1">
        <v>0</v>
      </c>
      <c r="I210" s="1">
        <v>28</v>
      </c>
      <c r="J210" s="1">
        <v>2</v>
      </c>
      <c r="K210" s="1">
        <v>0.85</v>
      </c>
      <c r="L210" s="8">
        <v>49.26</v>
      </c>
      <c r="M210" s="90"/>
      <c r="Q210" s="3"/>
      <c r="R210" s="3"/>
      <c r="S210" s="3"/>
      <c r="T210" s="3"/>
      <c r="W210" s="12"/>
      <c r="X210" s="12"/>
      <c r="AA210" s="3"/>
      <c r="AB210" s="3"/>
      <c r="AC210" s="3"/>
      <c r="AD210" s="3"/>
      <c r="AE210" s="3"/>
      <c r="AF210" s="3"/>
      <c r="AG210" s="3"/>
    </row>
    <row r="211" spans="1:33" x14ac:dyDescent="0.2">
      <c r="A211" s="174"/>
      <c r="B211" s="146"/>
      <c r="C211" s="29" t="s">
        <v>112</v>
      </c>
      <c r="E211" s="1">
        <f>MEDIAN(E209:E210)</f>
        <v>261</v>
      </c>
      <c r="F211" s="1">
        <f t="shared" ref="F211:L211" si="40">MEDIAN(F209:F210)</f>
        <v>82</v>
      </c>
      <c r="G211" s="1">
        <f t="shared" si="40"/>
        <v>0</v>
      </c>
      <c r="H211" s="1">
        <f t="shared" si="40"/>
        <v>0</v>
      </c>
      <c r="I211" s="1">
        <f t="shared" si="40"/>
        <v>55.5</v>
      </c>
      <c r="J211" s="1">
        <f t="shared" si="40"/>
        <v>1.95</v>
      </c>
      <c r="K211" s="1">
        <f t="shared" si="40"/>
        <v>1.0049999999999999</v>
      </c>
      <c r="L211" s="1">
        <f t="shared" si="40"/>
        <v>49.129999999999995</v>
      </c>
      <c r="M211" s="90"/>
      <c r="Q211" s="3"/>
      <c r="R211" s="3"/>
      <c r="S211" s="3"/>
      <c r="T211" s="3"/>
      <c r="W211" s="12"/>
      <c r="X211" s="12"/>
      <c r="AA211" s="3"/>
      <c r="AB211" s="3"/>
      <c r="AC211" s="3"/>
      <c r="AD211" s="3"/>
      <c r="AE211" s="3"/>
      <c r="AF211" s="3"/>
      <c r="AG211" s="3"/>
    </row>
    <row r="212" spans="1:33" x14ac:dyDescent="0.2">
      <c r="A212" s="175" t="s">
        <v>116</v>
      </c>
      <c r="B212" s="153" t="s">
        <v>356</v>
      </c>
      <c r="C212" s="14" t="s">
        <v>371</v>
      </c>
      <c r="D212" s="37" t="s">
        <v>372</v>
      </c>
      <c r="E212" s="92">
        <v>279</v>
      </c>
      <c r="F212" s="92">
        <v>36</v>
      </c>
      <c r="G212" s="92">
        <v>0</v>
      </c>
      <c r="H212" s="92">
        <v>0</v>
      </c>
      <c r="I212" s="92">
        <v>50</v>
      </c>
      <c r="J212" s="92">
        <v>2.7</v>
      </c>
      <c r="K212" s="92">
        <v>1.5</v>
      </c>
      <c r="L212" s="97">
        <v>49</v>
      </c>
      <c r="M212" s="93"/>
      <c r="Q212" s="3"/>
      <c r="R212" s="3"/>
      <c r="S212" s="3"/>
      <c r="T212" s="3"/>
      <c r="W212" s="12"/>
      <c r="X212" s="12"/>
      <c r="AA212" s="3"/>
      <c r="AB212" s="3"/>
      <c r="AC212" s="3"/>
      <c r="AD212" s="3"/>
      <c r="AE212" s="3"/>
      <c r="AF212" s="3"/>
      <c r="AG212" s="3"/>
    </row>
    <row r="213" spans="1:33" x14ac:dyDescent="0.2">
      <c r="A213" s="174"/>
      <c r="B213" s="146"/>
      <c r="C213" s="2" t="s">
        <v>373</v>
      </c>
      <c r="D213" s="39" t="s">
        <v>374</v>
      </c>
      <c r="E213" s="1">
        <v>308</v>
      </c>
      <c r="F213" s="1">
        <v>62</v>
      </c>
      <c r="G213" s="1">
        <v>0</v>
      </c>
      <c r="H213" s="1">
        <v>0</v>
      </c>
      <c r="I213" s="1">
        <v>32</v>
      </c>
      <c r="J213" s="1">
        <v>1.9</v>
      </c>
      <c r="K213" s="1">
        <v>0.8</v>
      </c>
      <c r="L213" s="8">
        <v>49.26</v>
      </c>
      <c r="M213" s="90"/>
      <c r="Q213" s="3"/>
      <c r="R213" s="3"/>
      <c r="S213" s="3"/>
      <c r="T213" s="3"/>
      <c r="W213" s="12"/>
      <c r="X213" s="12"/>
      <c r="AA213" s="3"/>
      <c r="AB213" s="3"/>
      <c r="AC213" s="3"/>
      <c r="AD213" s="3"/>
      <c r="AE213" s="3"/>
      <c r="AF213" s="3"/>
      <c r="AG213" s="3"/>
    </row>
    <row r="214" spans="1:33" x14ac:dyDescent="0.2">
      <c r="A214" s="174" t="s">
        <v>90</v>
      </c>
      <c r="B214" s="146" t="s">
        <v>356</v>
      </c>
      <c r="C214" s="2" t="s">
        <v>375</v>
      </c>
      <c r="E214" s="1">
        <v>223.5</v>
      </c>
      <c r="F214" s="1">
        <v>134</v>
      </c>
      <c r="G214" s="1">
        <v>0</v>
      </c>
      <c r="H214" s="1">
        <v>0</v>
      </c>
      <c r="I214" s="1">
        <v>68</v>
      </c>
      <c r="J214" s="1">
        <v>4.01</v>
      </c>
      <c r="K214" s="1">
        <v>1.48</v>
      </c>
      <c r="L214" s="8">
        <v>77</v>
      </c>
      <c r="M214" s="90"/>
      <c r="Q214" s="3"/>
      <c r="R214" s="3"/>
      <c r="S214" s="3"/>
      <c r="T214" s="3"/>
      <c r="W214" s="12"/>
      <c r="X214" s="12"/>
      <c r="AA214" s="3"/>
      <c r="AB214" s="3"/>
      <c r="AC214" s="3"/>
      <c r="AD214" s="3"/>
      <c r="AE214" s="3"/>
      <c r="AF214" s="3"/>
      <c r="AG214" s="3"/>
    </row>
    <row r="215" spans="1:33" ht="16" x14ac:dyDescent="0.2">
      <c r="A215" s="174"/>
      <c r="B215" s="146"/>
      <c r="C215" s="31" t="s">
        <v>134</v>
      </c>
      <c r="E215" s="1">
        <f>MEDIAN(E212:E214)</f>
        <v>279</v>
      </c>
      <c r="F215" s="1">
        <f t="shared" ref="F215:L215" si="41">MEDIAN(F212:F214)</f>
        <v>62</v>
      </c>
      <c r="G215" s="1">
        <f t="shared" si="41"/>
        <v>0</v>
      </c>
      <c r="H215" s="1">
        <f t="shared" si="41"/>
        <v>0</v>
      </c>
      <c r="I215" s="1">
        <f t="shared" si="41"/>
        <v>50</v>
      </c>
      <c r="J215" s="1">
        <f t="shared" si="41"/>
        <v>2.7</v>
      </c>
      <c r="K215" s="1">
        <f t="shared" si="41"/>
        <v>1.48</v>
      </c>
      <c r="L215" s="1">
        <f t="shared" si="41"/>
        <v>49.26</v>
      </c>
      <c r="M215" s="90"/>
      <c r="Q215" s="3"/>
      <c r="R215" s="3"/>
      <c r="S215" s="3"/>
      <c r="T215" s="3"/>
      <c r="W215" s="12"/>
      <c r="X215" s="12"/>
      <c r="AA215" s="3"/>
      <c r="AB215" s="3"/>
      <c r="AC215" s="3"/>
      <c r="AD215" s="3"/>
      <c r="AE215" s="3"/>
      <c r="AF215" s="3"/>
      <c r="AG215" s="3"/>
    </row>
    <row r="216" spans="1:33" x14ac:dyDescent="0.2">
      <c r="A216" s="175" t="s">
        <v>70</v>
      </c>
      <c r="B216" s="153" t="s">
        <v>22</v>
      </c>
      <c r="C216" s="14" t="s">
        <v>376</v>
      </c>
      <c r="D216" s="37">
        <v>1101564</v>
      </c>
      <c r="E216" s="92">
        <v>58</v>
      </c>
      <c r="F216" s="92">
        <v>37</v>
      </c>
      <c r="G216" s="92">
        <v>2</v>
      </c>
      <c r="H216" s="92">
        <v>0</v>
      </c>
      <c r="I216" s="92">
        <v>4</v>
      </c>
      <c r="J216" s="92">
        <v>0.65</v>
      </c>
      <c r="K216" s="92">
        <v>0.11</v>
      </c>
      <c r="L216" s="97">
        <v>55</v>
      </c>
      <c r="M216" s="93"/>
      <c r="Q216" s="3"/>
      <c r="R216" s="3"/>
      <c r="S216" s="3"/>
      <c r="T216" s="3"/>
      <c r="W216" s="12"/>
      <c r="X216" s="12"/>
      <c r="AA216" s="3"/>
      <c r="AB216" s="3"/>
      <c r="AC216" s="3"/>
      <c r="AD216" s="3"/>
      <c r="AE216" s="3"/>
      <c r="AF216" s="3"/>
      <c r="AG216" s="3"/>
    </row>
    <row r="217" spans="1:33" x14ac:dyDescent="0.2">
      <c r="A217" s="175" t="s">
        <v>87</v>
      </c>
      <c r="B217" s="153" t="s">
        <v>22</v>
      </c>
      <c r="C217" s="14" t="s">
        <v>377</v>
      </c>
      <c r="D217" s="37">
        <v>15001</v>
      </c>
      <c r="E217" s="92">
        <v>52</v>
      </c>
      <c r="F217" s="92">
        <v>7</v>
      </c>
      <c r="G217" s="92">
        <v>7</v>
      </c>
      <c r="H217" s="92">
        <v>0</v>
      </c>
      <c r="I217" s="92">
        <v>25</v>
      </c>
      <c r="J217" s="92">
        <v>0.3</v>
      </c>
      <c r="K217" s="92">
        <v>0.33</v>
      </c>
      <c r="L217" s="97">
        <v>55</v>
      </c>
      <c r="M217" s="93"/>
      <c r="Q217" s="3"/>
      <c r="R217" s="3"/>
      <c r="S217" s="3"/>
      <c r="T217" s="3"/>
      <c r="W217" s="12"/>
      <c r="X217" s="12"/>
      <c r="AA217" s="3"/>
      <c r="AB217" s="3"/>
      <c r="AC217" s="3"/>
      <c r="AD217" s="3"/>
      <c r="AE217" s="3"/>
      <c r="AF217" s="3"/>
      <c r="AG217" s="3"/>
    </row>
    <row r="218" spans="1:33" ht="32" x14ac:dyDescent="0.2">
      <c r="A218" s="174" t="s">
        <v>88</v>
      </c>
      <c r="B218" s="146" t="s">
        <v>22</v>
      </c>
      <c r="C218" s="13" t="s">
        <v>378</v>
      </c>
      <c r="D218" s="119" t="s">
        <v>379</v>
      </c>
      <c r="E218" s="1">
        <v>72</v>
      </c>
      <c r="F218" s="1">
        <v>1</v>
      </c>
      <c r="G218" s="1">
        <v>0</v>
      </c>
      <c r="H218" s="1">
        <v>0</v>
      </c>
      <c r="I218" s="1">
        <v>5</v>
      </c>
      <c r="J218" s="1">
        <v>0.2</v>
      </c>
      <c r="K218" s="1">
        <v>0.1</v>
      </c>
      <c r="L218" s="8">
        <v>55</v>
      </c>
      <c r="M218" s="90"/>
      <c r="Q218" s="3"/>
      <c r="R218" s="3"/>
      <c r="S218" s="3"/>
      <c r="T218" s="3"/>
      <c r="W218" s="12"/>
      <c r="X218" s="12"/>
      <c r="AA218" s="3"/>
      <c r="AB218" s="3"/>
      <c r="AC218" s="3"/>
      <c r="AD218" s="3"/>
      <c r="AE218" s="3"/>
      <c r="AF218" s="3"/>
      <c r="AG218" s="3"/>
    </row>
    <row r="219" spans="1:33" ht="32" x14ac:dyDescent="0.2">
      <c r="A219" s="174"/>
      <c r="B219" s="146"/>
      <c r="C219" s="13" t="s">
        <v>380</v>
      </c>
      <c r="D219" s="119" t="s">
        <v>381</v>
      </c>
      <c r="E219" s="1">
        <v>86</v>
      </c>
      <c r="F219" s="1">
        <v>4</v>
      </c>
      <c r="G219" s="1">
        <v>0</v>
      </c>
      <c r="H219" s="1">
        <v>0</v>
      </c>
      <c r="I219" s="1">
        <v>8</v>
      </c>
      <c r="J219" s="1">
        <v>0.9</v>
      </c>
      <c r="K219" s="1">
        <v>0.39</v>
      </c>
      <c r="L219" s="8">
        <v>55</v>
      </c>
      <c r="M219" s="90"/>
      <c r="Q219" s="3"/>
      <c r="R219" s="3"/>
      <c r="S219" s="3"/>
      <c r="T219" s="3"/>
      <c r="W219" s="12"/>
      <c r="X219" s="12"/>
      <c r="AA219" s="3"/>
      <c r="AB219" s="3"/>
      <c r="AC219" s="3"/>
      <c r="AD219" s="3"/>
      <c r="AE219" s="3"/>
      <c r="AF219" s="3"/>
      <c r="AG219" s="3"/>
    </row>
    <row r="220" spans="1:33" x14ac:dyDescent="0.2">
      <c r="A220" s="174"/>
      <c r="B220" s="146"/>
      <c r="C220" s="29" t="s">
        <v>104</v>
      </c>
      <c r="E220" s="1">
        <f>MEDIAN(E217:E219)</f>
        <v>72</v>
      </c>
      <c r="F220" s="1">
        <f t="shared" ref="F220:L220" si="42">MEDIAN(F217:F219)</f>
        <v>4</v>
      </c>
      <c r="G220" s="1">
        <f t="shared" si="42"/>
        <v>0</v>
      </c>
      <c r="H220" s="1">
        <f t="shared" si="42"/>
        <v>0</v>
      </c>
      <c r="I220" s="1">
        <f t="shared" si="42"/>
        <v>8</v>
      </c>
      <c r="J220" s="1">
        <f t="shared" si="42"/>
        <v>0.3</v>
      </c>
      <c r="K220" s="1">
        <f t="shared" si="42"/>
        <v>0.33</v>
      </c>
      <c r="L220" s="1">
        <f t="shared" si="42"/>
        <v>55</v>
      </c>
      <c r="M220" s="90"/>
      <c r="Q220" s="3"/>
      <c r="R220" s="3"/>
      <c r="S220" s="3"/>
      <c r="T220" s="3"/>
      <c r="W220" s="12"/>
      <c r="X220" s="12"/>
      <c r="AA220" s="3"/>
      <c r="AB220" s="3"/>
      <c r="AC220" s="3"/>
      <c r="AD220" s="3"/>
      <c r="AE220" s="3"/>
      <c r="AF220" s="3"/>
      <c r="AG220" s="3"/>
    </row>
    <row r="221" spans="1:33" x14ac:dyDescent="0.2">
      <c r="A221" s="175" t="s">
        <v>70</v>
      </c>
      <c r="B221" s="153" t="s">
        <v>26</v>
      </c>
      <c r="C221" s="14" t="s">
        <v>382</v>
      </c>
      <c r="D221" s="37">
        <v>173905</v>
      </c>
      <c r="E221" s="92">
        <v>71</v>
      </c>
      <c r="F221" s="92">
        <v>6</v>
      </c>
      <c r="G221" s="92">
        <v>0</v>
      </c>
      <c r="H221" s="92">
        <v>0</v>
      </c>
      <c r="I221" s="92">
        <v>9</v>
      </c>
      <c r="J221" s="92">
        <v>0.9</v>
      </c>
      <c r="K221" s="92">
        <v>1</v>
      </c>
      <c r="L221" s="97">
        <v>809.9</v>
      </c>
      <c r="M221" s="93"/>
      <c r="Q221" s="3"/>
      <c r="R221" s="3"/>
      <c r="S221" s="3"/>
      <c r="T221" s="3"/>
      <c r="W221" s="12"/>
      <c r="X221" s="12"/>
      <c r="AA221" s="3"/>
      <c r="AB221" s="3"/>
      <c r="AC221" s="3"/>
      <c r="AD221" s="3"/>
      <c r="AE221" s="3"/>
      <c r="AF221" s="3"/>
      <c r="AG221" s="3"/>
    </row>
    <row r="222" spans="1:33" x14ac:dyDescent="0.2">
      <c r="A222" s="175" t="s">
        <v>87</v>
      </c>
      <c r="B222" s="153" t="s">
        <v>26</v>
      </c>
      <c r="C222" s="14" t="s">
        <v>383</v>
      </c>
      <c r="D222" s="37">
        <v>15123</v>
      </c>
      <c r="E222" s="92">
        <v>86</v>
      </c>
      <c r="F222" s="92">
        <v>3</v>
      </c>
      <c r="G222" s="92">
        <v>11</v>
      </c>
      <c r="H222" s="92">
        <v>0</v>
      </c>
      <c r="I222" s="92">
        <v>39</v>
      </c>
      <c r="J222" s="92">
        <v>0.4</v>
      </c>
      <c r="K222" s="92">
        <v>0.45</v>
      </c>
      <c r="L222" s="97">
        <v>809.9</v>
      </c>
      <c r="M222" s="93"/>
      <c r="Q222" s="3"/>
      <c r="R222" s="3"/>
      <c r="S222" s="3"/>
      <c r="T222" s="3"/>
      <c r="W222" s="12"/>
      <c r="X222" s="12"/>
      <c r="AA222" s="3"/>
      <c r="AB222" s="3"/>
      <c r="AC222" s="3"/>
      <c r="AD222" s="3"/>
      <c r="AE222" s="3"/>
      <c r="AF222" s="3"/>
      <c r="AG222" s="3"/>
    </row>
    <row r="223" spans="1:33" ht="16" x14ac:dyDescent="0.2">
      <c r="A223" s="174" t="s">
        <v>79</v>
      </c>
      <c r="B223" s="146" t="s">
        <v>26</v>
      </c>
      <c r="C223" s="13" t="s">
        <v>384</v>
      </c>
      <c r="D223" s="119" t="s">
        <v>385</v>
      </c>
      <c r="E223" s="1">
        <v>65</v>
      </c>
      <c r="F223" s="1">
        <v>4</v>
      </c>
      <c r="G223" s="1">
        <v>0</v>
      </c>
      <c r="H223" s="1">
        <v>0</v>
      </c>
      <c r="I223" s="1">
        <v>9</v>
      </c>
      <c r="J223" s="1">
        <v>0.8</v>
      </c>
      <c r="K223" s="1">
        <v>0.52</v>
      </c>
      <c r="L223" s="8">
        <v>809.9</v>
      </c>
      <c r="M223" s="90"/>
      <c r="Q223" s="3"/>
      <c r="R223" s="3"/>
      <c r="S223" s="3"/>
      <c r="T223" s="3"/>
      <c r="W223" s="12"/>
      <c r="X223" s="12"/>
      <c r="AA223" s="3"/>
      <c r="AB223" s="3"/>
      <c r="AC223" s="3"/>
      <c r="AD223" s="3"/>
      <c r="AE223" s="3"/>
      <c r="AF223" s="3"/>
      <c r="AG223" s="3"/>
    </row>
    <row r="224" spans="1:33" x14ac:dyDescent="0.2">
      <c r="A224" s="174"/>
      <c r="B224" s="146"/>
      <c r="C224" s="29" t="s">
        <v>104</v>
      </c>
      <c r="E224" s="1">
        <f t="shared" ref="E224:L224" si="43">MEDIAN(E222:E223)</f>
        <v>75.5</v>
      </c>
      <c r="F224" s="1">
        <f t="shared" si="43"/>
        <v>3.5</v>
      </c>
      <c r="G224" s="1">
        <f t="shared" si="43"/>
        <v>5.5</v>
      </c>
      <c r="H224" s="1">
        <f t="shared" si="43"/>
        <v>0</v>
      </c>
      <c r="I224" s="1">
        <f t="shared" si="43"/>
        <v>24</v>
      </c>
      <c r="J224" s="1">
        <f t="shared" si="43"/>
        <v>0.60000000000000009</v>
      </c>
      <c r="K224" s="1">
        <f t="shared" si="43"/>
        <v>0.48499999999999999</v>
      </c>
      <c r="L224" s="1">
        <f t="shared" si="43"/>
        <v>809.9</v>
      </c>
      <c r="M224" s="90"/>
      <c r="Q224" s="3"/>
      <c r="R224" s="3"/>
      <c r="S224" s="3"/>
      <c r="T224" s="3"/>
      <c r="W224" s="12"/>
      <c r="X224" s="12"/>
      <c r="AA224" s="3"/>
      <c r="AB224" s="3"/>
      <c r="AC224" s="3"/>
      <c r="AD224" s="3"/>
      <c r="AE224" s="3"/>
      <c r="AF224" s="3"/>
      <c r="AG224" s="3"/>
    </row>
    <row r="225" spans="1:33" x14ac:dyDescent="0.2">
      <c r="A225" s="175" t="s">
        <v>70</v>
      </c>
      <c r="B225" s="153" t="s">
        <v>45</v>
      </c>
      <c r="C225" s="14" t="s">
        <v>386</v>
      </c>
      <c r="D225" s="37">
        <v>169097</v>
      </c>
      <c r="E225" s="92">
        <v>47</v>
      </c>
      <c r="F225" s="92">
        <v>30</v>
      </c>
      <c r="G225" s="92">
        <v>11</v>
      </c>
      <c r="H225" s="92">
        <v>0</v>
      </c>
      <c r="I225" s="92">
        <v>40</v>
      </c>
      <c r="J225" s="92">
        <v>0.1</v>
      </c>
      <c r="K225" s="92">
        <v>7.0000000000000007E-2</v>
      </c>
      <c r="L225" s="97">
        <v>10</v>
      </c>
      <c r="M225" s="93"/>
      <c r="Q225" s="3"/>
      <c r="R225" s="3"/>
      <c r="S225" s="3"/>
      <c r="T225" s="3"/>
      <c r="W225" s="12"/>
      <c r="X225" s="12"/>
      <c r="AA225" s="3"/>
      <c r="AB225" s="3"/>
      <c r="AC225" s="3"/>
      <c r="AD225" s="3"/>
      <c r="AE225" s="3"/>
      <c r="AF225" s="3"/>
      <c r="AG225" s="3"/>
    </row>
    <row r="226" spans="1:33" x14ac:dyDescent="0.2">
      <c r="A226" s="174"/>
      <c r="B226" s="146"/>
      <c r="C226" s="2" t="s">
        <v>387</v>
      </c>
      <c r="D226" s="39">
        <v>1102594</v>
      </c>
      <c r="E226" s="1">
        <v>29</v>
      </c>
      <c r="F226" s="1">
        <v>11</v>
      </c>
      <c r="G226" s="1">
        <v>1</v>
      </c>
      <c r="H226" s="1">
        <v>0</v>
      </c>
      <c r="I226" s="1">
        <v>26</v>
      </c>
      <c r="J226" s="1">
        <v>0.6</v>
      </c>
      <c r="K226" s="1">
        <v>6.0000000000000001E-3</v>
      </c>
      <c r="L226" s="8">
        <v>22</v>
      </c>
      <c r="M226" s="90"/>
      <c r="Q226" s="3"/>
      <c r="R226" s="3"/>
      <c r="S226" s="3"/>
      <c r="T226" s="3"/>
      <c r="W226" s="12"/>
      <c r="X226" s="12"/>
      <c r="AA226" s="3"/>
      <c r="AB226" s="3"/>
      <c r="AC226" s="3"/>
      <c r="AD226" s="3"/>
      <c r="AE226" s="3"/>
      <c r="AF226" s="3"/>
      <c r="AG226" s="3"/>
    </row>
    <row r="227" spans="1:33" x14ac:dyDescent="0.2">
      <c r="A227" s="174"/>
      <c r="B227" s="146"/>
      <c r="C227" s="2" t="s">
        <v>388</v>
      </c>
      <c r="D227" s="39">
        <v>169105</v>
      </c>
      <c r="E227" s="1">
        <v>53</v>
      </c>
      <c r="F227" s="1">
        <v>16</v>
      </c>
      <c r="G227" s="1">
        <v>34</v>
      </c>
      <c r="H227" s="1">
        <v>0</v>
      </c>
      <c r="I227" s="1">
        <v>37</v>
      </c>
      <c r="J227" s="1">
        <v>0.15</v>
      </c>
      <c r="K227" s="1">
        <v>7.0000000000000007E-2</v>
      </c>
      <c r="L227" s="8"/>
      <c r="M227" s="90" t="s">
        <v>114</v>
      </c>
      <c r="Q227" s="3"/>
      <c r="R227" s="3"/>
      <c r="S227" s="3"/>
      <c r="T227" s="3"/>
      <c r="W227" s="12"/>
      <c r="X227" s="12"/>
      <c r="AA227" s="3"/>
      <c r="AB227" s="3"/>
      <c r="AC227" s="3"/>
      <c r="AD227" s="3"/>
      <c r="AE227" s="3"/>
      <c r="AF227" s="3"/>
      <c r="AG227" s="3"/>
    </row>
    <row r="228" spans="1:33" x14ac:dyDescent="0.2">
      <c r="A228" s="176"/>
      <c r="B228" s="159"/>
      <c r="C228" s="30" t="s">
        <v>125</v>
      </c>
      <c r="D228" s="41"/>
      <c r="E228" s="95">
        <f t="shared" ref="E228:L228" si="44">MEDIAN(E225:E227)</f>
        <v>47</v>
      </c>
      <c r="F228" s="95">
        <f t="shared" si="44"/>
        <v>16</v>
      </c>
      <c r="G228" s="95">
        <f t="shared" si="44"/>
        <v>11</v>
      </c>
      <c r="H228" s="95">
        <f t="shared" si="44"/>
        <v>0</v>
      </c>
      <c r="I228" s="95">
        <f t="shared" si="44"/>
        <v>37</v>
      </c>
      <c r="J228" s="95">
        <f t="shared" si="44"/>
        <v>0.15</v>
      </c>
      <c r="K228" s="95">
        <f t="shared" si="44"/>
        <v>7.0000000000000007E-2</v>
      </c>
      <c r="L228" s="95">
        <f t="shared" si="44"/>
        <v>16</v>
      </c>
      <c r="M228" s="96"/>
      <c r="Q228" s="3"/>
      <c r="R228" s="3"/>
      <c r="S228" s="3"/>
      <c r="T228" s="3"/>
      <c r="W228" s="12"/>
      <c r="X228" s="12"/>
      <c r="AA228" s="3"/>
      <c r="AB228" s="3"/>
      <c r="AC228" s="3"/>
      <c r="AD228" s="3"/>
      <c r="AE228" s="3"/>
      <c r="AF228" s="3"/>
      <c r="AG228" s="3"/>
    </row>
    <row r="229" spans="1:33" ht="16" x14ac:dyDescent="0.2">
      <c r="A229" s="174" t="s">
        <v>87</v>
      </c>
      <c r="B229" s="146" t="s">
        <v>45</v>
      </c>
      <c r="C229" s="13" t="s">
        <v>389</v>
      </c>
      <c r="D229" s="39">
        <v>5023</v>
      </c>
      <c r="E229" s="1">
        <v>42</v>
      </c>
      <c r="F229" s="1">
        <v>52</v>
      </c>
      <c r="G229" s="1">
        <v>5</v>
      </c>
      <c r="H229" s="1">
        <v>0</v>
      </c>
      <c r="I229" s="1">
        <v>23</v>
      </c>
      <c r="J229" s="1">
        <v>0.2</v>
      </c>
      <c r="K229" s="1">
        <v>0.05</v>
      </c>
      <c r="L229" s="8">
        <v>10</v>
      </c>
      <c r="M229" s="90"/>
      <c r="Q229" s="3"/>
      <c r="R229" s="3"/>
      <c r="S229" s="3"/>
      <c r="T229" s="3"/>
      <c r="W229" s="12"/>
      <c r="X229" s="12"/>
      <c r="AA229" s="3"/>
      <c r="AB229" s="3"/>
      <c r="AC229" s="3"/>
      <c r="AD229" s="3"/>
      <c r="AE229" s="3"/>
      <c r="AF229" s="3"/>
      <c r="AG229" s="3"/>
    </row>
    <row r="230" spans="1:33" x14ac:dyDescent="0.2">
      <c r="A230" s="174"/>
      <c r="B230" s="146"/>
      <c r="C230" t="s">
        <v>390</v>
      </c>
      <c r="D230" s="39">
        <v>5015</v>
      </c>
      <c r="E230" s="1">
        <v>37</v>
      </c>
      <c r="F230" s="1">
        <v>11</v>
      </c>
      <c r="G230" s="1">
        <v>1</v>
      </c>
      <c r="H230" s="1">
        <v>0</v>
      </c>
      <c r="I230" s="1">
        <v>33</v>
      </c>
      <c r="J230" s="1">
        <v>0.3</v>
      </c>
      <c r="K230" s="1">
        <v>0.1</v>
      </c>
      <c r="L230" s="8">
        <v>22</v>
      </c>
      <c r="M230" s="90"/>
      <c r="Q230" s="3"/>
      <c r="R230" s="3"/>
      <c r="S230" s="3"/>
      <c r="T230" s="3"/>
      <c r="W230" s="12"/>
      <c r="X230" s="12"/>
      <c r="AA230" s="3"/>
      <c r="AB230" s="3"/>
      <c r="AC230" s="3"/>
      <c r="AD230" s="3"/>
      <c r="AE230" s="3"/>
      <c r="AF230" s="3"/>
      <c r="AG230" s="3"/>
    </row>
    <row r="231" spans="1:33" x14ac:dyDescent="0.2">
      <c r="A231" s="174"/>
      <c r="B231" s="146"/>
      <c r="C231" t="s">
        <v>391</v>
      </c>
      <c r="D231" s="39">
        <v>5036</v>
      </c>
      <c r="E231" s="1">
        <v>52</v>
      </c>
      <c r="F231" s="1">
        <v>24</v>
      </c>
      <c r="G231" s="1">
        <v>1</v>
      </c>
      <c r="H231" s="1">
        <v>0</v>
      </c>
      <c r="I231" s="1">
        <v>26</v>
      </c>
      <c r="J231" s="1">
        <v>0</v>
      </c>
      <c r="K231" s="1">
        <v>0.1</v>
      </c>
      <c r="L231" s="8"/>
      <c r="M231" s="90"/>
      <c r="Q231" s="3"/>
      <c r="R231" s="3"/>
      <c r="S231" s="3"/>
      <c r="T231" s="3"/>
      <c r="W231" s="12"/>
      <c r="X231" s="12"/>
      <c r="AA231" s="3"/>
      <c r="AB231" s="3"/>
      <c r="AC231" s="3"/>
      <c r="AD231" s="3"/>
      <c r="AE231" s="3"/>
      <c r="AF231" s="3"/>
      <c r="AG231" s="3"/>
    </row>
    <row r="232" spans="1:33" ht="32" x14ac:dyDescent="0.2">
      <c r="A232" s="174" t="s">
        <v>88</v>
      </c>
      <c r="B232" s="146" t="s">
        <v>45</v>
      </c>
      <c r="C232" s="13" t="s">
        <v>392</v>
      </c>
      <c r="D232" s="119" t="s">
        <v>393</v>
      </c>
      <c r="E232" s="1">
        <v>54</v>
      </c>
      <c r="F232" s="1">
        <v>30</v>
      </c>
      <c r="G232" s="1">
        <v>4</v>
      </c>
      <c r="H232" s="1">
        <v>0</v>
      </c>
      <c r="I232" s="1">
        <v>30</v>
      </c>
      <c r="J232" s="1">
        <v>0.3</v>
      </c>
      <c r="K232" s="1">
        <v>0.22</v>
      </c>
      <c r="L232" s="8">
        <v>10</v>
      </c>
      <c r="M232" s="90"/>
      <c r="Q232" s="3"/>
      <c r="R232" s="3"/>
      <c r="S232" s="3"/>
      <c r="T232" s="3"/>
      <c r="W232" s="12"/>
      <c r="X232" s="12"/>
      <c r="AA232" s="3"/>
      <c r="AB232" s="3"/>
      <c r="AC232" s="3"/>
      <c r="AD232" s="3"/>
      <c r="AE232" s="3"/>
      <c r="AF232" s="3"/>
      <c r="AG232" s="3"/>
    </row>
    <row r="233" spans="1:33" x14ac:dyDescent="0.2">
      <c r="A233" s="174"/>
      <c r="B233" s="146"/>
      <c r="C233" t="s">
        <v>394</v>
      </c>
      <c r="D233" s="39" t="s">
        <v>395</v>
      </c>
      <c r="E233" s="1">
        <v>49</v>
      </c>
      <c r="F233" s="1">
        <v>17</v>
      </c>
      <c r="G233" s="1">
        <v>1</v>
      </c>
      <c r="H233" s="1">
        <v>0</v>
      </c>
      <c r="I233" s="1">
        <v>29</v>
      </c>
      <c r="J233" s="1">
        <v>0.3</v>
      </c>
      <c r="K233" s="1">
        <v>0.09</v>
      </c>
      <c r="L233" s="8">
        <v>22</v>
      </c>
      <c r="M233" s="90"/>
      <c r="Q233" s="3"/>
      <c r="R233" s="3"/>
      <c r="S233" s="3"/>
      <c r="T233" s="3"/>
      <c r="W233" s="12"/>
      <c r="X233" s="12"/>
      <c r="AA233" s="3"/>
      <c r="AB233" s="3"/>
      <c r="AC233" s="3"/>
      <c r="AD233" s="3"/>
      <c r="AE233" s="3"/>
      <c r="AF233" s="3"/>
      <c r="AG233" s="3"/>
    </row>
    <row r="234" spans="1:33" x14ac:dyDescent="0.2">
      <c r="A234" s="174"/>
      <c r="B234" s="146"/>
      <c r="C234" s="29" t="s">
        <v>104</v>
      </c>
      <c r="E234" s="8">
        <f>MEDIAN(E229:E233)</f>
        <v>49</v>
      </c>
      <c r="F234" s="8">
        <f t="shared" ref="F234:L234" si="45">MEDIAN(F229:F233)</f>
        <v>24</v>
      </c>
      <c r="G234" s="8">
        <f t="shared" si="45"/>
        <v>1</v>
      </c>
      <c r="H234" s="8">
        <f t="shared" si="45"/>
        <v>0</v>
      </c>
      <c r="I234" s="8">
        <f t="shared" si="45"/>
        <v>29</v>
      </c>
      <c r="J234" s="8">
        <f t="shared" si="45"/>
        <v>0.3</v>
      </c>
      <c r="K234" s="8">
        <f t="shared" si="45"/>
        <v>0.1</v>
      </c>
      <c r="L234" s="8">
        <f t="shared" si="45"/>
        <v>16</v>
      </c>
      <c r="M234" s="90"/>
      <c r="Q234" s="3"/>
      <c r="R234" s="3"/>
      <c r="S234" s="3"/>
      <c r="T234" s="3"/>
      <c r="W234" s="12"/>
      <c r="X234" s="12"/>
      <c r="AA234" s="3"/>
      <c r="AB234" s="3"/>
      <c r="AC234" s="3"/>
      <c r="AD234" s="3"/>
      <c r="AE234" s="3"/>
      <c r="AF234" s="3"/>
      <c r="AG234" s="3"/>
    </row>
    <row r="235" spans="1:33" x14ac:dyDescent="0.2">
      <c r="A235" s="175" t="s">
        <v>72</v>
      </c>
      <c r="B235" s="153" t="s">
        <v>45</v>
      </c>
      <c r="C235" s="14" t="s">
        <v>396</v>
      </c>
      <c r="D235" s="37" t="s">
        <v>397</v>
      </c>
      <c r="E235" s="92">
        <v>49</v>
      </c>
      <c r="F235" s="92">
        <v>46</v>
      </c>
      <c r="G235" s="92">
        <v>11</v>
      </c>
      <c r="H235" s="92">
        <v>0</v>
      </c>
      <c r="I235" s="92">
        <v>31</v>
      </c>
      <c r="J235" s="92">
        <v>0.1</v>
      </c>
      <c r="K235" s="92">
        <v>7.0000000000000007E-2</v>
      </c>
      <c r="L235" s="97">
        <v>10</v>
      </c>
      <c r="M235" s="93"/>
      <c r="Q235" s="3"/>
      <c r="R235" s="3"/>
      <c r="S235" s="3"/>
      <c r="T235" s="3"/>
      <c r="W235" s="12"/>
      <c r="X235" s="12"/>
      <c r="AA235" s="3"/>
      <c r="AB235" s="3"/>
      <c r="AC235" s="3"/>
      <c r="AD235" s="3"/>
      <c r="AE235" s="3"/>
      <c r="AF235" s="3"/>
      <c r="AG235" s="3"/>
    </row>
    <row r="236" spans="1:33" x14ac:dyDescent="0.2">
      <c r="A236" s="174"/>
      <c r="B236" s="146"/>
      <c r="C236" s="2" t="s">
        <v>398</v>
      </c>
      <c r="D236" s="39" t="s">
        <v>399</v>
      </c>
      <c r="E236" s="1">
        <v>56</v>
      </c>
      <c r="F236" s="1">
        <v>17</v>
      </c>
      <c r="G236" s="1">
        <v>4</v>
      </c>
      <c r="H236" s="1">
        <v>0</v>
      </c>
      <c r="I236" s="1">
        <v>65</v>
      </c>
      <c r="J236" s="1">
        <v>0.3</v>
      </c>
      <c r="K236" s="1">
        <v>7.0000000000000007E-2</v>
      </c>
      <c r="L236" s="8">
        <v>22</v>
      </c>
      <c r="M236" s="90"/>
      <c r="Q236" s="3"/>
      <c r="R236" s="3"/>
      <c r="S236" s="3"/>
      <c r="T236" s="3"/>
      <c r="W236" s="12"/>
      <c r="X236" s="12"/>
      <c r="AA236" s="3"/>
      <c r="AB236" s="3"/>
      <c r="AC236" s="3"/>
      <c r="AD236" s="3"/>
      <c r="AE236" s="3"/>
      <c r="AF236" s="3"/>
      <c r="AG236" s="3"/>
    </row>
    <row r="237" spans="1:33" x14ac:dyDescent="0.2">
      <c r="A237" s="174" t="s">
        <v>89</v>
      </c>
      <c r="B237" s="146" t="s">
        <v>45</v>
      </c>
      <c r="C237" s="2" t="s">
        <v>400</v>
      </c>
      <c r="D237" s="39">
        <v>5003</v>
      </c>
      <c r="E237" s="1">
        <v>52</v>
      </c>
      <c r="F237" s="1">
        <v>30</v>
      </c>
      <c r="G237" s="1">
        <v>3</v>
      </c>
      <c r="H237" s="1">
        <v>0</v>
      </c>
      <c r="I237" s="1">
        <v>33</v>
      </c>
      <c r="J237" s="1">
        <v>0.4</v>
      </c>
      <c r="K237" s="1">
        <v>0.7</v>
      </c>
      <c r="L237" s="8">
        <v>10</v>
      </c>
      <c r="M237" s="90"/>
      <c r="Q237" s="3"/>
      <c r="R237" s="3"/>
      <c r="S237" s="3"/>
      <c r="T237" s="3"/>
      <c r="W237" s="12"/>
      <c r="X237" s="12"/>
      <c r="AA237" s="3"/>
      <c r="AB237" s="3"/>
      <c r="AC237" s="3"/>
      <c r="AD237" s="3"/>
      <c r="AE237" s="3"/>
      <c r="AF237" s="3"/>
      <c r="AG237" s="3"/>
    </row>
    <row r="238" spans="1:33" x14ac:dyDescent="0.2">
      <c r="A238" s="176"/>
      <c r="B238" s="159"/>
      <c r="C238" s="30" t="s">
        <v>112</v>
      </c>
      <c r="D238" s="41"/>
      <c r="E238" s="42">
        <f t="shared" ref="E238:L238" si="46">MEDIAN(E235:E237)</f>
        <v>52</v>
      </c>
      <c r="F238" s="42">
        <f t="shared" si="46"/>
        <v>30</v>
      </c>
      <c r="G238" s="42">
        <f t="shared" si="46"/>
        <v>4</v>
      </c>
      <c r="H238" s="42">
        <f t="shared" si="46"/>
        <v>0</v>
      </c>
      <c r="I238" s="42">
        <f t="shared" si="46"/>
        <v>33</v>
      </c>
      <c r="J238" s="42">
        <f t="shared" si="46"/>
        <v>0.3</v>
      </c>
      <c r="K238" s="42">
        <f t="shared" si="46"/>
        <v>7.0000000000000007E-2</v>
      </c>
      <c r="L238" s="42">
        <f t="shared" si="46"/>
        <v>10</v>
      </c>
      <c r="M238" s="96"/>
      <c r="Q238" s="3"/>
      <c r="R238" s="3"/>
      <c r="S238" s="3"/>
      <c r="T238" s="3"/>
      <c r="W238" s="12"/>
      <c r="X238" s="12"/>
      <c r="AA238" s="3"/>
      <c r="AB238" s="3"/>
      <c r="AC238" s="3"/>
      <c r="AD238" s="3"/>
      <c r="AE238" s="3"/>
      <c r="AF238" s="3"/>
      <c r="AG238" s="3"/>
    </row>
    <row r="239" spans="1:33" x14ac:dyDescent="0.2">
      <c r="A239" s="174" t="s">
        <v>116</v>
      </c>
      <c r="B239" s="146" t="s">
        <v>45</v>
      </c>
      <c r="C239" s="2" t="s">
        <v>401</v>
      </c>
      <c r="D239" s="39" t="s">
        <v>402</v>
      </c>
      <c r="E239" s="1">
        <v>44</v>
      </c>
      <c r="F239" s="1">
        <v>11</v>
      </c>
      <c r="G239" s="1">
        <v>1</v>
      </c>
      <c r="H239" s="1">
        <v>0</v>
      </c>
      <c r="I239" s="1">
        <v>19</v>
      </c>
      <c r="J239" s="1">
        <v>0.5</v>
      </c>
      <c r="K239" s="1">
        <v>0.1</v>
      </c>
      <c r="L239" s="8">
        <v>22</v>
      </c>
      <c r="M239" s="90"/>
      <c r="Q239" s="3"/>
      <c r="R239" s="3"/>
      <c r="S239" s="3"/>
      <c r="T239" s="3"/>
      <c r="W239" s="12"/>
      <c r="X239" s="12"/>
      <c r="AA239" s="3"/>
      <c r="AB239" s="3"/>
      <c r="AC239" s="3"/>
      <c r="AD239" s="3"/>
      <c r="AE239" s="3"/>
      <c r="AF239" s="3"/>
      <c r="AG239" s="3"/>
    </row>
    <row r="240" spans="1:33" x14ac:dyDescent="0.2">
      <c r="A240" s="174"/>
      <c r="B240" s="146"/>
      <c r="C240" s="2" t="s">
        <v>403</v>
      </c>
      <c r="D240" s="39" t="s">
        <v>404</v>
      </c>
      <c r="E240" s="1">
        <v>41</v>
      </c>
      <c r="F240" s="1">
        <v>30</v>
      </c>
      <c r="G240" s="1">
        <v>2</v>
      </c>
      <c r="H240" s="1">
        <v>0</v>
      </c>
      <c r="I240" s="1">
        <v>33</v>
      </c>
      <c r="J240" s="1">
        <v>1.3</v>
      </c>
      <c r="K240" s="1">
        <v>0.5</v>
      </c>
      <c r="L240" s="8">
        <v>10</v>
      </c>
      <c r="M240" s="90"/>
      <c r="Q240" s="3"/>
      <c r="R240" s="3"/>
      <c r="S240" s="3"/>
      <c r="T240" s="3"/>
      <c r="W240" s="12"/>
      <c r="X240" s="12"/>
      <c r="AA240" s="3"/>
      <c r="AB240" s="3"/>
      <c r="AC240" s="3"/>
      <c r="AD240" s="3"/>
      <c r="AE240" s="3"/>
      <c r="AF240" s="3"/>
      <c r="AG240" s="3"/>
    </row>
    <row r="241" spans="1:33" x14ac:dyDescent="0.2">
      <c r="A241" s="174"/>
      <c r="B241" s="146"/>
      <c r="C241" s="2" t="s">
        <v>405</v>
      </c>
      <c r="D241" s="39" t="s">
        <v>406</v>
      </c>
      <c r="E241" s="1">
        <v>54</v>
      </c>
      <c r="F241" s="1">
        <v>18</v>
      </c>
      <c r="G241" s="1">
        <v>35</v>
      </c>
      <c r="H241" s="1">
        <v>0</v>
      </c>
      <c r="I241" s="1">
        <v>35</v>
      </c>
      <c r="J241" s="1">
        <v>0.3</v>
      </c>
      <c r="K241" s="1">
        <v>0.2</v>
      </c>
      <c r="L241" s="8"/>
      <c r="M241" s="90"/>
      <c r="Q241" s="3"/>
      <c r="R241" s="3"/>
      <c r="S241" s="3"/>
      <c r="T241" s="3"/>
      <c r="W241" s="12"/>
      <c r="X241" s="12"/>
      <c r="AA241" s="3"/>
      <c r="AB241" s="3"/>
      <c r="AC241" s="3"/>
      <c r="AD241" s="3"/>
      <c r="AE241" s="3"/>
      <c r="AF241" s="3"/>
      <c r="AG241" s="3"/>
    </row>
    <row r="242" spans="1:33" x14ac:dyDescent="0.2">
      <c r="A242" s="174" t="s">
        <v>90</v>
      </c>
      <c r="B242" s="146" t="s">
        <v>45</v>
      </c>
      <c r="C242" s="2" t="s">
        <v>407</v>
      </c>
      <c r="E242" s="1">
        <v>36.5</v>
      </c>
      <c r="F242" s="1">
        <v>30</v>
      </c>
      <c r="G242" s="1">
        <v>11</v>
      </c>
      <c r="H242" s="1">
        <v>0</v>
      </c>
      <c r="I242" s="1">
        <v>39.5</v>
      </c>
      <c r="J242" s="1">
        <v>0.23</v>
      </c>
      <c r="K242" s="1">
        <v>0.51</v>
      </c>
      <c r="L242" s="8">
        <v>10</v>
      </c>
      <c r="M242" s="90"/>
      <c r="Q242" s="3"/>
      <c r="R242" s="3"/>
      <c r="S242" s="3"/>
      <c r="T242" s="3"/>
      <c r="W242" s="12"/>
      <c r="X242" s="12"/>
      <c r="AA242" s="3"/>
      <c r="AB242" s="3"/>
      <c r="AC242" s="3"/>
      <c r="AD242" s="3"/>
      <c r="AE242" s="3"/>
      <c r="AF242" s="3"/>
      <c r="AG242" s="3"/>
    </row>
    <row r="243" spans="1:33" x14ac:dyDescent="0.2">
      <c r="A243" s="174"/>
      <c r="B243" s="146"/>
      <c r="C243" s="2" t="s">
        <v>408</v>
      </c>
      <c r="E243" s="1">
        <v>44</v>
      </c>
      <c r="F243" s="1">
        <v>16</v>
      </c>
      <c r="G243" s="1">
        <v>34</v>
      </c>
      <c r="H243" s="1">
        <v>0</v>
      </c>
      <c r="I243" s="1">
        <v>64.5</v>
      </c>
      <c r="J243" s="1">
        <v>0.34</v>
      </c>
      <c r="K243" s="1">
        <v>7.0000000000000007E-2</v>
      </c>
      <c r="L243" s="8"/>
      <c r="M243" s="90"/>
      <c r="Q243" s="3"/>
      <c r="R243" s="3"/>
      <c r="S243" s="3"/>
      <c r="T243" s="3"/>
      <c r="W243" s="12"/>
      <c r="X243" s="12"/>
      <c r="AA243" s="3"/>
      <c r="AB243" s="3"/>
      <c r="AC243" s="3"/>
      <c r="AD243" s="3"/>
      <c r="AE243" s="3"/>
      <c r="AF243" s="3"/>
      <c r="AG243" s="3"/>
    </row>
    <row r="244" spans="1:33" x14ac:dyDescent="0.2">
      <c r="A244" s="176"/>
      <c r="B244" s="159"/>
      <c r="C244" s="30" t="s">
        <v>123</v>
      </c>
      <c r="D244" s="41"/>
      <c r="E244" s="42">
        <f t="shared" ref="E244:L244" si="47">MEDIAN(E239:E243)</f>
        <v>44</v>
      </c>
      <c r="F244" s="42">
        <f t="shared" si="47"/>
        <v>18</v>
      </c>
      <c r="G244" s="42">
        <f t="shared" si="47"/>
        <v>11</v>
      </c>
      <c r="H244" s="42">
        <f t="shared" si="47"/>
        <v>0</v>
      </c>
      <c r="I244" s="42">
        <f t="shared" si="47"/>
        <v>35</v>
      </c>
      <c r="J244" s="42">
        <f t="shared" si="47"/>
        <v>0.34</v>
      </c>
      <c r="K244" s="42">
        <f t="shared" si="47"/>
        <v>0.2</v>
      </c>
      <c r="L244" s="42">
        <f t="shared" si="47"/>
        <v>10</v>
      </c>
      <c r="M244" s="96"/>
      <c r="Q244" s="3"/>
      <c r="R244" s="3"/>
      <c r="S244" s="3"/>
      <c r="T244" s="3"/>
      <c r="W244" s="12"/>
      <c r="X244" s="12"/>
      <c r="AA244" s="3"/>
      <c r="AB244" s="3"/>
      <c r="AC244" s="3"/>
      <c r="AD244" s="3"/>
      <c r="AE244" s="3"/>
      <c r="AF244" s="3"/>
      <c r="AG244" s="3"/>
    </row>
    <row r="245" spans="1:33" x14ac:dyDescent="0.2">
      <c r="A245" s="174" t="s">
        <v>70</v>
      </c>
      <c r="B245" s="146" t="s">
        <v>43</v>
      </c>
      <c r="C245" s="2" t="s">
        <v>409</v>
      </c>
      <c r="D245" s="130">
        <v>167762</v>
      </c>
      <c r="E245" s="1">
        <v>32</v>
      </c>
      <c r="F245" s="1">
        <v>24</v>
      </c>
      <c r="G245" s="1">
        <v>1</v>
      </c>
      <c r="H245" s="1">
        <v>0</v>
      </c>
      <c r="I245" s="1">
        <v>16</v>
      </c>
      <c r="J245" s="1">
        <v>0.41</v>
      </c>
      <c r="K245" s="1">
        <v>0.14000000000000001</v>
      </c>
      <c r="L245" s="8">
        <v>25.07</v>
      </c>
      <c r="M245" s="90"/>
      <c r="Q245" s="3"/>
      <c r="R245" s="3"/>
      <c r="S245" s="3"/>
      <c r="T245" s="3"/>
      <c r="W245" s="12"/>
      <c r="X245" s="12"/>
      <c r="AA245" s="3"/>
      <c r="AB245" s="3"/>
      <c r="AC245" s="3"/>
      <c r="AD245" s="3"/>
      <c r="AE245" s="3"/>
      <c r="AF245" s="3"/>
      <c r="AG245" s="3"/>
    </row>
    <row r="246" spans="1:33" x14ac:dyDescent="0.2">
      <c r="A246" s="174"/>
      <c r="B246" s="146"/>
      <c r="C246" s="2" t="s">
        <v>410</v>
      </c>
      <c r="D246" s="130">
        <v>171711</v>
      </c>
      <c r="E246" s="1">
        <v>57</v>
      </c>
      <c r="F246" s="1">
        <v>6</v>
      </c>
      <c r="G246" s="1">
        <v>3</v>
      </c>
      <c r="H246" s="1">
        <v>0</v>
      </c>
      <c r="I246" s="1">
        <v>6</v>
      </c>
      <c r="J246" s="1">
        <v>0.28000000000000003</v>
      </c>
      <c r="K246" s="1">
        <v>0.16</v>
      </c>
      <c r="L246" s="8"/>
      <c r="M246" s="90" t="s">
        <v>114</v>
      </c>
      <c r="Q246" s="3"/>
      <c r="R246" s="3"/>
      <c r="S246" s="3"/>
      <c r="T246" s="3"/>
      <c r="W246" s="12"/>
      <c r="X246" s="12"/>
      <c r="AA246" s="3"/>
      <c r="AB246" s="3"/>
      <c r="AC246" s="3"/>
      <c r="AD246" s="3"/>
      <c r="AE246" s="3"/>
      <c r="AF246" s="3"/>
      <c r="AG246" s="3"/>
    </row>
    <row r="247" spans="1:33" x14ac:dyDescent="0.2">
      <c r="A247" s="174"/>
      <c r="B247" s="146"/>
      <c r="C247" s="2" t="s">
        <v>411</v>
      </c>
      <c r="D247" s="130">
        <v>173946</v>
      </c>
      <c r="E247" s="1">
        <v>43</v>
      </c>
      <c r="F247" s="1">
        <v>25</v>
      </c>
      <c r="G247" s="1">
        <v>11</v>
      </c>
      <c r="H247" s="1">
        <v>0</v>
      </c>
      <c r="I247" s="1">
        <v>29</v>
      </c>
      <c r="J247" s="1">
        <v>0.62</v>
      </c>
      <c r="K247" s="1">
        <v>0.53</v>
      </c>
      <c r="L247" s="8">
        <v>8.9700000000000006</v>
      </c>
      <c r="M247" s="90"/>
      <c r="Q247" s="3"/>
      <c r="R247" s="3"/>
      <c r="S247" s="3"/>
      <c r="T247" s="3"/>
      <c r="W247" s="12"/>
      <c r="X247" s="12"/>
      <c r="AA247" s="3"/>
      <c r="AB247" s="3"/>
      <c r="AC247" s="3"/>
      <c r="AD247" s="3"/>
      <c r="AE247" s="3"/>
      <c r="AF247" s="3"/>
      <c r="AG247" s="3"/>
    </row>
    <row r="248" spans="1:33" x14ac:dyDescent="0.2">
      <c r="A248" s="174"/>
      <c r="B248" s="146"/>
      <c r="C248" s="2" t="s">
        <v>412</v>
      </c>
      <c r="D248" s="39">
        <v>174683</v>
      </c>
      <c r="E248" s="1">
        <v>69</v>
      </c>
      <c r="F248" s="1">
        <v>2</v>
      </c>
      <c r="G248" s="1">
        <v>3</v>
      </c>
      <c r="H248" s="1">
        <v>0</v>
      </c>
      <c r="I248" s="1">
        <v>10</v>
      </c>
      <c r="J248" s="1">
        <v>0.36</v>
      </c>
      <c r="K248" s="1">
        <v>7.0000000000000007E-2</v>
      </c>
      <c r="L248" s="8">
        <v>0.05</v>
      </c>
      <c r="M248" s="90"/>
      <c r="Q248" s="3"/>
      <c r="R248" s="3"/>
      <c r="S248" s="3"/>
      <c r="T248" s="3"/>
      <c r="W248" s="12"/>
      <c r="X248" s="12"/>
      <c r="AA248" s="3"/>
      <c r="AB248" s="3"/>
      <c r="AC248" s="3"/>
      <c r="AD248" s="3"/>
      <c r="AE248" s="3"/>
      <c r="AF248" s="3"/>
      <c r="AG248" s="3"/>
    </row>
    <row r="249" spans="1:33" x14ac:dyDescent="0.2">
      <c r="A249" s="174"/>
      <c r="B249" s="146"/>
      <c r="C249" s="29" t="s">
        <v>125</v>
      </c>
      <c r="E249" s="8">
        <f t="shared" ref="E249:L249" si="48">MEDIAN(E245:E248)</f>
        <v>50</v>
      </c>
      <c r="F249" s="8">
        <f t="shared" si="48"/>
        <v>15</v>
      </c>
      <c r="G249" s="8">
        <f t="shared" si="48"/>
        <v>3</v>
      </c>
      <c r="H249" s="8">
        <f t="shared" si="48"/>
        <v>0</v>
      </c>
      <c r="I249" s="8">
        <f t="shared" si="48"/>
        <v>13</v>
      </c>
      <c r="J249" s="8">
        <f t="shared" si="48"/>
        <v>0.38500000000000001</v>
      </c>
      <c r="K249" s="8">
        <f t="shared" si="48"/>
        <v>0.15000000000000002</v>
      </c>
      <c r="L249" s="8">
        <f t="shared" si="48"/>
        <v>8.9700000000000006</v>
      </c>
      <c r="M249" s="90"/>
      <c r="Q249" s="3"/>
      <c r="R249" s="3"/>
      <c r="S249" s="3"/>
      <c r="T249" s="3"/>
      <c r="W249" s="12"/>
      <c r="X249" s="12"/>
      <c r="AA249" s="3"/>
      <c r="AB249" s="3"/>
      <c r="AC249" s="3"/>
      <c r="AD249" s="3"/>
      <c r="AE249" s="3"/>
      <c r="AF249" s="3"/>
      <c r="AG249" s="3"/>
    </row>
    <row r="250" spans="1:33" x14ac:dyDescent="0.2">
      <c r="A250" s="175" t="s">
        <v>71</v>
      </c>
      <c r="B250" s="153" t="s">
        <v>43</v>
      </c>
      <c r="C250" s="36" t="s">
        <v>413</v>
      </c>
      <c r="D250" s="124">
        <v>5010</v>
      </c>
      <c r="E250" s="15">
        <v>71</v>
      </c>
      <c r="F250" s="92">
        <v>4</v>
      </c>
      <c r="G250" s="92">
        <v>2</v>
      </c>
      <c r="H250" s="92">
        <v>0</v>
      </c>
      <c r="I250" s="92" t="s">
        <v>414</v>
      </c>
      <c r="J250" s="92">
        <v>0.3</v>
      </c>
      <c r="K250" s="97">
        <v>0.1</v>
      </c>
      <c r="L250" s="97">
        <v>0.05</v>
      </c>
      <c r="M250" s="93"/>
      <c r="Q250" s="3"/>
      <c r="R250" s="3"/>
      <c r="S250" s="3"/>
      <c r="T250" s="3"/>
      <c r="W250" s="12"/>
      <c r="X250" s="12"/>
      <c r="AA250" s="3"/>
      <c r="AB250" s="3"/>
      <c r="AC250" s="3"/>
      <c r="AD250" s="3"/>
      <c r="AE250" s="3"/>
      <c r="AF250" s="3"/>
      <c r="AG250" s="3"/>
    </row>
    <row r="251" spans="1:33" x14ac:dyDescent="0.2">
      <c r="A251" s="174"/>
      <c r="B251" s="146"/>
      <c r="C251" t="s">
        <v>415</v>
      </c>
      <c r="D251" s="39">
        <v>5034</v>
      </c>
      <c r="E251" s="18">
        <v>35</v>
      </c>
      <c r="F251" s="1">
        <v>39</v>
      </c>
      <c r="G251" s="1">
        <v>0</v>
      </c>
      <c r="H251" s="1">
        <v>0</v>
      </c>
      <c r="I251" s="1">
        <v>19</v>
      </c>
      <c r="J251" s="1">
        <v>0.6</v>
      </c>
      <c r="K251" s="8">
        <v>0.18</v>
      </c>
      <c r="L251" s="8">
        <v>25.07</v>
      </c>
      <c r="M251" s="90"/>
      <c r="Q251" s="3"/>
      <c r="R251" s="3"/>
      <c r="S251" s="3"/>
      <c r="T251" s="3"/>
      <c r="W251" s="12"/>
      <c r="X251" s="12"/>
      <c r="AA251" s="3"/>
      <c r="AB251" s="3"/>
      <c r="AC251" s="3"/>
      <c r="AD251" s="3"/>
      <c r="AE251" s="3"/>
      <c r="AF251" s="3"/>
      <c r="AG251" s="3"/>
    </row>
    <row r="252" spans="1:33" x14ac:dyDescent="0.2">
      <c r="A252" s="174"/>
      <c r="B252" s="146"/>
      <c r="C252" t="s">
        <v>416</v>
      </c>
      <c r="D252" s="119">
        <v>5033</v>
      </c>
      <c r="E252" s="18">
        <v>54</v>
      </c>
      <c r="F252" s="1">
        <v>34</v>
      </c>
      <c r="G252" s="1">
        <v>3</v>
      </c>
      <c r="H252" s="1">
        <v>0</v>
      </c>
      <c r="I252" s="1">
        <v>27</v>
      </c>
      <c r="J252" s="1">
        <v>0.8</v>
      </c>
      <c r="K252" s="8">
        <v>0.32</v>
      </c>
      <c r="L252" s="8"/>
      <c r="M252" s="90" t="s">
        <v>114</v>
      </c>
      <c r="Q252" s="3"/>
      <c r="R252" s="3"/>
      <c r="S252" s="3"/>
      <c r="T252" s="3"/>
      <c r="W252" s="12"/>
      <c r="X252" s="12"/>
      <c r="AA252" s="3"/>
      <c r="AB252" s="3"/>
      <c r="AC252" s="3"/>
      <c r="AD252" s="3"/>
      <c r="AE252" s="3"/>
      <c r="AF252" s="3"/>
      <c r="AG252" s="3"/>
    </row>
    <row r="253" spans="1:33" ht="16" x14ac:dyDescent="0.2">
      <c r="A253" s="174" t="s">
        <v>79</v>
      </c>
      <c r="B253" s="146" t="s">
        <v>43</v>
      </c>
      <c r="C253" s="13" t="s">
        <v>417</v>
      </c>
      <c r="D253" s="119" t="s">
        <v>418</v>
      </c>
      <c r="E253" s="1">
        <v>71</v>
      </c>
      <c r="F253" s="1">
        <v>4</v>
      </c>
      <c r="G253" s="1">
        <v>2</v>
      </c>
      <c r="H253" s="1">
        <v>0</v>
      </c>
      <c r="I253" s="1">
        <v>10</v>
      </c>
      <c r="J253" s="1">
        <v>0.3</v>
      </c>
      <c r="K253" s="1">
        <v>0.06</v>
      </c>
      <c r="L253" s="8">
        <v>0.05</v>
      </c>
      <c r="M253" s="90"/>
      <c r="Q253" s="3"/>
      <c r="R253" s="3"/>
      <c r="S253" s="3"/>
      <c r="T253" s="3"/>
      <c r="W253" s="12"/>
      <c r="X253" s="12"/>
      <c r="AA253" s="3"/>
      <c r="AB253" s="3"/>
      <c r="AC253" s="3"/>
      <c r="AD253" s="3"/>
      <c r="AE253" s="3"/>
      <c r="AF253" s="3"/>
      <c r="AG253" s="3"/>
    </row>
    <row r="254" spans="1:33" x14ac:dyDescent="0.2">
      <c r="A254" s="176"/>
      <c r="B254" s="159"/>
      <c r="C254" s="30" t="s">
        <v>104</v>
      </c>
      <c r="D254" s="41"/>
      <c r="E254" s="95">
        <f t="shared" ref="E254:L254" si="49">MEDIAN(E250:E253)</f>
        <v>62.5</v>
      </c>
      <c r="F254" s="95">
        <f t="shared" si="49"/>
        <v>19</v>
      </c>
      <c r="G254" s="95">
        <f t="shared" si="49"/>
        <v>2</v>
      </c>
      <c r="H254" s="95">
        <f t="shared" si="49"/>
        <v>0</v>
      </c>
      <c r="I254" s="95">
        <f t="shared" si="49"/>
        <v>19</v>
      </c>
      <c r="J254" s="95">
        <f t="shared" si="49"/>
        <v>0.44999999999999996</v>
      </c>
      <c r="K254" s="95">
        <f t="shared" si="49"/>
        <v>0.14000000000000001</v>
      </c>
      <c r="L254" s="95">
        <f t="shared" si="49"/>
        <v>0.05</v>
      </c>
      <c r="M254" s="96"/>
      <c r="Q254" s="3"/>
      <c r="R254" s="3"/>
      <c r="S254" s="3"/>
      <c r="T254" s="3"/>
      <c r="W254" s="12"/>
      <c r="X254" s="12"/>
      <c r="AA254" s="3"/>
      <c r="AB254" s="3"/>
      <c r="AC254" s="3"/>
      <c r="AD254" s="3"/>
      <c r="AE254" s="3"/>
      <c r="AF254" s="3"/>
      <c r="AG254" s="3"/>
    </row>
    <row r="255" spans="1:33" x14ac:dyDescent="0.2">
      <c r="A255" s="174" t="s">
        <v>72</v>
      </c>
      <c r="B255" s="146" t="s">
        <v>43</v>
      </c>
      <c r="C255" s="2" t="s">
        <v>413</v>
      </c>
      <c r="D255" s="39" t="s">
        <v>419</v>
      </c>
      <c r="E255" s="1">
        <v>94</v>
      </c>
      <c r="F255" s="1">
        <v>8</v>
      </c>
      <c r="G255" s="1">
        <v>3</v>
      </c>
      <c r="H255" s="1">
        <v>0</v>
      </c>
      <c r="I255" s="1">
        <v>22</v>
      </c>
      <c r="J255" s="1">
        <v>0.5</v>
      </c>
      <c r="K255" s="1">
        <v>7.0000000000000007E-2</v>
      </c>
      <c r="L255" s="8">
        <v>0.05</v>
      </c>
      <c r="M255" s="90"/>
      <c r="Q255" s="3"/>
      <c r="R255" s="3"/>
      <c r="S255" s="3"/>
      <c r="T255" s="3"/>
      <c r="W255" s="12"/>
      <c r="X255" s="12"/>
      <c r="AA255" s="3"/>
      <c r="AB255" s="3"/>
      <c r="AC255" s="3"/>
      <c r="AD255" s="3"/>
      <c r="AE255" s="3"/>
      <c r="AF255" s="3"/>
      <c r="AG255" s="3"/>
    </row>
    <row r="256" spans="1:33" x14ac:dyDescent="0.2">
      <c r="A256" s="175" t="s">
        <v>81</v>
      </c>
      <c r="B256" s="153" t="s">
        <v>43</v>
      </c>
      <c r="C256" s="14" t="s">
        <v>420</v>
      </c>
      <c r="D256" s="37" t="s">
        <v>421</v>
      </c>
      <c r="E256" s="92">
        <v>45</v>
      </c>
      <c r="F256" s="92">
        <v>22</v>
      </c>
      <c r="G256" s="92">
        <v>4</v>
      </c>
      <c r="H256" s="92">
        <v>0</v>
      </c>
      <c r="I256" s="92">
        <v>21</v>
      </c>
      <c r="J256" s="92">
        <v>0.5</v>
      </c>
      <c r="K256" s="92">
        <v>0.2</v>
      </c>
      <c r="L256" s="97">
        <v>25.07</v>
      </c>
      <c r="M256" s="93"/>
      <c r="Q256" s="3"/>
      <c r="R256" s="3"/>
      <c r="S256" s="3"/>
      <c r="T256" s="3"/>
      <c r="W256" s="12"/>
      <c r="X256" s="12"/>
      <c r="AA256" s="3"/>
      <c r="AB256" s="3"/>
      <c r="AC256" s="3"/>
      <c r="AD256" s="3"/>
      <c r="AE256" s="3"/>
      <c r="AF256" s="3"/>
      <c r="AG256" s="3"/>
    </row>
    <row r="257" spans="1:33" x14ac:dyDescent="0.2">
      <c r="A257" s="174"/>
      <c r="B257" s="146"/>
      <c r="C257" s="2" t="s">
        <v>422</v>
      </c>
      <c r="D257" s="39" t="s">
        <v>423</v>
      </c>
      <c r="E257" s="1">
        <v>74</v>
      </c>
      <c r="F257" s="1">
        <v>25</v>
      </c>
      <c r="G257" s="1">
        <v>0</v>
      </c>
      <c r="H257" s="1">
        <v>0</v>
      </c>
      <c r="I257" s="1">
        <v>42</v>
      </c>
      <c r="J257" s="1">
        <v>1.7</v>
      </c>
      <c r="K257" s="1">
        <v>0.5</v>
      </c>
      <c r="L257" s="8">
        <v>8.9700000000000006</v>
      </c>
      <c r="M257" s="90"/>
      <c r="Q257" s="3"/>
      <c r="R257" s="3"/>
      <c r="S257" s="3"/>
      <c r="T257" s="3"/>
      <c r="W257" s="12"/>
      <c r="X257" s="12"/>
      <c r="AA257" s="3"/>
      <c r="AB257" s="3"/>
      <c r="AC257" s="3"/>
      <c r="AD257" s="3"/>
      <c r="AE257" s="3"/>
      <c r="AF257" s="3"/>
      <c r="AG257" s="3"/>
    </row>
    <row r="258" spans="1:33" x14ac:dyDescent="0.2">
      <c r="A258" s="174"/>
      <c r="B258" s="146"/>
      <c r="C258" s="2" t="s">
        <v>424</v>
      </c>
      <c r="D258" s="39" t="s">
        <v>425</v>
      </c>
      <c r="E258" s="1">
        <v>38</v>
      </c>
      <c r="F258" s="1">
        <v>9</v>
      </c>
      <c r="G258" s="1">
        <v>7</v>
      </c>
      <c r="H258" s="1">
        <v>0</v>
      </c>
      <c r="I258" s="1">
        <v>6</v>
      </c>
      <c r="J258" s="1">
        <v>0.4</v>
      </c>
      <c r="K258" s="1">
        <v>0.1</v>
      </c>
      <c r="L258" s="8">
        <v>0.05</v>
      </c>
      <c r="M258" s="90"/>
      <c r="Q258" s="3"/>
      <c r="R258" s="3"/>
      <c r="S258" s="3"/>
      <c r="T258" s="3"/>
      <c r="W258" s="12"/>
      <c r="X258" s="12"/>
      <c r="AA258" s="3"/>
      <c r="AB258" s="3"/>
      <c r="AC258" s="3"/>
      <c r="AD258" s="3"/>
      <c r="AE258" s="3"/>
      <c r="AF258" s="3"/>
      <c r="AG258" s="3"/>
    </row>
    <row r="259" spans="1:33" x14ac:dyDescent="0.2">
      <c r="A259" s="174" t="s">
        <v>90</v>
      </c>
      <c r="B259" s="146" t="s">
        <v>43</v>
      </c>
      <c r="C259" s="2" t="s">
        <v>426</v>
      </c>
      <c r="E259" s="1">
        <v>69</v>
      </c>
      <c r="F259" s="1">
        <v>3</v>
      </c>
      <c r="G259" s="1">
        <v>3</v>
      </c>
      <c r="H259" s="1">
        <v>0</v>
      </c>
      <c r="I259" s="1">
        <v>10</v>
      </c>
      <c r="J259" s="1">
        <v>0.36</v>
      </c>
      <c r="K259" s="1">
        <v>7.0000000000000007E-2</v>
      </c>
      <c r="L259" s="8">
        <v>0.05</v>
      </c>
      <c r="M259" s="90"/>
      <c r="Q259" s="3"/>
      <c r="R259" s="3"/>
      <c r="S259" s="3"/>
      <c r="T259" s="3"/>
      <c r="W259" s="12"/>
      <c r="X259" s="12"/>
      <c r="AA259" s="3"/>
      <c r="AB259" s="3"/>
      <c r="AC259" s="3"/>
      <c r="AD259" s="3"/>
      <c r="AE259" s="3"/>
      <c r="AF259" s="3"/>
      <c r="AG259" s="3"/>
    </row>
    <row r="260" spans="1:33" x14ac:dyDescent="0.2">
      <c r="A260" s="174"/>
      <c r="B260" s="146"/>
      <c r="C260" s="2" t="s">
        <v>427</v>
      </c>
      <c r="E260" s="18">
        <v>23</v>
      </c>
      <c r="F260" s="1">
        <v>24</v>
      </c>
      <c r="G260" s="1">
        <v>1</v>
      </c>
      <c r="H260" s="1">
        <v>0</v>
      </c>
      <c r="I260" s="1">
        <v>28</v>
      </c>
      <c r="J260" s="1">
        <v>2.36</v>
      </c>
      <c r="K260" s="1">
        <v>1.8</v>
      </c>
      <c r="L260" s="8">
        <v>25.07</v>
      </c>
      <c r="M260" s="90"/>
      <c r="Q260" s="3"/>
      <c r="R260" s="3"/>
      <c r="S260" s="3"/>
      <c r="T260" s="3"/>
      <c r="W260" s="12"/>
      <c r="X260" s="12"/>
      <c r="AA260" s="3"/>
      <c r="AB260" s="3"/>
      <c r="AC260" s="3"/>
      <c r="AD260" s="3"/>
      <c r="AE260" s="3"/>
      <c r="AF260" s="3"/>
      <c r="AG260" s="3"/>
    </row>
    <row r="261" spans="1:33" x14ac:dyDescent="0.2">
      <c r="A261" s="176"/>
      <c r="B261" s="159"/>
      <c r="C261" s="30" t="s">
        <v>123</v>
      </c>
      <c r="D261" s="41"/>
      <c r="E261" s="42">
        <f t="shared" ref="E261:L261" si="50">MEDIAN(E256:E260)</f>
        <v>45</v>
      </c>
      <c r="F261" s="42">
        <f t="shared" si="50"/>
        <v>22</v>
      </c>
      <c r="G261" s="42">
        <f t="shared" si="50"/>
        <v>3</v>
      </c>
      <c r="H261" s="42">
        <f t="shared" si="50"/>
        <v>0</v>
      </c>
      <c r="I261" s="42">
        <f t="shared" si="50"/>
        <v>21</v>
      </c>
      <c r="J261" s="42">
        <f t="shared" si="50"/>
        <v>0.5</v>
      </c>
      <c r="K261" s="42">
        <f t="shared" si="50"/>
        <v>0.2</v>
      </c>
      <c r="L261" s="42">
        <f t="shared" si="50"/>
        <v>8.9700000000000006</v>
      </c>
      <c r="M261" s="96"/>
      <c r="Q261" s="3"/>
      <c r="R261" s="3"/>
      <c r="S261" s="3"/>
      <c r="T261" s="3"/>
      <c r="W261" s="12"/>
      <c r="X261" s="12"/>
      <c r="AA261" s="3"/>
      <c r="AB261" s="3"/>
      <c r="AC261" s="3"/>
      <c r="AD261" s="3"/>
      <c r="AE261" s="3"/>
      <c r="AF261" s="3"/>
      <c r="AG261" s="3"/>
    </row>
    <row r="262" spans="1:33" x14ac:dyDescent="0.2">
      <c r="A262" s="175" t="s">
        <v>70</v>
      </c>
      <c r="B262" s="153" t="s">
        <v>37</v>
      </c>
      <c r="C262" t="s">
        <v>187</v>
      </c>
      <c r="D262" s="39">
        <v>170072</v>
      </c>
      <c r="E262" s="1">
        <v>116</v>
      </c>
      <c r="F262" s="1">
        <v>16</v>
      </c>
      <c r="G262" s="1">
        <v>6</v>
      </c>
      <c r="H262" s="1">
        <v>0</v>
      </c>
      <c r="I262" s="1">
        <v>14</v>
      </c>
      <c r="J262" s="1">
        <v>0.52</v>
      </c>
      <c r="K262" s="1">
        <v>0.2</v>
      </c>
      <c r="L262" s="8">
        <v>50</v>
      </c>
      <c r="M262" s="90"/>
    </row>
    <row r="263" spans="1:33" x14ac:dyDescent="0.2">
      <c r="A263" s="174"/>
      <c r="B263" s="146"/>
      <c r="C263" s="2" t="s">
        <v>188</v>
      </c>
      <c r="D263" s="39">
        <v>170393</v>
      </c>
      <c r="E263" s="1">
        <v>41</v>
      </c>
      <c r="F263" s="1">
        <v>19</v>
      </c>
      <c r="G263" s="1">
        <v>835</v>
      </c>
      <c r="H263" s="1">
        <v>0</v>
      </c>
      <c r="I263" s="1">
        <v>33</v>
      </c>
      <c r="J263" s="1">
        <v>0.3</v>
      </c>
      <c r="K263" s="1">
        <v>0.24</v>
      </c>
      <c r="L263" s="8">
        <v>19.600000000000001</v>
      </c>
      <c r="M263" s="90"/>
    </row>
    <row r="264" spans="1:33" x14ac:dyDescent="0.2">
      <c r="A264" s="174"/>
      <c r="B264" s="146"/>
      <c r="C264" s="2" t="s">
        <v>189</v>
      </c>
      <c r="D264" s="39">
        <v>170394</v>
      </c>
      <c r="E264" s="1">
        <v>35</v>
      </c>
      <c r="F264" s="1">
        <v>14</v>
      </c>
      <c r="G264" s="1">
        <v>852</v>
      </c>
      <c r="H264" s="1">
        <v>0</v>
      </c>
      <c r="I264" s="1">
        <v>30</v>
      </c>
      <c r="J264" s="1">
        <v>0.34</v>
      </c>
      <c r="K264" s="1">
        <v>0.2</v>
      </c>
      <c r="L264" s="8"/>
      <c r="M264" s="90" t="s">
        <v>114</v>
      </c>
    </row>
    <row r="265" spans="1:33" x14ac:dyDescent="0.2">
      <c r="A265" s="174"/>
      <c r="B265" s="146"/>
      <c r="C265" s="2" t="s">
        <v>190</v>
      </c>
      <c r="D265" s="39">
        <v>170009</v>
      </c>
      <c r="E265" s="1">
        <v>71</v>
      </c>
      <c r="F265" s="1">
        <v>58</v>
      </c>
      <c r="G265" s="1">
        <v>0</v>
      </c>
      <c r="H265" s="1">
        <v>0</v>
      </c>
      <c r="I265" s="1">
        <v>37</v>
      </c>
      <c r="J265" s="1">
        <v>0.57999999999999996</v>
      </c>
      <c r="K265" s="1">
        <v>0.26</v>
      </c>
      <c r="L265" s="8"/>
      <c r="M265" s="90" t="s">
        <v>191</v>
      </c>
    </row>
    <row r="266" spans="1:33" x14ac:dyDescent="0.2">
      <c r="A266" s="174"/>
      <c r="B266" s="146"/>
      <c r="C266" t="s">
        <v>428</v>
      </c>
      <c r="D266" s="130">
        <v>169146</v>
      </c>
      <c r="E266" s="1">
        <v>44</v>
      </c>
      <c r="F266" s="1">
        <v>80</v>
      </c>
      <c r="G266" s="1">
        <v>2</v>
      </c>
      <c r="H266" s="1">
        <v>0</v>
      </c>
      <c r="I266" s="1">
        <v>16</v>
      </c>
      <c r="J266" s="1">
        <v>0.79</v>
      </c>
      <c r="K266" s="1">
        <v>0.35</v>
      </c>
      <c r="L266" s="8"/>
      <c r="M266" s="90" t="s">
        <v>191</v>
      </c>
    </row>
    <row r="267" spans="1:33" x14ac:dyDescent="0.2">
      <c r="A267" s="174"/>
      <c r="B267" s="146"/>
      <c r="C267" s="2" t="s">
        <v>429</v>
      </c>
      <c r="D267" s="130">
        <v>168486</v>
      </c>
      <c r="E267" s="1">
        <v>142</v>
      </c>
      <c r="F267" s="1">
        <v>19</v>
      </c>
      <c r="G267" s="1">
        <v>4</v>
      </c>
      <c r="H267" s="1">
        <v>0</v>
      </c>
      <c r="I267" s="1">
        <v>18</v>
      </c>
      <c r="J267" s="1">
        <v>0.72</v>
      </c>
      <c r="K267" s="1">
        <v>0.27</v>
      </c>
      <c r="L267" s="8">
        <v>18.100000000000001</v>
      </c>
      <c r="M267" s="90"/>
    </row>
    <row r="268" spans="1:33" x14ac:dyDescent="0.2">
      <c r="A268" s="176"/>
      <c r="B268" s="159"/>
      <c r="C268" s="24" t="s">
        <v>125</v>
      </c>
      <c r="D268" s="41"/>
      <c r="E268" s="42">
        <f>MEDIAN(E262:E267)</f>
        <v>57.5</v>
      </c>
      <c r="F268" s="42">
        <f t="shared" ref="F268:L268" si="51">MEDIAN(F262:F267)</f>
        <v>19</v>
      </c>
      <c r="G268" s="42">
        <f t="shared" si="51"/>
        <v>5</v>
      </c>
      <c r="H268" s="42">
        <f t="shared" si="51"/>
        <v>0</v>
      </c>
      <c r="I268" s="42">
        <f t="shared" si="51"/>
        <v>24</v>
      </c>
      <c r="J268" s="42">
        <f t="shared" si="51"/>
        <v>0.55000000000000004</v>
      </c>
      <c r="K268" s="42">
        <f t="shared" si="51"/>
        <v>0.25</v>
      </c>
      <c r="L268" s="42">
        <f t="shared" si="51"/>
        <v>19.600000000000001</v>
      </c>
      <c r="M268" s="96"/>
    </row>
    <row r="269" spans="1:33" ht="16" x14ac:dyDescent="0.2">
      <c r="A269" s="174" t="s">
        <v>71</v>
      </c>
      <c r="B269" s="153" t="s">
        <v>37</v>
      </c>
      <c r="C269" s="89" t="s">
        <v>192</v>
      </c>
      <c r="D269" s="39">
        <v>2020</v>
      </c>
      <c r="E269" s="1">
        <v>109</v>
      </c>
      <c r="F269" s="1">
        <v>0</v>
      </c>
      <c r="G269" s="1">
        <v>0</v>
      </c>
      <c r="H269" s="1">
        <v>0</v>
      </c>
      <c r="I269" s="1">
        <v>6</v>
      </c>
      <c r="J269" s="1">
        <v>1</v>
      </c>
      <c r="K269" s="1">
        <v>0.86</v>
      </c>
      <c r="L269" s="8"/>
      <c r="M269" s="90" t="s">
        <v>114</v>
      </c>
    </row>
    <row r="270" spans="1:33" ht="16" x14ac:dyDescent="0.2">
      <c r="A270" s="174"/>
      <c r="B270" s="146"/>
      <c r="C270" s="89" t="s">
        <v>199</v>
      </c>
      <c r="D270" s="39">
        <v>2030</v>
      </c>
      <c r="E270" s="1">
        <v>118</v>
      </c>
      <c r="F270" s="1">
        <v>10</v>
      </c>
      <c r="G270" s="1">
        <v>0</v>
      </c>
      <c r="H270" s="1">
        <v>0</v>
      </c>
      <c r="I270" s="1">
        <v>16</v>
      </c>
      <c r="J270" s="1">
        <v>0.8</v>
      </c>
      <c r="K270" s="1">
        <v>0.26</v>
      </c>
      <c r="L270" s="8">
        <v>50</v>
      </c>
      <c r="M270" s="90"/>
    </row>
    <row r="271" spans="1:33" x14ac:dyDescent="0.2">
      <c r="A271" s="174"/>
      <c r="B271" s="146"/>
      <c r="C271" s="2" t="s">
        <v>200</v>
      </c>
      <c r="D271" s="39">
        <v>4011</v>
      </c>
      <c r="E271" s="1">
        <v>30</v>
      </c>
      <c r="F271" s="1">
        <v>18</v>
      </c>
      <c r="G271" s="1">
        <v>589</v>
      </c>
      <c r="H271" s="1">
        <v>0</v>
      </c>
      <c r="I271" s="1">
        <v>33</v>
      </c>
      <c r="J271" s="1">
        <v>0.6</v>
      </c>
      <c r="K271" s="1">
        <v>0.14000000000000001</v>
      </c>
      <c r="L271" s="8">
        <v>19.600000000000001</v>
      </c>
      <c r="M271" s="99"/>
    </row>
    <row r="272" spans="1:33" ht="16" x14ac:dyDescent="0.2">
      <c r="A272" s="174"/>
      <c r="B272" s="146"/>
      <c r="C272" s="13" t="s">
        <v>201</v>
      </c>
      <c r="D272" s="39">
        <v>4061</v>
      </c>
      <c r="E272" s="1">
        <v>32</v>
      </c>
      <c r="F272" s="1">
        <v>10</v>
      </c>
      <c r="G272" s="1">
        <v>564</v>
      </c>
      <c r="H272" s="1">
        <v>0</v>
      </c>
      <c r="I272" s="1">
        <v>34</v>
      </c>
      <c r="J272" s="1">
        <v>0.5</v>
      </c>
      <c r="K272" s="1">
        <v>0.11</v>
      </c>
      <c r="L272" s="8"/>
      <c r="M272" s="90" t="s">
        <v>191</v>
      </c>
    </row>
    <row r="273" spans="1:13" x14ac:dyDescent="0.2">
      <c r="A273" s="174"/>
      <c r="B273" s="146"/>
      <c r="C273" t="s">
        <v>202</v>
      </c>
      <c r="D273" s="39">
        <v>2023</v>
      </c>
      <c r="E273" s="1">
        <v>41</v>
      </c>
      <c r="F273" s="1">
        <v>1</v>
      </c>
      <c r="G273" s="1">
        <v>0</v>
      </c>
      <c r="H273" s="1">
        <v>0</v>
      </c>
      <c r="I273" s="1">
        <v>12</v>
      </c>
      <c r="J273" s="1">
        <v>0.8</v>
      </c>
      <c r="K273" s="1">
        <v>0.52</v>
      </c>
      <c r="L273" s="8"/>
      <c r="M273" s="90" t="s">
        <v>191</v>
      </c>
    </row>
    <row r="274" spans="1:13" ht="32" x14ac:dyDescent="0.2">
      <c r="A274" s="174" t="s">
        <v>88</v>
      </c>
      <c r="B274" s="146" t="s">
        <v>37</v>
      </c>
      <c r="C274" s="89" t="s">
        <v>205</v>
      </c>
      <c r="D274" s="119" t="s">
        <v>206</v>
      </c>
      <c r="E274" s="1">
        <v>145</v>
      </c>
      <c r="F274" s="1">
        <v>22</v>
      </c>
      <c r="H274" s="1">
        <v>0</v>
      </c>
      <c r="I274" s="1">
        <v>11</v>
      </c>
      <c r="J274" s="1">
        <v>0.6</v>
      </c>
      <c r="K274" s="1">
        <v>0.36</v>
      </c>
      <c r="L274" s="8">
        <v>37</v>
      </c>
      <c r="M274" s="90"/>
    </row>
    <row r="275" spans="1:13" x14ac:dyDescent="0.2">
      <c r="A275" s="174"/>
      <c r="B275" s="146"/>
      <c r="C275" s="12" t="s">
        <v>104</v>
      </c>
      <c r="E275" s="1">
        <f t="shared" ref="E275:L275" si="52">MEDIAN(E269:E274)</f>
        <v>75</v>
      </c>
      <c r="F275" s="1">
        <f t="shared" si="52"/>
        <v>10</v>
      </c>
      <c r="G275" s="1">
        <f t="shared" si="52"/>
        <v>0</v>
      </c>
      <c r="H275" s="1">
        <f t="shared" si="52"/>
        <v>0</v>
      </c>
      <c r="I275" s="1">
        <f t="shared" si="52"/>
        <v>14</v>
      </c>
      <c r="J275" s="1">
        <f t="shared" si="52"/>
        <v>0.7</v>
      </c>
      <c r="K275" s="1">
        <f t="shared" si="52"/>
        <v>0.31</v>
      </c>
      <c r="L275" s="1">
        <f t="shared" si="52"/>
        <v>37</v>
      </c>
      <c r="M275" s="90"/>
    </row>
    <row r="276" spans="1:13" ht="16" x14ac:dyDescent="0.2">
      <c r="A276" s="175" t="s">
        <v>72</v>
      </c>
      <c r="B276" s="153" t="s">
        <v>37</v>
      </c>
      <c r="C276" s="91" t="s">
        <v>211</v>
      </c>
      <c r="D276" s="120" t="s">
        <v>212</v>
      </c>
      <c r="E276" s="92">
        <v>115</v>
      </c>
      <c r="F276" s="92">
        <v>16</v>
      </c>
      <c r="G276" s="92">
        <v>4</v>
      </c>
      <c r="H276" s="92">
        <v>0</v>
      </c>
      <c r="I276" s="92">
        <v>40</v>
      </c>
      <c r="J276" s="92">
        <v>0.8</v>
      </c>
      <c r="K276" s="92">
        <v>0.23</v>
      </c>
      <c r="L276" s="97">
        <v>18.100000000000001</v>
      </c>
      <c r="M276" s="93" t="s">
        <v>213</v>
      </c>
    </row>
    <row r="277" spans="1:13" ht="16" x14ac:dyDescent="0.2">
      <c r="A277" s="174"/>
      <c r="B277" s="146"/>
      <c r="C277" s="94" t="s">
        <v>220</v>
      </c>
      <c r="D277" s="39" t="s">
        <v>221</v>
      </c>
      <c r="E277" s="1">
        <v>109</v>
      </c>
      <c r="F277" s="1">
        <v>16</v>
      </c>
      <c r="G277" s="1">
        <v>3</v>
      </c>
      <c r="H277" s="1">
        <v>0</v>
      </c>
      <c r="I277" s="1">
        <v>29</v>
      </c>
      <c r="J277" s="1">
        <v>0.9</v>
      </c>
      <c r="K277" s="1">
        <v>0.34</v>
      </c>
      <c r="L277" s="8">
        <v>50</v>
      </c>
      <c r="M277" s="90"/>
    </row>
    <row r="278" spans="1:13" ht="24" customHeight="1" x14ac:dyDescent="0.2">
      <c r="A278" s="174"/>
      <c r="B278" s="146"/>
      <c r="C278" s="2" t="s">
        <v>224</v>
      </c>
      <c r="D278" s="39" t="s">
        <v>225</v>
      </c>
      <c r="E278" s="1">
        <v>34</v>
      </c>
      <c r="F278" s="1">
        <v>15</v>
      </c>
      <c r="G278" s="1">
        <v>329</v>
      </c>
      <c r="H278" s="1">
        <v>0</v>
      </c>
      <c r="I278" s="1">
        <v>26</v>
      </c>
      <c r="J278" s="1">
        <v>0.4</v>
      </c>
      <c r="K278" s="1">
        <v>7.0000000000000007E-2</v>
      </c>
      <c r="L278" s="8">
        <v>19.600000000000001</v>
      </c>
      <c r="M278" s="90"/>
    </row>
    <row r="279" spans="1:13" ht="24.75" customHeight="1" x14ac:dyDescent="0.2">
      <c r="A279" s="174"/>
      <c r="B279" s="146"/>
      <c r="C279" s="2" t="s">
        <v>226</v>
      </c>
      <c r="D279" s="39" t="s">
        <v>227</v>
      </c>
      <c r="E279" s="1">
        <v>43</v>
      </c>
      <c r="F279" s="1">
        <v>9</v>
      </c>
      <c r="G279" s="1">
        <v>364</v>
      </c>
      <c r="H279" s="1">
        <v>0</v>
      </c>
      <c r="I279" s="1">
        <v>34</v>
      </c>
      <c r="J279" s="1">
        <v>0.5</v>
      </c>
      <c r="K279" s="1">
        <v>7.0000000000000007E-2</v>
      </c>
      <c r="L279" s="8"/>
      <c r="M279" s="90" t="s">
        <v>191</v>
      </c>
    </row>
    <row r="280" spans="1:13" ht="24.75" customHeight="1" x14ac:dyDescent="0.2">
      <c r="A280" s="174" t="s">
        <v>80</v>
      </c>
      <c r="B280" s="146" t="s">
        <v>37</v>
      </c>
      <c r="C280" s="2" t="s">
        <v>188</v>
      </c>
      <c r="D280" s="39">
        <v>4007</v>
      </c>
      <c r="E280" s="1">
        <v>39</v>
      </c>
      <c r="F280" s="1">
        <v>19</v>
      </c>
      <c r="G280" s="1">
        <v>1686</v>
      </c>
      <c r="H280" s="1">
        <v>0</v>
      </c>
      <c r="I280" s="1">
        <v>43</v>
      </c>
      <c r="J280" s="1">
        <v>0.8</v>
      </c>
      <c r="K280" s="1">
        <v>1.1100000000000001</v>
      </c>
      <c r="L280" s="8">
        <v>19.600000000000001</v>
      </c>
      <c r="M280" s="90"/>
    </row>
    <row r="281" spans="1:13" x14ac:dyDescent="0.2">
      <c r="A281" s="174"/>
      <c r="B281" s="146"/>
      <c r="C281" s="12" t="s">
        <v>112</v>
      </c>
      <c r="E281" s="1">
        <f>MEDIAN(E276:E280)</f>
        <v>43</v>
      </c>
      <c r="F281" s="1">
        <f t="shared" ref="F281:L281" si="53">MEDIAN(F276:F280)</f>
        <v>16</v>
      </c>
      <c r="G281" s="1">
        <f t="shared" si="53"/>
        <v>329</v>
      </c>
      <c r="H281" s="1">
        <f t="shared" si="53"/>
        <v>0</v>
      </c>
      <c r="I281" s="1">
        <f t="shared" si="53"/>
        <v>34</v>
      </c>
      <c r="J281" s="1">
        <f t="shared" si="53"/>
        <v>0.8</v>
      </c>
      <c r="K281" s="1">
        <f t="shared" si="53"/>
        <v>0.23</v>
      </c>
      <c r="L281" s="1">
        <f t="shared" si="53"/>
        <v>19.600000000000001</v>
      </c>
      <c r="M281" s="90"/>
    </row>
    <row r="282" spans="1:13" ht="27" customHeight="1" x14ac:dyDescent="0.2">
      <c r="A282" s="182" t="s">
        <v>116</v>
      </c>
      <c r="B282" s="183" t="s">
        <v>37</v>
      </c>
      <c r="C282" s="14" t="s">
        <v>235</v>
      </c>
      <c r="D282" s="125" t="s">
        <v>236</v>
      </c>
      <c r="E282" s="15">
        <v>43</v>
      </c>
      <c r="F282" s="15">
        <v>14</v>
      </c>
      <c r="G282" s="15">
        <v>1667</v>
      </c>
      <c r="H282" s="15">
        <v>0</v>
      </c>
      <c r="I282" s="15">
        <v>30</v>
      </c>
      <c r="J282" s="15">
        <v>0.4</v>
      </c>
      <c r="K282" s="15">
        <v>0.2</v>
      </c>
      <c r="L282" s="16"/>
      <c r="M282" s="17" t="s">
        <v>191</v>
      </c>
    </row>
    <row r="283" spans="1:13" ht="27" customHeight="1" x14ac:dyDescent="0.2">
      <c r="A283" s="179"/>
      <c r="B283" s="180"/>
      <c r="C283" s="2" t="s">
        <v>200</v>
      </c>
      <c r="D283" s="126" t="s">
        <v>237</v>
      </c>
      <c r="E283" s="18">
        <v>47</v>
      </c>
      <c r="F283" s="18">
        <v>22</v>
      </c>
      <c r="G283" s="18">
        <v>1318</v>
      </c>
      <c r="H283" s="18">
        <v>0</v>
      </c>
      <c r="I283" s="18">
        <v>27</v>
      </c>
      <c r="J283" s="18">
        <v>0.4</v>
      </c>
      <c r="K283" s="18">
        <v>0.2</v>
      </c>
      <c r="L283" s="19">
        <v>19.600000000000001</v>
      </c>
      <c r="M283" s="20"/>
    </row>
    <row r="284" spans="1:13" ht="27" customHeight="1" x14ac:dyDescent="0.2">
      <c r="A284" s="179"/>
      <c r="B284" s="180"/>
      <c r="C284" s="2" t="s">
        <v>430</v>
      </c>
      <c r="D284" s="126" t="s">
        <v>431</v>
      </c>
      <c r="E284" s="18">
        <v>22</v>
      </c>
      <c r="F284" s="18">
        <v>29</v>
      </c>
      <c r="G284" s="18">
        <v>0</v>
      </c>
      <c r="H284" s="18">
        <v>0</v>
      </c>
      <c r="I284" s="18">
        <v>23</v>
      </c>
      <c r="J284" s="18">
        <v>0.6</v>
      </c>
      <c r="K284" s="18">
        <v>0.3</v>
      </c>
      <c r="L284" s="19">
        <v>0</v>
      </c>
      <c r="M284" s="20"/>
    </row>
    <row r="285" spans="1:13" ht="27" customHeight="1" x14ac:dyDescent="0.2">
      <c r="A285" s="179"/>
      <c r="B285" s="180"/>
      <c r="C285" s="2" t="s">
        <v>432</v>
      </c>
      <c r="D285" s="126" t="s">
        <v>433</v>
      </c>
      <c r="E285" s="18">
        <v>53</v>
      </c>
      <c r="F285" s="18">
        <v>80</v>
      </c>
      <c r="G285" s="18">
        <v>5</v>
      </c>
      <c r="H285" s="18">
        <v>0</v>
      </c>
      <c r="I285" s="18">
        <v>17</v>
      </c>
      <c r="J285" s="18">
        <v>0.8</v>
      </c>
      <c r="K285" s="18">
        <v>0.5</v>
      </c>
      <c r="L285" s="19"/>
      <c r="M285" s="20" t="s">
        <v>114</v>
      </c>
    </row>
    <row r="286" spans="1:13" ht="27" customHeight="1" x14ac:dyDescent="0.2">
      <c r="A286" s="179"/>
      <c r="B286" s="180"/>
      <c r="C286" s="2" t="s">
        <v>434</v>
      </c>
      <c r="D286" s="126" t="s">
        <v>233</v>
      </c>
      <c r="E286" s="18">
        <v>157</v>
      </c>
      <c r="F286" s="18">
        <v>11</v>
      </c>
      <c r="G286" s="18">
        <v>1</v>
      </c>
      <c r="H286" s="18">
        <v>0</v>
      </c>
      <c r="I286" s="18">
        <v>16</v>
      </c>
      <c r="J286" s="18">
        <v>0.5</v>
      </c>
      <c r="K286" s="18">
        <v>0.2</v>
      </c>
      <c r="L286" s="19"/>
      <c r="M286" s="20" t="s">
        <v>114</v>
      </c>
    </row>
    <row r="287" spans="1:13" x14ac:dyDescent="0.2">
      <c r="A287" s="179" t="s">
        <v>90</v>
      </c>
      <c r="B287" s="180" t="s">
        <v>37</v>
      </c>
      <c r="C287" s="2" t="s">
        <v>240</v>
      </c>
      <c r="E287" s="1">
        <v>51</v>
      </c>
      <c r="F287" s="1">
        <v>19</v>
      </c>
      <c r="G287" s="1">
        <v>841</v>
      </c>
      <c r="H287" s="1">
        <v>0</v>
      </c>
      <c r="I287" s="1">
        <v>26.5</v>
      </c>
      <c r="J287" s="1">
        <v>1.47</v>
      </c>
      <c r="K287" s="1">
        <v>0.24</v>
      </c>
      <c r="L287" s="8">
        <v>19.600000000000001</v>
      </c>
      <c r="M287" s="90"/>
    </row>
    <row r="288" spans="1:13" x14ac:dyDescent="0.2">
      <c r="A288" s="179"/>
      <c r="B288" s="180"/>
      <c r="C288" s="2" t="s">
        <v>241</v>
      </c>
      <c r="E288" s="1">
        <v>35</v>
      </c>
      <c r="F288" s="1">
        <v>14</v>
      </c>
      <c r="G288" s="1">
        <v>860</v>
      </c>
      <c r="H288" s="1">
        <v>0</v>
      </c>
      <c r="I288" s="1">
        <v>30</v>
      </c>
      <c r="J288" s="1">
        <v>0.34</v>
      </c>
      <c r="K288" s="1">
        <v>2</v>
      </c>
      <c r="L288" s="8"/>
      <c r="M288" s="90" t="s">
        <v>191</v>
      </c>
    </row>
    <row r="289" spans="1:13" ht="42.75" customHeight="1" x14ac:dyDescent="0.2">
      <c r="A289" s="179"/>
      <c r="B289" s="180"/>
      <c r="C289" s="29" t="s">
        <v>123</v>
      </c>
      <c r="D289" s="126"/>
      <c r="E289" s="18">
        <f t="shared" ref="E289:L289" si="54">MEDIAN(E282:E288)</f>
        <v>47</v>
      </c>
      <c r="F289" s="18">
        <f t="shared" si="54"/>
        <v>19</v>
      </c>
      <c r="G289" s="18">
        <f t="shared" si="54"/>
        <v>841</v>
      </c>
      <c r="H289" s="18">
        <f t="shared" si="54"/>
        <v>0</v>
      </c>
      <c r="I289" s="18">
        <f t="shared" si="54"/>
        <v>26.5</v>
      </c>
      <c r="J289" s="18">
        <f t="shared" si="54"/>
        <v>0.5</v>
      </c>
      <c r="K289" s="18">
        <f t="shared" si="54"/>
        <v>0.24</v>
      </c>
      <c r="L289" s="18">
        <f t="shared" si="54"/>
        <v>19.600000000000001</v>
      </c>
      <c r="M289" s="20"/>
    </row>
    <row r="290" spans="1:13" x14ac:dyDescent="0.2">
      <c r="A290" s="175" t="s">
        <v>70</v>
      </c>
      <c r="B290" s="153" t="s">
        <v>84</v>
      </c>
      <c r="C290" s="36" t="s">
        <v>435</v>
      </c>
      <c r="D290" s="131">
        <v>170000</v>
      </c>
      <c r="E290" s="92">
        <v>40</v>
      </c>
      <c r="F290" s="92">
        <v>19</v>
      </c>
      <c r="G290" s="92">
        <v>0</v>
      </c>
      <c r="H290" s="92">
        <v>0</v>
      </c>
      <c r="I290" s="92">
        <v>23</v>
      </c>
      <c r="J290" s="92">
        <v>0.21</v>
      </c>
      <c r="K290" s="92">
        <v>0.17</v>
      </c>
      <c r="L290" s="92">
        <v>0</v>
      </c>
      <c r="M290" s="38"/>
    </row>
    <row r="291" spans="1:13" x14ac:dyDescent="0.2">
      <c r="A291" s="174"/>
      <c r="B291" s="146"/>
      <c r="C291" t="s">
        <v>436</v>
      </c>
      <c r="D291" s="130">
        <v>169246</v>
      </c>
      <c r="E291" s="1">
        <v>61</v>
      </c>
      <c r="F291" s="1">
        <v>64</v>
      </c>
      <c r="G291" s="1">
        <v>83</v>
      </c>
      <c r="H291" s="1">
        <v>0</v>
      </c>
      <c r="I291" s="1">
        <v>59</v>
      </c>
      <c r="J291" s="1">
        <v>2.1</v>
      </c>
      <c r="K291" s="1">
        <v>0.12</v>
      </c>
      <c r="M291" s="40" t="s">
        <v>114</v>
      </c>
    </row>
    <row r="292" spans="1:13" x14ac:dyDescent="0.2">
      <c r="A292" s="174"/>
      <c r="B292" s="146"/>
      <c r="C292" t="s">
        <v>437</v>
      </c>
      <c r="D292" s="130">
        <v>168426</v>
      </c>
      <c r="E292" s="1">
        <v>31</v>
      </c>
      <c r="F292" s="1">
        <v>24</v>
      </c>
      <c r="G292" s="1">
        <v>41</v>
      </c>
      <c r="H292" s="1">
        <v>0</v>
      </c>
      <c r="I292" s="1">
        <v>30</v>
      </c>
      <c r="J292" s="1">
        <v>1.1000000000000001</v>
      </c>
      <c r="K292" s="1">
        <v>0.06</v>
      </c>
      <c r="M292" s="40" t="s">
        <v>114</v>
      </c>
    </row>
    <row r="293" spans="1:13" x14ac:dyDescent="0.2">
      <c r="A293" s="174"/>
      <c r="B293" s="146"/>
      <c r="C293" t="s">
        <v>438</v>
      </c>
      <c r="D293" s="130">
        <v>170001</v>
      </c>
      <c r="E293" s="1">
        <v>44</v>
      </c>
      <c r="F293" s="1">
        <v>15</v>
      </c>
      <c r="G293" s="1">
        <v>0</v>
      </c>
      <c r="H293" s="1">
        <v>0</v>
      </c>
      <c r="I293" s="1">
        <v>22</v>
      </c>
      <c r="J293" s="1">
        <v>0.24</v>
      </c>
      <c r="K293" s="1">
        <v>0.21</v>
      </c>
      <c r="L293" s="1">
        <v>0</v>
      </c>
      <c r="M293" s="40"/>
    </row>
    <row r="294" spans="1:13" x14ac:dyDescent="0.2">
      <c r="A294" s="174"/>
      <c r="B294" s="146"/>
      <c r="C294" s="12" t="s">
        <v>125</v>
      </c>
      <c r="E294" s="1">
        <f>MEDIAN(E290:E293)</f>
        <v>42</v>
      </c>
      <c r="F294" s="1">
        <f t="shared" ref="F294:L294" si="55">MEDIAN(F290:F293)</f>
        <v>21.5</v>
      </c>
      <c r="G294" s="1">
        <f t="shared" si="55"/>
        <v>20.5</v>
      </c>
      <c r="H294" s="1">
        <f t="shared" si="55"/>
        <v>0</v>
      </c>
      <c r="I294" s="1">
        <f t="shared" si="55"/>
        <v>26.5</v>
      </c>
      <c r="J294" s="1">
        <f t="shared" si="55"/>
        <v>0.67</v>
      </c>
      <c r="K294" s="1">
        <f t="shared" si="55"/>
        <v>0.14500000000000002</v>
      </c>
      <c r="L294" s="1">
        <f t="shared" si="55"/>
        <v>0</v>
      </c>
      <c r="M294" s="40"/>
    </row>
    <row r="295" spans="1:13" x14ac:dyDescent="0.2">
      <c r="A295" s="175" t="s">
        <v>71</v>
      </c>
      <c r="B295" s="153" t="s">
        <v>84</v>
      </c>
      <c r="C295" s="36" t="s">
        <v>439</v>
      </c>
      <c r="D295" s="37">
        <v>13023</v>
      </c>
      <c r="E295" s="92">
        <v>42</v>
      </c>
      <c r="F295" s="92">
        <v>14</v>
      </c>
      <c r="G295" s="92">
        <v>1</v>
      </c>
      <c r="H295" s="92">
        <v>0</v>
      </c>
      <c r="I295" s="92">
        <v>26</v>
      </c>
      <c r="J295" s="92">
        <v>0.9</v>
      </c>
      <c r="K295" s="92">
        <v>0.16</v>
      </c>
      <c r="L295" s="92">
        <v>0</v>
      </c>
      <c r="M295" s="38"/>
    </row>
    <row r="296" spans="1:13" x14ac:dyDescent="0.2">
      <c r="A296" s="174"/>
      <c r="B296" s="146"/>
      <c r="C296" t="s">
        <v>440</v>
      </c>
      <c r="D296" s="39">
        <v>13024</v>
      </c>
      <c r="E296" s="1">
        <v>31</v>
      </c>
      <c r="F296" s="1">
        <v>48</v>
      </c>
      <c r="G296" s="1">
        <v>53</v>
      </c>
      <c r="H296" s="1">
        <v>0</v>
      </c>
      <c r="I296" s="1">
        <v>44</v>
      </c>
      <c r="J296" s="1">
        <v>1.3</v>
      </c>
      <c r="K296" s="1">
        <v>0.3</v>
      </c>
      <c r="L296" s="1">
        <v>0</v>
      </c>
      <c r="M296" s="40"/>
    </row>
    <row r="297" spans="1:13" x14ac:dyDescent="0.2">
      <c r="A297" s="174"/>
      <c r="B297" s="146"/>
      <c r="C297" t="s">
        <v>441</v>
      </c>
      <c r="D297" s="39">
        <v>4021</v>
      </c>
      <c r="E297" s="1">
        <v>54</v>
      </c>
      <c r="F297" s="1">
        <v>64</v>
      </c>
      <c r="G297" s="1">
        <v>20</v>
      </c>
      <c r="H297" s="1">
        <v>0</v>
      </c>
      <c r="I297" s="1">
        <v>78</v>
      </c>
      <c r="J297" s="1">
        <v>1.8</v>
      </c>
      <c r="K297" s="1">
        <v>0.3</v>
      </c>
      <c r="M297" s="40" t="s">
        <v>114</v>
      </c>
    </row>
    <row r="298" spans="1:13" x14ac:dyDescent="0.2">
      <c r="A298" s="174"/>
      <c r="B298" s="146"/>
      <c r="C298" t="s">
        <v>442</v>
      </c>
      <c r="D298" s="39">
        <v>4076</v>
      </c>
      <c r="E298" s="1">
        <v>66</v>
      </c>
      <c r="F298" s="1">
        <v>39</v>
      </c>
      <c r="G298" s="1">
        <v>22</v>
      </c>
      <c r="H298" s="1">
        <v>0</v>
      </c>
      <c r="I298" s="1">
        <v>90</v>
      </c>
      <c r="J298" s="1">
        <v>1.6</v>
      </c>
      <c r="K298" s="1">
        <v>0.27</v>
      </c>
      <c r="M298" s="40" t="s">
        <v>114</v>
      </c>
    </row>
    <row r="299" spans="1:13" x14ac:dyDescent="0.2">
      <c r="A299" s="174" t="s">
        <v>79</v>
      </c>
      <c r="B299" s="146" t="s">
        <v>84</v>
      </c>
      <c r="C299" t="s">
        <v>443</v>
      </c>
      <c r="D299" s="39" t="s">
        <v>444</v>
      </c>
      <c r="E299" s="1">
        <v>37</v>
      </c>
      <c r="F299" s="1">
        <v>17</v>
      </c>
      <c r="G299" s="1">
        <v>0</v>
      </c>
      <c r="H299" s="1">
        <v>0</v>
      </c>
      <c r="I299" s="1">
        <v>25</v>
      </c>
      <c r="J299" s="1">
        <v>0.7</v>
      </c>
      <c r="K299" s="1">
        <v>0.28000000000000003</v>
      </c>
      <c r="L299" s="1">
        <v>0</v>
      </c>
      <c r="M299" s="40"/>
    </row>
    <row r="300" spans="1:13" x14ac:dyDescent="0.2">
      <c r="A300" s="174"/>
      <c r="B300" s="146"/>
      <c r="C300" s="12" t="s">
        <v>104</v>
      </c>
      <c r="E300" s="1">
        <f>MEDIAN(E295:E299)</f>
        <v>42</v>
      </c>
      <c r="F300" s="1">
        <f t="shared" ref="F300:L300" si="56">MEDIAN(F295:F299)</f>
        <v>39</v>
      </c>
      <c r="G300" s="1">
        <f t="shared" si="56"/>
        <v>20</v>
      </c>
      <c r="H300" s="1">
        <f t="shared" si="56"/>
        <v>0</v>
      </c>
      <c r="I300" s="1">
        <f t="shared" si="56"/>
        <v>44</v>
      </c>
      <c r="J300" s="1">
        <f t="shared" si="56"/>
        <v>1.3</v>
      </c>
      <c r="K300" s="1">
        <f t="shared" si="56"/>
        <v>0.28000000000000003</v>
      </c>
      <c r="L300" s="1">
        <f t="shared" si="56"/>
        <v>0</v>
      </c>
      <c r="M300" s="40"/>
    </row>
    <row r="301" spans="1:13" x14ac:dyDescent="0.2">
      <c r="A301" s="175" t="s">
        <v>72</v>
      </c>
      <c r="B301" s="153" t="s">
        <v>84</v>
      </c>
      <c r="C301" s="36" t="s">
        <v>445</v>
      </c>
      <c r="D301" s="37" t="s">
        <v>446</v>
      </c>
      <c r="E301" s="92">
        <v>59</v>
      </c>
      <c r="F301" s="92">
        <v>19</v>
      </c>
      <c r="G301" s="92">
        <v>2</v>
      </c>
      <c r="H301" s="92">
        <v>0</v>
      </c>
      <c r="I301" s="92">
        <v>24</v>
      </c>
      <c r="J301" s="92">
        <v>0.9</v>
      </c>
      <c r="K301" s="92">
        <v>0.41</v>
      </c>
      <c r="L301" s="92">
        <v>0</v>
      </c>
      <c r="M301" s="38"/>
    </row>
    <row r="302" spans="1:13" x14ac:dyDescent="0.2">
      <c r="A302" s="174" t="s">
        <v>89</v>
      </c>
      <c r="B302" s="146" t="s">
        <v>84</v>
      </c>
      <c r="C302" t="s">
        <v>447</v>
      </c>
      <c r="D302" s="39" t="s">
        <v>448</v>
      </c>
      <c r="E302" s="1">
        <v>50</v>
      </c>
      <c r="F302" s="1">
        <v>23</v>
      </c>
      <c r="G302" s="1">
        <v>0</v>
      </c>
      <c r="H302" s="1">
        <v>0</v>
      </c>
      <c r="I302" s="1">
        <v>39</v>
      </c>
      <c r="J302" s="1">
        <v>0.7</v>
      </c>
      <c r="K302" s="1">
        <v>0.2</v>
      </c>
      <c r="L302" s="1">
        <v>0</v>
      </c>
      <c r="M302" s="40"/>
    </row>
    <row r="303" spans="1:13" x14ac:dyDescent="0.2">
      <c r="A303" s="174"/>
      <c r="B303" s="146"/>
      <c r="C303" s="12" t="s">
        <v>112</v>
      </c>
      <c r="E303" s="1">
        <f>MEDIAN(E301:E302)</f>
        <v>54.5</v>
      </c>
      <c r="F303" s="1">
        <f t="shared" ref="F303:L303" si="57">MEDIAN(F301:F302)</f>
        <v>21</v>
      </c>
      <c r="G303" s="1">
        <f t="shared" si="57"/>
        <v>1</v>
      </c>
      <c r="H303" s="1">
        <f t="shared" si="57"/>
        <v>0</v>
      </c>
      <c r="I303" s="1">
        <f t="shared" si="57"/>
        <v>31.5</v>
      </c>
      <c r="J303" s="1">
        <f t="shared" si="57"/>
        <v>0.8</v>
      </c>
      <c r="K303" s="1">
        <f t="shared" si="57"/>
        <v>0.30499999999999999</v>
      </c>
      <c r="L303" s="1">
        <f t="shared" si="57"/>
        <v>0</v>
      </c>
      <c r="M303" s="40"/>
    </row>
    <row r="304" spans="1:13" x14ac:dyDescent="0.2">
      <c r="A304" s="175" t="s">
        <v>116</v>
      </c>
      <c r="B304" s="153" t="s">
        <v>84</v>
      </c>
      <c r="C304" s="36" t="s">
        <v>449</v>
      </c>
      <c r="D304" s="37" t="s">
        <v>450</v>
      </c>
      <c r="E304" s="92">
        <v>69</v>
      </c>
      <c r="F304" s="92">
        <v>64</v>
      </c>
      <c r="G304" s="92">
        <v>50</v>
      </c>
      <c r="H304" s="92">
        <v>0</v>
      </c>
      <c r="I304" s="92">
        <v>58</v>
      </c>
      <c r="J304" s="92">
        <v>0.8</v>
      </c>
      <c r="K304" s="92">
        <v>0.1</v>
      </c>
      <c r="L304" s="92"/>
      <c r="M304" s="38"/>
    </row>
    <row r="305" spans="1:13" x14ac:dyDescent="0.2">
      <c r="A305" s="174"/>
      <c r="B305" s="146"/>
      <c r="C305" t="s">
        <v>451</v>
      </c>
      <c r="D305" s="39" t="s">
        <v>452</v>
      </c>
      <c r="E305" s="1">
        <v>40</v>
      </c>
      <c r="F305" s="1">
        <v>18</v>
      </c>
      <c r="G305" s="1">
        <v>1</v>
      </c>
      <c r="H305" s="1">
        <v>0</v>
      </c>
      <c r="I305" s="1">
        <v>24</v>
      </c>
      <c r="J305" s="1">
        <v>0.3</v>
      </c>
      <c r="K305" s="1">
        <v>0.2</v>
      </c>
      <c r="L305" s="1">
        <v>0</v>
      </c>
      <c r="M305" s="40"/>
    </row>
    <row r="306" spans="1:13" x14ac:dyDescent="0.2">
      <c r="A306" s="174" t="s">
        <v>90</v>
      </c>
      <c r="B306" s="146" t="s">
        <v>84</v>
      </c>
      <c r="C306" t="s">
        <v>453</v>
      </c>
      <c r="E306" s="1">
        <v>32</v>
      </c>
      <c r="F306" s="1">
        <v>64</v>
      </c>
      <c r="G306" s="1">
        <v>50</v>
      </c>
      <c r="H306" s="1">
        <v>0</v>
      </c>
      <c r="I306" s="1">
        <v>72</v>
      </c>
      <c r="J306" s="1">
        <v>1.48</v>
      </c>
      <c r="K306" s="1">
        <v>0.39</v>
      </c>
      <c r="L306" s="1">
        <v>0</v>
      </c>
      <c r="M306" s="40"/>
    </row>
    <row r="307" spans="1:13" x14ac:dyDescent="0.2">
      <c r="A307" s="176"/>
      <c r="B307" s="159"/>
      <c r="C307" s="24" t="s">
        <v>123</v>
      </c>
      <c r="D307" s="41"/>
      <c r="E307" s="42">
        <f>MEDIAN(E304:E306)</f>
        <v>40</v>
      </c>
      <c r="F307" s="42">
        <f t="shared" ref="F307:L307" si="58">MEDIAN(F304:F306)</f>
        <v>64</v>
      </c>
      <c r="G307" s="42">
        <f t="shared" si="58"/>
        <v>50</v>
      </c>
      <c r="H307" s="42">
        <f t="shared" si="58"/>
        <v>0</v>
      </c>
      <c r="I307" s="42">
        <f t="shared" si="58"/>
        <v>58</v>
      </c>
      <c r="J307" s="42">
        <f t="shared" si="58"/>
        <v>0.8</v>
      </c>
      <c r="K307" s="42">
        <f t="shared" si="58"/>
        <v>0.2</v>
      </c>
      <c r="L307" s="42">
        <f t="shared" si="58"/>
        <v>0</v>
      </c>
      <c r="M307" s="43"/>
    </row>
    <row r="308" spans="1:13" ht="30" customHeight="1" x14ac:dyDescent="0.2">
      <c r="A308" s="174" t="s">
        <v>70</v>
      </c>
      <c r="B308" s="178" t="s">
        <v>41</v>
      </c>
      <c r="C308" t="s">
        <v>454</v>
      </c>
      <c r="D308" s="112">
        <v>1103136</v>
      </c>
      <c r="E308" s="1">
        <v>23</v>
      </c>
      <c r="F308" s="1">
        <v>194</v>
      </c>
      <c r="G308" s="1">
        <v>469</v>
      </c>
      <c r="H308" s="1">
        <v>0</v>
      </c>
      <c r="I308" s="1">
        <v>99</v>
      </c>
      <c r="J308" s="1">
        <v>2.71</v>
      </c>
      <c r="K308" s="1">
        <v>0.53</v>
      </c>
      <c r="L308" s="8">
        <v>12.01</v>
      </c>
      <c r="M308" s="90"/>
    </row>
    <row r="309" spans="1:13" ht="23.25" customHeight="1" x14ac:dyDescent="0.2">
      <c r="A309" s="174"/>
      <c r="B309" s="146"/>
      <c r="C309" t="s">
        <v>455</v>
      </c>
      <c r="D309" s="112">
        <v>169355</v>
      </c>
      <c r="E309" s="1">
        <v>44</v>
      </c>
      <c r="F309" s="1">
        <v>65</v>
      </c>
      <c r="G309" s="1">
        <v>146</v>
      </c>
      <c r="H309" s="1">
        <v>0</v>
      </c>
      <c r="I309" s="1">
        <v>150</v>
      </c>
      <c r="J309" s="1">
        <v>0.84</v>
      </c>
      <c r="K309" s="1">
        <v>0.27</v>
      </c>
      <c r="L309" s="8">
        <v>127</v>
      </c>
      <c r="M309" s="90"/>
    </row>
    <row r="310" spans="1:13" x14ac:dyDescent="0.2">
      <c r="A310" s="174"/>
      <c r="B310" s="146"/>
      <c r="C310" t="s">
        <v>456</v>
      </c>
      <c r="D310" s="112">
        <v>1103106</v>
      </c>
      <c r="E310" s="1">
        <v>15</v>
      </c>
      <c r="F310" s="1">
        <v>38</v>
      </c>
      <c r="G310" s="1">
        <v>370</v>
      </c>
      <c r="H310" s="1">
        <v>0</v>
      </c>
      <c r="I310" s="1">
        <v>36</v>
      </c>
      <c r="J310" s="1">
        <v>0.86</v>
      </c>
      <c r="K310" s="1">
        <v>0.18</v>
      </c>
      <c r="L310" s="8">
        <v>3</v>
      </c>
      <c r="M310" s="90"/>
    </row>
    <row r="311" spans="1:13" x14ac:dyDescent="0.2">
      <c r="A311" s="174"/>
      <c r="B311" s="146"/>
      <c r="C311" t="s">
        <v>457</v>
      </c>
      <c r="D311" s="112">
        <v>170401</v>
      </c>
      <c r="E311" s="1">
        <v>20</v>
      </c>
      <c r="F311" s="1">
        <v>9</v>
      </c>
      <c r="G311" s="1">
        <v>306</v>
      </c>
      <c r="H311" s="1">
        <v>0</v>
      </c>
      <c r="I311" s="1">
        <v>58</v>
      </c>
      <c r="J311" s="1">
        <v>2.2599999999999998</v>
      </c>
      <c r="K311" s="1">
        <v>0.33</v>
      </c>
      <c r="L311" s="8"/>
      <c r="M311" s="90" t="s">
        <v>114</v>
      </c>
    </row>
    <row r="312" spans="1:13" x14ac:dyDescent="0.2">
      <c r="A312" s="174"/>
      <c r="B312" s="146"/>
      <c r="C312" t="s">
        <v>458</v>
      </c>
      <c r="D312" s="112">
        <v>168447</v>
      </c>
      <c r="E312" s="1">
        <v>21</v>
      </c>
      <c r="F312" s="1">
        <v>25</v>
      </c>
      <c r="G312" s="1">
        <v>80</v>
      </c>
      <c r="H312" s="1">
        <v>0</v>
      </c>
      <c r="I312" s="1">
        <v>43</v>
      </c>
      <c r="J312" s="1">
        <v>3.2</v>
      </c>
      <c r="K312" s="1">
        <v>0.2</v>
      </c>
      <c r="L312" s="8">
        <v>34</v>
      </c>
      <c r="M312" s="90"/>
    </row>
    <row r="313" spans="1:13" x14ac:dyDescent="0.2">
      <c r="A313" s="174"/>
      <c r="B313" s="146"/>
      <c r="C313" t="s">
        <v>459</v>
      </c>
      <c r="D313" s="39">
        <v>170427</v>
      </c>
      <c r="E313" s="1">
        <v>20</v>
      </c>
      <c r="F313" s="1">
        <v>10</v>
      </c>
      <c r="G313" s="1">
        <v>18</v>
      </c>
      <c r="H313" s="1">
        <v>0</v>
      </c>
      <c r="I313" s="1">
        <v>10</v>
      </c>
      <c r="J313" s="1">
        <v>0.34</v>
      </c>
      <c r="K313" s="1">
        <v>0.13</v>
      </c>
      <c r="L313" s="8">
        <v>15.96</v>
      </c>
      <c r="M313" s="90"/>
    </row>
    <row r="314" spans="1:13" x14ac:dyDescent="0.2">
      <c r="A314" s="174"/>
      <c r="B314" s="146"/>
      <c r="C314" t="s">
        <v>460</v>
      </c>
      <c r="D314" s="39">
        <v>170428</v>
      </c>
      <c r="E314" s="1">
        <v>28</v>
      </c>
      <c r="F314" s="1">
        <v>16</v>
      </c>
      <c r="G314" s="1">
        <v>23</v>
      </c>
      <c r="H314" s="1">
        <v>0</v>
      </c>
      <c r="I314" s="1">
        <v>9</v>
      </c>
      <c r="J314" s="1">
        <v>0.46</v>
      </c>
      <c r="K314" s="1">
        <v>0.12</v>
      </c>
      <c r="L314" s="8"/>
      <c r="M314" s="90" t="s">
        <v>114</v>
      </c>
    </row>
    <row r="315" spans="1:13" x14ac:dyDescent="0.2">
      <c r="A315" s="174"/>
      <c r="B315" s="146"/>
      <c r="C315" t="s">
        <v>461</v>
      </c>
      <c r="D315" s="39">
        <v>169383</v>
      </c>
      <c r="E315" s="1">
        <v>27</v>
      </c>
      <c r="F315" s="1">
        <v>26</v>
      </c>
      <c r="G315" s="1">
        <v>10</v>
      </c>
      <c r="H315" s="1">
        <v>0</v>
      </c>
      <c r="I315" s="1">
        <v>11</v>
      </c>
      <c r="J315" s="1">
        <v>0.46</v>
      </c>
      <c r="K315" s="1">
        <v>0.17</v>
      </c>
      <c r="L315" s="8">
        <v>14.81</v>
      </c>
      <c r="M315" s="90"/>
    </row>
    <row r="316" spans="1:13" x14ac:dyDescent="0.2">
      <c r="A316" s="174"/>
      <c r="B316" s="146"/>
      <c r="C316" t="s">
        <v>462</v>
      </c>
      <c r="D316" s="39">
        <v>169261</v>
      </c>
      <c r="E316" s="1">
        <v>22</v>
      </c>
      <c r="F316" s="1">
        <v>46</v>
      </c>
      <c r="G316" s="1">
        <v>14</v>
      </c>
      <c r="H316" s="1">
        <v>0</v>
      </c>
      <c r="I316" s="1">
        <v>77</v>
      </c>
      <c r="J316" s="1">
        <v>0.28000000000000003</v>
      </c>
      <c r="K316" s="1">
        <v>0.43</v>
      </c>
      <c r="L316" s="8">
        <v>13</v>
      </c>
      <c r="M316" s="90"/>
    </row>
    <row r="317" spans="1:13" x14ac:dyDescent="0.2">
      <c r="A317" s="174"/>
      <c r="B317" s="146"/>
      <c r="C317" t="s">
        <v>463</v>
      </c>
      <c r="D317" s="39">
        <v>169229</v>
      </c>
      <c r="E317" s="1">
        <v>35</v>
      </c>
      <c r="F317" s="1">
        <v>14</v>
      </c>
      <c r="G317" s="1">
        <v>2</v>
      </c>
      <c r="H317" s="1">
        <v>0</v>
      </c>
      <c r="I317" s="1">
        <v>6</v>
      </c>
      <c r="J317" s="1">
        <v>0.25</v>
      </c>
      <c r="K317" s="1">
        <v>0.12</v>
      </c>
      <c r="L317" s="8"/>
      <c r="M317" s="90" t="s">
        <v>114</v>
      </c>
    </row>
    <row r="318" spans="1:13" x14ac:dyDescent="0.2">
      <c r="A318" s="174"/>
      <c r="B318" s="146"/>
      <c r="C318" t="s">
        <v>464</v>
      </c>
      <c r="D318" s="39">
        <v>168409</v>
      </c>
      <c r="E318" s="1">
        <v>15</v>
      </c>
      <c r="F318" s="1">
        <v>7</v>
      </c>
      <c r="G318" s="1">
        <v>5</v>
      </c>
      <c r="H318" s="1">
        <v>0</v>
      </c>
      <c r="I318" s="1">
        <v>16</v>
      </c>
      <c r="J318" s="1">
        <v>0.28000000000000003</v>
      </c>
      <c r="K318" s="1">
        <v>0.2</v>
      </c>
      <c r="L318" s="8">
        <v>17.52</v>
      </c>
      <c r="M318" s="90"/>
    </row>
    <row r="319" spans="1:13" x14ac:dyDescent="0.2">
      <c r="A319" s="174"/>
      <c r="B319" s="146"/>
      <c r="C319" t="s">
        <v>465</v>
      </c>
      <c r="D319" s="39">
        <v>170108</v>
      </c>
      <c r="E319" s="1">
        <v>26</v>
      </c>
      <c r="F319" s="1">
        <v>46</v>
      </c>
      <c r="G319" s="1">
        <v>157</v>
      </c>
      <c r="H319" s="1">
        <v>0</v>
      </c>
      <c r="I319" s="1">
        <v>7</v>
      </c>
      <c r="J319" s="1">
        <v>0.43</v>
      </c>
      <c r="K319" s="1">
        <v>0.25</v>
      </c>
      <c r="L319" s="8">
        <v>17.68</v>
      </c>
      <c r="M319" s="90"/>
    </row>
    <row r="320" spans="1:13" x14ac:dyDescent="0.2">
      <c r="A320" s="174"/>
      <c r="B320" s="146"/>
      <c r="C320" t="s">
        <v>466</v>
      </c>
      <c r="D320" s="39">
        <v>168550</v>
      </c>
      <c r="E320" s="1">
        <v>133</v>
      </c>
      <c r="F320" s="1">
        <v>2</v>
      </c>
      <c r="G320" s="1">
        <v>138</v>
      </c>
      <c r="H320" s="1">
        <v>0</v>
      </c>
      <c r="I320" s="1">
        <v>7</v>
      </c>
      <c r="J320" s="1">
        <v>0.47</v>
      </c>
      <c r="K320" s="1">
        <v>0.15</v>
      </c>
      <c r="L320" s="8"/>
      <c r="M320" s="90" t="s">
        <v>114</v>
      </c>
    </row>
    <row r="321" spans="1:13" x14ac:dyDescent="0.2">
      <c r="A321" s="174"/>
      <c r="B321" s="146"/>
      <c r="C321" t="s">
        <v>467</v>
      </c>
      <c r="D321" s="39">
        <v>168449</v>
      </c>
      <c r="E321" s="1">
        <v>20</v>
      </c>
      <c r="F321" s="1">
        <v>9</v>
      </c>
      <c r="G321" s="1">
        <v>288</v>
      </c>
      <c r="H321" s="1">
        <v>0</v>
      </c>
      <c r="I321" s="1">
        <v>15</v>
      </c>
      <c r="J321" s="1">
        <v>0.56999999999999995</v>
      </c>
      <c r="K321" s="1">
        <v>0.23</v>
      </c>
      <c r="L321" s="8"/>
      <c r="M321" s="90" t="s">
        <v>114</v>
      </c>
    </row>
    <row r="322" spans="1:13" x14ac:dyDescent="0.2">
      <c r="A322" s="174"/>
      <c r="B322" s="146"/>
      <c r="C322" t="s">
        <v>468</v>
      </c>
      <c r="D322" s="39">
        <v>169296</v>
      </c>
      <c r="E322" s="1">
        <v>40</v>
      </c>
      <c r="F322" s="1">
        <v>19</v>
      </c>
      <c r="G322" s="1">
        <v>558</v>
      </c>
      <c r="H322" s="1">
        <v>0</v>
      </c>
      <c r="I322" s="1">
        <v>41</v>
      </c>
      <c r="J322" s="1">
        <v>0.6</v>
      </c>
      <c r="K322" s="1">
        <v>0.13</v>
      </c>
      <c r="L322" s="8"/>
      <c r="M322" s="90" t="s">
        <v>114</v>
      </c>
    </row>
    <row r="323" spans="1:13" x14ac:dyDescent="0.2">
      <c r="A323" s="176"/>
      <c r="B323" s="159"/>
      <c r="C323" s="24" t="s">
        <v>125</v>
      </c>
      <c r="D323" s="41"/>
      <c r="E323" s="95">
        <f>MEDIAN(E308:E322)</f>
        <v>23</v>
      </c>
      <c r="F323" s="95">
        <f t="shared" ref="F323:L323" si="59">MEDIAN(F308:F322)</f>
        <v>19</v>
      </c>
      <c r="G323" s="95">
        <f t="shared" si="59"/>
        <v>138</v>
      </c>
      <c r="H323" s="95">
        <f t="shared" si="59"/>
        <v>0</v>
      </c>
      <c r="I323" s="95">
        <f t="shared" si="59"/>
        <v>16</v>
      </c>
      <c r="J323" s="95">
        <f t="shared" si="59"/>
        <v>0.47</v>
      </c>
      <c r="K323" s="95">
        <f t="shared" si="59"/>
        <v>0.2</v>
      </c>
      <c r="L323" s="95">
        <f t="shared" si="59"/>
        <v>15.96</v>
      </c>
      <c r="M323" s="96"/>
    </row>
    <row r="324" spans="1:13" ht="16" x14ac:dyDescent="0.2">
      <c r="A324" s="174" t="s">
        <v>71</v>
      </c>
      <c r="B324" s="178" t="s">
        <v>41</v>
      </c>
      <c r="C324" s="89" t="s">
        <v>469</v>
      </c>
      <c r="D324" s="119">
        <v>4074</v>
      </c>
      <c r="E324" s="1">
        <v>28</v>
      </c>
      <c r="F324" s="1">
        <v>30</v>
      </c>
      <c r="G324" s="1">
        <v>152</v>
      </c>
      <c r="H324" s="1">
        <v>0</v>
      </c>
      <c r="I324" s="1">
        <v>364</v>
      </c>
      <c r="J324" s="1">
        <v>2</v>
      </c>
      <c r="K324" s="1">
        <v>0.34</v>
      </c>
      <c r="L324" s="8">
        <v>127</v>
      </c>
      <c r="M324" s="90"/>
    </row>
    <row r="325" spans="1:13" ht="16" x14ac:dyDescent="0.2">
      <c r="A325" s="174"/>
      <c r="B325" s="146"/>
      <c r="C325" s="89" t="s">
        <v>470</v>
      </c>
      <c r="D325" s="119">
        <v>4040</v>
      </c>
      <c r="E325" s="1">
        <v>45</v>
      </c>
      <c r="F325" s="1">
        <v>55</v>
      </c>
      <c r="G325" s="1">
        <v>362</v>
      </c>
      <c r="H325" s="1">
        <v>0</v>
      </c>
      <c r="I325" s="1">
        <v>346</v>
      </c>
      <c r="J325" s="1">
        <v>8.3000000000000007</v>
      </c>
      <c r="K325" s="1">
        <v>1.1399999999999999</v>
      </c>
      <c r="L325" s="8">
        <v>38</v>
      </c>
      <c r="M325" s="90"/>
    </row>
    <row r="326" spans="1:13" ht="16" x14ac:dyDescent="0.2">
      <c r="A326" s="174"/>
      <c r="B326" s="146"/>
      <c r="C326" s="89" t="s">
        <v>471</v>
      </c>
      <c r="D326" s="119">
        <v>4089</v>
      </c>
      <c r="E326" s="1">
        <v>33</v>
      </c>
      <c r="F326" s="1">
        <v>58</v>
      </c>
      <c r="G326" s="1">
        <v>179</v>
      </c>
      <c r="H326" s="1">
        <v>0</v>
      </c>
      <c r="I326" s="1">
        <v>161</v>
      </c>
      <c r="J326" s="1">
        <v>2.1</v>
      </c>
      <c r="K326" s="1">
        <v>0.74</v>
      </c>
      <c r="L326" s="8"/>
      <c r="M326" s="90" t="s">
        <v>114</v>
      </c>
    </row>
    <row r="327" spans="1:13" ht="16" x14ac:dyDescent="0.2">
      <c r="A327" s="174"/>
      <c r="B327" s="146"/>
      <c r="C327" s="89" t="s">
        <v>472</v>
      </c>
      <c r="D327" s="119">
        <v>4082</v>
      </c>
      <c r="E327" s="1">
        <v>35</v>
      </c>
      <c r="F327" s="1">
        <v>17</v>
      </c>
      <c r="G327" s="1">
        <v>121</v>
      </c>
      <c r="H327" s="1">
        <v>0</v>
      </c>
      <c r="I327" s="1">
        <v>347</v>
      </c>
      <c r="J327" s="1">
        <v>4</v>
      </c>
      <c r="K327" s="1">
        <v>0.64</v>
      </c>
      <c r="L327" s="8">
        <v>34</v>
      </c>
      <c r="M327" s="90"/>
    </row>
    <row r="328" spans="1:13" ht="16" x14ac:dyDescent="0.2">
      <c r="A328" s="174"/>
      <c r="B328" s="146"/>
      <c r="C328" s="89" t="s">
        <v>473</v>
      </c>
      <c r="D328" s="39">
        <v>4008</v>
      </c>
      <c r="E328" s="1">
        <v>23</v>
      </c>
      <c r="F328" s="1">
        <v>8</v>
      </c>
      <c r="G328" s="1">
        <v>27</v>
      </c>
      <c r="H328" s="1">
        <v>0</v>
      </c>
      <c r="I328" s="1">
        <v>8</v>
      </c>
      <c r="J328" s="1">
        <v>0.5</v>
      </c>
      <c r="K328" s="1">
        <v>0.18</v>
      </c>
      <c r="L328" s="8">
        <v>15.96</v>
      </c>
      <c r="M328" s="90"/>
    </row>
    <row r="329" spans="1:13" ht="16" x14ac:dyDescent="0.2">
      <c r="A329" s="174"/>
      <c r="B329" s="146"/>
      <c r="C329" s="89" t="s">
        <v>474</v>
      </c>
      <c r="D329" s="39">
        <v>4054</v>
      </c>
      <c r="E329" s="1">
        <v>24</v>
      </c>
      <c r="F329" s="1">
        <v>6</v>
      </c>
      <c r="G329" s="1">
        <v>26</v>
      </c>
      <c r="H329" s="1">
        <v>0</v>
      </c>
      <c r="I329" s="1">
        <v>9</v>
      </c>
      <c r="J329" s="1">
        <v>0.6</v>
      </c>
      <c r="K329" s="1">
        <v>0.19</v>
      </c>
      <c r="L329" s="8"/>
      <c r="M329" s="23" t="s">
        <v>114</v>
      </c>
    </row>
    <row r="330" spans="1:13" ht="16" x14ac:dyDescent="0.2">
      <c r="A330" s="174"/>
      <c r="B330" s="146"/>
      <c r="C330" s="89" t="s">
        <v>475</v>
      </c>
      <c r="D330" s="119">
        <v>4009</v>
      </c>
      <c r="E330" s="1">
        <v>26</v>
      </c>
      <c r="F330" s="1">
        <v>52</v>
      </c>
      <c r="G330" s="1">
        <v>21</v>
      </c>
      <c r="H330" s="1">
        <v>0</v>
      </c>
      <c r="I330" s="1">
        <v>4</v>
      </c>
      <c r="J330" s="1">
        <v>0.3</v>
      </c>
      <c r="K330" s="1">
        <v>0.2</v>
      </c>
      <c r="L330" s="8">
        <v>17.68</v>
      </c>
      <c r="M330" s="90"/>
    </row>
    <row r="331" spans="1:13" ht="16" x14ac:dyDescent="0.2">
      <c r="A331" s="174"/>
      <c r="B331" s="146"/>
      <c r="C331" s="89" t="s">
        <v>476</v>
      </c>
      <c r="D331" s="39">
        <v>4081</v>
      </c>
      <c r="E331" s="1">
        <v>29</v>
      </c>
      <c r="F331" s="1">
        <v>40</v>
      </c>
      <c r="G331" s="1">
        <v>8</v>
      </c>
      <c r="H331" s="1">
        <v>0</v>
      </c>
      <c r="I331" s="1">
        <v>70</v>
      </c>
      <c r="J331" s="1">
        <v>0.5</v>
      </c>
      <c r="K331" s="1">
        <v>0.41</v>
      </c>
      <c r="L331" s="8">
        <v>13</v>
      </c>
      <c r="M331" s="90"/>
    </row>
    <row r="332" spans="1:13" ht="32" x14ac:dyDescent="0.2">
      <c r="A332" s="174"/>
      <c r="B332" s="146"/>
      <c r="C332" s="89" t="s">
        <v>477</v>
      </c>
      <c r="D332" s="119">
        <v>4068</v>
      </c>
      <c r="E332" s="1">
        <v>29</v>
      </c>
      <c r="F332" s="1">
        <v>16</v>
      </c>
      <c r="G332" s="1">
        <v>12</v>
      </c>
      <c r="H332" s="1">
        <v>0</v>
      </c>
      <c r="I332" s="1">
        <v>19</v>
      </c>
      <c r="J332" s="1">
        <v>0.3</v>
      </c>
      <c r="K332" s="1">
        <v>0.17</v>
      </c>
      <c r="L332" s="8"/>
      <c r="M332" s="90" t="s">
        <v>114</v>
      </c>
    </row>
    <row r="333" spans="1:13" ht="16" x14ac:dyDescent="0.2">
      <c r="A333" s="174"/>
      <c r="B333" s="146"/>
      <c r="C333" s="89" t="s">
        <v>478</v>
      </c>
      <c r="D333" s="39">
        <v>4069</v>
      </c>
      <c r="E333" s="1">
        <v>33</v>
      </c>
      <c r="F333" s="1">
        <v>25</v>
      </c>
      <c r="G333" s="1">
        <v>14</v>
      </c>
      <c r="H333" s="1">
        <v>0</v>
      </c>
      <c r="I333" s="1">
        <v>23</v>
      </c>
      <c r="J333" s="1">
        <v>0.5</v>
      </c>
      <c r="K333" s="1">
        <v>0.26</v>
      </c>
      <c r="L333" s="8"/>
      <c r="M333" s="90" t="s">
        <v>114</v>
      </c>
    </row>
    <row r="334" spans="1:13" ht="16" x14ac:dyDescent="0.2">
      <c r="A334" s="174"/>
      <c r="B334" s="146"/>
      <c r="C334" s="89" t="s">
        <v>479</v>
      </c>
      <c r="D334" s="119">
        <v>4056</v>
      </c>
      <c r="E334" s="1">
        <v>28</v>
      </c>
      <c r="F334" s="1">
        <v>39</v>
      </c>
      <c r="G334" s="1">
        <v>20</v>
      </c>
      <c r="H334" s="1">
        <v>0</v>
      </c>
      <c r="I334" s="1">
        <v>4</v>
      </c>
      <c r="J334" s="1">
        <v>0.3</v>
      </c>
      <c r="K334" s="1">
        <v>0.22</v>
      </c>
      <c r="L334" s="8"/>
      <c r="M334" s="90" t="s">
        <v>114</v>
      </c>
    </row>
    <row r="335" spans="1:13" ht="16" x14ac:dyDescent="0.2">
      <c r="A335" s="174"/>
      <c r="B335" s="146"/>
      <c r="C335" s="89" t="s">
        <v>480</v>
      </c>
      <c r="D335" s="39">
        <v>4010</v>
      </c>
      <c r="E335" s="1">
        <v>27</v>
      </c>
      <c r="F335" s="1">
        <v>30</v>
      </c>
      <c r="G335" s="1">
        <v>14</v>
      </c>
      <c r="H335" s="1">
        <v>0</v>
      </c>
      <c r="I335" s="1">
        <v>19</v>
      </c>
      <c r="J335" s="1">
        <v>1</v>
      </c>
      <c r="K335" s="1">
        <v>0</v>
      </c>
      <c r="L335" s="8">
        <v>14.81</v>
      </c>
      <c r="M335" s="90"/>
    </row>
    <row r="336" spans="1:13" ht="16" x14ac:dyDescent="0.2">
      <c r="A336" s="174"/>
      <c r="B336" s="146"/>
      <c r="C336" s="89" t="s">
        <v>481</v>
      </c>
      <c r="D336" s="119">
        <v>4060</v>
      </c>
      <c r="E336" s="1">
        <v>22</v>
      </c>
      <c r="F336" s="1">
        <v>22</v>
      </c>
      <c r="G336" s="1">
        <v>13</v>
      </c>
      <c r="H336" s="1">
        <v>0</v>
      </c>
      <c r="I336" s="1">
        <v>20</v>
      </c>
      <c r="J336" s="1">
        <v>0.7</v>
      </c>
      <c r="K336" s="1">
        <v>0.27</v>
      </c>
      <c r="L336" s="8"/>
      <c r="M336" s="90" t="s">
        <v>191</v>
      </c>
    </row>
    <row r="337" spans="1:13" ht="16" x14ac:dyDescent="0.2">
      <c r="A337" s="174"/>
      <c r="B337" s="146"/>
      <c r="C337" s="89" t="s">
        <v>482</v>
      </c>
      <c r="D337" s="119">
        <v>4082</v>
      </c>
      <c r="E337" s="1">
        <v>35</v>
      </c>
      <c r="F337" s="1">
        <v>27</v>
      </c>
      <c r="G337" s="1">
        <v>123</v>
      </c>
      <c r="H337" s="1">
        <v>0</v>
      </c>
      <c r="I337" s="1">
        <v>18</v>
      </c>
      <c r="J337" s="1">
        <v>0.2</v>
      </c>
      <c r="K337" s="1">
        <v>0.17</v>
      </c>
      <c r="L337" s="8"/>
      <c r="M337" s="90" t="s">
        <v>191</v>
      </c>
    </row>
    <row r="338" spans="1:13" ht="16" x14ac:dyDescent="0.2">
      <c r="A338" s="174"/>
      <c r="B338" s="146"/>
      <c r="C338" s="89" t="s">
        <v>483</v>
      </c>
      <c r="D338" s="39">
        <v>4092</v>
      </c>
      <c r="E338" s="1">
        <v>48</v>
      </c>
      <c r="F338" s="1">
        <v>18</v>
      </c>
      <c r="G338" s="1">
        <v>162</v>
      </c>
      <c r="H338" s="1">
        <v>0</v>
      </c>
      <c r="I338" s="1">
        <v>19</v>
      </c>
      <c r="J338" s="1">
        <v>0.8</v>
      </c>
      <c r="K338" s="1">
        <v>0.16</v>
      </c>
      <c r="L338" s="8"/>
      <c r="M338" s="90" t="s">
        <v>191</v>
      </c>
    </row>
    <row r="339" spans="1:13" ht="16" x14ac:dyDescent="0.2">
      <c r="A339" s="174"/>
      <c r="B339" s="146"/>
      <c r="C339" s="89" t="s">
        <v>484</v>
      </c>
      <c r="D339" s="39">
        <v>4094</v>
      </c>
      <c r="E339" s="1">
        <v>51</v>
      </c>
      <c r="F339" s="1">
        <v>26</v>
      </c>
      <c r="G339" s="1">
        <v>169</v>
      </c>
      <c r="H339" s="1">
        <v>0</v>
      </c>
      <c r="I339" s="1">
        <v>21</v>
      </c>
      <c r="J339" s="1">
        <v>1.2</v>
      </c>
      <c r="K339" s="1">
        <v>0.23</v>
      </c>
      <c r="L339" s="8"/>
      <c r="M339" s="90" t="s">
        <v>191</v>
      </c>
    </row>
    <row r="340" spans="1:13" ht="16" x14ac:dyDescent="0.2">
      <c r="A340" s="174"/>
      <c r="B340" s="146"/>
      <c r="C340" s="89" t="s">
        <v>485</v>
      </c>
      <c r="D340" s="39">
        <v>4016</v>
      </c>
      <c r="E340" s="1">
        <v>11</v>
      </c>
      <c r="F340" s="1">
        <v>7</v>
      </c>
      <c r="G340" s="1">
        <v>0</v>
      </c>
      <c r="H340" s="1">
        <v>0</v>
      </c>
      <c r="I340" s="1">
        <v>20</v>
      </c>
      <c r="J340" s="1">
        <v>0.7</v>
      </c>
      <c r="K340" s="1">
        <v>0.18</v>
      </c>
      <c r="L340" s="8">
        <v>17.52</v>
      </c>
      <c r="M340" s="90"/>
    </row>
    <row r="341" spans="1:13" ht="32" x14ac:dyDescent="0.2">
      <c r="A341" s="174" t="s">
        <v>88</v>
      </c>
      <c r="B341" s="146" t="s">
        <v>41</v>
      </c>
      <c r="C341" s="89" t="s">
        <v>486</v>
      </c>
      <c r="D341" s="119" t="s">
        <v>487</v>
      </c>
      <c r="E341" s="1">
        <v>47</v>
      </c>
      <c r="F341" s="1">
        <v>47</v>
      </c>
      <c r="G341" s="1">
        <v>485</v>
      </c>
      <c r="H341" s="1">
        <v>0</v>
      </c>
      <c r="I341" s="1">
        <v>142</v>
      </c>
      <c r="J341" s="1">
        <v>2.2000000000000002</v>
      </c>
      <c r="K341" s="1">
        <v>0.7</v>
      </c>
      <c r="L341" s="8">
        <v>34</v>
      </c>
      <c r="M341" s="90"/>
    </row>
    <row r="342" spans="1:13" ht="32" x14ac:dyDescent="0.2">
      <c r="A342" s="174"/>
      <c r="B342" s="146"/>
      <c r="C342" s="89" t="s">
        <v>488</v>
      </c>
      <c r="D342" s="119" t="s">
        <v>489</v>
      </c>
      <c r="E342" s="1">
        <v>85</v>
      </c>
      <c r="F342" s="1">
        <v>48</v>
      </c>
      <c r="G342" s="1">
        <v>211</v>
      </c>
      <c r="H342" s="1">
        <v>0</v>
      </c>
      <c r="I342" s="1">
        <v>178</v>
      </c>
      <c r="J342" s="1">
        <v>3.4</v>
      </c>
      <c r="K342" s="1">
        <v>1.2</v>
      </c>
      <c r="L342" s="8">
        <v>28.54</v>
      </c>
      <c r="M342" s="90"/>
    </row>
    <row r="343" spans="1:13" ht="32" x14ac:dyDescent="0.2">
      <c r="A343" s="174"/>
      <c r="B343" s="146"/>
      <c r="C343" s="89" t="s">
        <v>490</v>
      </c>
      <c r="D343" s="119" t="s">
        <v>491</v>
      </c>
      <c r="E343" s="1">
        <v>57</v>
      </c>
      <c r="F343" s="1">
        <v>52</v>
      </c>
      <c r="G343" s="1">
        <v>283</v>
      </c>
      <c r="H343" s="1">
        <v>0</v>
      </c>
      <c r="I343" s="1">
        <v>372</v>
      </c>
      <c r="J343" s="1">
        <v>6.1</v>
      </c>
      <c r="K343" s="1">
        <v>1.3</v>
      </c>
      <c r="L343" s="8">
        <v>38</v>
      </c>
      <c r="M343" s="90"/>
    </row>
    <row r="344" spans="1:13" ht="32" x14ac:dyDescent="0.2">
      <c r="A344" s="174"/>
      <c r="B344" s="146"/>
      <c r="C344" s="89" t="s">
        <v>492</v>
      </c>
      <c r="D344" s="119" t="s">
        <v>493</v>
      </c>
      <c r="E344" s="1">
        <v>24</v>
      </c>
      <c r="F344" s="1">
        <v>5</v>
      </c>
      <c r="G344" s="1">
        <v>36</v>
      </c>
      <c r="H344" s="1">
        <v>0</v>
      </c>
      <c r="I344" s="1">
        <v>7</v>
      </c>
      <c r="J344" s="1">
        <v>0.9</v>
      </c>
      <c r="K344" s="1">
        <v>0.24</v>
      </c>
      <c r="L344" s="8">
        <v>15.96</v>
      </c>
      <c r="M344" s="90"/>
    </row>
    <row r="345" spans="1:13" ht="32" x14ac:dyDescent="0.2">
      <c r="A345" s="174"/>
      <c r="B345" s="146"/>
      <c r="C345" s="89" t="s">
        <v>494</v>
      </c>
      <c r="D345" s="119" t="s">
        <v>495</v>
      </c>
      <c r="E345" s="1">
        <v>61</v>
      </c>
      <c r="F345" s="1">
        <v>138</v>
      </c>
      <c r="G345" s="1">
        <v>41</v>
      </c>
      <c r="H345" s="1">
        <v>0</v>
      </c>
      <c r="I345" s="1">
        <v>104</v>
      </c>
      <c r="J345" s="1">
        <v>1.3</v>
      </c>
      <c r="K345" s="1">
        <v>0.94</v>
      </c>
      <c r="L345" s="8">
        <v>5.2</v>
      </c>
      <c r="M345" s="90"/>
    </row>
    <row r="346" spans="1:13" ht="32" x14ac:dyDescent="0.2">
      <c r="A346" s="174"/>
      <c r="B346" s="146"/>
      <c r="C346" s="89" t="s">
        <v>496</v>
      </c>
      <c r="D346" s="119" t="s">
        <v>497</v>
      </c>
      <c r="E346" s="1">
        <v>60</v>
      </c>
      <c r="F346" s="1">
        <v>9</v>
      </c>
      <c r="G346" s="1">
        <v>189</v>
      </c>
      <c r="H346" s="1">
        <v>0</v>
      </c>
      <c r="I346" s="1">
        <v>35</v>
      </c>
      <c r="J346" s="1">
        <v>2</v>
      </c>
      <c r="K346" s="1">
        <v>0.2</v>
      </c>
      <c r="L346" s="8"/>
      <c r="M346" s="90" t="s">
        <v>191</v>
      </c>
    </row>
    <row r="347" spans="1:13" x14ac:dyDescent="0.2">
      <c r="A347" s="174"/>
      <c r="B347" s="146"/>
      <c r="C347" s="12" t="s">
        <v>130</v>
      </c>
      <c r="E347" s="1">
        <f>MEDIAN(E324:E346)</f>
        <v>33</v>
      </c>
      <c r="F347" s="1">
        <f t="shared" ref="F347:L347" si="60">MEDIAN(F324:F346)</f>
        <v>27</v>
      </c>
      <c r="G347" s="1">
        <f t="shared" si="60"/>
        <v>41</v>
      </c>
      <c r="H347" s="1">
        <f t="shared" si="60"/>
        <v>0</v>
      </c>
      <c r="I347" s="1">
        <f t="shared" si="60"/>
        <v>21</v>
      </c>
      <c r="J347" s="1">
        <f t="shared" si="60"/>
        <v>0.9</v>
      </c>
      <c r="K347" s="1">
        <f t="shared" si="60"/>
        <v>0.24</v>
      </c>
      <c r="L347" s="1">
        <f t="shared" si="60"/>
        <v>17.68</v>
      </c>
      <c r="M347" s="90"/>
    </row>
    <row r="348" spans="1:13" ht="16" x14ac:dyDescent="0.2">
      <c r="A348" s="175" t="s">
        <v>72</v>
      </c>
      <c r="B348" s="153" t="s">
        <v>41</v>
      </c>
      <c r="C348" s="26" t="s">
        <v>498</v>
      </c>
      <c r="D348" s="128" t="s">
        <v>499</v>
      </c>
      <c r="E348" s="92">
        <v>33</v>
      </c>
      <c r="F348" s="92">
        <v>92</v>
      </c>
      <c r="G348" s="92">
        <v>201</v>
      </c>
      <c r="H348" s="92">
        <v>0</v>
      </c>
      <c r="I348" s="92">
        <v>140</v>
      </c>
      <c r="J348" s="92">
        <v>2.2000000000000002</v>
      </c>
      <c r="K348" s="92">
        <v>0.35</v>
      </c>
      <c r="L348" s="97"/>
      <c r="M348" s="93" t="s">
        <v>114</v>
      </c>
    </row>
    <row r="349" spans="1:13" ht="16" x14ac:dyDescent="0.2">
      <c r="A349" s="174"/>
      <c r="B349" s="146"/>
      <c r="C349" s="13" t="s">
        <v>500</v>
      </c>
      <c r="D349" s="123" t="s">
        <v>501</v>
      </c>
      <c r="E349" s="1">
        <v>55</v>
      </c>
      <c r="F349" s="1">
        <v>50</v>
      </c>
      <c r="G349" s="1">
        <v>1030</v>
      </c>
      <c r="H349" s="1">
        <v>0</v>
      </c>
      <c r="I349" s="1">
        <v>255</v>
      </c>
      <c r="J349" s="1">
        <v>4.8</v>
      </c>
      <c r="K349" s="1">
        <v>1.06</v>
      </c>
      <c r="L349" s="8">
        <v>38</v>
      </c>
      <c r="M349" s="90"/>
    </row>
    <row r="350" spans="1:13" ht="16" x14ac:dyDescent="0.2">
      <c r="A350" s="174"/>
      <c r="B350" s="146"/>
      <c r="C350" s="2" t="s">
        <v>454</v>
      </c>
      <c r="D350" s="123" t="s">
        <v>502</v>
      </c>
      <c r="E350" s="1">
        <v>26</v>
      </c>
      <c r="F350" s="1">
        <v>194</v>
      </c>
      <c r="G350" s="1">
        <v>409</v>
      </c>
      <c r="H350" s="1">
        <v>0</v>
      </c>
      <c r="I350" s="1">
        <v>90</v>
      </c>
      <c r="J350" s="1">
        <v>2.2000000000000002</v>
      </c>
      <c r="K350" s="1">
        <v>0.9</v>
      </c>
      <c r="L350" s="8">
        <v>12.01</v>
      </c>
      <c r="M350" s="90"/>
    </row>
    <row r="351" spans="1:13" ht="16" x14ac:dyDescent="0.2">
      <c r="A351" s="174"/>
      <c r="B351" s="146"/>
      <c r="C351" s="108" t="s">
        <v>503</v>
      </c>
      <c r="D351" s="39" t="s">
        <v>504</v>
      </c>
      <c r="E351" s="1">
        <v>39</v>
      </c>
      <c r="F351" s="1">
        <v>60</v>
      </c>
      <c r="G351" s="1">
        <v>19</v>
      </c>
      <c r="H351" s="1">
        <v>0</v>
      </c>
      <c r="I351" s="1">
        <v>93</v>
      </c>
      <c r="J351" s="1">
        <v>0.9</v>
      </c>
      <c r="K351" s="1">
        <v>0.34</v>
      </c>
      <c r="L351" s="8">
        <v>5.2</v>
      </c>
      <c r="M351" s="90"/>
    </row>
    <row r="352" spans="1:13" ht="16" x14ac:dyDescent="0.2">
      <c r="A352" s="174"/>
      <c r="B352" s="146"/>
      <c r="C352" s="94" t="s">
        <v>505</v>
      </c>
      <c r="D352" s="39" t="s">
        <v>506</v>
      </c>
      <c r="E352" s="1">
        <v>32</v>
      </c>
      <c r="F352" s="1">
        <v>26</v>
      </c>
      <c r="G352" s="1">
        <v>15</v>
      </c>
      <c r="H352" s="1">
        <v>0</v>
      </c>
      <c r="I352" s="1">
        <v>72</v>
      </c>
      <c r="J352" s="1">
        <v>0.7</v>
      </c>
      <c r="K352" s="1">
        <v>0.23</v>
      </c>
      <c r="L352" s="8">
        <v>13</v>
      </c>
      <c r="M352" s="90"/>
    </row>
    <row r="353" spans="1:13" ht="16" x14ac:dyDescent="0.2">
      <c r="A353" s="174"/>
      <c r="B353" s="146"/>
      <c r="C353" s="94" t="s">
        <v>507</v>
      </c>
      <c r="D353" s="39" t="s">
        <v>508</v>
      </c>
      <c r="E353" s="1">
        <v>26</v>
      </c>
      <c r="F353" s="1">
        <v>20</v>
      </c>
      <c r="G353" s="1">
        <v>4</v>
      </c>
      <c r="H353" s="1">
        <v>0</v>
      </c>
      <c r="I353" s="1">
        <v>24</v>
      </c>
      <c r="J353" s="1">
        <v>0.4</v>
      </c>
      <c r="K353" s="1">
        <v>0.52</v>
      </c>
      <c r="L353" s="8"/>
      <c r="M353" s="90" t="s">
        <v>114</v>
      </c>
    </row>
    <row r="354" spans="1:13" x14ac:dyDescent="0.2">
      <c r="A354" s="174"/>
      <c r="B354" s="146"/>
      <c r="C354" t="s">
        <v>509</v>
      </c>
      <c r="D354" s="39" t="s">
        <v>510</v>
      </c>
      <c r="E354" s="1">
        <v>17</v>
      </c>
      <c r="F354" s="1">
        <v>14</v>
      </c>
      <c r="G354" s="1">
        <v>4</v>
      </c>
      <c r="H354" s="1">
        <v>0</v>
      </c>
      <c r="I354" s="1">
        <v>13</v>
      </c>
      <c r="J354" s="1">
        <v>0.6</v>
      </c>
      <c r="K354" s="1">
        <v>0.17</v>
      </c>
      <c r="L354" s="8">
        <v>17.52</v>
      </c>
      <c r="M354" s="90"/>
    </row>
    <row r="355" spans="1:13" x14ac:dyDescent="0.2">
      <c r="A355" s="174"/>
      <c r="B355" s="146"/>
      <c r="C355" s="2" t="s">
        <v>511</v>
      </c>
      <c r="D355" s="39" t="s">
        <v>512</v>
      </c>
      <c r="E355" s="1">
        <v>29</v>
      </c>
      <c r="F355" s="1">
        <v>14</v>
      </c>
      <c r="G355" s="1">
        <v>554</v>
      </c>
      <c r="H355" s="1">
        <v>0</v>
      </c>
      <c r="I355" s="1">
        <v>79</v>
      </c>
      <c r="J355" s="1">
        <v>1.1000000000000001</v>
      </c>
      <c r="K355" s="1">
        <v>0.14000000000000001</v>
      </c>
      <c r="L355" s="8"/>
      <c r="M355" s="90" t="s">
        <v>191</v>
      </c>
    </row>
    <row r="356" spans="1:13" x14ac:dyDescent="0.2">
      <c r="A356" s="174" t="s">
        <v>73</v>
      </c>
      <c r="B356" s="146" t="s">
        <v>41</v>
      </c>
      <c r="C356" s="2" t="s">
        <v>513</v>
      </c>
      <c r="D356" s="126" t="s">
        <v>514</v>
      </c>
      <c r="E356" s="1">
        <v>27</v>
      </c>
      <c r="F356" s="1">
        <v>48</v>
      </c>
      <c r="G356" s="1">
        <v>119</v>
      </c>
      <c r="H356" s="1">
        <v>0</v>
      </c>
      <c r="I356" s="1">
        <v>150</v>
      </c>
      <c r="J356" s="1">
        <v>0.5</v>
      </c>
      <c r="K356" s="1">
        <v>0.3</v>
      </c>
      <c r="L356" s="8"/>
      <c r="M356" s="90" t="s">
        <v>114</v>
      </c>
    </row>
    <row r="357" spans="1:13" x14ac:dyDescent="0.2">
      <c r="A357" s="174"/>
      <c r="B357" s="146"/>
      <c r="C357" s="2" t="s">
        <v>515</v>
      </c>
      <c r="D357" s="126" t="s">
        <v>516</v>
      </c>
      <c r="E357" s="1">
        <v>68</v>
      </c>
      <c r="F357" s="1">
        <v>12</v>
      </c>
      <c r="G357" s="1">
        <v>456</v>
      </c>
      <c r="H357" s="1">
        <v>0</v>
      </c>
      <c r="I357" s="1">
        <v>166</v>
      </c>
      <c r="J357" s="1">
        <v>1.3</v>
      </c>
      <c r="K357" s="1">
        <v>2.6</v>
      </c>
      <c r="L357" s="8">
        <v>28.54</v>
      </c>
      <c r="M357" s="90"/>
    </row>
    <row r="358" spans="1:13" ht="16" thickBot="1" x14ac:dyDescent="0.25">
      <c r="A358" s="174"/>
      <c r="B358" s="146"/>
      <c r="C358" s="12" t="s">
        <v>259</v>
      </c>
      <c r="E358" s="1">
        <f t="shared" ref="E358:L358" si="61">MEDIAN(E348:E357)</f>
        <v>30.5</v>
      </c>
      <c r="F358" s="1">
        <f t="shared" si="61"/>
        <v>37</v>
      </c>
      <c r="G358" s="1">
        <f t="shared" si="61"/>
        <v>160</v>
      </c>
      <c r="H358" s="1">
        <f t="shared" si="61"/>
        <v>0</v>
      </c>
      <c r="I358" s="1">
        <f t="shared" si="61"/>
        <v>91.5</v>
      </c>
      <c r="J358" s="1">
        <f t="shared" si="61"/>
        <v>1</v>
      </c>
      <c r="K358" s="1">
        <f t="shared" si="61"/>
        <v>0.34499999999999997</v>
      </c>
      <c r="L358" s="8">
        <f t="shared" si="61"/>
        <v>15.26</v>
      </c>
      <c r="M358" s="90"/>
    </row>
    <row r="359" spans="1:13" x14ac:dyDescent="0.2">
      <c r="A359" s="186" t="s">
        <v>90</v>
      </c>
      <c r="B359" s="141" t="s">
        <v>41</v>
      </c>
      <c r="C359" s="142" t="s">
        <v>513</v>
      </c>
      <c r="D359" s="187"/>
      <c r="E359" s="156">
        <v>23</v>
      </c>
      <c r="F359" s="156">
        <v>146</v>
      </c>
      <c r="G359" s="156">
        <v>524</v>
      </c>
      <c r="H359" s="156">
        <v>0</v>
      </c>
      <c r="I359" s="156">
        <v>136</v>
      </c>
      <c r="J359" s="156">
        <v>3.57</v>
      </c>
      <c r="K359" s="156">
        <v>7.22</v>
      </c>
      <c r="L359" s="162"/>
      <c r="M359" s="188" t="s">
        <v>114</v>
      </c>
    </row>
    <row r="360" spans="1:13" x14ac:dyDescent="0.2">
      <c r="A360" s="189"/>
      <c r="B360" s="146"/>
      <c r="C360" t="s">
        <v>517</v>
      </c>
      <c r="E360" s="1">
        <v>24.5</v>
      </c>
      <c r="F360" s="1">
        <v>9</v>
      </c>
      <c r="G360" s="1">
        <v>160</v>
      </c>
      <c r="H360" s="1">
        <v>0</v>
      </c>
      <c r="I360" s="1">
        <v>127.66</v>
      </c>
      <c r="J360" s="1">
        <v>2.5099999999999998</v>
      </c>
      <c r="K360" s="1">
        <v>0.11</v>
      </c>
      <c r="L360" s="8">
        <v>0</v>
      </c>
      <c r="M360" s="190"/>
    </row>
    <row r="361" spans="1:13" ht="16" x14ac:dyDescent="0.2">
      <c r="A361" s="189"/>
      <c r="B361" s="146"/>
      <c r="C361" s="89" t="s">
        <v>518</v>
      </c>
      <c r="E361" s="1">
        <v>35</v>
      </c>
      <c r="F361" s="1">
        <v>14</v>
      </c>
      <c r="G361" s="1">
        <v>2</v>
      </c>
      <c r="H361" s="1">
        <v>0</v>
      </c>
      <c r="I361" s="1">
        <v>6</v>
      </c>
      <c r="J361" s="1">
        <v>0.25</v>
      </c>
      <c r="K361" s="1">
        <v>3.7</v>
      </c>
      <c r="L361" s="8"/>
      <c r="M361" s="190" t="s">
        <v>114</v>
      </c>
    </row>
    <row r="362" spans="1:13" ht="16" x14ac:dyDescent="0.2">
      <c r="A362" s="189"/>
      <c r="B362" s="146"/>
      <c r="C362" s="89" t="s">
        <v>519</v>
      </c>
      <c r="E362" s="1">
        <v>49</v>
      </c>
      <c r="F362" s="1">
        <v>60</v>
      </c>
      <c r="G362" s="1">
        <v>36</v>
      </c>
      <c r="H362" s="1">
        <v>0</v>
      </c>
      <c r="I362" s="1">
        <v>85</v>
      </c>
      <c r="J362" s="1">
        <v>1.61</v>
      </c>
      <c r="K362" s="1">
        <v>0.57999999999999996</v>
      </c>
      <c r="L362" s="8">
        <v>5.2</v>
      </c>
      <c r="M362" s="190"/>
    </row>
    <row r="363" spans="1:13" x14ac:dyDescent="0.2">
      <c r="A363" s="189"/>
      <c r="B363" s="146"/>
      <c r="C363" s="2" t="s">
        <v>520</v>
      </c>
      <c r="E363" s="1">
        <v>15</v>
      </c>
      <c r="F363" s="1">
        <v>28</v>
      </c>
      <c r="G363" s="1">
        <v>56</v>
      </c>
      <c r="H363" s="1">
        <v>0</v>
      </c>
      <c r="I363" s="1">
        <v>18</v>
      </c>
      <c r="J363" s="1">
        <v>0.37</v>
      </c>
      <c r="K363" s="1">
        <v>0.33</v>
      </c>
      <c r="L363" s="8"/>
      <c r="M363" s="190" t="s">
        <v>191</v>
      </c>
    </row>
    <row r="364" spans="1:13" x14ac:dyDescent="0.2">
      <c r="A364" s="189" t="s">
        <v>116</v>
      </c>
      <c r="B364" s="146" t="s">
        <v>41</v>
      </c>
      <c r="C364" t="s">
        <v>521</v>
      </c>
      <c r="D364" s="39" t="s">
        <v>522</v>
      </c>
      <c r="E364" s="1">
        <v>38</v>
      </c>
      <c r="F364" s="1">
        <v>165</v>
      </c>
      <c r="G364" s="1">
        <v>413</v>
      </c>
      <c r="H364" s="1">
        <v>0</v>
      </c>
      <c r="I364" s="1">
        <v>49</v>
      </c>
      <c r="J364" s="1">
        <v>1.8</v>
      </c>
      <c r="K364" s="1">
        <v>0.4</v>
      </c>
      <c r="L364" s="8"/>
      <c r="M364" s="190" t="s">
        <v>114</v>
      </c>
    </row>
    <row r="365" spans="1:13" x14ac:dyDescent="0.2">
      <c r="A365" s="189"/>
      <c r="B365" s="146"/>
      <c r="C365" t="s">
        <v>523</v>
      </c>
      <c r="D365" s="39" t="s">
        <v>524</v>
      </c>
      <c r="E365" s="1">
        <v>35</v>
      </c>
      <c r="F365" s="1">
        <v>146</v>
      </c>
      <c r="G365" s="1">
        <v>479</v>
      </c>
      <c r="H365" s="1">
        <v>0</v>
      </c>
      <c r="I365" s="1">
        <v>132</v>
      </c>
      <c r="J365" s="1">
        <v>1.9</v>
      </c>
      <c r="K365" s="1">
        <v>0.7</v>
      </c>
      <c r="L365" s="8"/>
      <c r="M365" s="190" t="s">
        <v>114</v>
      </c>
    </row>
    <row r="366" spans="1:13" x14ac:dyDescent="0.2">
      <c r="A366" s="189"/>
      <c r="B366" s="146"/>
      <c r="C366" t="s">
        <v>525</v>
      </c>
      <c r="D366" s="39" t="s">
        <v>526</v>
      </c>
      <c r="E366" s="1">
        <v>18</v>
      </c>
      <c r="F366" s="1">
        <v>53</v>
      </c>
      <c r="G366" s="1">
        <v>10</v>
      </c>
      <c r="H366" s="1">
        <v>0</v>
      </c>
      <c r="I366" s="1">
        <v>21</v>
      </c>
      <c r="J366" s="1">
        <v>0.9</v>
      </c>
      <c r="K366" s="1">
        <v>0.3</v>
      </c>
      <c r="L366" s="8">
        <v>3</v>
      </c>
      <c r="M366" s="190"/>
    </row>
    <row r="367" spans="1:13" x14ac:dyDescent="0.2">
      <c r="A367" s="189"/>
      <c r="B367" s="146"/>
      <c r="C367" t="s">
        <v>517</v>
      </c>
      <c r="D367" s="39" t="s">
        <v>527</v>
      </c>
      <c r="E367" s="1">
        <v>27</v>
      </c>
      <c r="F367" s="1">
        <v>80</v>
      </c>
      <c r="G367" s="1">
        <v>240</v>
      </c>
      <c r="H367" s="1">
        <v>0</v>
      </c>
      <c r="I367" s="1">
        <v>195</v>
      </c>
      <c r="J367" s="1">
        <v>1.6</v>
      </c>
      <c r="K367" s="1">
        <v>0.2</v>
      </c>
      <c r="L367" s="8">
        <v>0</v>
      </c>
      <c r="M367" s="190"/>
    </row>
    <row r="368" spans="1:13" x14ac:dyDescent="0.2">
      <c r="A368" s="189"/>
      <c r="B368" s="146"/>
      <c r="C368" t="s">
        <v>528</v>
      </c>
      <c r="D368" s="39" t="s">
        <v>529</v>
      </c>
      <c r="E368" s="1">
        <v>37</v>
      </c>
      <c r="F368" s="1">
        <v>14</v>
      </c>
      <c r="G368" s="1">
        <v>6</v>
      </c>
      <c r="H368" s="1">
        <v>0</v>
      </c>
      <c r="I368" s="1">
        <v>7</v>
      </c>
      <c r="J368" s="1">
        <v>0.2</v>
      </c>
      <c r="K368" s="1">
        <v>0.1</v>
      </c>
      <c r="L368" s="8"/>
      <c r="M368" s="190" t="s">
        <v>114</v>
      </c>
    </row>
    <row r="369" spans="1:13" x14ac:dyDescent="0.2">
      <c r="A369" s="189"/>
      <c r="B369" s="146"/>
      <c r="C369" t="s">
        <v>494</v>
      </c>
      <c r="D369" s="39" t="s">
        <v>530</v>
      </c>
      <c r="E369" s="1">
        <v>45</v>
      </c>
      <c r="F369" s="1">
        <v>72</v>
      </c>
      <c r="G369" s="1">
        <v>47</v>
      </c>
      <c r="H369" s="1">
        <v>0</v>
      </c>
      <c r="I369" s="1">
        <v>82</v>
      </c>
      <c r="J369" s="1">
        <v>0.6</v>
      </c>
      <c r="K369" s="1">
        <v>0.6</v>
      </c>
      <c r="L369" s="8">
        <v>5.2</v>
      </c>
      <c r="M369" s="190"/>
    </row>
    <row r="370" spans="1:13" x14ac:dyDescent="0.2">
      <c r="A370" s="189"/>
      <c r="B370" s="146"/>
      <c r="C370" t="s">
        <v>531</v>
      </c>
      <c r="D370" s="39" t="s">
        <v>532</v>
      </c>
      <c r="E370" s="1">
        <v>14</v>
      </c>
      <c r="F370" s="1">
        <v>14</v>
      </c>
      <c r="G370" s="1">
        <v>2</v>
      </c>
      <c r="H370" s="1">
        <v>0</v>
      </c>
      <c r="I370" s="1">
        <v>18</v>
      </c>
      <c r="J370" s="1">
        <v>0.3</v>
      </c>
      <c r="K370" s="1">
        <v>0.1</v>
      </c>
      <c r="L370" s="8">
        <v>17.52</v>
      </c>
      <c r="M370" s="190"/>
    </row>
    <row r="371" spans="1:13" x14ac:dyDescent="0.2">
      <c r="A371" s="189"/>
      <c r="B371" s="146"/>
      <c r="C371" t="s">
        <v>492</v>
      </c>
      <c r="D371" s="39" t="s">
        <v>533</v>
      </c>
      <c r="E371" s="1">
        <v>28</v>
      </c>
      <c r="F371" s="1">
        <v>10</v>
      </c>
      <c r="G371" s="1">
        <v>20</v>
      </c>
      <c r="H371" s="1">
        <v>0</v>
      </c>
      <c r="I371" s="1">
        <v>11</v>
      </c>
      <c r="J371" s="1">
        <v>0.4</v>
      </c>
      <c r="K371" s="1">
        <v>0.1</v>
      </c>
      <c r="L371" s="8">
        <v>15.96</v>
      </c>
      <c r="M371" s="190"/>
    </row>
    <row r="372" spans="1:13" x14ac:dyDescent="0.2">
      <c r="A372" s="189"/>
      <c r="B372" s="146"/>
      <c r="C372" s="2" t="s">
        <v>534</v>
      </c>
      <c r="D372" s="39" t="s">
        <v>535</v>
      </c>
      <c r="E372" s="1">
        <v>35</v>
      </c>
      <c r="F372" s="1">
        <v>35</v>
      </c>
      <c r="G372" s="1">
        <v>184</v>
      </c>
      <c r="H372" s="1">
        <v>0</v>
      </c>
      <c r="I372" s="1">
        <v>7</v>
      </c>
      <c r="J372" s="1">
        <v>0.4</v>
      </c>
      <c r="K372" s="1">
        <v>0.2</v>
      </c>
      <c r="L372" s="8">
        <v>17.68</v>
      </c>
      <c r="M372" s="190"/>
    </row>
    <row r="373" spans="1:13" ht="16" thickBot="1" x14ac:dyDescent="0.25">
      <c r="A373" s="191"/>
      <c r="B373" s="149"/>
      <c r="C373" s="35" t="s">
        <v>123</v>
      </c>
      <c r="D373" s="192"/>
      <c r="E373" s="193">
        <f>MEDIAN(E359:E372)</f>
        <v>31.5</v>
      </c>
      <c r="F373" s="193">
        <f t="shared" ref="F373:L373" si="62">MEDIAN(F359:F372)</f>
        <v>44</v>
      </c>
      <c r="G373" s="193">
        <f t="shared" si="62"/>
        <v>51.5</v>
      </c>
      <c r="H373" s="193">
        <f t="shared" si="62"/>
        <v>0</v>
      </c>
      <c r="I373" s="193">
        <f t="shared" si="62"/>
        <v>35</v>
      </c>
      <c r="J373" s="193">
        <f t="shared" si="62"/>
        <v>0.75</v>
      </c>
      <c r="K373" s="193">
        <f t="shared" si="62"/>
        <v>0.315</v>
      </c>
      <c r="L373" s="193">
        <f t="shared" si="62"/>
        <v>5.2</v>
      </c>
      <c r="M373" s="19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A196"/>
  <sheetViews>
    <sheetView workbookViewId="0"/>
  </sheetViews>
  <sheetFormatPr baseColWidth="10" defaultColWidth="9.1640625" defaultRowHeight="15" x14ac:dyDescent="0.2"/>
  <cols>
    <col min="1" max="1" width="19.83203125" customWidth="1"/>
    <col min="2" max="2" width="18.5" customWidth="1"/>
    <col min="3" max="3" width="37.6640625" style="2" customWidth="1"/>
    <col min="4" max="4" width="9.1640625" style="39"/>
    <col min="5" max="5" width="9.1640625" style="103"/>
    <col min="6" max="6" width="14.6640625" style="103" customWidth="1"/>
    <col min="7" max="7" width="14.5" style="103" customWidth="1"/>
    <col min="8" max="8" width="13.1640625" style="103" customWidth="1"/>
    <col min="9" max="9" width="13.5" style="103" customWidth="1"/>
    <col min="10" max="11" width="9.1640625" style="103"/>
    <col min="12" max="12" width="23.83203125" customWidth="1"/>
  </cols>
  <sheetData>
    <row r="1" spans="1:12" s="47" customFormat="1" ht="26.5" customHeight="1" thickBot="1" x14ac:dyDescent="0.25">
      <c r="A1" s="113" t="s">
        <v>91</v>
      </c>
      <c r="B1" s="114" t="s">
        <v>780</v>
      </c>
      <c r="C1" s="210" t="s">
        <v>0</v>
      </c>
      <c r="D1" s="205" t="s">
        <v>803</v>
      </c>
      <c r="E1" s="116" t="s">
        <v>1</v>
      </c>
      <c r="F1" s="116" t="s">
        <v>2</v>
      </c>
      <c r="G1" s="116" t="s">
        <v>3</v>
      </c>
      <c r="H1" s="116" t="s">
        <v>4</v>
      </c>
      <c r="I1" s="116" t="s">
        <v>5</v>
      </c>
      <c r="J1" s="116" t="s">
        <v>6</v>
      </c>
      <c r="K1" s="116" t="s">
        <v>7</v>
      </c>
      <c r="L1" s="117" t="s">
        <v>9</v>
      </c>
    </row>
    <row r="2" spans="1:12" x14ac:dyDescent="0.2">
      <c r="A2" s="174" t="s">
        <v>70</v>
      </c>
      <c r="B2" s="146" t="s">
        <v>57</v>
      </c>
      <c r="C2" s="2" t="s">
        <v>546</v>
      </c>
      <c r="D2" s="112">
        <v>1098202</v>
      </c>
      <c r="E2" s="1">
        <v>236</v>
      </c>
      <c r="F2" s="1">
        <v>9</v>
      </c>
      <c r="G2" s="1">
        <v>0</v>
      </c>
      <c r="H2" s="1">
        <v>2.6</v>
      </c>
      <c r="I2" s="1">
        <v>5</v>
      </c>
      <c r="J2" s="1">
        <v>3.13</v>
      </c>
      <c r="K2" s="1">
        <v>4.3</v>
      </c>
      <c r="L2" s="40"/>
    </row>
    <row r="3" spans="1:12" x14ac:dyDescent="0.2">
      <c r="A3" s="174"/>
      <c r="B3" s="146"/>
      <c r="C3" s="2" t="s">
        <v>547</v>
      </c>
      <c r="D3" s="112">
        <v>168665</v>
      </c>
      <c r="E3" s="1">
        <v>331</v>
      </c>
      <c r="F3" s="1">
        <v>7</v>
      </c>
      <c r="G3" s="1">
        <v>0</v>
      </c>
      <c r="H3" s="1">
        <v>2.4</v>
      </c>
      <c r="I3" s="1">
        <v>7</v>
      </c>
      <c r="J3" s="1">
        <v>2.46</v>
      </c>
      <c r="K3" s="1">
        <v>5.77</v>
      </c>
      <c r="L3" s="40"/>
    </row>
    <row r="4" spans="1:12" ht="16" x14ac:dyDescent="0.2">
      <c r="A4" s="174"/>
      <c r="B4" s="146"/>
      <c r="C4" s="2" t="s">
        <v>548</v>
      </c>
      <c r="D4" s="112" t="s">
        <v>549</v>
      </c>
      <c r="E4" s="1">
        <v>291</v>
      </c>
      <c r="F4" s="1">
        <v>6</v>
      </c>
      <c r="G4" s="1">
        <v>8</v>
      </c>
      <c r="H4" s="1">
        <v>2.1</v>
      </c>
      <c r="I4" s="1">
        <v>11</v>
      </c>
      <c r="J4" s="1">
        <v>2.2400000000000002</v>
      </c>
      <c r="K4" s="1">
        <v>5.91</v>
      </c>
      <c r="L4" s="40"/>
    </row>
    <row r="5" spans="1:12" x14ac:dyDescent="0.2">
      <c r="A5" s="174"/>
      <c r="B5" s="146"/>
      <c r="C5" s="2" t="s">
        <v>550</v>
      </c>
      <c r="D5" s="112">
        <v>1098174</v>
      </c>
      <c r="E5" s="1">
        <v>235</v>
      </c>
      <c r="F5" s="1">
        <v>7</v>
      </c>
      <c r="G5" s="1">
        <v>3</v>
      </c>
      <c r="H5" s="1">
        <v>1.94</v>
      </c>
      <c r="I5" s="1">
        <v>17</v>
      </c>
      <c r="J5" s="1">
        <v>2.2599999999999998</v>
      </c>
      <c r="K5" s="1">
        <v>5.21</v>
      </c>
      <c r="L5" s="40"/>
    </row>
    <row r="6" spans="1:12" x14ac:dyDescent="0.2">
      <c r="A6" s="174"/>
      <c r="B6" s="146"/>
      <c r="C6" s="29" t="s">
        <v>551</v>
      </c>
      <c r="E6" s="1">
        <f t="shared" ref="E6:K6" si="0">AVERAGE(E2:E5)</f>
        <v>273.25</v>
      </c>
      <c r="F6" s="1">
        <f t="shared" si="0"/>
        <v>7.25</v>
      </c>
      <c r="G6" s="1">
        <f t="shared" si="0"/>
        <v>2.75</v>
      </c>
      <c r="H6" s="1">
        <f t="shared" si="0"/>
        <v>2.2599999999999998</v>
      </c>
      <c r="I6" s="1">
        <f t="shared" si="0"/>
        <v>10</v>
      </c>
      <c r="J6" s="1">
        <f t="shared" si="0"/>
        <v>2.5225</v>
      </c>
      <c r="K6" s="1">
        <f t="shared" si="0"/>
        <v>5.2975000000000003</v>
      </c>
      <c r="L6" s="40"/>
    </row>
    <row r="7" spans="1:12" ht="32" x14ac:dyDescent="0.2">
      <c r="A7" s="175" t="s">
        <v>552</v>
      </c>
      <c r="B7" s="153" t="s">
        <v>57</v>
      </c>
      <c r="C7" s="26" t="s">
        <v>553</v>
      </c>
      <c r="D7" s="124" t="s">
        <v>554</v>
      </c>
      <c r="E7" s="92">
        <v>320</v>
      </c>
      <c r="F7" s="92">
        <v>11</v>
      </c>
      <c r="G7" s="92">
        <v>21</v>
      </c>
      <c r="H7" s="92">
        <v>1.1000000000000001</v>
      </c>
      <c r="I7" s="92">
        <v>19</v>
      </c>
      <c r="J7" s="92">
        <v>2.1</v>
      </c>
      <c r="K7" s="92">
        <v>5.66</v>
      </c>
      <c r="L7" s="38"/>
    </row>
    <row r="8" spans="1:12" ht="32" x14ac:dyDescent="0.2">
      <c r="A8" s="174"/>
      <c r="B8" s="146"/>
      <c r="C8" s="13" t="s">
        <v>555</v>
      </c>
      <c r="D8" s="119" t="s">
        <v>556</v>
      </c>
      <c r="E8" s="1">
        <v>286</v>
      </c>
      <c r="F8" s="1">
        <v>12</v>
      </c>
      <c r="G8" s="1">
        <v>18</v>
      </c>
      <c r="H8" s="1">
        <v>1.3</v>
      </c>
      <c r="I8" s="1">
        <v>18</v>
      </c>
      <c r="J8" s="1">
        <v>1.6</v>
      </c>
      <c r="K8" s="1">
        <v>4.72</v>
      </c>
      <c r="L8" s="40"/>
    </row>
    <row r="9" spans="1:12" x14ac:dyDescent="0.2">
      <c r="A9" s="176"/>
      <c r="B9" s="159"/>
      <c r="C9" s="30" t="s">
        <v>551</v>
      </c>
      <c r="D9" s="41"/>
      <c r="E9" s="42">
        <f t="shared" ref="E9:K9" si="1">AVERAGE(E7:E8)</f>
        <v>303</v>
      </c>
      <c r="F9" s="42">
        <f t="shared" si="1"/>
        <v>11.5</v>
      </c>
      <c r="G9" s="42">
        <f t="shared" si="1"/>
        <v>19.5</v>
      </c>
      <c r="H9" s="42">
        <f t="shared" si="1"/>
        <v>1.2000000000000002</v>
      </c>
      <c r="I9" s="42">
        <f t="shared" si="1"/>
        <v>18.5</v>
      </c>
      <c r="J9" s="42">
        <f t="shared" si="1"/>
        <v>1.85</v>
      </c>
      <c r="K9" s="42">
        <f t="shared" si="1"/>
        <v>5.1899999999999995</v>
      </c>
      <c r="L9" s="43"/>
    </row>
    <row r="10" spans="1:12" x14ac:dyDescent="0.2">
      <c r="A10" s="174" t="s">
        <v>89</v>
      </c>
      <c r="B10" s="146" t="s">
        <v>57</v>
      </c>
      <c r="C10" s="2" t="s">
        <v>557</v>
      </c>
      <c r="D10" s="202" t="s">
        <v>558</v>
      </c>
      <c r="E10" s="1">
        <v>190</v>
      </c>
      <c r="F10" s="1">
        <v>3</v>
      </c>
      <c r="G10" s="1">
        <v>3</v>
      </c>
      <c r="H10" s="1">
        <v>2.2000000000000002</v>
      </c>
      <c r="I10" s="1">
        <v>9</v>
      </c>
      <c r="J10" s="1">
        <v>4.9000000000000004</v>
      </c>
      <c r="K10" s="1">
        <v>7.6</v>
      </c>
      <c r="L10" s="40"/>
    </row>
    <row r="11" spans="1:12" x14ac:dyDescent="0.2">
      <c r="A11" s="174"/>
      <c r="B11" s="146"/>
      <c r="C11" s="2" t="s">
        <v>559</v>
      </c>
      <c r="D11" s="202" t="s">
        <v>560</v>
      </c>
      <c r="E11" s="1">
        <v>150</v>
      </c>
      <c r="F11" s="1">
        <v>1</v>
      </c>
      <c r="G11" s="1">
        <v>2</v>
      </c>
      <c r="H11" s="1">
        <v>1.1000000000000001</v>
      </c>
      <c r="I11" s="1">
        <v>9</v>
      </c>
      <c r="J11" s="1">
        <v>3</v>
      </c>
      <c r="K11" s="1">
        <v>5</v>
      </c>
      <c r="L11" s="40"/>
    </row>
    <row r="12" spans="1:12" x14ac:dyDescent="0.2">
      <c r="A12" s="174"/>
      <c r="B12" s="146"/>
      <c r="C12" s="29" t="s">
        <v>551</v>
      </c>
      <c r="E12" s="195">
        <f t="shared" ref="E12:K12" si="2">AVERAGE(E10:E11)</f>
        <v>170</v>
      </c>
      <c r="F12" s="195">
        <f t="shared" si="2"/>
        <v>2</v>
      </c>
      <c r="G12" s="195">
        <f t="shared" si="2"/>
        <v>2.5</v>
      </c>
      <c r="H12" s="195">
        <f t="shared" si="2"/>
        <v>1.6500000000000001</v>
      </c>
      <c r="I12" s="195">
        <f t="shared" si="2"/>
        <v>9</v>
      </c>
      <c r="J12" s="195">
        <f t="shared" si="2"/>
        <v>3.95</v>
      </c>
      <c r="K12" s="195">
        <f t="shared" si="2"/>
        <v>6.3</v>
      </c>
      <c r="L12" s="40"/>
    </row>
    <row r="13" spans="1:12" x14ac:dyDescent="0.2">
      <c r="A13" s="175" t="s">
        <v>81</v>
      </c>
      <c r="B13" s="153" t="s">
        <v>57</v>
      </c>
      <c r="C13" s="14" t="s">
        <v>561</v>
      </c>
      <c r="D13" s="37" t="s">
        <v>562</v>
      </c>
      <c r="E13" s="92">
        <v>175</v>
      </c>
      <c r="F13" s="92">
        <v>5</v>
      </c>
      <c r="G13" s="92">
        <v>4</v>
      </c>
      <c r="H13" s="92">
        <v>2.3199999999999998</v>
      </c>
      <c r="I13" s="92">
        <v>5</v>
      </c>
      <c r="J13" s="92">
        <v>3.1</v>
      </c>
      <c r="K13" s="92">
        <v>4.3</v>
      </c>
      <c r="L13" s="38"/>
    </row>
    <row r="14" spans="1:12" x14ac:dyDescent="0.2">
      <c r="A14" s="174"/>
      <c r="B14" s="146"/>
      <c r="C14" s="2" t="s">
        <v>563</v>
      </c>
      <c r="D14" s="39" t="s">
        <v>564</v>
      </c>
      <c r="E14" s="1">
        <v>218</v>
      </c>
      <c r="F14" s="1">
        <v>9</v>
      </c>
      <c r="G14" s="1">
        <v>0</v>
      </c>
      <c r="H14" s="1">
        <v>2.74</v>
      </c>
      <c r="I14" s="1">
        <v>5</v>
      </c>
      <c r="J14" s="1">
        <v>3.1</v>
      </c>
      <c r="K14" s="1">
        <v>6.2</v>
      </c>
      <c r="L14" s="40"/>
    </row>
    <row r="15" spans="1:12" x14ac:dyDescent="0.2">
      <c r="A15" s="174"/>
      <c r="B15" s="146"/>
      <c r="C15" s="2" t="s">
        <v>565</v>
      </c>
      <c r="D15" s="39" t="s">
        <v>566</v>
      </c>
      <c r="E15" s="1">
        <v>176</v>
      </c>
      <c r="F15" s="1">
        <v>5</v>
      </c>
      <c r="G15" s="1">
        <v>1</v>
      </c>
      <c r="H15" s="1">
        <v>2</v>
      </c>
      <c r="I15" s="1">
        <v>10</v>
      </c>
      <c r="J15" s="1">
        <v>3</v>
      </c>
      <c r="K15" s="1">
        <v>5.2</v>
      </c>
      <c r="L15" s="40"/>
    </row>
    <row r="16" spans="1:12" x14ac:dyDescent="0.2">
      <c r="A16" s="174"/>
      <c r="B16" s="146"/>
      <c r="C16" s="29" t="s">
        <v>551</v>
      </c>
      <c r="E16" s="1">
        <f t="shared" ref="E16:K16" si="3">AVERAGE(E13:E15)</f>
        <v>189.66666666666666</v>
      </c>
      <c r="F16" s="1">
        <f t="shared" si="3"/>
        <v>6.333333333333333</v>
      </c>
      <c r="G16" s="1">
        <f t="shared" si="3"/>
        <v>1.6666666666666667</v>
      </c>
      <c r="H16" s="1">
        <f t="shared" si="3"/>
        <v>2.3533333333333335</v>
      </c>
      <c r="I16" s="1">
        <f t="shared" si="3"/>
        <v>6.666666666666667</v>
      </c>
      <c r="J16" s="1">
        <f t="shared" si="3"/>
        <v>3.0666666666666664</v>
      </c>
      <c r="K16" s="1">
        <f t="shared" si="3"/>
        <v>5.2333333333333334</v>
      </c>
      <c r="L16" s="40"/>
    </row>
    <row r="17" spans="1:12" x14ac:dyDescent="0.2">
      <c r="A17" s="175" t="s">
        <v>70</v>
      </c>
      <c r="B17" s="153" t="s">
        <v>57</v>
      </c>
      <c r="C17" s="14" t="s">
        <v>567</v>
      </c>
      <c r="D17" s="203">
        <v>1098355</v>
      </c>
      <c r="E17" s="92">
        <v>265</v>
      </c>
      <c r="F17" s="92">
        <v>20</v>
      </c>
      <c r="G17" s="92">
        <v>0</v>
      </c>
      <c r="H17" s="92">
        <v>2.59</v>
      </c>
      <c r="I17" s="92">
        <v>16</v>
      </c>
      <c r="J17" s="92">
        <v>1.96</v>
      </c>
      <c r="K17" s="92">
        <v>4.78</v>
      </c>
      <c r="L17" s="38"/>
    </row>
    <row r="18" spans="1:12" ht="16" x14ac:dyDescent="0.2">
      <c r="A18" s="174"/>
      <c r="B18" s="146"/>
      <c r="C18" s="2" t="s">
        <v>568</v>
      </c>
      <c r="D18" s="112" t="s">
        <v>569</v>
      </c>
      <c r="E18" s="1">
        <v>243</v>
      </c>
      <c r="F18" s="1">
        <v>17</v>
      </c>
      <c r="G18" s="1">
        <v>0</v>
      </c>
      <c r="H18" s="1">
        <v>2.2799999999999998</v>
      </c>
      <c r="I18" s="1">
        <v>20</v>
      </c>
      <c r="J18" s="1">
        <v>2.14</v>
      </c>
      <c r="K18" s="1">
        <v>7.69</v>
      </c>
      <c r="L18" s="40"/>
    </row>
    <row r="19" spans="1:12" x14ac:dyDescent="0.2">
      <c r="A19" s="174"/>
      <c r="B19" s="146"/>
      <c r="C19" s="2" t="s">
        <v>570</v>
      </c>
      <c r="D19" s="112">
        <v>174322</v>
      </c>
      <c r="E19" s="1">
        <v>361</v>
      </c>
      <c r="F19" s="1">
        <v>14</v>
      </c>
      <c r="G19" s="1">
        <v>0</v>
      </c>
      <c r="H19" s="1">
        <v>2.54</v>
      </c>
      <c r="I19" s="1">
        <v>19</v>
      </c>
      <c r="J19" s="1">
        <v>1.88</v>
      </c>
      <c r="K19" s="1">
        <v>4</v>
      </c>
      <c r="L19" s="40"/>
    </row>
    <row r="20" spans="1:12" x14ac:dyDescent="0.2">
      <c r="A20" s="174"/>
      <c r="B20" s="146"/>
      <c r="C20" s="2" t="s">
        <v>571</v>
      </c>
      <c r="D20" s="112">
        <v>167634</v>
      </c>
      <c r="E20" s="1">
        <v>234</v>
      </c>
      <c r="F20" s="1">
        <v>0</v>
      </c>
      <c r="G20" s="1"/>
      <c r="H20" s="1">
        <v>4.4400000000000004</v>
      </c>
      <c r="I20" s="1">
        <v>10</v>
      </c>
      <c r="J20" s="1">
        <v>4.76</v>
      </c>
      <c r="K20" s="1">
        <v>5.93</v>
      </c>
      <c r="L20" s="40" t="s">
        <v>572</v>
      </c>
    </row>
    <row r="21" spans="1:12" ht="16" x14ac:dyDescent="0.2">
      <c r="A21" s="174"/>
      <c r="B21" s="146"/>
      <c r="C21" s="31" t="s">
        <v>573</v>
      </c>
      <c r="E21" s="1">
        <f t="shared" ref="E21:K21" si="4">AVERAGE(E17:E20)</f>
        <v>275.75</v>
      </c>
      <c r="F21" s="1">
        <f t="shared" si="4"/>
        <v>12.75</v>
      </c>
      <c r="G21" s="1">
        <f t="shared" si="4"/>
        <v>0</v>
      </c>
      <c r="H21" s="1">
        <f t="shared" si="4"/>
        <v>2.9624999999999999</v>
      </c>
      <c r="I21" s="1">
        <f t="shared" si="4"/>
        <v>16.25</v>
      </c>
      <c r="J21" s="1">
        <f t="shared" si="4"/>
        <v>2.6849999999999996</v>
      </c>
      <c r="K21" s="1">
        <f t="shared" si="4"/>
        <v>5.6</v>
      </c>
      <c r="L21" s="40"/>
    </row>
    <row r="22" spans="1:12" ht="32" x14ac:dyDescent="0.2">
      <c r="A22" s="175" t="s">
        <v>88</v>
      </c>
      <c r="B22" s="153" t="s">
        <v>57</v>
      </c>
      <c r="C22" s="14" t="s">
        <v>574</v>
      </c>
      <c r="D22" s="124" t="s">
        <v>575</v>
      </c>
      <c r="E22" s="92">
        <v>362</v>
      </c>
      <c r="F22" s="92">
        <v>2</v>
      </c>
      <c r="G22" s="92">
        <v>11</v>
      </c>
      <c r="H22" s="92">
        <v>2.9</v>
      </c>
      <c r="I22" s="92">
        <v>14</v>
      </c>
      <c r="J22" s="92">
        <v>3</v>
      </c>
      <c r="K22" s="92">
        <v>4.6900000000000004</v>
      </c>
      <c r="L22" s="38"/>
    </row>
    <row r="23" spans="1:12" x14ac:dyDescent="0.2">
      <c r="A23" s="175" t="s">
        <v>72</v>
      </c>
      <c r="B23" s="153" t="s">
        <v>57</v>
      </c>
      <c r="C23" s="14" t="s">
        <v>576</v>
      </c>
      <c r="D23" s="37"/>
      <c r="E23" s="16">
        <v>144.06</v>
      </c>
      <c r="F23" s="16">
        <v>3.53</v>
      </c>
      <c r="G23" s="16">
        <v>5.29</v>
      </c>
      <c r="H23" s="16">
        <v>2.59</v>
      </c>
      <c r="I23" s="16">
        <v>8.6</v>
      </c>
      <c r="J23" s="16">
        <v>1.54</v>
      </c>
      <c r="K23" s="16">
        <v>2.88</v>
      </c>
      <c r="L23" s="38" t="s">
        <v>577</v>
      </c>
    </row>
    <row r="24" spans="1:12" x14ac:dyDescent="0.2">
      <c r="A24" s="174"/>
      <c r="B24" s="146"/>
      <c r="C24" s="2" t="s">
        <v>578</v>
      </c>
      <c r="E24" s="19">
        <v>117.6</v>
      </c>
      <c r="F24" s="19">
        <v>2.16</v>
      </c>
      <c r="G24" s="19">
        <v>4.32</v>
      </c>
      <c r="H24" s="19"/>
      <c r="I24" s="19">
        <v>6.24</v>
      </c>
      <c r="J24" s="19">
        <v>1.32</v>
      </c>
      <c r="K24" s="19">
        <v>2.35</v>
      </c>
      <c r="L24" s="40" t="s">
        <v>131</v>
      </c>
    </row>
    <row r="25" spans="1:12" ht="16" x14ac:dyDescent="0.2">
      <c r="A25" s="176"/>
      <c r="B25" s="159"/>
      <c r="C25" s="32" t="s">
        <v>573</v>
      </c>
      <c r="D25" s="41"/>
      <c r="E25" s="42">
        <f t="shared" ref="E25:K25" si="5">AVERAGE(E23:E24)</f>
        <v>130.82999999999998</v>
      </c>
      <c r="F25" s="42">
        <f t="shared" si="5"/>
        <v>2.8449999999999998</v>
      </c>
      <c r="G25" s="42">
        <f t="shared" si="5"/>
        <v>4.8049999999999997</v>
      </c>
      <c r="H25" s="42">
        <f t="shared" si="5"/>
        <v>2.59</v>
      </c>
      <c r="I25" s="42">
        <f t="shared" si="5"/>
        <v>7.42</v>
      </c>
      <c r="J25" s="42">
        <f t="shared" si="5"/>
        <v>1.4300000000000002</v>
      </c>
      <c r="K25" s="42">
        <f t="shared" si="5"/>
        <v>2.6150000000000002</v>
      </c>
      <c r="L25" s="196"/>
    </row>
    <row r="26" spans="1:12" x14ac:dyDescent="0.2">
      <c r="A26" s="174" t="s">
        <v>81</v>
      </c>
      <c r="B26" s="153" t="s">
        <v>57</v>
      </c>
      <c r="C26" s="2" t="s">
        <v>579</v>
      </c>
      <c r="E26" s="19">
        <v>181.55</v>
      </c>
      <c r="F26" s="19">
        <v>11.17</v>
      </c>
      <c r="G26" s="19">
        <v>0</v>
      </c>
      <c r="H26" s="19">
        <v>1.26</v>
      </c>
      <c r="I26" s="19">
        <v>4.63</v>
      </c>
      <c r="J26" s="19">
        <v>1.75</v>
      </c>
      <c r="K26" s="19">
        <v>2.57</v>
      </c>
      <c r="L26" s="38" t="s">
        <v>131</v>
      </c>
    </row>
    <row r="27" spans="1:12" x14ac:dyDescent="0.2">
      <c r="A27" s="174"/>
      <c r="B27" s="146"/>
      <c r="C27" s="2" t="s">
        <v>580</v>
      </c>
      <c r="E27" s="19">
        <v>148.19999999999999</v>
      </c>
      <c r="F27" s="19">
        <v>6.84</v>
      </c>
      <c r="G27" s="19">
        <v>0</v>
      </c>
      <c r="H27" s="19">
        <v>0.88</v>
      </c>
      <c r="I27" s="19">
        <v>3.36</v>
      </c>
      <c r="J27" s="19">
        <v>1.5</v>
      </c>
      <c r="K27" s="19">
        <v>2.1</v>
      </c>
      <c r="L27" s="40" t="s">
        <v>131</v>
      </c>
    </row>
    <row r="28" spans="1:12" ht="16" x14ac:dyDescent="0.2">
      <c r="A28" s="174"/>
      <c r="B28" s="146"/>
      <c r="C28" s="31" t="s">
        <v>573</v>
      </c>
      <c r="E28" s="42">
        <f t="shared" ref="E28:K28" si="6">AVERAGE(E26:E27)</f>
        <v>164.875</v>
      </c>
      <c r="F28" s="42">
        <f t="shared" si="6"/>
        <v>9.004999999999999</v>
      </c>
      <c r="G28" s="42">
        <f t="shared" si="6"/>
        <v>0</v>
      </c>
      <c r="H28" s="42">
        <f t="shared" si="6"/>
        <v>1.07</v>
      </c>
      <c r="I28" s="42">
        <f t="shared" si="6"/>
        <v>3.9950000000000001</v>
      </c>
      <c r="J28" s="42">
        <f t="shared" si="6"/>
        <v>1.625</v>
      </c>
      <c r="K28" s="42">
        <f t="shared" si="6"/>
        <v>2.335</v>
      </c>
      <c r="L28" s="197"/>
    </row>
    <row r="29" spans="1:12" x14ac:dyDescent="0.2">
      <c r="A29" s="175" t="s">
        <v>70</v>
      </c>
      <c r="B29" s="153" t="s">
        <v>581</v>
      </c>
      <c r="C29" s="14" t="s">
        <v>582</v>
      </c>
      <c r="D29" s="203">
        <v>172401</v>
      </c>
      <c r="E29" s="92">
        <v>285</v>
      </c>
      <c r="F29" s="92">
        <v>5</v>
      </c>
      <c r="G29" s="92">
        <v>39</v>
      </c>
      <c r="H29" s="92">
        <v>0.23</v>
      </c>
      <c r="I29" s="92">
        <v>13</v>
      </c>
      <c r="J29" s="92">
        <v>1.37</v>
      </c>
      <c r="K29" s="92">
        <v>1.77</v>
      </c>
      <c r="L29" s="38"/>
    </row>
    <row r="30" spans="1:12" x14ac:dyDescent="0.2">
      <c r="A30" s="174"/>
      <c r="B30" s="146"/>
      <c r="C30" s="2" t="s">
        <v>583</v>
      </c>
      <c r="D30" s="112">
        <v>171450</v>
      </c>
      <c r="E30" s="1">
        <v>239</v>
      </c>
      <c r="F30" s="1">
        <v>5</v>
      </c>
      <c r="G30" s="1">
        <v>48</v>
      </c>
      <c r="H30" s="1">
        <v>0.3</v>
      </c>
      <c r="I30" s="1">
        <v>15</v>
      </c>
      <c r="J30" s="1">
        <v>1.26</v>
      </c>
      <c r="K30" s="1">
        <v>1.94</v>
      </c>
      <c r="L30" s="40"/>
    </row>
    <row r="31" spans="1:12" ht="21" customHeight="1" x14ac:dyDescent="0.2">
      <c r="A31" s="174"/>
      <c r="B31" s="146"/>
      <c r="C31" s="2" t="s">
        <v>584</v>
      </c>
      <c r="D31" s="112" t="s">
        <v>585</v>
      </c>
      <c r="E31" s="1">
        <v>206</v>
      </c>
      <c r="F31" s="1">
        <v>6</v>
      </c>
      <c r="G31" s="1">
        <v>17</v>
      </c>
      <c r="H31" s="1">
        <v>0.17</v>
      </c>
      <c r="I31" s="1">
        <v>7</v>
      </c>
      <c r="J31" s="1">
        <v>0.53</v>
      </c>
      <c r="K31" s="1">
        <v>0.87</v>
      </c>
      <c r="L31" s="40"/>
    </row>
    <row r="32" spans="1:12" x14ac:dyDescent="0.2">
      <c r="A32" s="174"/>
      <c r="B32" s="146"/>
      <c r="C32" s="2" t="s">
        <v>586</v>
      </c>
      <c r="E32" s="1">
        <v>219</v>
      </c>
      <c r="F32" s="1">
        <v>7</v>
      </c>
      <c r="G32" s="1">
        <v>18</v>
      </c>
      <c r="H32" s="1">
        <v>0.34</v>
      </c>
      <c r="I32" s="1">
        <v>17</v>
      </c>
      <c r="J32" s="1">
        <v>1.35</v>
      </c>
      <c r="K32" s="1">
        <v>2.2400000000000002</v>
      </c>
      <c r="L32" s="40"/>
    </row>
    <row r="33" spans="1:12" x14ac:dyDescent="0.2">
      <c r="A33" s="174"/>
      <c r="B33" s="146"/>
      <c r="C33" t="s">
        <v>587</v>
      </c>
      <c r="D33" s="130">
        <v>171479</v>
      </c>
      <c r="E33" s="1">
        <v>189</v>
      </c>
      <c r="F33" s="1">
        <v>9</v>
      </c>
      <c r="G33" s="1">
        <v>12</v>
      </c>
      <c r="H33" s="1">
        <v>1.02</v>
      </c>
      <c r="I33" s="1">
        <v>14</v>
      </c>
      <c r="J33" s="1">
        <v>1.0900000000000001</v>
      </c>
      <c r="K33" s="1">
        <v>2.48</v>
      </c>
      <c r="L33" s="40"/>
    </row>
    <row r="34" spans="1:12" x14ac:dyDescent="0.2">
      <c r="A34" s="174"/>
      <c r="B34" s="146"/>
      <c r="C34" t="s">
        <v>588</v>
      </c>
      <c r="D34" s="39">
        <v>1098608</v>
      </c>
      <c r="E34" s="1">
        <v>204</v>
      </c>
      <c r="F34" s="1">
        <v>6</v>
      </c>
      <c r="G34" s="1">
        <v>17</v>
      </c>
      <c r="H34" s="1">
        <v>0.67</v>
      </c>
      <c r="I34" s="1">
        <v>13</v>
      </c>
      <c r="J34" s="1">
        <v>0.96</v>
      </c>
      <c r="K34" s="1">
        <v>2.1800000000000002</v>
      </c>
      <c r="L34" s="40"/>
    </row>
    <row r="35" spans="1:12" x14ac:dyDescent="0.2">
      <c r="A35" s="174"/>
      <c r="B35" s="146"/>
      <c r="C35" s="29" t="s">
        <v>589</v>
      </c>
      <c r="E35" s="1">
        <f>AVERAGE(E29:E34)</f>
        <v>223.66666666666666</v>
      </c>
      <c r="F35" s="1">
        <f t="shared" ref="F35:K35" si="7">AVERAGE(F29:F34)</f>
        <v>6.333333333333333</v>
      </c>
      <c r="G35" s="1">
        <f t="shared" si="7"/>
        <v>25.166666666666668</v>
      </c>
      <c r="H35" s="1">
        <f t="shared" si="7"/>
        <v>0.45500000000000002</v>
      </c>
      <c r="I35" s="1">
        <f t="shared" si="7"/>
        <v>13.166666666666666</v>
      </c>
      <c r="J35" s="1">
        <f t="shared" si="7"/>
        <v>1.0933333333333333</v>
      </c>
      <c r="K35" s="1">
        <f t="shared" si="7"/>
        <v>1.9133333333333333</v>
      </c>
      <c r="L35" s="40"/>
    </row>
    <row r="36" spans="1:12" ht="32" x14ac:dyDescent="0.2">
      <c r="A36" s="175" t="s">
        <v>552</v>
      </c>
      <c r="B36" s="153" t="s">
        <v>581</v>
      </c>
      <c r="C36" s="26" t="s">
        <v>590</v>
      </c>
      <c r="D36" s="37" t="s">
        <v>591</v>
      </c>
      <c r="E36" s="92">
        <v>268</v>
      </c>
      <c r="F36" s="92">
        <v>5</v>
      </c>
      <c r="G36" s="92">
        <v>36</v>
      </c>
      <c r="H36" s="92">
        <v>0.19</v>
      </c>
      <c r="I36" s="92">
        <v>12</v>
      </c>
      <c r="J36" s="92">
        <v>1</v>
      </c>
      <c r="K36" s="92">
        <v>2.08</v>
      </c>
      <c r="L36" s="38"/>
    </row>
    <row r="37" spans="1:12" ht="32" x14ac:dyDescent="0.2">
      <c r="A37" s="174"/>
      <c r="B37" s="146"/>
      <c r="C37" s="13" t="s">
        <v>592</v>
      </c>
      <c r="D37" s="39" t="s">
        <v>593</v>
      </c>
      <c r="E37" s="1">
        <v>194</v>
      </c>
      <c r="F37" s="1">
        <v>0</v>
      </c>
      <c r="G37" s="1">
        <v>21</v>
      </c>
      <c r="H37" s="1">
        <v>0.57999999999999996</v>
      </c>
      <c r="I37" s="1">
        <v>15</v>
      </c>
      <c r="J37" s="1">
        <v>0.5</v>
      </c>
      <c r="K37" s="1">
        <v>0.86</v>
      </c>
      <c r="L37" s="40"/>
    </row>
    <row r="38" spans="1:12" x14ac:dyDescent="0.2">
      <c r="A38" s="174"/>
      <c r="B38" s="146"/>
      <c r="C38" s="29" t="s">
        <v>589</v>
      </c>
      <c r="E38" s="1">
        <f t="shared" ref="E38:K38" si="8">AVERAGE(E36:E37)</f>
        <v>231</v>
      </c>
      <c r="F38" s="1">
        <f t="shared" si="8"/>
        <v>2.5</v>
      </c>
      <c r="G38" s="1">
        <f t="shared" si="8"/>
        <v>28.5</v>
      </c>
      <c r="H38" s="1">
        <f t="shared" si="8"/>
        <v>0.38500000000000001</v>
      </c>
      <c r="I38" s="1">
        <f t="shared" si="8"/>
        <v>13.5</v>
      </c>
      <c r="J38" s="1">
        <f t="shared" si="8"/>
        <v>0.75</v>
      </c>
      <c r="K38" s="1">
        <f t="shared" si="8"/>
        <v>1.47</v>
      </c>
      <c r="L38" s="40"/>
    </row>
    <row r="39" spans="1:12" x14ac:dyDescent="0.2">
      <c r="A39" s="175" t="s">
        <v>80</v>
      </c>
      <c r="B39" s="153" t="s">
        <v>581</v>
      </c>
      <c r="C39" s="36" t="s">
        <v>594</v>
      </c>
      <c r="D39" s="37"/>
      <c r="E39" s="92">
        <v>130.345</v>
      </c>
      <c r="F39" s="92">
        <v>2.3580000000000001</v>
      </c>
      <c r="G39" s="92">
        <v>58.95</v>
      </c>
      <c r="H39" s="92">
        <v>0.1319825</v>
      </c>
      <c r="I39" s="92">
        <v>7.86</v>
      </c>
      <c r="J39" s="92">
        <v>0.93337499999999995</v>
      </c>
      <c r="K39" s="92">
        <v>0.98250000000000004</v>
      </c>
      <c r="L39" s="38" t="s">
        <v>131</v>
      </c>
    </row>
    <row r="40" spans="1:12" x14ac:dyDescent="0.2">
      <c r="A40" s="174"/>
      <c r="B40" s="146"/>
      <c r="C40" t="s">
        <v>595</v>
      </c>
      <c r="E40" s="1">
        <v>105.47</v>
      </c>
      <c r="F40" s="1">
        <v>1.59</v>
      </c>
      <c r="G40" s="1">
        <v>34.980000000000004</v>
      </c>
      <c r="H40" s="1">
        <v>8.2150000000000001E-2</v>
      </c>
      <c r="I40" s="1">
        <v>5.4059999999999997</v>
      </c>
      <c r="J40" s="1">
        <v>0.63600000000000012</v>
      </c>
      <c r="K40" s="1">
        <v>0.79500000000000004</v>
      </c>
      <c r="L40" s="40" t="s">
        <v>131</v>
      </c>
    </row>
    <row r="41" spans="1:12" x14ac:dyDescent="0.2">
      <c r="A41" s="176"/>
      <c r="B41" s="159"/>
      <c r="C41" s="24" t="s">
        <v>589</v>
      </c>
      <c r="D41" s="41"/>
      <c r="E41" s="42">
        <f>AVERAGE(E39:E40)</f>
        <v>117.9075</v>
      </c>
      <c r="F41" s="42">
        <f t="shared" ref="F41:K41" si="9">AVERAGE(F39:F40)</f>
        <v>1.9740000000000002</v>
      </c>
      <c r="G41" s="42">
        <f t="shared" si="9"/>
        <v>46.965000000000003</v>
      </c>
      <c r="H41" s="42">
        <f t="shared" si="9"/>
        <v>0.10706625</v>
      </c>
      <c r="I41" s="42">
        <f t="shared" si="9"/>
        <v>6.633</v>
      </c>
      <c r="J41" s="42">
        <f t="shared" si="9"/>
        <v>0.78468749999999998</v>
      </c>
      <c r="K41" s="42">
        <f t="shared" si="9"/>
        <v>0.88875000000000004</v>
      </c>
      <c r="L41" s="43"/>
    </row>
    <row r="42" spans="1:12" x14ac:dyDescent="0.2">
      <c r="A42" s="174" t="s">
        <v>89</v>
      </c>
      <c r="B42" s="146" t="s">
        <v>581</v>
      </c>
      <c r="C42" s="2" t="s">
        <v>596</v>
      </c>
      <c r="D42" s="39">
        <v>6053</v>
      </c>
      <c r="E42" s="1">
        <v>193</v>
      </c>
      <c r="F42" s="1">
        <v>4</v>
      </c>
      <c r="G42" s="1">
        <v>5</v>
      </c>
      <c r="H42" s="1">
        <v>0.24</v>
      </c>
      <c r="I42" s="1">
        <v>7</v>
      </c>
      <c r="J42" s="1">
        <v>0.6</v>
      </c>
      <c r="K42" s="1">
        <v>1</v>
      </c>
      <c r="L42" s="40"/>
    </row>
    <row r="43" spans="1:12" ht="16" x14ac:dyDescent="0.2">
      <c r="A43" s="174"/>
      <c r="B43" s="146"/>
      <c r="C43" s="13" t="s">
        <v>597</v>
      </c>
      <c r="D43" s="123"/>
      <c r="E43" s="19">
        <v>121.83</v>
      </c>
      <c r="F43" s="19">
        <v>1.57</v>
      </c>
      <c r="G43" s="19">
        <v>1.47</v>
      </c>
      <c r="H43" s="19">
        <v>0.15</v>
      </c>
      <c r="I43" s="19">
        <v>6.55</v>
      </c>
      <c r="J43" s="19">
        <v>0.31</v>
      </c>
      <c r="K43" s="19">
        <v>0.66</v>
      </c>
      <c r="L43" s="40" t="s">
        <v>131</v>
      </c>
    </row>
    <row r="44" spans="1:12" x14ac:dyDescent="0.2">
      <c r="A44" s="174"/>
      <c r="B44" s="146"/>
      <c r="C44" s="29" t="s">
        <v>589</v>
      </c>
      <c r="E44" s="1">
        <f t="shared" ref="E44:K44" si="10">AVERAGE(E42:E43)</f>
        <v>157.41499999999999</v>
      </c>
      <c r="F44" s="1">
        <f t="shared" si="10"/>
        <v>2.7850000000000001</v>
      </c>
      <c r="G44" s="1">
        <f t="shared" si="10"/>
        <v>3.2349999999999999</v>
      </c>
      <c r="H44" s="1">
        <f t="shared" si="10"/>
        <v>0.19500000000000001</v>
      </c>
      <c r="I44" s="1">
        <f t="shared" si="10"/>
        <v>6.7750000000000004</v>
      </c>
      <c r="J44" s="1">
        <f t="shared" si="10"/>
        <v>0.45499999999999996</v>
      </c>
      <c r="K44" s="1">
        <f t="shared" si="10"/>
        <v>0.83000000000000007</v>
      </c>
      <c r="L44" s="40"/>
    </row>
    <row r="45" spans="1:12" x14ac:dyDescent="0.2">
      <c r="A45" s="175" t="s">
        <v>81</v>
      </c>
      <c r="B45" s="153" t="s">
        <v>581</v>
      </c>
      <c r="C45" s="14" t="s">
        <v>598</v>
      </c>
      <c r="D45" s="37" t="s">
        <v>599</v>
      </c>
      <c r="E45" s="92">
        <v>265</v>
      </c>
      <c r="F45" s="92">
        <v>13</v>
      </c>
      <c r="G45" s="92">
        <v>43</v>
      </c>
      <c r="H45" s="92">
        <v>0.28999999999999998</v>
      </c>
      <c r="I45" s="92">
        <v>11</v>
      </c>
      <c r="J45" s="92">
        <v>1.4</v>
      </c>
      <c r="K45" s="92">
        <v>2.2000000000000002</v>
      </c>
      <c r="L45" s="38"/>
    </row>
    <row r="46" spans="1:12" x14ac:dyDescent="0.2">
      <c r="A46" s="174"/>
      <c r="B46" s="146"/>
      <c r="C46" s="2" t="s">
        <v>600</v>
      </c>
      <c r="D46" s="39" t="s">
        <v>601</v>
      </c>
      <c r="E46" s="1">
        <v>174</v>
      </c>
      <c r="F46" s="1">
        <v>3</v>
      </c>
      <c r="G46" s="1">
        <v>25</v>
      </c>
      <c r="H46" s="1">
        <v>0.21</v>
      </c>
      <c r="I46" s="1">
        <v>12</v>
      </c>
      <c r="J46" s="1">
        <v>0.9</v>
      </c>
      <c r="K46" s="1">
        <v>1</v>
      </c>
      <c r="L46" s="40"/>
    </row>
    <row r="47" spans="1:12" x14ac:dyDescent="0.2">
      <c r="A47" s="174"/>
      <c r="B47" s="146"/>
      <c r="C47" s="2" t="s">
        <v>602</v>
      </c>
      <c r="D47" s="39" t="s">
        <v>603</v>
      </c>
      <c r="E47" s="1">
        <v>247</v>
      </c>
      <c r="F47" s="1">
        <v>9</v>
      </c>
      <c r="G47" s="1">
        <v>12</v>
      </c>
      <c r="H47" s="1">
        <v>0.35</v>
      </c>
      <c r="I47" s="1">
        <v>18</v>
      </c>
      <c r="J47" s="1">
        <v>0.8</v>
      </c>
      <c r="K47" s="1">
        <v>1.6</v>
      </c>
      <c r="L47" s="40"/>
    </row>
    <row r="48" spans="1:12" x14ac:dyDescent="0.2">
      <c r="A48" s="174"/>
      <c r="B48" s="146"/>
      <c r="C48" s="2" t="s">
        <v>604</v>
      </c>
      <c r="D48" s="39" t="s">
        <v>605</v>
      </c>
      <c r="E48" s="1">
        <v>181</v>
      </c>
      <c r="F48" s="1">
        <v>7</v>
      </c>
      <c r="G48" s="1">
        <v>0</v>
      </c>
      <c r="H48" s="1">
        <v>1.1100000000000001</v>
      </c>
      <c r="I48" s="1">
        <v>26</v>
      </c>
      <c r="J48" s="1">
        <v>1.8</v>
      </c>
      <c r="K48" s="1">
        <v>3</v>
      </c>
      <c r="L48" s="40"/>
    </row>
    <row r="49" spans="1:12" x14ac:dyDescent="0.2">
      <c r="A49" s="174"/>
      <c r="B49" s="146"/>
      <c r="C49" s="2" t="s">
        <v>606</v>
      </c>
      <c r="D49" s="39" t="s">
        <v>607</v>
      </c>
      <c r="E49" s="1">
        <v>144</v>
      </c>
      <c r="F49" s="1">
        <v>6</v>
      </c>
      <c r="G49" s="1">
        <v>0</v>
      </c>
      <c r="H49" s="1">
        <v>0.39</v>
      </c>
      <c r="I49" s="1">
        <v>12</v>
      </c>
      <c r="J49" s="1">
        <v>0.9</v>
      </c>
      <c r="K49" s="1">
        <v>0.8</v>
      </c>
      <c r="L49" s="40"/>
    </row>
    <row r="50" spans="1:12" x14ac:dyDescent="0.2">
      <c r="A50" s="174"/>
      <c r="B50" s="146"/>
      <c r="C50" s="2" t="s">
        <v>608</v>
      </c>
      <c r="D50" s="39" t="s">
        <v>609</v>
      </c>
      <c r="E50" s="1">
        <v>151</v>
      </c>
      <c r="F50" s="1">
        <v>10</v>
      </c>
      <c r="G50" s="1">
        <v>0</v>
      </c>
      <c r="H50" s="1">
        <v>2</v>
      </c>
      <c r="I50" s="1">
        <v>22</v>
      </c>
      <c r="J50" s="1">
        <v>2.7</v>
      </c>
      <c r="K50" s="1">
        <v>4.2</v>
      </c>
      <c r="L50" s="40"/>
    </row>
    <row r="51" spans="1:12" ht="16" x14ac:dyDescent="0.2">
      <c r="A51" s="174"/>
      <c r="B51" s="146"/>
      <c r="C51" s="31" t="s">
        <v>589</v>
      </c>
      <c r="E51" s="1">
        <f>AVERAGE(E45:E50)</f>
        <v>193.66666666666666</v>
      </c>
      <c r="F51" s="1">
        <f t="shared" ref="F51:K51" si="11">AVERAGE(F45:F50)</f>
        <v>8</v>
      </c>
      <c r="G51" s="1">
        <f t="shared" si="11"/>
        <v>13.333333333333334</v>
      </c>
      <c r="H51" s="1">
        <f t="shared" si="11"/>
        <v>0.72499999999999998</v>
      </c>
      <c r="I51" s="1">
        <f t="shared" si="11"/>
        <v>16.833333333333332</v>
      </c>
      <c r="J51" s="1">
        <f t="shared" si="11"/>
        <v>1.4166666666666667</v>
      </c>
      <c r="K51" s="1">
        <f t="shared" si="11"/>
        <v>2.1333333333333333</v>
      </c>
      <c r="L51" s="40"/>
    </row>
    <row r="52" spans="1:12" x14ac:dyDescent="0.2">
      <c r="A52" s="182" t="s">
        <v>70</v>
      </c>
      <c r="B52" s="183" t="s">
        <v>61</v>
      </c>
      <c r="C52" s="14" t="s">
        <v>610</v>
      </c>
      <c r="D52" s="128">
        <v>1098304</v>
      </c>
      <c r="E52" s="15">
        <v>246</v>
      </c>
      <c r="F52" s="15">
        <v>6</v>
      </c>
      <c r="G52" s="15">
        <v>3</v>
      </c>
      <c r="H52" s="15">
        <v>0.7</v>
      </c>
      <c r="I52" s="15">
        <v>19</v>
      </c>
      <c r="J52" s="15">
        <v>0.98</v>
      </c>
      <c r="K52" s="15">
        <v>2.2999999999999998</v>
      </c>
      <c r="L52" s="25"/>
    </row>
    <row r="53" spans="1:12" ht="16" x14ac:dyDescent="0.2">
      <c r="A53" s="179"/>
      <c r="B53" s="180"/>
      <c r="C53" s="2" t="s">
        <v>611</v>
      </c>
      <c r="D53" s="123" t="s">
        <v>612</v>
      </c>
      <c r="E53" s="18">
        <v>267</v>
      </c>
      <c r="F53" s="18">
        <v>0</v>
      </c>
      <c r="G53" s="18">
        <v>2</v>
      </c>
      <c r="H53" s="18">
        <v>0.93</v>
      </c>
      <c r="I53" s="18">
        <v>26</v>
      </c>
      <c r="J53" s="18">
        <v>1.75</v>
      </c>
      <c r="K53" s="18">
        <v>4.84</v>
      </c>
      <c r="L53" s="33"/>
    </row>
    <row r="54" spans="1:12" x14ac:dyDescent="0.2">
      <c r="A54" s="179"/>
      <c r="B54" s="180"/>
      <c r="C54" s="2" t="s">
        <v>613</v>
      </c>
      <c r="D54" s="123">
        <v>167892</v>
      </c>
      <c r="E54" s="18">
        <v>273</v>
      </c>
      <c r="F54" s="18">
        <v>7</v>
      </c>
      <c r="G54" s="18">
        <v>2</v>
      </c>
      <c r="H54" s="18">
        <v>0.59</v>
      </c>
      <c r="I54" s="18">
        <v>11</v>
      </c>
      <c r="J54" s="18">
        <v>0.73</v>
      </c>
      <c r="K54" s="18">
        <v>2.04</v>
      </c>
      <c r="L54" s="33"/>
    </row>
    <row r="55" spans="1:12" ht="16" x14ac:dyDescent="0.2">
      <c r="A55" s="179"/>
      <c r="B55" s="180"/>
      <c r="C55" s="2" t="s">
        <v>614</v>
      </c>
      <c r="D55" s="123" t="s">
        <v>615</v>
      </c>
      <c r="E55" s="18">
        <v>211</v>
      </c>
      <c r="F55" s="18">
        <v>0</v>
      </c>
      <c r="G55" s="18">
        <v>1</v>
      </c>
      <c r="H55" s="18">
        <v>0.64</v>
      </c>
      <c r="I55" s="18">
        <v>8</v>
      </c>
      <c r="J55" s="18">
        <v>0.5</v>
      </c>
      <c r="K55" s="18">
        <v>1.92</v>
      </c>
      <c r="L55" s="33"/>
    </row>
    <row r="56" spans="1:12" x14ac:dyDescent="0.2">
      <c r="A56" s="179"/>
      <c r="B56" s="180"/>
      <c r="C56" s="2" t="s">
        <v>616</v>
      </c>
      <c r="D56" s="123">
        <v>1098255</v>
      </c>
      <c r="E56" s="18">
        <v>211</v>
      </c>
      <c r="F56" s="18">
        <v>0</v>
      </c>
      <c r="G56" s="18">
        <v>1</v>
      </c>
      <c r="H56" s="18">
        <v>0.43</v>
      </c>
      <c r="I56" s="18">
        <v>9</v>
      </c>
      <c r="J56" s="18">
        <v>0.63</v>
      </c>
      <c r="K56" s="18">
        <v>1.92</v>
      </c>
      <c r="L56" s="33"/>
    </row>
    <row r="57" spans="1:12" x14ac:dyDescent="0.2">
      <c r="A57" s="179"/>
      <c r="B57" s="180"/>
      <c r="C57" s="29" t="s">
        <v>617</v>
      </c>
      <c r="D57" s="123"/>
      <c r="E57" s="18">
        <f t="shared" ref="E57:K57" si="12">AVERAGE(E52:E56)</f>
        <v>241.6</v>
      </c>
      <c r="F57" s="18">
        <f t="shared" si="12"/>
        <v>2.6</v>
      </c>
      <c r="G57" s="18">
        <f t="shared" si="12"/>
        <v>1.8</v>
      </c>
      <c r="H57" s="18">
        <f t="shared" si="12"/>
        <v>0.65800000000000003</v>
      </c>
      <c r="I57" s="18">
        <f t="shared" si="12"/>
        <v>14.6</v>
      </c>
      <c r="J57" s="18">
        <f t="shared" si="12"/>
        <v>0.91799999999999993</v>
      </c>
      <c r="K57" s="18">
        <f t="shared" si="12"/>
        <v>2.6040000000000001</v>
      </c>
      <c r="L57" s="33"/>
    </row>
    <row r="58" spans="1:12" ht="32" x14ac:dyDescent="0.2">
      <c r="A58" s="182" t="s">
        <v>71</v>
      </c>
      <c r="B58" s="183" t="s">
        <v>61</v>
      </c>
      <c r="C58" s="26" t="s">
        <v>618</v>
      </c>
      <c r="D58" s="128">
        <v>7051</v>
      </c>
      <c r="E58" s="15">
        <v>374</v>
      </c>
      <c r="F58" s="15">
        <v>4</v>
      </c>
      <c r="G58" s="15">
        <v>0</v>
      </c>
      <c r="H58" s="15">
        <v>1</v>
      </c>
      <c r="I58" s="15">
        <v>30</v>
      </c>
      <c r="J58" s="15">
        <v>1.8</v>
      </c>
      <c r="K58" s="15">
        <v>2.4500000000000002</v>
      </c>
      <c r="L58" s="25"/>
    </row>
    <row r="59" spans="1:12" ht="32" x14ac:dyDescent="0.2">
      <c r="A59" s="179"/>
      <c r="B59" s="180"/>
      <c r="C59" s="13" t="s">
        <v>619</v>
      </c>
      <c r="D59" s="123">
        <v>7052</v>
      </c>
      <c r="E59" s="18">
        <v>356</v>
      </c>
      <c r="F59" s="18">
        <v>5</v>
      </c>
      <c r="G59" s="18">
        <v>0</v>
      </c>
      <c r="H59" s="18">
        <v>1</v>
      </c>
      <c r="I59" s="18">
        <v>26</v>
      </c>
      <c r="J59" s="18">
        <v>1.3</v>
      </c>
      <c r="K59" s="18">
        <v>2.27</v>
      </c>
      <c r="L59" s="33"/>
    </row>
    <row r="60" spans="1:12" x14ac:dyDescent="0.2">
      <c r="A60" s="179"/>
      <c r="B60" s="180"/>
      <c r="C60" s="29" t="s">
        <v>617</v>
      </c>
      <c r="D60" s="126"/>
      <c r="E60" s="18">
        <f t="shared" ref="E60:K60" si="13">AVERAGE(E58:E59)</f>
        <v>365</v>
      </c>
      <c r="F60" s="18">
        <f t="shared" si="13"/>
        <v>4.5</v>
      </c>
      <c r="G60" s="18">
        <f t="shared" si="13"/>
        <v>0</v>
      </c>
      <c r="H60" s="18">
        <f t="shared" si="13"/>
        <v>1</v>
      </c>
      <c r="I60" s="18">
        <f t="shared" si="13"/>
        <v>28</v>
      </c>
      <c r="J60" s="18">
        <f t="shared" si="13"/>
        <v>1.55</v>
      </c>
      <c r="K60" s="18">
        <f t="shared" si="13"/>
        <v>2.3600000000000003</v>
      </c>
      <c r="L60" s="33"/>
    </row>
    <row r="61" spans="1:12" ht="32" x14ac:dyDescent="0.2">
      <c r="A61" s="182" t="s">
        <v>552</v>
      </c>
      <c r="B61" s="183" t="s">
        <v>61</v>
      </c>
      <c r="C61" s="26" t="s">
        <v>620</v>
      </c>
      <c r="D61" s="128" t="s">
        <v>621</v>
      </c>
      <c r="E61" s="15">
        <v>362</v>
      </c>
      <c r="F61" s="15">
        <v>8</v>
      </c>
      <c r="G61" s="15">
        <v>6</v>
      </c>
      <c r="H61" s="15">
        <v>0.37</v>
      </c>
      <c r="I61" s="15">
        <v>12</v>
      </c>
      <c r="J61" s="15">
        <v>3.1</v>
      </c>
      <c r="K61" s="15">
        <v>2.56</v>
      </c>
      <c r="L61" s="25"/>
    </row>
    <row r="62" spans="1:12" ht="32" x14ac:dyDescent="0.2">
      <c r="A62" s="179"/>
      <c r="B62" s="180"/>
      <c r="C62" s="13" t="s">
        <v>622</v>
      </c>
      <c r="D62" s="123" t="s">
        <v>623</v>
      </c>
      <c r="E62" s="18">
        <v>345</v>
      </c>
      <c r="F62" s="18">
        <v>9</v>
      </c>
      <c r="G62" s="18">
        <v>5</v>
      </c>
      <c r="H62" s="18">
        <v>0.51</v>
      </c>
      <c r="I62" s="18">
        <v>11</v>
      </c>
      <c r="J62" s="18">
        <v>2.2999999999999998</v>
      </c>
      <c r="K62" s="18">
        <v>2.97</v>
      </c>
      <c r="L62" s="33"/>
    </row>
    <row r="63" spans="1:12" x14ac:dyDescent="0.2">
      <c r="A63" s="179"/>
      <c r="B63" s="180"/>
      <c r="C63" s="29" t="s">
        <v>617</v>
      </c>
      <c r="D63" s="126"/>
      <c r="E63" s="18">
        <f t="shared" ref="E63:K63" si="14">AVERAGE(E61:E62)</f>
        <v>353.5</v>
      </c>
      <c r="F63" s="18">
        <f t="shared" si="14"/>
        <v>8.5</v>
      </c>
      <c r="G63" s="18">
        <f t="shared" si="14"/>
        <v>5.5</v>
      </c>
      <c r="H63" s="18">
        <f t="shared" si="14"/>
        <v>0.44</v>
      </c>
      <c r="I63" s="18">
        <f t="shared" si="14"/>
        <v>11.5</v>
      </c>
      <c r="J63" s="18">
        <f t="shared" si="14"/>
        <v>2.7</v>
      </c>
      <c r="K63" s="18">
        <f t="shared" si="14"/>
        <v>2.7650000000000001</v>
      </c>
      <c r="L63" s="33"/>
    </row>
    <row r="64" spans="1:12" x14ac:dyDescent="0.2">
      <c r="A64" s="182" t="s">
        <v>89</v>
      </c>
      <c r="B64" s="183" t="s">
        <v>61</v>
      </c>
      <c r="C64" s="14" t="s">
        <v>624</v>
      </c>
      <c r="D64" s="125">
        <v>6051</v>
      </c>
      <c r="E64" s="15">
        <v>204</v>
      </c>
      <c r="F64" s="15">
        <v>2</v>
      </c>
      <c r="G64" s="15">
        <v>0</v>
      </c>
      <c r="H64" s="15">
        <v>0.57999999999999996</v>
      </c>
      <c r="I64" s="15">
        <v>10</v>
      </c>
      <c r="J64" s="15">
        <v>1.5</v>
      </c>
      <c r="K64" s="15">
        <v>1.3</v>
      </c>
      <c r="L64" s="25"/>
    </row>
    <row r="65" spans="1:12" x14ac:dyDescent="0.2">
      <c r="A65" s="179"/>
      <c r="B65" s="180"/>
      <c r="C65" s="2" t="s">
        <v>625</v>
      </c>
      <c r="D65" s="126">
        <v>6016</v>
      </c>
      <c r="E65" s="18">
        <v>249</v>
      </c>
      <c r="F65" s="18">
        <v>3</v>
      </c>
      <c r="G65" s="18">
        <v>0</v>
      </c>
      <c r="H65" s="18">
        <v>0.65</v>
      </c>
      <c r="I65" s="18">
        <v>43</v>
      </c>
      <c r="J65" s="18">
        <v>2.5</v>
      </c>
      <c r="K65" s="18">
        <v>1.78</v>
      </c>
      <c r="L65" s="33"/>
    </row>
    <row r="66" spans="1:12" x14ac:dyDescent="0.2">
      <c r="A66" s="179"/>
      <c r="B66" s="180"/>
      <c r="C66" s="29" t="s">
        <v>617</v>
      </c>
      <c r="D66" s="126"/>
      <c r="E66" s="18">
        <f t="shared" ref="E66:K66" si="15">AVERAGE(E64:E65)</f>
        <v>226.5</v>
      </c>
      <c r="F66" s="18">
        <f t="shared" si="15"/>
        <v>2.5</v>
      </c>
      <c r="G66" s="18">
        <f t="shared" si="15"/>
        <v>0</v>
      </c>
      <c r="H66" s="18">
        <f t="shared" si="15"/>
        <v>0.61499999999999999</v>
      </c>
      <c r="I66" s="18">
        <f t="shared" si="15"/>
        <v>26.5</v>
      </c>
      <c r="J66" s="18">
        <f t="shared" si="15"/>
        <v>2</v>
      </c>
      <c r="K66" s="18">
        <f t="shared" si="15"/>
        <v>1.54</v>
      </c>
      <c r="L66" s="33"/>
    </row>
    <row r="67" spans="1:12" x14ac:dyDescent="0.2">
      <c r="A67" s="182" t="s">
        <v>81</v>
      </c>
      <c r="B67" s="183" t="s">
        <v>61</v>
      </c>
      <c r="C67" s="14" t="s">
        <v>626</v>
      </c>
      <c r="D67" s="125" t="s">
        <v>627</v>
      </c>
      <c r="E67" s="15">
        <v>341</v>
      </c>
      <c r="F67" s="15">
        <v>0</v>
      </c>
      <c r="G67" s="15">
        <v>6</v>
      </c>
      <c r="H67" s="15">
        <v>0.77</v>
      </c>
      <c r="I67" s="15">
        <v>45</v>
      </c>
      <c r="J67" s="15">
        <v>1.3</v>
      </c>
      <c r="K67" s="15">
        <v>3.3</v>
      </c>
      <c r="L67" s="25"/>
    </row>
    <row r="68" spans="1:12" x14ac:dyDescent="0.2">
      <c r="A68" s="179"/>
      <c r="B68" s="180"/>
      <c r="C68" s="2" t="s">
        <v>628</v>
      </c>
      <c r="D68" s="126" t="s">
        <v>629</v>
      </c>
      <c r="E68" s="18">
        <v>170</v>
      </c>
      <c r="F68" s="18">
        <v>0</v>
      </c>
      <c r="G68" s="18">
        <v>0</v>
      </c>
      <c r="H68" s="18">
        <v>0.56000000000000005</v>
      </c>
      <c r="I68" s="18">
        <v>16</v>
      </c>
      <c r="J68" s="18">
        <v>1.2</v>
      </c>
      <c r="K68" s="18">
        <v>2.5</v>
      </c>
      <c r="L68" s="33"/>
    </row>
    <row r="69" spans="1:12" x14ac:dyDescent="0.2">
      <c r="A69" s="179"/>
      <c r="B69" s="180"/>
      <c r="C69" s="2" t="s">
        <v>630</v>
      </c>
      <c r="D69" s="126" t="s">
        <v>631</v>
      </c>
      <c r="E69" s="18">
        <v>148</v>
      </c>
      <c r="F69" s="18">
        <v>1</v>
      </c>
      <c r="G69" s="18">
        <v>0</v>
      </c>
      <c r="H69" s="18">
        <v>1</v>
      </c>
      <c r="I69" s="18">
        <v>17</v>
      </c>
      <c r="J69" s="18">
        <v>1.1000000000000001</v>
      </c>
      <c r="K69" s="18">
        <v>3.1</v>
      </c>
      <c r="L69" s="33"/>
    </row>
    <row r="70" spans="1:12" x14ac:dyDescent="0.2">
      <c r="A70" s="179"/>
      <c r="B70" s="180"/>
      <c r="C70" s="2" t="s">
        <v>632</v>
      </c>
      <c r="D70" s="126" t="s">
        <v>633</v>
      </c>
      <c r="E70" s="18">
        <v>184</v>
      </c>
      <c r="F70" s="18">
        <v>5</v>
      </c>
      <c r="G70" s="18">
        <v>2</v>
      </c>
      <c r="H70" s="18">
        <v>0.76</v>
      </c>
      <c r="I70" s="18">
        <v>14</v>
      </c>
      <c r="J70" s="18">
        <v>0.9</v>
      </c>
      <c r="K70" s="18">
        <v>3.4</v>
      </c>
      <c r="L70" s="33"/>
    </row>
    <row r="71" spans="1:12" x14ac:dyDescent="0.2">
      <c r="A71" s="179"/>
      <c r="B71" s="180"/>
      <c r="C71" s="29" t="s">
        <v>617</v>
      </c>
      <c r="D71" s="126"/>
      <c r="E71" s="18">
        <f t="shared" ref="E71:K71" si="16">AVERAGE(E67:E70)</f>
        <v>210.75</v>
      </c>
      <c r="F71" s="18">
        <f t="shared" si="16"/>
        <v>1.5</v>
      </c>
      <c r="G71" s="18">
        <f t="shared" si="16"/>
        <v>2</v>
      </c>
      <c r="H71" s="18">
        <f t="shared" si="16"/>
        <v>0.77249999999999996</v>
      </c>
      <c r="I71" s="18">
        <f t="shared" si="16"/>
        <v>23</v>
      </c>
      <c r="J71" s="18">
        <f t="shared" si="16"/>
        <v>1.125</v>
      </c>
      <c r="K71" s="18">
        <f t="shared" si="16"/>
        <v>3.0750000000000002</v>
      </c>
      <c r="L71" s="33"/>
    </row>
    <row r="72" spans="1:12" ht="16" x14ac:dyDescent="0.2">
      <c r="A72" s="175" t="s">
        <v>70</v>
      </c>
      <c r="B72" s="206" t="s">
        <v>539</v>
      </c>
      <c r="C72" s="198" t="s">
        <v>634</v>
      </c>
      <c r="D72" s="203">
        <v>1098653</v>
      </c>
      <c r="E72" s="92">
        <v>189</v>
      </c>
      <c r="F72" s="92">
        <v>251</v>
      </c>
      <c r="G72" s="92">
        <v>9363</v>
      </c>
      <c r="H72" s="92">
        <v>69.989999999999995</v>
      </c>
      <c r="I72" s="92">
        <v>6</v>
      </c>
      <c r="J72" s="92">
        <v>6.49</v>
      </c>
      <c r="K72" s="92">
        <v>5.26</v>
      </c>
      <c r="L72" s="38"/>
    </row>
    <row r="73" spans="1:12" ht="16" x14ac:dyDescent="0.2">
      <c r="A73" s="174"/>
      <c r="B73" s="207"/>
      <c r="C73" s="199" t="s">
        <v>635</v>
      </c>
      <c r="D73" s="112" t="s">
        <v>636</v>
      </c>
      <c r="E73" s="1">
        <v>174</v>
      </c>
      <c r="F73" s="1">
        <v>258</v>
      </c>
      <c r="G73" s="1">
        <v>7679</v>
      </c>
      <c r="H73" s="1">
        <v>82.44</v>
      </c>
      <c r="I73" s="1">
        <v>6</v>
      </c>
      <c r="J73" s="1">
        <v>6.12</v>
      </c>
      <c r="K73" s="1">
        <v>5.19</v>
      </c>
      <c r="L73" s="40"/>
    </row>
    <row r="74" spans="1:12" x14ac:dyDescent="0.2">
      <c r="A74" s="174"/>
      <c r="B74" s="207"/>
      <c r="C74" s="200" t="s">
        <v>637</v>
      </c>
      <c r="E74" s="1">
        <f t="shared" ref="E74:K74" si="17">AVERAGE(E72:E73)</f>
        <v>181.5</v>
      </c>
      <c r="F74" s="1">
        <f t="shared" si="17"/>
        <v>254.5</v>
      </c>
      <c r="G74" s="1">
        <f t="shared" si="17"/>
        <v>8521</v>
      </c>
      <c r="H74" s="1">
        <f t="shared" si="17"/>
        <v>76.215000000000003</v>
      </c>
      <c r="I74" s="1">
        <f t="shared" si="17"/>
        <v>6</v>
      </c>
      <c r="J74" s="1">
        <f t="shared" si="17"/>
        <v>6.3049999999999997</v>
      </c>
      <c r="K74" s="1">
        <f t="shared" si="17"/>
        <v>5.2249999999999996</v>
      </c>
      <c r="L74" s="40"/>
    </row>
    <row r="75" spans="1:12" ht="16" x14ac:dyDescent="0.2">
      <c r="A75" s="175" t="s">
        <v>71</v>
      </c>
      <c r="B75" s="206" t="s">
        <v>539</v>
      </c>
      <c r="C75" s="26" t="s">
        <v>638</v>
      </c>
      <c r="D75" s="37">
        <v>7037</v>
      </c>
      <c r="E75" s="92">
        <v>178</v>
      </c>
      <c r="F75" s="92">
        <v>264</v>
      </c>
      <c r="G75" s="92">
        <v>23677</v>
      </c>
      <c r="H75" s="92">
        <v>111</v>
      </c>
      <c r="I75" s="92">
        <v>7</v>
      </c>
      <c r="J75" s="92">
        <v>14.6</v>
      </c>
      <c r="K75" s="92">
        <v>6.25</v>
      </c>
      <c r="L75" s="38"/>
    </row>
    <row r="76" spans="1:12" ht="16" x14ac:dyDescent="0.2">
      <c r="A76" s="175" t="s">
        <v>79</v>
      </c>
      <c r="B76" s="206" t="s">
        <v>539</v>
      </c>
      <c r="C76" s="26" t="s">
        <v>639</v>
      </c>
      <c r="D76" s="37" t="s">
        <v>640</v>
      </c>
      <c r="E76" s="92">
        <v>194</v>
      </c>
      <c r="F76" s="92">
        <v>260</v>
      </c>
      <c r="G76" s="92">
        <v>23600</v>
      </c>
      <c r="H76" s="92">
        <v>110</v>
      </c>
      <c r="I76" s="92">
        <v>40</v>
      </c>
      <c r="J76" s="92">
        <v>14.1</v>
      </c>
      <c r="K76" s="92">
        <v>4.59</v>
      </c>
      <c r="L76" s="38"/>
    </row>
    <row r="77" spans="1:12" ht="16" x14ac:dyDescent="0.2">
      <c r="A77" s="174"/>
      <c r="B77" s="146"/>
      <c r="C77" s="13" t="s">
        <v>641</v>
      </c>
      <c r="D77" s="39" t="s">
        <v>642</v>
      </c>
      <c r="E77" s="1">
        <v>158</v>
      </c>
      <c r="F77" s="1">
        <v>280</v>
      </c>
      <c r="G77" s="1">
        <v>21700</v>
      </c>
      <c r="H77" s="1">
        <v>100</v>
      </c>
      <c r="I77" s="1">
        <v>41</v>
      </c>
      <c r="J77" s="1">
        <v>11.5</v>
      </c>
      <c r="K77" s="1">
        <v>3.74</v>
      </c>
      <c r="L77" s="40"/>
    </row>
    <row r="78" spans="1:12" x14ac:dyDescent="0.2">
      <c r="A78" s="174"/>
      <c r="B78" s="146"/>
      <c r="C78" s="200" t="s">
        <v>637</v>
      </c>
      <c r="E78" s="1">
        <f t="shared" ref="E78:K78" si="18">AVERAGE(E76:E77)</f>
        <v>176</v>
      </c>
      <c r="F78" s="1">
        <f t="shared" si="18"/>
        <v>270</v>
      </c>
      <c r="G78" s="1">
        <f t="shared" si="18"/>
        <v>22650</v>
      </c>
      <c r="H78" s="1">
        <f t="shared" si="18"/>
        <v>105</v>
      </c>
      <c r="I78" s="1">
        <f t="shared" si="18"/>
        <v>40.5</v>
      </c>
      <c r="J78" s="1">
        <f t="shared" si="18"/>
        <v>12.8</v>
      </c>
      <c r="K78" s="1">
        <f t="shared" si="18"/>
        <v>4.165</v>
      </c>
      <c r="L78" s="40"/>
    </row>
    <row r="79" spans="1:12" ht="16" x14ac:dyDescent="0.2">
      <c r="A79" s="175" t="s">
        <v>89</v>
      </c>
      <c r="B79" s="206" t="s">
        <v>539</v>
      </c>
      <c r="C79" s="14" t="s">
        <v>643</v>
      </c>
      <c r="D79" s="37">
        <v>6023</v>
      </c>
      <c r="E79" s="92">
        <v>133</v>
      </c>
      <c r="F79" s="92">
        <v>185</v>
      </c>
      <c r="G79" s="92">
        <v>3841</v>
      </c>
      <c r="H79" s="92">
        <v>51.6</v>
      </c>
      <c r="I79" s="92">
        <v>16</v>
      </c>
      <c r="J79" s="92">
        <v>10.1</v>
      </c>
      <c r="K79" s="92">
        <v>3.87</v>
      </c>
      <c r="L79" s="38"/>
    </row>
    <row r="80" spans="1:12" x14ac:dyDescent="0.2">
      <c r="A80" s="174"/>
      <c r="B80" s="146"/>
      <c r="C80" s="2" t="s">
        <v>644</v>
      </c>
      <c r="E80" s="19">
        <v>109.06</v>
      </c>
      <c r="F80" s="19">
        <v>208.4</v>
      </c>
      <c r="G80" s="19">
        <v>3779.3</v>
      </c>
      <c r="H80" s="19">
        <v>37.58</v>
      </c>
      <c r="I80" s="19">
        <v>13.12</v>
      </c>
      <c r="J80" s="19">
        <v>7.87</v>
      </c>
      <c r="K80" s="19">
        <v>2.86</v>
      </c>
      <c r="L80" s="40" t="s">
        <v>131</v>
      </c>
    </row>
    <row r="81" spans="1:12" x14ac:dyDescent="0.2">
      <c r="A81" s="174"/>
      <c r="B81" s="146"/>
      <c r="C81" s="200" t="s">
        <v>637</v>
      </c>
      <c r="E81" s="1">
        <f t="shared" ref="E81:K81" si="19">AVERAGE(E79:E80)</f>
        <v>121.03</v>
      </c>
      <c r="F81" s="1">
        <f t="shared" si="19"/>
        <v>196.7</v>
      </c>
      <c r="G81" s="1">
        <f t="shared" si="19"/>
        <v>3810.15</v>
      </c>
      <c r="H81" s="1">
        <f t="shared" si="19"/>
        <v>44.59</v>
      </c>
      <c r="I81" s="1">
        <f t="shared" si="19"/>
        <v>14.559999999999999</v>
      </c>
      <c r="J81" s="1">
        <f t="shared" si="19"/>
        <v>8.9849999999999994</v>
      </c>
      <c r="K81" s="1">
        <f t="shared" si="19"/>
        <v>3.3650000000000002</v>
      </c>
      <c r="L81" s="40"/>
    </row>
    <row r="82" spans="1:12" ht="16" x14ac:dyDescent="0.2">
      <c r="A82" s="175" t="s">
        <v>81</v>
      </c>
      <c r="B82" s="206" t="s">
        <v>539</v>
      </c>
      <c r="C82" s="14" t="s">
        <v>645</v>
      </c>
      <c r="D82" s="37" t="s">
        <v>646</v>
      </c>
      <c r="E82" s="92">
        <v>184</v>
      </c>
      <c r="F82" s="92">
        <v>253</v>
      </c>
      <c r="G82" s="92">
        <v>9491</v>
      </c>
      <c r="H82" s="92">
        <v>2</v>
      </c>
      <c r="I82" s="92">
        <v>7</v>
      </c>
      <c r="J82" s="92">
        <v>6.5</v>
      </c>
      <c r="K82" s="92">
        <v>5.3</v>
      </c>
      <c r="L82" s="38"/>
    </row>
    <row r="83" spans="1:12" x14ac:dyDescent="0.2">
      <c r="A83" s="174"/>
      <c r="B83" s="146"/>
      <c r="C83" s="2" t="s">
        <v>647</v>
      </c>
      <c r="D83" s="39" t="s">
        <v>648</v>
      </c>
      <c r="E83" s="1">
        <v>169</v>
      </c>
      <c r="F83" s="1">
        <v>260</v>
      </c>
      <c r="G83" s="1">
        <v>7799</v>
      </c>
      <c r="H83" s="1">
        <v>1</v>
      </c>
      <c r="I83" s="1">
        <v>6</v>
      </c>
      <c r="J83" s="1">
        <v>7.1</v>
      </c>
      <c r="K83" s="1">
        <v>5.2</v>
      </c>
      <c r="L83" s="40"/>
    </row>
    <row r="84" spans="1:12" x14ac:dyDescent="0.2">
      <c r="A84" s="174"/>
      <c r="B84" s="146"/>
      <c r="C84" s="200" t="s">
        <v>637</v>
      </c>
      <c r="E84" s="1">
        <f t="shared" ref="E84:K84" si="20">AVERAGE(E82:E83)</f>
        <v>176.5</v>
      </c>
      <c r="F84" s="1">
        <f t="shared" si="20"/>
        <v>256.5</v>
      </c>
      <c r="G84" s="1">
        <f t="shared" si="20"/>
        <v>8645</v>
      </c>
      <c r="H84" s="1">
        <f t="shared" si="20"/>
        <v>1.5</v>
      </c>
      <c r="I84" s="1">
        <f t="shared" si="20"/>
        <v>6.5</v>
      </c>
      <c r="J84" s="1">
        <f t="shared" si="20"/>
        <v>6.8</v>
      </c>
      <c r="K84" s="1">
        <f t="shared" si="20"/>
        <v>5.25</v>
      </c>
      <c r="L84" s="40"/>
    </row>
    <row r="85" spans="1:12" ht="16" x14ac:dyDescent="0.2">
      <c r="A85" s="175" t="s">
        <v>70</v>
      </c>
      <c r="B85" s="206" t="s">
        <v>539</v>
      </c>
      <c r="C85" s="14" t="s">
        <v>649</v>
      </c>
      <c r="D85" s="203" t="s">
        <v>650</v>
      </c>
      <c r="E85" s="92">
        <v>220</v>
      </c>
      <c r="F85" s="92">
        <v>73</v>
      </c>
      <c r="G85" s="92">
        <v>7491</v>
      </c>
      <c r="H85" s="92">
        <v>76.5</v>
      </c>
      <c r="I85" s="92">
        <v>8</v>
      </c>
      <c r="J85" s="92">
        <v>8.2799999999999994</v>
      </c>
      <c r="K85" s="92">
        <v>7.89</v>
      </c>
      <c r="L85" s="38"/>
    </row>
    <row r="86" spans="1:12" x14ac:dyDescent="0.2">
      <c r="A86" s="174"/>
      <c r="B86" s="146"/>
      <c r="C86" s="2" t="s">
        <v>651</v>
      </c>
      <c r="D86" s="112">
        <v>172533</v>
      </c>
      <c r="E86" s="1">
        <v>238</v>
      </c>
      <c r="F86" s="1">
        <v>400</v>
      </c>
      <c r="G86" s="1">
        <v>7782</v>
      </c>
      <c r="H86" s="1">
        <v>85.7</v>
      </c>
      <c r="I86" s="1">
        <v>9</v>
      </c>
      <c r="J86" s="1">
        <v>10.199999999999999</v>
      </c>
      <c r="K86" s="1">
        <v>5.63</v>
      </c>
      <c r="L86" s="40"/>
    </row>
    <row r="87" spans="1:12" x14ac:dyDescent="0.2">
      <c r="A87" s="174"/>
      <c r="B87" s="146"/>
      <c r="C87" s="29" t="s">
        <v>652</v>
      </c>
      <c r="E87" s="1">
        <f t="shared" ref="E87:K87" si="21">AVERAGE(E85:E86)</f>
        <v>229</v>
      </c>
      <c r="F87" s="1">
        <f t="shared" si="21"/>
        <v>236.5</v>
      </c>
      <c r="G87" s="1">
        <f t="shared" si="21"/>
        <v>7636.5</v>
      </c>
      <c r="H87" s="1">
        <f t="shared" si="21"/>
        <v>81.099999999999994</v>
      </c>
      <c r="I87" s="1">
        <f t="shared" si="21"/>
        <v>8.5</v>
      </c>
      <c r="J87" s="1">
        <f t="shared" si="21"/>
        <v>9.2399999999999984</v>
      </c>
      <c r="K87" s="1">
        <f t="shared" si="21"/>
        <v>6.76</v>
      </c>
      <c r="L87" s="40"/>
    </row>
    <row r="88" spans="1:12" ht="16" x14ac:dyDescent="0.2">
      <c r="A88" s="175" t="s">
        <v>71</v>
      </c>
      <c r="B88" s="206" t="s">
        <v>539</v>
      </c>
      <c r="C88" s="26" t="s">
        <v>653</v>
      </c>
      <c r="D88" s="37">
        <v>7045</v>
      </c>
      <c r="E88" s="92">
        <v>176</v>
      </c>
      <c r="F88" s="92">
        <v>175</v>
      </c>
      <c r="G88" s="92">
        <v>19000</v>
      </c>
      <c r="H88" s="92"/>
      <c r="I88" s="92">
        <v>14</v>
      </c>
      <c r="J88" s="92">
        <v>9.4</v>
      </c>
      <c r="K88" s="92">
        <v>5.27</v>
      </c>
      <c r="L88" s="38"/>
    </row>
    <row r="89" spans="1:12" ht="16" x14ac:dyDescent="0.2">
      <c r="A89" s="174"/>
      <c r="B89" s="146"/>
      <c r="C89" s="13" t="s">
        <v>654</v>
      </c>
      <c r="D89" s="39">
        <v>7048</v>
      </c>
      <c r="E89" s="1">
        <v>193</v>
      </c>
      <c r="F89" s="1">
        <v>748</v>
      </c>
      <c r="G89" s="1">
        <v>38100</v>
      </c>
      <c r="H89" s="1">
        <v>89</v>
      </c>
      <c r="I89" s="1">
        <v>12</v>
      </c>
      <c r="J89" s="1">
        <v>12</v>
      </c>
      <c r="K89" s="1">
        <v>6.39</v>
      </c>
      <c r="L89" s="40"/>
    </row>
    <row r="90" spans="1:12" x14ac:dyDescent="0.2">
      <c r="A90" s="174"/>
      <c r="B90" s="146"/>
      <c r="C90" s="29" t="s">
        <v>652</v>
      </c>
      <c r="E90" s="1">
        <f t="shared" ref="E90:K90" si="22">AVERAGE(E88:E89)</f>
        <v>184.5</v>
      </c>
      <c r="F90" s="1">
        <f t="shared" si="22"/>
        <v>461.5</v>
      </c>
      <c r="G90" s="1">
        <f t="shared" si="22"/>
        <v>28550</v>
      </c>
      <c r="H90" s="1">
        <f t="shared" si="22"/>
        <v>89</v>
      </c>
      <c r="I90" s="1">
        <f t="shared" si="22"/>
        <v>13</v>
      </c>
      <c r="J90" s="1">
        <f t="shared" si="22"/>
        <v>10.7</v>
      </c>
      <c r="K90" s="1">
        <f t="shared" si="22"/>
        <v>5.83</v>
      </c>
      <c r="L90" s="40"/>
    </row>
    <row r="91" spans="1:12" ht="16" x14ac:dyDescent="0.2">
      <c r="A91" s="175" t="s">
        <v>79</v>
      </c>
      <c r="B91" s="206" t="s">
        <v>539</v>
      </c>
      <c r="C91" s="14" t="s">
        <v>655</v>
      </c>
      <c r="D91" s="37" t="s">
        <v>656</v>
      </c>
      <c r="E91" s="92">
        <v>218</v>
      </c>
      <c r="F91" s="92">
        <v>200</v>
      </c>
      <c r="G91" s="92">
        <v>17100</v>
      </c>
      <c r="H91" s="92">
        <v>89</v>
      </c>
      <c r="I91" s="92">
        <v>9</v>
      </c>
      <c r="J91" s="92">
        <v>14.6</v>
      </c>
      <c r="K91" s="92">
        <v>4.53</v>
      </c>
      <c r="L91" s="38"/>
    </row>
    <row r="92" spans="1:12" x14ac:dyDescent="0.2">
      <c r="A92" s="174"/>
      <c r="B92" s="146"/>
      <c r="C92" s="2" t="s">
        <v>657</v>
      </c>
      <c r="D92" s="39" t="s">
        <v>658</v>
      </c>
      <c r="E92" s="1">
        <v>189</v>
      </c>
      <c r="F92" s="1">
        <v>220</v>
      </c>
      <c r="G92" s="1">
        <v>15700</v>
      </c>
      <c r="H92" s="1">
        <v>83</v>
      </c>
      <c r="I92" s="1">
        <v>9</v>
      </c>
      <c r="J92" s="1">
        <v>11.9</v>
      </c>
      <c r="K92" s="1">
        <v>3.69</v>
      </c>
      <c r="L92" s="40"/>
    </row>
    <row r="93" spans="1:12" x14ac:dyDescent="0.2">
      <c r="A93" s="174"/>
      <c r="B93" s="146"/>
      <c r="C93" s="29" t="s">
        <v>652</v>
      </c>
      <c r="E93" s="1">
        <f t="shared" ref="E93:K93" si="23">AVERAGE(E91:E92)</f>
        <v>203.5</v>
      </c>
      <c r="F93" s="1">
        <f t="shared" si="23"/>
        <v>210</v>
      </c>
      <c r="G93" s="1">
        <f t="shared" si="23"/>
        <v>16400</v>
      </c>
      <c r="H93" s="1">
        <f t="shared" si="23"/>
        <v>86</v>
      </c>
      <c r="I93" s="1">
        <f t="shared" si="23"/>
        <v>9</v>
      </c>
      <c r="J93" s="1">
        <f t="shared" si="23"/>
        <v>13.25</v>
      </c>
      <c r="K93" s="1">
        <f t="shared" si="23"/>
        <v>4.1100000000000003</v>
      </c>
      <c r="L93" s="40"/>
    </row>
    <row r="94" spans="1:12" ht="16" x14ac:dyDescent="0.2">
      <c r="A94" s="175" t="s">
        <v>70</v>
      </c>
      <c r="B94" s="206" t="s">
        <v>539</v>
      </c>
      <c r="C94" s="14" t="s">
        <v>659</v>
      </c>
      <c r="D94" s="203">
        <v>1098655</v>
      </c>
      <c r="E94" s="92">
        <v>166</v>
      </c>
      <c r="F94" s="92">
        <v>573</v>
      </c>
      <c r="G94" s="92">
        <v>3948</v>
      </c>
      <c r="H94" s="92">
        <v>16.71</v>
      </c>
      <c r="I94" s="92">
        <v>11</v>
      </c>
      <c r="J94" s="92">
        <v>11.53</v>
      </c>
      <c r="K94" s="92">
        <v>3.95</v>
      </c>
      <c r="L94" s="38"/>
    </row>
    <row r="95" spans="1:12" x14ac:dyDescent="0.2">
      <c r="A95" s="174"/>
      <c r="B95" s="146"/>
      <c r="C95" s="2" t="s">
        <v>660</v>
      </c>
      <c r="D95" s="112">
        <v>1098656</v>
      </c>
      <c r="E95" s="1">
        <v>189</v>
      </c>
      <c r="F95" s="1">
        <v>582</v>
      </c>
      <c r="G95" s="1">
        <v>2809</v>
      </c>
      <c r="H95" s="1">
        <v>15.07</v>
      </c>
      <c r="I95" s="1">
        <v>11</v>
      </c>
      <c r="J95" s="1">
        <v>10.039999999999999</v>
      </c>
      <c r="K95" s="1">
        <v>3.08</v>
      </c>
      <c r="L95" s="40"/>
    </row>
    <row r="96" spans="1:12" ht="16" x14ac:dyDescent="0.2">
      <c r="A96" s="174"/>
      <c r="B96" s="146"/>
      <c r="C96" s="2" t="s">
        <v>661</v>
      </c>
      <c r="D96" s="112" t="s">
        <v>662</v>
      </c>
      <c r="E96" s="1">
        <v>167</v>
      </c>
      <c r="F96" s="1">
        <v>578</v>
      </c>
      <c r="G96" s="1">
        <v>3981</v>
      </c>
      <c r="H96" s="1">
        <v>16.850000000000001</v>
      </c>
      <c r="I96" s="1">
        <v>11</v>
      </c>
      <c r="J96" s="1">
        <v>11.63</v>
      </c>
      <c r="K96" s="1">
        <v>3.98</v>
      </c>
      <c r="L96" s="40"/>
    </row>
    <row r="97" spans="1:12" x14ac:dyDescent="0.2">
      <c r="A97" s="174"/>
      <c r="B97" s="146"/>
      <c r="C97" s="2" t="s">
        <v>663</v>
      </c>
      <c r="D97" s="112">
        <v>174491</v>
      </c>
      <c r="E97" s="1">
        <v>172</v>
      </c>
      <c r="F97" s="1">
        <v>560</v>
      </c>
      <c r="G97" s="1">
        <v>4296</v>
      </c>
      <c r="H97" s="1">
        <v>21.13</v>
      </c>
      <c r="I97" s="1">
        <v>10</v>
      </c>
      <c r="J97" s="1">
        <v>12.88</v>
      </c>
      <c r="K97" s="1">
        <v>4.01</v>
      </c>
      <c r="L97" s="40"/>
    </row>
    <row r="98" spans="1:12" x14ac:dyDescent="0.2">
      <c r="A98" s="174"/>
      <c r="B98" s="146"/>
      <c r="C98" s="29" t="s">
        <v>664</v>
      </c>
      <c r="E98" s="1">
        <f t="shared" ref="E98:K98" si="24">AVERAGE(E94:E97)</f>
        <v>173.5</v>
      </c>
      <c r="F98" s="1">
        <f t="shared" si="24"/>
        <v>573.25</v>
      </c>
      <c r="G98" s="1">
        <f t="shared" si="24"/>
        <v>3758.5</v>
      </c>
      <c r="H98" s="1">
        <f t="shared" si="24"/>
        <v>17.440000000000001</v>
      </c>
      <c r="I98" s="1">
        <f t="shared" si="24"/>
        <v>10.75</v>
      </c>
      <c r="J98" s="1">
        <f t="shared" si="24"/>
        <v>11.520000000000001</v>
      </c>
      <c r="K98" s="1">
        <f t="shared" si="24"/>
        <v>3.7549999999999999</v>
      </c>
      <c r="L98" s="40"/>
    </row>
    <row r="99" spans="1:12" ht="16" x14ac:dyDescent="0.2">
      <c r="A99" s="175" t="s">
        <v>79</v>
      </c>
      <c r="B99" s="206" t="s">
        <v>539</v>
      </c>
      <c r="C99" s="14" t="s">
        <v>665</v>
      </c>
      <c r="D99" s="37" t="s">
        <v>666</v>
      </c>
      <c r="E99" s="92">
        <v>173</v>
      </c>
      <c r="F99" s="92">
        <v>1000</v>
      </c>
      <c r="G99" s="92">
        <v>8510</v>
      </c>
      <c r="H99" s="92">
        <v>22</v>
      </c>
      <c r="I99" s="92">
        <v>7</v>
      </c>
      <c r="J99" s="92">
        <v>13.6</v>
      </c>
      <c r="K99" s="92">
        <v>4.0599999999999996</v>
      </c>
      <c r="L99" s="38"/>
    </row>
    <row r="100" spans="1:12" x14ac:dyDescent="0.2">
      <c r="A100" s="174"/>
      <c r="B100" s="146"/>
      <c r="C100" s="2" t="s">
        <v>667</v>
      </c>
      <c r="D100" s="39" t="s">
        <v>668</v>
      </c>
      <c r="E100" s="1">
        <v>141</v>
      </c>
      <c r="F100" s="1">
        <v>1100</v>
      </c>
      <c r="G100" s="1">
        <v>7800</v>
      </c>
      <c r="H100" s="1">
        <v>21</v>
      </c>
      <c r="I100" s="1">
        <v>7</v>
      </c>
      <c r="J100" s="1">
        <v>11.1</v>
      </c>
      <c r="K100" s="1">
        <v>3.31</v>
      </c>
      <c r="L100" s="40"/>
    </row>
    <row r="101" spans="1:12" x14ac:dyDescent="0.2">
      <c r="A101" s="174"/>
      <c r="B101" s="146"/>
      <c r="C101" s="29" t="s">
        <v>664</v>
      </c>
      <c r="E101" s="1">
        <f t="shared" ref="E101:K101" si="25">AVERAGE(E99:E100)</f>
        <v>157</v>
      </c>
      <c r="F101" s="1">
        <f t="shared" si="25"/>
        <v>1050</v>
      </c>
      <c r="G101" s="1">
        <f t="shared" si="25"/>
        <v>8155</v>
      </c>
      <c r="H101" s="1">
        <f t="shared" si="25"/>
        <v>21.5</v>
      </c>
      <c r="I101" s="1">
        <f t="shared" si="25"/>
        <v>7</v>
      </c>
      <c r="J101" s="1">
        <f t="shared" si="25"/>
        <v>12.35</v>
      </c>
      <c r="K101" s="1">
        <f t="shared" si="25"/>
        <v>3.6849999999999996</v>
      </c>
      <c r="L101" s="40"/>
    </row>
    <row r="102" spans="1:12" ht="16" x14ac:dyDescent="0.2">
      <c r="A102" s="175" t="s">
        <v>89</v>
      </c>
      <c r="B102" s="206" t="s">
        <v>539</v>
      </c>
      <c r="C102" s="14" t="s">
        <v>669</v>
      </c>
      <c r="D102" s="37">
        <v>6020</v>
      </c>
      <c r="E102" s="92">
        <v>121</v>
      </c>
      <c r="F102" s="92">
        <v>462</v>
      </c>
      <c r="G102" s="92">
        <v>3178</v>
      </c>
      <c r="H102" s="92">
        <v>13.5</v>
      </c>
      <c r="I102" s="92">
        <v>13</v>
      </c>
      <c r="J102" s="92">
        <v>7.3</v>
      </c>
      <c r="K102" s="92">
        <v>3.18</v>
      </c>
      <c r="L102" s="38"/>
    </row>
    <row r="103" spans="1:12" x14ac:dyDescent="0.2">
      <c r="A103" s="174"/>
      <c r="B103" s="146"/>
      <c r="C103" s="2" t="s">
        <v>670</v>
      </c>
      <c r="D103" s="39">
        <v>6025</v>
      </c>
      <c r="E103" s="1">
        <v>121</v>
      </c>
      <c r="F103" s="1">
        <v>427</v>
      </c>
      <c r="G103" s="1">
        <v>3273</v>
      </c>
      <c r="H103" s="1">
        <v>16.100000000000001</v>
      </c>
      <c r="I103" s="1">
        <v>13</v>
      </c>
      <c r="J103" s="1">
        <v>7.3</v>
      </c>
      <c r="K103" s="1">
        <v>3.06</v>
      </c>
      <c r="L103" s="40"/>
    </row>
    <row r="104" spans="1:12" x14ac:dyDescent="0.2">
      <c r="A104" s="174"/>
      <c r="B104" s="146"/>
      <c r="C104" s="29" t="s">
        <v>664</v>
      </c>
      <c r="E104" s="1">
        <f t="shared" ref="E104:K104" si="26">AVERAGE(E102:E103)</f>
        <v>121</v>
      </c>
      <c r="F104" s="1">
        <f t="shared" si="26"/>
        <v>444.5</v>
      </c>
      <c r="G104" s="1">
        <f t="shared" si="26"/>
        <v>3225.5</v>
      </c>
      <c r="H104" s="1">
        <f t="shared" si="26"/>
        <v>14.8</v>
      </c>
      <c r="I104" s="1">
        <f t="shared" si="26"/>
        <v>13</v>
      </c>
      <c r="J104" s="1">
        <f t="shared" si="26"/>
        <v>7.3</v>
      </c>
      <c r="K104" s="1">
        <f t="shared" si="26"/>
        <v>3.12</v>
      </c>
      <c r="L104" s="40"/>
    </row>
    <row r="105" spans="1:12" ht="16" x14ac:dyDescent="0.2">
      <c r="A105" s="175" t="s">
        <v>81</v>
      </c>
      <c r="B105" s="206" t="s">
        <v>539</v>
      </c>
      <c r="C105" s="14" t="s">
        <v>671</v>
      </c>
      <c r="D105" s="37" t="s">
        <v>672</v>
      </c>
      <c r="E105" s="92">
        <v>160</v>
      </c>
      <c r="F105" s="92">
        <v>578</v>
      </c>
      <c r="G105" s="92">
        <v>3990</v>
      </c>
      <c r="H105" s="92">
        <v>16.850000000000001</v>
      </c>
      <c r="I105" s="92">
        <v>11</v>
      </c>
      <c r="J105" s="92">
        <v>11.6</v>
      </c>
      <c r="K105" s="92">
        <v>4</v>
      </c>
      <c r="L105" s="38"/>
    </row>
    <row r="106" spans="1:12" x14ac:dyDescent="0.2">
      <c r="A106" s="174"/>
      <c r="B106" s="146"/>
      <c r="C106" s="2" t="s">
        <v>673</v>
      </c>
      <c r="E106" s="19">
        <v>89.38</v>
      </c>
      <c r="F106" s="19">
        <v>409.84</v>
      </c>
      <c r="G106" s="19">
        <v>2444.9899999999998</v>
      </c>
      <c r="H106" s="19">
        <v>10.199999999999999</v>
      </c>
      <c r="I106" s="19">
        <v>9.02</v>
      </c>
      <c r="J106" s="19">
        <v>6.7</v>
      </c>
      <c r="K106" s="19">
        <v>2.16</v>
      </c>
      <c r="L106" s="40" t="s">
        <v>131</v>
      </c>
    </row>
    <row r="107" spans="1:12" x14ac:dyDescent="0.2">
      <c r="A107" s="174"/>
      <c r="B107" s="146"/>
      <c r="C107" s="29" t="s">
        <v>664</v>
      </c>
      <c r="E107" s="1">
        <f t="shared" ref="E107:K107" si="27">AVERAGE(E105:E106)</f>
        <v>124.69</v>
      </c>
      <c r="F107" s="1">
        <f t="shared" si="27"/>
        <v>493.91999999999996</v>
      </c>
      <c r="G107" s="1">
        <f t="shared" si="27"/>
        <v>3217.4949999999999</v>
      </c>
      <c r="H107" s="1">
        <f t="shared" si="27"/>
        <v>13.525</v>
      </c>
      <c r="I107" s="1">
        <f t="shared" si="27"/>
        <v>10.01</v>
      </c>
      <c r="J107" s="1">
        <f t="shared" si="27"/>
        <v>9.15</v>
      </c>
      <c r="K107" s="1">
        <f t="shared" si="27"/>
        <v>3.08</v>
      </c>
      <c r="L107" s="40"/>
    </row>
    <row r="108" spans="1:12" ht="16" x14ac:dyDescent="0.2">
      <c r="A108" s="175" t="s">
        <v>70</v>
      </c>
      <c r="B108" s="206" t="s">
        <v>539</v>
      </c>
      <c r="C108" s="14" t="s">
        <v>674</v>
      </c>
      <c r="D108" s="37">
        <v>167863</v>
      </c>
      <c r="E108" s="92">
        <v>165</v>
      </c>
      <c r="F108" s="92">
        <v>163</v>
      </c>
      <c r="G108" s="92">
        <v>5405</v>
      </c>
      <c r="H108" s="92">
        <v>18.670000000000002</v>
      </c>
      <c r="I108" s="92">
        <v>10</v>
      </c>
      <c r="J108" s="92">
        <v>17.920000000000002</v>
      </c>
      <c r="K108" s="92">
        <v>6.72</v>
      </c>
      <c r="L108" s="38"/>
    </row>
    <row r="109" spans="1:12" ht="16" x14ac:dyDescent="0.2">
      <c r="A109" s="175" t="s">
        <v>89</v>
      </c>
      <c r="B109" s="206" t="s">
        <v>539</v>
      </c>
      <c r="C109" s="14" t="s">
        <v>675</v>
      </c>
      <c r="D109" s="37">
        <v>6024</v>
      </c>
      <c r="E109" s="92">
        <v>125</v>
      </c>
      <c r="F109" s="92">
        <v>128</v>
      </c>
      <c r="G109" s="92">
        <v>4242</v>
      </c>
      <c r="H109" s="92">
        <v>14.7</v>
      </c>
      <c r="I109" s="92">
        <v>12</v>
      </c>
      <c r="J109" s="92">
        <v>15.5</v>
      </c>
      <c r="K109" s="92">
        <v>5.27</v>
      </c>
      <c r="L109" s="38"/>
    </row>
    <row r="110" spans="1:12" x14ac:dyDescent="0.2">
      <c r="A110" s="174"/>
      <c r="B110" s="146"/>
      <c r="C110" s="2" t="s">
        <v>676</v>
      </c>
      <c r="E110" s="19">
        <v>102.5</v>
      </c>
      <c r="F110" s="19">
        <v>142.88999999999999</v>
      </c>
      <c r="G110" s="19">
        <v>4642.76</v>
      </c>
      <c r="H110" s="19">
        <v>15.5</v>
      </c>
      <c r="I110" s="19">
        <v>9.84</v>
      </c>
      <c r="J110" s="19">
        <v>12.07</v>
      </c>
      <c r="K110" s="19">
        <v>3.88</v>
      </c>
      <c r="L110" s="40" t="s">
        <v>131</v>
      </c>
    </row>
    <row r="111" spans="1:12" ht="16" thickBot="1" x14ac:dyDescent="0.25">
      <c r="A111" s="174"/>
      <c r="B111" s="146"/>
      <c r="C111" s="29" t="s">
        <v>677</v>
      </c>
      <c r="E111" s="1">
        <f t="shared" ref="E111:K111" si="28">AVERAGE(E109:E110)</f>
        <v>113.75</v>
      </c>
      <c r="F111" s="1">
        <f t="shared" si="28"/>
        <v>135.44499999999999</v>
      </c>
      <c r="G111" s="1">
        <f t="shared" si="28"/>
        <v>4442.38</v>
      </c>
      <c r="H111" s="1">
        <f t="shared" si="28"/>
        <v>15.1</v>
      </c>
      <c r="I111" s="1">
        <f t="shared" si="28"/>
        <v>10.92</v>
      </c>
      <c r="J111" s="1">
        <f t="shared" si="28"/>
        <v>13.785</v>
      </c>
      <c r="K111" s="1">
        <f t="shared" si="28"/>
        <v>4.5749999999999993</v>
      </c>
      <c r="L111" s="40"/>
    </row>
    <row r="112" spans="1:12" ht="17" thickBot="1" x14ac:dyDescent="0.25">
      <c r="A112" s="181" t="s">
        <v>81</v>
      </c>
      <c r="B112" s="206" t="s">
        <v>539</v>
      </c>
      <c r="C112" s="34" t="s">
        <v>676</v>
      </c>
      <c r="D112" s="129"/>
      <c r="E112" s="111">
        <v>100.86</v>
      </c>
      <c r="F112" s="111">
        <v>147.76</v>
      </c>
      <c r="G112" s="111">
        <v>4796.26</v>
      </c>
      <c r="H112" s="111">
        <v>15.76</v>
      </c>
      <c r="I112" s="111">
        <v>8.1999999999999993</v>
      </c>
      <c r="J112" s="111">
        <v>18.149999999999999</v>
      </c>
      <c r="K112" s="111">
        <v>4.46</v>
      </c>
      <c r="L112" s="139" t="s">
        <v>131</v>
      </c>
    </row>
    <row r="113" spans="1:12" x14ac:dyDescent="0.2">
      <c r="A113" s="175" t="s">
        <v>70</v>
      </c>
      <c r="B113" s="153" t="s">
        <v>678</v>
      </c>
      <c r="C113" s="14" t="s">
        <v>679</v>
      </c>
      <c r="D113" s="203">
        <v>1098007</v>
      </c>
      <c r="E113" s="92">
        <v>408</v>
      </c>
      <c r="F113" s="92">
        <v>21</v>
      </c>
      <c r="G113" s="92">
        <v>316</v>
      </c>
      <c r="H113" s="92">
        <v>1.06</v>
      </c>
      <c r="I113" s="92">
        <v>707</v>
      </c>
      <c r="J113" s="92">
        <v>0.16</v>
      </c>
      <c r="K113" s="92">
        <v>3.67</v>
      </c>
      <c r="L113" s="38"/>
    </row>
    <row r="114" spans="1:12" x14ac:dyDescent="0.2">
      <c r="A114" s="174"/>
      <c r="B114" s="146"/>
      <c r="C114" s="2" t="s">
        <v>680</v>
      </c>
      <c r="D114" s="39">
        <v>1098046</v>
      </c>
      <c r="E114" s="1">
        <v>143</v>
      </c>
      <c r="F114" s="1">
        <v>11</v>
      </c>
      <c r="G114" s="1">
        <v>83</v>
      </c>
      <c r="H114" s="1">
        <v>0.41</v>
      </c>
      <c r="I114" s="1">
        <v>78</v>
      </c>
      <c r="J114" s="1">
        <v>7.0000000000000007E-2</v>
      </c>
      <c r="K114" s="1">
        <v>0.38</v>
      </c>
      <c r="L114" s="40"/>
    </row>
    <row r="115" spans="1:12" x14ac:dyDescent="0.2">
      <c r="A115" s="174"/>
      <c r="B115" s="146"/>
      <c r="C115" s="2" t="s">
        <v>681</v>
      </c>
      <c r="D115" s="112">
        <v>170845</v>
      </c>
      <c r="E115" s="1">
        <v>299</v>
      </c>
      <c r="F115" s="1">
        <v>7</v>
      </c>
      <c r="G115" s="1">
        <v>179</v>
      </c>
      <c r="H115" s="1">
        <v>2.2799999999999998</v>
      </c>
      <c r="I115" s="1">
        <v>505</v>
      </c>
      <c r="J115" s="1">
        <v>0.44</v>
      </c>
      <c r="K115" s="1">
        <v>2.92</v>
      </c>
      <c r="L115" s="40"/>
    </row>
    <row r="116" spans="1:12" x14ac:dyDescent="0.2">
      <c r="A116" s="174"/>
      <c r="B116" s="146"/>
      <c r="C116" s="2" t="s">
        <v>682</v>
      </c>
      <c r="D116" s="39">
        <v>14108020</v>
      </c>
      <c r="E116" s="1">
        <v>421</v>
      </c>
      <c r="F116" s="1">
        <v>6</v>
      </c>
      <c r="G116" s="1">
        <v>228</v>
      </c>
      <c r="H116" s="1">
        <v>1.35</v>
      </c>
      <c r="I116" s="1">
        <v>884</v>
      </c>
      <c r="J116" s="1">
        <v>0.45</v>
      </c>
      <c r="K116" s="1">
        <v>4.33</v>
      </c>
      <c r="L116" s="40"/>
    </row>
    <row r="117" spans="1:12" x14ac:dyDescent="0.2">
      <c r="A117" s="176"/>
      <c r="B117" s="159"/>
      <c r="C117" s="30" t="s">
        <v>125</v>
      </c>
      <c r="D117" s="41"/>
      <c r="E117" s="42">
        <f t="shared" ref="E117:K117" si="29">MEDIAN(E113:E116)</f>
        <v>353.5</v>
      </c>
      <c r="F117" s="42">
        <f t="shared" si="29"/>
        <v>9</v>
      </c>
      <c r="G117" s="42">
        <f t="shared" si="29"/>
        <v>203.5</v>
      </c>
      <c r="H117" s="42">
        <f t="shared" si="29"/>
        <v>1.2050000000000001</v>
      </c>
      <c r="I117" s="42">
        <f t="shared" si="29"/>
        <v>606</v>
      </c>
      <c r="J117" s="42">
        <f t="shared" si="29"/>
        <v>0.30000000000000004</v>
      </c>
      <c r="K117" s="42">
        <f t="shared" si="29"/>
        <v>3.2949999999999999</v>
      </c>
      <c r="L117" s="43"/>
    </row>
    <row r="118" spans="1:12" ht="16" x14ac:dyDescent="0.2">
      <c r="A118" s="175" t="s">
        <v>71</v>
      </c>
      <c r="B118" s="153" t="s">
        <v>678</v>
      </c>
      <c r="C118" s="26" t="s">
        <v>683</v>
      </c>
      <c r="D118" s="124">
        <v>6003</v>
      </c>
      <c r="E118" s="92">
        <v>401</v>
      </c>
      <c r="F118" s="92">
        <v>52</v>
      </c>
      <c r="G118" s="92">
        <v>174</v>
      </c>
      <c r="H118" s="92">
        <v>1.9</v>
      </c>
      <c r="I118" s="92">
        <v>800</v>
      </c>
      <c r="J118" s="92">
        <v>0.3</v>
      </c>
      <c r="K118" s="92">
        <v>3.55</v>
      </c>
      <c r="L118" s="38"/>
    </row>
    <row r="119" spans="1:12" ht="16" x14ac:dyDescent="0.2">
      <c r="A119" s="174"/>
      <c r="B119" s="146"/>
      <c r="C119" s="13" t="s">
        <v>684</v>
      </c>
      <c r="D119" s="119">
        <v>6005</v>
      </c>
      <c r="E119" s="1">
        <v>121</v>
      </c>
      <c r="F119" s="1">
        <v>3</v>
      </c>
      <c r="G119" s="1">
        <v>35</v>
      </c>
      <c r="H119" s="1">
        <v>0.6</v>
      </c>
      <c r="I119" s="1">
        <v>89</v>
      </c>
      <c r="J119" s="1">
        <v>0.1</v>
      </c>
      <c r="K119" s="1">
        <v>0.24</v>
      </c>
      <c r="L119" s="40"/>
    </row>
    <row r="120" spans="1:12" ht="16" x14ac:dyDescent="0.2">
      <c r="A120" s="174"/>
      <c r="B120" s="146"/>
      <c r="C120" s="13" t="s">
        <v>685</v>
      </c>
      <c r="D120" s="119">
        <v>6006</v>
      </c>
      <c r="E120" s="1">
        <v>122</v>
      </c>
      <c r="F120" s="1">
        <v>12</v>
      </c>
      <c r="G120" s="1">
        <v>37</v>
      </c>
      <c r="H120" s="1">
        <v>0.43</v>
      </c>
      <c r="I120" s="1">
        <v>112</v>
      </c>
      <c r="J120" s="1">
        <v>0.7</v>
      </c>
      <c r="K120" s="1">
        <v>0.4</v>
      </c>
      <c r="L120" s="40"/>
    </row>
    <row r="121" spans="1:12" ht="16" x14ac:dyDescent="0.2">
      <c r="A121" s="174" t="s">
        <v>79</v>
      </c>
      <c r="B121" s="146" t="s">
        <v>678</v>
      </c>
      <c r="C121" s="13" t="s">
        <v>686</v>
      </c>
      <c r="D121" s="121" t="s">
        <v>687</v>
      </c>
      <c r="E121" s="1">
        <v>397</v>
      </c>
      <c r="F121" s="1">
        <v>18</v>
      </c>
      <c r="G121" s="1">
        <v>263</v>
      </c>
      <c r="H121" s="1">
        <v>1.8</v>
      </c>
      <c r="I121" s="1">
        <v>788</v>
      </c>
      <c r="J121" s="1">
        <v>0.7</v>
      </c>
      <c r="K121" s="1">
        <v>3.93</v>
      </c>
      <c r="L121" s="40"/>
    </row>
    <row r="122" spans="1:12" ht="16" x14ac:dyDescent="0.2">
      <c r="A122" s="174"/>
      <c r="B122" s="146"/>
      <c r="C122" s="13" t="s">
        <v>688</v>
      </c>
      <c r="D122" s="121" t="s">
        <v>689</v>
      </c>
      <c r="E122" s="1">
        <v>380</v>
      </c>
      <c r="F122" s="1">
        <v>21</v>
      </c>
      <c r="G122" s="1">
        <v>210</v>
      </c>
      <c r="H122" s="1">
        <v>1.7</v>
      </c>
      <c r="I122" s="1">
        <v>806</v>
      </c>
      <c r="J122" s="1">
        <v>0.8</v>
      </c>
      <c r="K122" s="1">
        <v>3.74</v>
      </c>
      <c r="L122" s="40"/>
    </row>
    <row r="123" spans="1:12" ht="16" x14ac:dyDescent="0.2">
      <c r="A123" s="174"/>
      <c r="B123" s="146"/>
      <c r="C123" s="13" t="s">
        <v>690</v>
      </c>
      <c r="D123" s="121" t="s">
        <v>691</v>
      </c>
      <c r="E123" s="1">
        <v>447</v>
      </c>
      <c r="F123" s="1">
        <v>4</v>
      </c>
      <c r="G123" s="1">
        <v>486</v>
      </c>
      <c r="H123" s="1">
        <v>0.12</v>
      </c>
      <c r="I123" s="1">
        <v>895</v>
      </c>
      <c r="J123" s="1">
        <v>1.9</v>
      </c>
      <c r="K123" s="1">
        <v>1.59</v>
      </c>
      <c r="L123" s="40"/>
    </row>
    <row r="124" spans="1:12" x14ac:dyDescent="0.2">
      <c r="A124" s="174"/>
      <c r="B124" s="146"/>
      <c r="C124" s="29" t="s">
        <v>104</v>
      </c>
      <c r="E124" s="1">
        <f t="shared" ref="E124:K124" si="30">MEDIAN(E118:E123)</f>
        <v>388.5</v>
      </c>
      <c r="F124" s="1">
        <f t="shared" si="30"/>
        <v>15</v>
      </c>
      <c r="G124" s="1">
        <f t="shared" si="30"/>
        <v>192</v>
      </c>
      <c r="H124" s="1">
        <f t="shared" si="30"/>
        <v>1.1499999999999999</v>
      </c>
      <c r="I124" s="1">
        <f t="shared" si="30"/>
        <v>794</v>
      </c>
      <c r="J124" s="1">
        <f t="shared" si="30"/>
        <v>0.7</v>
      </c>
      <c r="K124" s="1">
        <f t="shared" si="30"/>
        <v>2.57</v>
      </c>
      <c r="L124" s="40"/>
    </row>
    <row r="125" spans="1:12" x14ac:dyDescent="0.2">
      <c r="A125" s="175" t="s">
        <v>72</v>
      </c>
      <c r="B125" s="153" t="s">
        <v>678</v>
      </c>
      <c r="C125" s="14" t="s">
        <v>692</v>
      </c>
      <c r="D125" s="37" t="s">
        <v>693</v>
      </c>
      <c r="E125" s="92">
        <v>346</v>
      </c>
      <c r="F125" s="92">
        <v>40</v>
      </c>
      <c r="G125" s="92">
        <v>205</v>
      </c>
      <c r="H125" s="92">
        <v>0.41</v>
      </c>
      <c r="I125" s="92">
        <v>790</v>
      </c>
      <c r="J125" s="92">
        <v>0.3</v>
      </c>
      <c r="K125" s="92">
        <v>3.55</v>
      </c>
      <c r="L125" s="38" t="s">
        <v>694</v>
      </c>
    </row>
    <row r="126" spans="1:12" x14ac:dyDescent="0.2">
      <c r="A126" s="174" t="s">
        <v>80</v>
      </c>
      <c r="B126" s="146" t="s">
        <v>678</v>
      </c>
      <c r="C126" s="2" t="s">
        <v>679</v>
      </c>
      <c r="D126" s="123">
        <v>10009</v>
      </c>
      <c r="E126" s="1">
        <v>380</v>
      </c>
      <c r="F126" s="1">
        <v>18</v>
      </c>
      <c r="G126" s="1">
        <v>285</v>
      </c>
      <c r="H126" s="1">
        <v>0.83</v>
      </c>
      <c r="I126" s="1">
        <v>760</v>
      </c>
      <c r="J126" s="1">
        <v>0.5</v>
      </c>
      <c r="K126" s="1">
        <v>3.11</v>
      </c>
      <c r="L126" s="40"/>
    </row>
    <row r="127" spans="1:12" x14ac:dyDescent="0.2">
      <c r="A127" s="174"/>
      <c r="B127" s="146"/>
      <c r="C127" s="29" t="s">
        <v>112</v>
      </c>
      <c r="E127" s="1">
        <f t="shared" ref="E127:K127" si="31">MEDIAN(E125:E126)</f>
        <v>363</v>
      </c>
      <c r="F127" s="1">
        <f t="shared" si="31"/>
        <v>29</v>
      </c>
      <c r="G127" s="1">
        <f t="shared" si="31"/>
        <v>245</v>
      </c>
      <c r="H127" s="1">
        <f t="shared" si="31"/>
        <v>0.62</v>
      </c>
      <c r="I127" s="1">
        <f t="shared" si="31"/>
        <v>775</v>
      </c>
      <c r="J127" s="1">
        <f t="shared" si="31"/>
        <v>0.4</v>
      </c>
      <c r="K127" s="1">
        <f t="shared" si="31"/>
        <v>3.33</v>
      </c>
      <c r="L127" s="40"/>
    </row>
    <row r="128" spans="1:12" x14ac:dyDescent="0.2">
      <c r="A128" s="175" t="s">
        <v>81</v>
      </c>
      <c r="B128" s="153" t="s">
        <v>678</v>
      </c>
      <c r="C128" s="14" t="s">
        <v>695</v>
      </c>
      <c r="D128" s="37" t="s">
        <v>696</v>
      </c>
      <c r="E128" s="92">
        <v>301</v>
      </c>
      <c r="F128" s="92">
        <v>5</v>
      </c>
      <c r="G128" s="92">
        <v>420</v>
      </c>
      <c r="H128" s="92">
        <v>0.3</v>
      </c>
      <c r="I128" s="92">
        <v>586</v>
      </c>
      <c r="J128" s="92">
        <v>0.4</v>
      </c>
      <c r="K128" s="92">
        <v>2.9</v>
      </c>
      <c r="L128" s="38"/>
    </row>
    <row r="129" spans="1:12" x14ac:dyDescent="0.2">
      <c r="A129" s="174"/>
      <c r="B129" s="146"/>
      <c r="C129" s="2" t="s">
        <v>697</v>
      </c>
      <c r="D129" s="39" t="s">
        <v>698</v>
      </c>
      <c r="E129" s="1">
        <v>296</v>
      </c>
      <c r="F129" s="1">
        <v>7</v>
      </c>
      <c r="G129" s="1">
        <v>241</v>
      </c>
      <c r="H129" s="1">
        <v>2.2799999999999998</v>
      </c>
      <c r="I129" s="1">
        <v>517</v>
      </c>
      <c r="J129" s="1">
        <v>0.2</v>
      </c>
      <c r="K129" s="1">
        <v>2.9</v>
      </c>
      <c r="L129" s="40"/>
    </row>
    <row r="130" spans="1:12" x14ac:dyDescent="0.2">
      <c r="A130" s="174"/>
      <c r="B130" s="146"/>
      <c r="C130" s="2" t="s">
        <v>699</v>
      </c>
      <c r="D130" s="39" t="s">
        <v>700</v>
      </c>
      <c r="E130" s="1">
        <v>101</v>
      </c>
      <c r="F130" s="1">
        <v>12</v>
      </c>
      <c r="G130" s="1">
        <v>48</v>
      </c>
      <c r="H130" s="1">
        <v>0.57999999999999996</v>
      </c>
      <c r="I130" s="1">
        <v>60</v>
      </c>
      <c r="J130" s="1">
        <v>0.1</v>
      </c>
      <c r="K130" s="1">
        <v>0.4</v>
      </c>
      <c r="L130" s="40"/>
    </row>
    <row r="131" spans="1:12" x14ac:dyDescent="0.2">
      <c r="A131" s="174"/>
      <c r="B131" s="146"/>
      <c r="C131" s="2" t="s">
        <v>701</v>
      </c>
      <c r="D131" s="39" t="s">
        <v>702</v>
      </c>
      <c r="E131" s="1">
        <v>389</v>
      </c>
      <c r="F131" s="1">
        <v>7</v>
      </c>
      <c r="G131" s="1">
        <v>181</v>
      </c>
      <c r="H131" s="1">
        <v>1.2</v>
      </c>
      <c r="I131" s="1">
        <v>1184</v>
      </c>
      <c r="J131" s="1">
        <v>0.8</v>
      </c>
      <c r="K131" s="1">
        <v>2.8</v>
      </c>
      <c r="L131" s="40"/>
    </row>
    <row r="132" spans="1:12" x14ac:dyDescent="0.2">
      <c r="A132" s="174" t="s">
        <v>90</v>
      </c>
      <c r="B132" s="146" t="s">
        <v>678</v>
      </c>
      <c r="C132" s="2" t="s">
        <v>703</v>
      </c>
      <c r="E132" s="1">
        <v>492</v>
      </c>
      <c r="F132" s="1">
        <v>1</v>
      </c>
      <c r="G132" s="1">
        <v>64</v>
      </c>
      <c r="H132" s="1">
        <v>1.38</v>
      </c>
      <c r="I132" s="1">
        <v>860</v>
      </c>
      <c r="J132" s="1">
        <v>2.42</v>
      </c>
      <c r="K132" s="1">
        <v>2.94</v>
      </c>
      <c r="L132" s="40"/>
    </row>
    <row r="133" spans="1:12" x14ac:dyDescent="0.2">
      <c r="A133" s="174"/>
      <c r="B133" s="146"/>
      <c r="C133" s="2" t="s">
        <v>679</v>
      </c>
      <c r="E133" s="1">
        <v>403</v>
      </c>
      <c r="F133" s="1">
        <v>18</v>
      </c>
      <c r="G133" s="1">
        <v>265</v>
      </c>
      <c r="H133" s="1">
        <v>0.83</v>
      </c>
      <c r="I133" s="1">
        <v>721</v>
      </c>
      <c r="J133" s="1">
        <v>0.9</v>
      </c>
      <c r="K133" s="1">
        <v>3.11</v>
      </c>
      <c r="L133" s="40"/>
    </row>
    <row r="134" spans="1:12" x14ac:dyDescent="0.2">
      <c r="A134" s="174"/>
      <c r="B134" s="146"/>
      <c r="C134" s="2" t="s">
        <v>704</v>
      </c>
      <c r="E134" s="1">
        <v>357</v>
      </c>
      <c r="F134" s="1">
        <v>16</v>
      </c>
      <c r="G134" s="1">
        <v>243</v>
      </c>
      <c r="H134" s="1">
        <v>1.54</v>
      </c>
      <c r="I134" s="1">
        <v>829</v>
      </c>
      <c r="J134" s="1">
        <v>1.74</v>
      </c>
      <c r="K134" s="1">
        <v>3.75</v>
      </c>
      <c r="L134" s="40"/>
    </row>
    <row r="135" spans="1:12" x14ac:dyDescent="0.2">
      <c r="A135" s="174"/>
      <c r="B135" s="146"/>
      <c r="C135" s="2" t="s">
        <v>705</v>
      </c>
      <c r="E135" s="1">
        <v>112.18</v>
      </c>
      <c r="F135" s="1">
        <v>12</v>
      </c>
      <c r="G135" s="1">
        <v>37</v>
      </c>
      <c r="H135" s="1">
        <v>0.04</v>
      </c>
      <c r="I135" s="1">
        <v>123.97</v>
      </c>
      <c r="J135" s="1">
        <v>7.0000000000000007E-2</v>
      </c>
      <c r="K135" s="1">
        <v>0.37</v>
      </c>
      <c r="L135" s="40"/>
    </row>
    <row r="136" spans="1:12" x14ac:dyDescent="0.2">
      <c r="A136" s="174"/>
      <c r="B136" s="146"/>
      <c r="C136" s="29" t="s">
        <v>123</v>
      </c>
      <c r="E136" s="1">
        <f t="shared" ref="E136:K136" si="32">MEDIAN(E128:E135)</f>
        <v>329</v>
      </c>
      <c r="F136" s="1">
        <f t="shared" si="32"/>
        <v>9.5</v>
      </c>
      <c r="G136" s="1">
        <f t="shared" si="32"/>
        <v>211</v>
      </c>
      <c r="H136" s="1">
        <f t="shared" si="32"/>
        <v>1.0149999999999999</v>
      </c>
      <c r="I136" s="1">
        <f t="shared" si="32"/>
        <v>653.5</v>
      </c>
      <c r="J136" s="1">
        <f t="shared" si="32"/>
        <v>0.60000000000000009</v>
      </c>
      <c r="K136" s="1">
        <f t="shared" si="32"/>
        <v>2.9</v>
      </c>
      <c r="L136" s="40"/>
    </row>
    <row r="137" spans="1:12" x14ac:dyDescent="0.2">
      <c r="A137" s="175" t="s">
        <v>70</v>
      </c>
      <c r="B137" s="153" t="s">
        <v>804</v>
      </c>
      <c r="C137" s="14" t="s">
        <v>706</v>
      </c>
      <c r="D137" s="37">
        <v>1098987</v>
      </c>
      <c r="E137" s="92">
        <v>122</v>
      </c>
      <c r="F137" s="92">
        <v>6</v>
      </c>
      <c r="G137" s="92">
        <v>52</v>
      </c>
      <c r="H137" s="92">
        <v>0.34</v>
      </c>
      <c r="I137" s="92">
        <v>13</v>
      </c>
      <c r="J137" s="92">
        <v>0.37</v>
      </c>
      <c r="K137" s="92">
        <v>0.5</v>
      </c>
      <c r="L137" s="38"/>
    </row>
    <row r="138" spans="1:12" x14ac:dyDescent="0.2">
      <c r="A138" s="174"/>
      <c r="B138" s="146"/>
      <c r="C138" s="2" t="s">
        <v>707</v>
      </c>
      <c r="D138" s="39">
        <v>1098991</v>
      </c>
      <c r="E138" s="1">
        <v>122</v>
      </c>
      <c r="F138" s="1">
        <v>5</v>
      </c>
      <c r="G138" s="1">
        <v>46</v>
      </c>
      <c r="H138" s="1">
        <v>0.32</v>
      </c>
      <c r="I138" s="1">
        <v>13</v>
      </c>
      <c r="J138" s="1">
        <v>0.36</v>
      </c>
      <c r="K138" s="1">
        <v>0.5</v>
      </c>
      <c r="L138" s="40"/>
    </row>
    <row r="139" spans="1:12" x14ac:dyDescent="0.2">
      <c r="A139" s="174"/>
      <c r="B139" s="146"/>
      <c r="C139" s="2" t="s">
        <v>708</v>
      </c>
      <c r="D139" s="39">
        <v>1099064</v>
      </c>
      <c r="E139" s="1">
        <v>121</v>
      </c>
      <c r="F139" s="1">
        <v>27</v>
      </c>
      <c r="G139" s="1">
        <v>0</v>
      </c>
      <c r="H139" s="1">
        <v>1.79</v>
      </c>
      <c r="I139" s="1">
        <v>13</v>
      </c>
      <c r="J139" s="1">
        <v>0.71</v>
      </c>
      <c r="K139" s="1">
        <v>0.42</v>
      </c>
      <c r="L139" s="40"/>
    </row>
    <row r="140" spans="1:12" x14ac:dyDescent="0.2">
      <c r="A140" s="174"/>
      <c r="B140" s="146"/>
      <c r="C140" s="2" t="s">
        <v>709</v>
      </c>
      <c r="D140" s="39">
        <v>1099076</v>
      </c>
      <c r="E140" s="1">
        <v>121</v>
      </c>
      <c r="F140" s="1">
        <v>24</v>
      </c>
      <c r="G140" s="1">
        <v>0</v>
      </c>
      <c r="H140" s="1">
        <v>1.69</v>
      </c>
      <c r="I140" s="1">
        <v>13</v>
      </c>
      <c r="J140" s="1">
        <v>0.7</v>
      </c>
      <c r="K140" s="1">
        <v>0.42</v>
      </c>
      <c r="L140" s="40"/>
    </row>
    <row r="141" spans="1:12" x14ac:dyDescent="0.2">
      <c r="A141" s="174"/>
      <c r="B141" s="146"/>
      <c r="C141" s="2" t="s">
        <v>710</v>
      </c>
      <c r="D141" s="39">
        <v>1098878</v>
      </c>
      <c r="E141" s="1">
        <v>199</v>
      </c>
      <c r="F141" s="1">
        <v>12</v>
      </c>
      <c r="G141" s="1">
        <v>30</v>
      </c>
      <c r="H141" s="1">
        <v>14.63</v>
      </c>
      <c r="I141" s="1">
        <v>72</v>
      </c>
      <c r="J141" s="1">
        <v>1.39</v>
      </c>
      <c r="K141" s="1">
        <v>1.25</v>
      </c>
      <c r="L141" s="40"/>
    </row>
    <row r="142" spans="1:12" x14ac:dyDescent="0.2">
      <c r="A142" s="174"/>
      <c r="B142" s="146"/>
      <c r="C142" s="2" t="s">
        <v>711</v>
      </c>
      <c r="D142" s="39">
        <v>1098776</v>
      </c>
      <c r="E142" s="1">
        <v>160</v>
      </c>
      <c r="F142" s="1">
        <v>17</v>
      </c>
      <c r="G142" s="1">
        <v>10</v>
      </c>
      <c r="H142" s="1">
        <v>1.64</v>
      </c>
      <c r="I142" s="1">
        <v>52</v>
      </c>
      <c r="J142" s="1">
        <v>1.56</v>
      </c>
      <c r="K142" s="1">
        <v>1.86</v>
      </c>
      <c r="L142" s="40"/>
    </row>
    <row r="143" spans="1:12" x14ac:dyDescent="0.2">
      <c r="A143" s="174"/>
      <c r="B143" s="146"/>
      <c r="C143" s="2" t="s">
        <v>712</v>
      </c>
      <c r="D143" s="39">
        <v>1098780</v>
      </c>
      <c r="E143" s="1">
        <v>160</v>
      </c>
      <c r="F143" s="1">
        <v>15</v>
      </c>
      <c r="G143" s="1">
        <v>10</v>
      </c>
      <c r="H143" s="1">
        <v>1.64</v>
      </c>
      <c r="I143" s="1">
        <v>52</v>
      </c>
      <c r="J143" s="1">
        <v>1.56</v>
      </c>
      <c r="K143" s="1">
        <v>1.86</v>
      </c>
      <c r="L143" s="40"/>
    </row>
    <row r="144" spans="1:12" x14ac:dyDescent="0.2">
      <c r="A144" s="176"/>
      <c r="B144" s="159"/>
      <c r="C144" s="30" t="s">
        <v>125</v>
      </c>
      <c r="D144" s="41"/>
      <c r="E144" s="42">
        <f t="shared" ref="E144:K144" si="33">MEDIAN(E137:E143)</f>
        <v>122</v>
      </c>
      <c r="F144" s="42">
        <f t="shared" si="33"/>
        <v>15</v>
      </c>
      <c r="G144" s="42">
        <f t="shared" si="33"/>
        <v>10</v>
      </c>
      <c r="H144" s="42">
        <f t="shared" si="33"/>
        <v>1.64</v>
      </c>
      <c r="I144" s="42">
        <f t="shared" si="33"/>
        <v>13</v>
      </c>
      <c r="J144" s="42">
        <f t="shared" si="33"/>
        <v>0.71</v>
      </c>
      <c r="K144" s="42">
        <f t="shared" si="33"/>
        <v>0.5</v>
      </c>
      <c r="L144" s="43"/>
    </row>
    <row r="145" spans="1:12" ht="16" x14ac:dyDescent="0.2">
      <c r="A145" s="175" t="s">
        <v>71</v>
      </c>
      <c r="B145" s="153" t="s">
        <v>804</v>
      </c>
      <c r="C145" s="26" t="s">
        <v>713</v>
      </c>
      <c r="D145" s="37">
        <v>8015</v>
      </c>
      <c r="E145" s="92">
        <v>90</v>
      </c>
      <c r="F145" s="92">
        <v>8</v>
      </c>
      <c r="G145" s="92">
        <v>2</v>
      </c>
      <c r="H145" s="92">
        <v>2</v>
      </c>
      <c r="I145" s="92">
        <v>18</v>
      </c>
      <c r="J145" s="92">
        <v>0.2</v>
      </c>
      <c r="K145" s="92">
        <v>0.45</v>
      </c>
      <c r="L145" s="38"/>
    </row>
    <row r="146" spans="1:12" ht="16" x14ac:dyDescent="0.2">
      <c r="A146" s="174"/>
      <c r="B146" s="146"/>
      <c r="C146" s="13" t="s">
        <v>714</v>
      </c>
      <c r="D146" s="39">
        <v>8016</v>
      </c>
      <c r="E146" s="1">
        <v>98</v>
      </c>
      <c r="F146" s="1">
        <v>10</v>
      </c>
      <c r="G146" s="1">
        <v>2</v>
      </c>
      <c r="H146" s="1">
        <v>2</v>
      </c>
      <c r="I146" s="1">
        <v>20</v>
      </c>
      <c r="J146" s="1">
        <v>0.2</v>
      </c>
      <c r="K146" s="1">
        <v>0.49</v>
      </c>
      <c r="L146" s="40"/>
    </row>
    <row r="147" spans="1:12" ht="16" x14ac:dyDescent="0.2">
      <c r="A147" s="174"/>
      <c r="B147" s="146"/>
      <c r="C147" s="13" t="s">
        <v>715</v>
      </c>
      <c r="D147" s="39">
        <v>8022</v>
      </c>
      <c r="E147" s="1">
        <v>137</v>
      </c>
      <c r="F147" s="1">
        <v>7</v>
      </c>
      <c r="G147" s="1">
        <v>34</v>
      </c>
      <c r="H147" s="1">
        <v>12</v>
      </c>
      <c r="I147" s="1">
        <v>80</v>
      </c>
      <c r="J147" s="1">
        <v>1.1000000000000001</v>
      </c>
      <c r="K147" s="1">
        <v>0.97</v>
      </c>
      <c r="L147" s="40"/>
    </row>
    <row r="148" spans="1:12" ht="16" x14ac:dyDescent="0.2">
      <c r="A148" s="174"/>
      <c r="B148" s="146"/>
      <c r="C148" s="13" t="s">
        <v>716</v>
      </c>
      <c r="D148" s="39">
        <v>8023</v>
      </c>
      <c r="E148" s="1">
        <v>148</v>
      </c>
      <c r="F148" s="1">
        <v>8</v>
      </c>
      <c r="G148" s="1">
        <v>36</v>
      </c>
      <c r="H148" s="1">
        <v>14</v>
      </c>
      <c r="I148" s="1">
        <v>87</v>
      </c>
      <c r="J148" s="1">
        <v>1.3</v>
      </c>
      <c r="K148" s="1">
        <v>1.05</v>
      </c>
      <c r="L148" s="40"/>
    </row>
    <row r="149" spans="1:12" ht="16" x14ac:dyDescent="0.2">
      <c r="A149" s="174" t="s">
        <v>88</v>
      </c>
      <c r="B149" s="146" t="s">
        <v>804</v>
      </c>
      <c r="C149" s="13" t="s">
        <v>717</v>
      </c>
      <c r="D149" s="39" t="s">
        <v>718</v>
      </c>
      <c r="E149" s="1">
        <v>207</v>
      </c>
      <c r="F149" s="1">
        <v>18</v>
      </c>
      <c r="G149" s="1">
        <v>38</v>
      </c>
      <c r="H149" s="1">
        <v>1.9</v>
      </c>
      <c r="I149" s="1">
        <v>44</v>
      </c>
      <c r="J149" s="1">
        <v>1.7</v>
      </c>
      <c r="K149" s="1">
        <v>0.84</v>
      </c>
      <c r="L149" s="40"/>
    </row>
    <row r="150" spans="1:12" ht="16" x14ac:dyDescent="0.2">
      <c r="A150" s="174"/>
      <c r="B150" s="146"/>
      <c r="C150" s="13" t="s">
        <v>719</v>
      </c>
      <c r="D150" s="39" t="s">
        <v>720</v>
      </c>
      <c r="E150" s="1">
        <v>146</v>
      </c>
      <c r="F150" s="1">
        <v>11</v>
      </c>
      <c r="G150" s="1">
        <v>54</v>
      </c>
      <c r="H150" s="1">
        <v>0.1</v>
      </c>
      <c r="I150" s="1">
        <v>117</v>
      </c>
      <c r="J150" s="1">
        <v>4</v>
      </c>
      <c r="K150" s="1">
        <v>0</v>
      </c>
      <c r="L150" s="40"/>
    </row>
    <row r="151" spans="1:12" ht="16" x14ac:dyDescent="0.2">
      <c r="A151" s="174" t="s">
        <v>79</v>
      </c>
      <c r="B151" s="146" t="s">
        <v>804</v>
      </c>
      <c r="C151" s="13" t="s">
        <v>721</v>
      </c>
      <c r="D151" s="39" t="s">
        <v>722</v>
      </c>
      <c r="E151" s="1">
        <v>134</v>
      </c>
      <c r="F151" s="1">
        <v>8</v>
      </c>
      <c r="G151" s="1">
        <v>20</v>
      </c>
      <c r="H151" s="1">
        <v>1.7</v>
      </c>
      <c r="I151" s="1">
        <v>161</v>
      </c>
      <c r="J151" s="1">
        <v>1.2</v>
      </c>
      <c r="K151" s="1">
        <v>0.81</v>
      </c>
      <c r="L151" s="40"/>
    </row>
    <row r="152" spans="1:12" ht="16" x14ac:dyDescent="0.2">
      <c r="A152" s="174"/>
      <c r="B152" s="146"/>
      <c r="C152" s="13" t="s">
        <v>723</v>
      </c>
      <c r="D152" s="39" t="s">
        <v>724</v>
      </c>
      <c r="E152" s="1">
        <v>111</v>
      </c>
      <c r="F152" s="1">
        <v>6</v>
      </c>
      <c r="G152" s="1">
        <v>16</v>
      </c>
      <c r="H152" s="1">
        <v>1.3</v>
      </c>
      <c r="I152" s="1">
        <v>134</v>
      </c>
      <c r="J152" s="1">
        <v>1</v>
      </c>
      <c r="K152" s="1">
        <v>0.67</v>
      </c>
      <c r="L152" s="40"/>
    </row>
    <row r="153" spans="1:12" ht="16" x14ac:dyDescent="0.2">
      <c r="A153" s="174"/>
      <c r="B153" s="146"/>
      <c r="C153" s="13" t="s">
        <v>725</v>
      </c>
      <c r="D153" s="39" t="s">
        <v>726</v>
      </c>
      <c r="E153" s="1">
        <v>154</v>
      </c>
      <c r="F153" s="1">
        <v>26</v>
      </c>
      <c r="G153" s="1">
        <v>17</v>
      </c>
      <c r="H153" s="1">
        <v>11</v>
      </c>
      <c r="I153" s="1">
        <v>72</v>
      </c>
      <c r="J153" s="1">
        <v>2.1</v>
      </c>
      <c r="K153" s="1">
        <v>2.2200000000000002</v>
      </c>
      <c r="L153" s="40"/>
    </row>
    <row r="154" spans="1:12" ht="16" x14ac:dyDescent="0.2">
      <c r="A154" s="174"/>
      <c r="B154" s="146"/>
      <c r="C154" s="13" t="s">
        <v>727</v>
      </c>
      <c r="D154" s="39" t="s">
        <v>728</v>
      </c>
      <c r="E154" s="1">
        <v>128</v>
      </c>
      <c r="F154" s="1">
        <v>19</v>
      </c>
      <c r="G154" s="1">
        <v>14</v>
      </c>
      <c r="H154" s="1">
        <v>8</v>
      </c>
      <c r="I154" s="1">
        <v>60</v>
      </c>
      <c r="J154" s="1">
        <v>1.7</v>
      </c>
      <c r="K154" s="1">
        <v>1.85</v>
      </c>
      <c r="L154" s="40"/>
    </row>
    <row r="155" spans="1:12" x14ac:dyDescent="0.2">
      <c r="A155" s="174"/>
      <c r="B155" s="146"/>
      <c r="C155" s="29" t="s">
        <v>104</v>
      </c>
      <c r="E155" s="1">
        <f t="shared" ref="E155:K155" si="34">MEDIAN(E145:E154)</f>
        <v>135.5</v>
      </c>
      <c r="F155" s="1">
        <f t="shared" si="34"/>
        <v>9</v>
      </c>
      <c r="G155" s="1">
        <f t="shared" si="34"/>
        <v>18.5</v>
      </c>
      <c r="H155" s="1">
        <f t="shared" si="34"/>
        <v>2</v>
      </c>
      <c r="I155" s="1">
        <f t="shared" si="34"/>
        <v>76</v>
      </c>
      <c r="J155" s="1">
        <f t="shared" si="34"/>
        <v>1.25</v>
      </c>
      <c r="K155" s="1">
        <f t="shared" si="34"/>
        <v>0.82499999999999996</v>
      </c>
      <c r="L155" s="40"/>
    </row>
    <row r="156" spans="1:12" x14ac:dyDescent="0.2">
      <c r="A156" s="175" t="s">
        <v>89</v>
      </c>
      <c r="B156" s="153" t="s">
        <v>804</v>
      </c>
      <c r="C156" s="14" t="s">
        <v>729</v>
      </c>
      <c r="D156" s="37">
        <v>7028</v>
      </c>
      <c r="E156" s="92">
        <v>236</v>
      </c>
      <c r="F156" s="92">
        <v>2</v>
      </c>
      <c r="G156" s="92">
        <v>26</v>
      </c>
      <c r="H156" s="92">
        <v>4.84</v>
      </c>
      <c r="I156" s="92">
        <v>114</v>
      </c>
      <c r="J156" s="92">
        <v>2.4</v>
      </c>
      <c r="K156" s="92">
        <v>1</v>
      </c>
      <c r="L156" s="38"/>
    </row>
    <row r="157" spans="1:12" x14ac:dyDescent="0.2">
      <c r="A157" s="174"/>
      <c r="B157" s="146"/>
      <c r="C157" s="2" t="s">
        <v>730</v>
      </c>
      <c r="D157" s="39">
        <v>7031</v>
      </c>
      <c r="E157" s="1">
        <v>122</v>
      </c>
      <c r="F157" s="1">
        <v>1</v>
      </c>
      <c r="G157" s="1">
        <v>27</v>
      </c>
      <c r="H157" s="1">
        <v>5.7</v>
      </c>
      <c r="I157" s="1">
        <v>62</v>
      </c>
      <c r="J157" s="1">
        <v>1.4</v>
      </c>
      <c r="K157" s="1">
        <v>0.6</v>
      </c>
      <c r="L157" s="40"/>
    </row>
    <row r="158" spans="1:12" x14ac:dyDescent="0.2">
      <c r="A158" s="174"/>
      <c r="B158" s="146"/>
      <c r="C158" s="2" t="s">
        <v>731</v>
      </c>
      <c r="D158" s="39">
        <v>7027</v>
      </c>
      <c r="E158" s="1">
        <v>128</v>
      </c>
      <c r="F158" s="1">
        <v>6</v>
      </c>
      <c r="G158" s="1">
        <v>0</v>
      </c>
      <c r="H158" s="1">
        <v>1.86</v>
      </c>
      <c r="I158" s="1">
        <v>14</v>
      </c>
      <c r="J158" s="1">
        <v>0.69</v>
      </c>
      <c r="K158" s="1">
        <v>0.41</v>
      </c>
      <c r="L158" s="40"/>
    </row>
    <row r="159" spans="1:12" x14ac:dyDescent="0.2">
      <c r="A159" s="174" t="s">
        <v>80</v>
      </c>
      <c r="B159" s="146" t="s">
        <v>804</v>
      </c>
      <c r="C159" s="2" t="s">
        <v>732</v>
      </c>
      <c r="E159" s="19">
        <v>103.68</v>
      </c>
      <c r="F159" s="19">
        <v>7.56</v>
      </c>
      <c r="G159" s="19">
        <v>0</v>
      </c>
      <c r="H159" s="19">
        <v>0.88</v>
      </c>
      <c r="I159" s="19">
        <v>37.44</v>
      </c>
      <c r="J159" s="19">
        <v>0.71</v>
      </c>
      <c r="K159" s="19">
        <v>1.07</v>
      </c>
      <c r="L159" s="40" t="s">
        <v>131</v>
      </c>
    </row>
    <row r="160" spans="1:12" x14ac:dyDescent="0.2">
      <c r="A160" s="174"/>
      <c r="B160" s="146"/>
      <c r="C160" s="2" t="s">
        <v>733</v>
      </c>
      <c r="E160" s="19">
        <v>66</v>
      </c>
      <c r="F160" s="19">
        <v>6.93</v>
      </c>
      <c r="G160" s="19">
        <v>0</v>
      </c>
      <c r="H160" s="19">
        <v>0.81</v>
      </c>
      <c r="I160" s="19">
        <v>32.799999999999997</v>
      </c>
      <c r="J160" s="19">
        <v>0.28000000000000003</v>
      </c>
      <c r="K160" s="19">
        <v>0.98</v>
      </c>
      <c r="L160" s="40" t="s">
        <v>131</v>
      </c>
    </row>
    <row r="161" spans="1:26 16381:16381" x14ac:dyDescent="0.2">
      <c r="A161" s="174"/>
      <c r="B161" s="146"/>
      <c r="C161" s="29" t="s">
        <v>112</v>
      </c>
      <c r="E161" s="1">
        <f t="shared" ref="E161:K161" si="35">MEDIAN(E156:E160)</f>
        <v>122</v>
      </c>
      <c r="F161" s="1">
        <f t="shared" si="35"/>
        <v>6</v>
      </c>
      <c r="G161" s="1">
        <f t="shared" si="35"/>
        <v>0</v>
      </c>
      <c r="H161" s="1">
        <f t="shared" si="35"/>
        <v>1.86</v>
      </c>
      <c r="I161" s="1">
        <f t="shared" si="35"/>
        <v>37.44</v>
      </c>
      <c r="J161" s="1">
        <f t="shared" si="35"/>
        <v>0.71</v>
      </c>
      <c r="K161" s="1">
        <f t="shared" si="35"/>
        <v>0.98</v>
      </c>
      <c r="L161" s="40"/>
    </row>
    <row r="162" spans="1:26 16381:16381" x14ac:dyDescent="0.2">
      <c r="A162" s="175" t="s">
        <v>90</v>
      </c>
      <c r="B162" s="153" t="s">
        <v>804</v>
      </c>
      <c r="C162" s="14" t="s">
        <v>734</v>
      </c>
      <c r="D162" s="37"/>
      <c r="E162" s="92">
        <v>116</v>
      </c>
      <c r="F162" s="92">
        <v>17</v>
      </c>
      <c r="G162" s="92">
        <v>10</v>
      </c>
      <c r="H162" s="92">
        <v>1.47</v>
      </c>
      <c r="I162" s="92">
        <v>102.6</v>
      </c>
      <c r="J162" s="92">
        <v>1.59</v>
      </c>
      <c r="K162" s="92">
        <v>1.9</v>
      </c>
      <c r="L162" s="38" t="s">
        <v>131</v>
      </c>
    </row>
    <row r="163" spans="1:26 16381:16381" x14ac:dyDescent="0.2">
      <c r="A163" s="174"/>
      <c r="B163" s="146"/>
      <c r="C163" s="2" t="s">
        <v>735</v>
      </c>
      <c r="E163" s="19">
        <v>51.48</v>
      </c>
      <c r="F163" s="19">
        <v>5.54</v>
      </c>
      <c r="G163" s="19">
        <v>11.88</v>
      </c>
      <c r="H163" s="19">
        <v>0.57999999999999996</v>
      </c>
      <c r="I163" s="19">
        <v>6.6</v>
      </c>
      <c r="J163" s="19">
        <v>0.08</v>
      </c>
      <c r="K163" s="19">
        <v>0.24</v>
      </c>
      <c r="L163" s="40"/>
    </row>
    <row r="164" spans="1:26 16381:16381" x14ac:dyDescent="0.2">
      <c r="A164" s="174" t="s">
        <v>81</v>
      </c>
      <c r="B164" s="146" t="s">
        <v>804</v>
      </c>
      <c r="C164" s="2" t="s">
        <v>736</v>
      </c>
      <c r="D164" s="39" t="s">
        <v>737</v>
      </c>
      <c r="E164" s="1">
        <v>138</v>
      </c>
      <c r="F164" s="1">
        <v>12</v>
      </c>
      <c r="G164" s="1">
        <v>1</v>
      </c>
      <c r="H164" s="1">
        <v>2</v>
      </c>
      <c r="I164" s="1">
        <v>15</v>
      </c>
      <c r="J164" s="1">
        <v>0.5</v>
      </c>
      <c r="K164" s="1">
        <v>0.6</v>
      </c>
      <c r="L164" s="40"/>
    </row>
    <row r="165" spans="1:26 16381:16381" x14ac:dyDescent="0.2">
      <c r="A165" s="174"/>
      <c r="B165" s="146"/>
      <c r="C165" s="2" t="s">
        <v>738</v>
      </c>
      <c r="E165" s="19">
        <v>112.32</v>
      </c>
      <c r="F165" s="19">
        <v>5.04</v>
      </c>
      <c r="G165" s="19">
        <v>16.13</v>
      </c>
      <c r="H165" s="19">
        <v>7.8</v>
      </c>
      <c r="I165" s="19">
        <v>41.04</v>
      </c>
      <c r="J165" s="19">
        <v>0.63</v>
      </c>
      <c r="K165" s="19">
        <v>0.72</v>
      </c>
      <c r="L165" s="40" t="s">
        <v>131</v>
      </c>
    </row>
    <row r="166" spans="1:26 16381:16381" ht="16" thickBot="1" x14ac:dyDescent="0.25">
      <c r="A166" s="174"/>
      <c r="B166" s="146"/>
      <c r="C166" s="29" t="s">
        <v>123</v>
      </c>
      <c r="E166" s="1">
        <f t="shared" ref="E166:K166" si="36">MEDIAN(E162:E165)</f>
        <v>114.16</v>
      </c>
      <c r="F166" s="1">
        <f t="shared" si="36"/>
        <v>8.77</v>
      </c>
      <c r="G166" s="1">
        <f t="shared" si="36"/>
        <v>10.940000000000001</v>
      </c>
      <c r="H166" s="1">
        <f t="shared" si="36"/>
        <v>1.7349999999999999</v>
      </c>
      <c r="I166" s="1">
        <f t="shared" si="36"/>
        <v>28.02</v>
      </c>
      <c r="J166" s="1">
        <f t="shared" si="36"/>
        <v>0.56499999999999995</v>
      </c>
      <c r="K166" s="1">
        <f t="shared" si="36"/>
        <v>0.65999999999999992</v>
      </c>
      <c r="L166" s="40"/>
    </row>
    <row r="167" spans="1:26 16381:16381" x14ac:dyDescent="0.2">
      <c r="A167" s="175" t="s">
        <v>70</v>
      </c>
      <c r="B167" s="153" t="s">
        <v>67</v>
      </c>
      <c r="C167" s="36" t="s">
        <v>744</v>
      </c>
      <c r="D167" s="37">
        <v>174205</v>
      </c>
      <c r="E167" s="92">
        <v>83</v>
      </c>
      <c r="F167" s="92">
        <v>51</v>
      </c>
      <c r="G167" s="92">
        <v>1</v>
      </c>
      <c r="H167" s="92">
        <v>3.33</v>
      </c>
      <c r="I167" s="92">
        <v>91</v>
      </c>
      <c r="J167" s="92">
        <v>0.5</v>
      </c>
      <c r="K167" s="92">
        <v>3.81</v>
      </c>
      <c r="L167" s="38"/>
      <c r="T167" s="3"/>
      <c r="U167" s="3"/>
      <c r="V167" s="3"/>
      <c r="W167" s="3"/>
      <c r="X167" s="3"/>
      <c r="Y167" s="3"/>
      <c r="Z167" s="3"/>
    </row>
    <row r="168" spans="1:26 16381:16381" ht="17.25" customHeight="1" x14ac:dyDescent="0.2">
      <c r="A168" s="174"/>
      <c r="B168" s="146"/>
      <c r="C168" t="s">
        <v>745</v>
      </c>
      <c r="D168" s="39">
        <v>174209</v>
      </c>
      <c r="E168" s="1">
        <v>89</v>
      </c>
      <c r="F168" s="1">
        <v>11</v>
      </c>
      <c r="G168" s="1">
        <v>1.43</v>
      </c>
      <c r="H168" s="1">
        <v>1</v>
      </c>
      <c r="I168" s="1">
        <v>96</v>
      </c>
      <c r="J168" s="1">
        <v>0.28999999999999998</v>
      </c>
      <c r="K168" s="1">
        <v>4.05</v>
      </c>
      <c r="L168" s="40"/>
      <c r="T168" s="3"/>
      <c r="U168" s="3"/>
      <c r="V168" s="3"/>
      <c r="W168" s="3"/>
      <c r="X168" s="3"/>
      <c r="Y168" s="3"/>
      <c r="Z168" s="3"/>
    </row>
    <row r="169" spans="1:26 16381:16381" x14ac:dyDescent="0.2">
      <c r="A169" s="174"/>
      <c r="B169" s="146"/>
      <c r="C169" t="s">
        <v>746</v>
      </c>
      <c r="D169" s="39">
        <v>1099155</v>
      </c>
      <c r="E169" s="1">
        <v>91</v>
      </c>
      <c r="F169" s="1">
        <v>18</v>
      </c>
      <c r="G169" s="1">
        <v>62</v>
      </c>
      <c r="H169" s="1">
        <v>0.85</v>
      </c>
      <c r="I169" s="1">
        <v>69</v>
      </c>
      <c r="J169" s="1">
        <v>0.24</v>
      </c>
      <c r="K169" s="1">
        <v>1.24</v>
      </c>
      <c r="L169" s="40"/>
      <c r="T169" s="3"/>
      <c r="U169" s="3"/>
      <c r="V169" s="3"/>
      <c r="W169" s="3"/>
      <c r="X169" s="3"/>
      <c r="Y169" s="3"/>
      <c r="Z169" s="3"/>
    </row>
    <row r="170" spans="1:26 16381:16381" x14ac:dyDescent="0.2">
      <c r="A170" s="176"/>
      <c r="B170" s="159"/>
      <c r="C170" s="24" t="s">
        <v>125</v>
      </c>
      <c r="D170" s="41"/>
      <c r="E170" s="42">
        <f t="shared" ref="E170:K170" si="37">MEDIAN(E167:E169)</f>
        <v>89</v>
      </c>
      <c r="F170" s="42">
        <f t="shared" si="37"/>
        <v>18</v>
      </c>
      <c r="G170" s="42">
        <f t="shared" si="37"/>
        <v>1.43</v>
      </c>
      <c r="H170" s="42">
        <f t="shared" si="37"/>
        <v>1</v>
      </c>
      <c r="I170" s="42">
        <f t="shared" si="37"/>
        <v>91</v>
      </c>
      <c r="J170" s="42">
        <f t="shared" si="37"/>
        <v>0.28999999999999998</v>
      </c>
      <c r="K170" s="42">
        <f t="shared" si="37"/>
        <v>3.81</v>
      </c>
      <c r="L170" s="43"/>
      <c r="T170" s="3"/>
      <c r="U170" s="3"/>
      <c r="V170" s="3"/>
      <c r="W170" s="3"/>
      <c r="X170" s="3"/>
      <c r="Y170" s="3"/>
      <c r="Z170" s="3"/>
    </row>
    <row r="171" spans="1:26 16381:16381" ht="16" x14ac:dyDescent="0.2">
      <c r="A171" s="174" t="s">
        <v>71</v>
      </c>
      <c r="B171" s="146" t="s">
        <v>67</v>
      </c>
      <c r="C171" s="89" t="s">
        <v>747</v>
      </c>
      <c r="D171" s="119">
        <v>8031</v>
      </c>
      <c r="E171" s="1">
        <v>119</v>
      </c>
      <c r="F171" s="1">
        <v>11</v>
      </c>
      <c r="G171" s="1">
        <v>16</v>
      </c>
      <c r="H171" s="1">
        <v>2</v>
      </c>
      <c r="I171" s="1">
        <v>71</v>
      </c>
      <c r="J171" s="1">
        <v>1.4</v>
      </c>
      <c r="K171" s="1">
        <v>1.72</v>
      </c>
      <c r="L171" s="40"/>
      <c r="T171" s="3"/>
      <c r="U171" s="3"/>
      <c r="V171" s="3"/>
      <c r="W171" s="3"/>
      <c r="X171" s="3"/>
      <c r="Y171" s="3"/>
      <c r="Z171" s="3"/>
    </row>
    <row r="172" spans="1:26 16381:16381" ht="16" x14ac:dyDescent="0.2">
      <c r="A172" s="174"/>
      <c r="B172" s="146"/>
      <c r="C172" s="89" t="s">
        <v>748</v>
      </c>
      <c r="D172" s="119">
        <v>8032</v>
      </c>
      <c r="E172" s="1">
        <v>115</v>
      </c>
      <c r="F172" s="1">
        <v>13</v>
      </c>
      <c r="G172" s="1">
        <v>16</v>
      </c>
      <c r="H172" s="1">
        <v>2</v>
      </c>
      <c r="I172" s="1">
        <v>69</v>
      </c>
      <c r="J172" s="1">
        <v>1.7</v>
      </c>
      <c r="K172" s="1">
        <v>1.66</v>
      </c>
      <c r="L172" s="40"/>
      <c r="T172" s="3"/>
      <c r="U172" s="3"/>
      <c r="V172" s="3"/>
      <c r="W172" s="3"/>
      <c r="X172" s="3"/>
      <c r="Y172" s="3"/>
      <c r="Z172" s="3"/>
    </row>
    <row r="173" spans="1:26 16381:16381" ht="32" x14ac:dyDescent="0.2">
      <c r="A173" s="174" t="s">
        <v>79</v>
      </c>
      <c r="B173" s="146" t="s">
        <v>67</v>
      </c>
      <c r="C173" s="13" t="s">
        <v>749</v>
      </c>
      <c r="D173" s="39" t="s">
        <v>750</v>
      </c>
      <c r="E173" s="1">
        <v>114</v>
      </c>
      <c r="F173" s="1">
        <v>13</v>
      </c>
      <c r="G173" s="1">
        <v>16</v>
      </c>
      <c r="H173" s="1">
        <v>2.2000000000000002</v>
      </c>
      <c r="I173" s="1">
        <v>76</v>
      </c>
      <c r="J173" s="1">
        <v>1.6</v>
      </c>
      <c r="K173" s="1">
        <v>1.51</v>
      </c>
      <c r="L173" s="40"/>
      <c r="T173" s="3"/>
      <c r="U173" s="3"/>
      <c r="V173" s="3"/>
      <c r="W173" s="3"/>
      <c r="X173" s="3"/>
      <c r="Y173" s="3"/>
      <c r="Z173" s="3"/>
      <c r="XFA173" s="1"/>
    </row>
    <row r="174" spans="1:26 16381:16381" ht="16" x14ac:dyDescent="0.2">
      <c r="A174" s="174"/>
      <c r="B174" s="146"/>
      <c r="C174" s="13" t="s">
        <v>751</v>
      </c>
      <c r="D174" s="123" t="s">
        <v>752</v>
      </c>
      <c r="E174" s="19">
        <v>118</v>
      </c>
      <c r="F174" s="19">
        <v>11</v>
      </c>
      <c r="G174" s="19">
        <v>16</v>
      </c>
      <c r="H174" s="19">
        <v>2.1</v>
      </c>
      <c r="I174" s="19">
        <v>79</v>
      </c>
      <c r="J174" s="1">
        <v>1.5</v>
      </c>
      <c r="K174" s="1">
        <v>1.56</v>
      </c>
      <c r="L174" s="40"/>
      <c r="T174" s="3"/>
      <c r="U174" s="3"/>
      <c r="V174" s="3"/>
      <c r="W174" s="3"/>
      <c r="X174" s="3"/>
      <c r="Y174" s="3"/>
      <c r="Z174" s="3"/>
    </row>
    <row r="175" spans="1:26 16381:16381" ht="32" x14ac:dyDescent="0.2">
      <c r="A175" s="174"/>
      <c r="B175" s="146"/>
      <c r="C175" s="13" t="s">
        <v>753</v>
      </c>
      <c r="D175" s="123" t="s">
        <v>754</v>
      </c>
      <c r="E175" s="19">
        <v>108</v>
      </c>
      <c r="F175" s="19">
        <v>41</v>
      </c>
      <c r="G175" s="19">
        <v>78</v>
      </c>
      <c r="H175" s="19">
        <v>9.4</v>
      </c>
      <c r="I175" s="19">
        <v>73</v>
      </c>
      <c r="J175" s="1">
        <v>1.6</v>
      </c>
      <c r="K175" s="1">
        <v>4.97</v>
      </c>
      <c r="L175" s="40"/>
      <c r="T175" s="3"/>
      <c r="U175" s="3"/>
      <c r="V175" s="3"/>
      <c r="W175" s="3"/>
      <c r="X175" s="3"/>
      <c r="Y175" s="3"/>
      <c r="Z175" s="3"/>
    </row>
    <row r="176" spans="1:26 16381:16381" ht="32" x14ac:dyDescent="0.2">
      <c r="A176" s="174"/>
      <c r="B176" s="146"/>
      <c r="C176" s="13" t="s">
        <v>755</v>
      </c>
      <c r="D176" s="123" t="s">
        <v>756</v>
      </c>
      <c r="E176" s="1">
        <v>107</v>
      </c>
      <c r="F176" s="1">
        <v>35</v>
      </c>
      <c r="G176" s="1">
        <v>74</v>
      </c>
      <c r="H176" s="1">
        <v>8.3000000000000007</v>
      </c>
      <c r="I176" s="1">
        <v>72</v>
      </c>
      <c r="J176" s="1">
        <v>1.5</v>
      </c>
      <c r="K176" s="1">
        <v>4.91</v>
      </c>
      <c r="L176" s="40"/>
      <c r="T176" s="3"/>
      <c r="U176" s="3"/>
      <c r="V176" s="3"/>
      <c r="W176" s="3"/>
      <c r="X176" s="3"/>
      <c r="Y176" s="3"/>
      <c r="Z176" s="3"/>
    </row>
    <row r="177" spans="1:26" x14ac:dyDescent="0.2">
      <c r="A177" s="174"/>
      <c r="B177" s="146"/>
      <c r="C177" s="12" t="s">
        <v>104</v>
      </c>
      <c r="E177" s="1">
        <f t="shared" ref="E177:K177" si="38">MEDIAN(E171:E176)</f>
        <v>114.5</v>
      </c>
      <c r="F177" s="1">
        <f t="shared" si="38"/>
        <v>13</v>
      </c>
      <c r="G177" s="1">
        <f t="shared" si="38"/>
        <v>16</v>
      </c>
      <c r="H177" s="1">
        <f t="shared" si="38"/>
        <v>2.1500000000000004</v>
      </c>
      <c r="I177" s="1">
        <f t="shared" si="38"/>
        <v>72.5</v>
      </c>
      <c r="J177" s="1">
        <f t="shared" si="38"/>
        <v>1.55</v>
      </c>
      <c r="K177" s="1">
        <f t="shared" si="38"/>
        <v>1.69</v>
      </c>
      <c r="L177" s="40"/>
      <c r="T177" s="3"/>
      <c r="U177" s="3"/>
      <c r="V177" s="3"/>
      <c r="W177" s="3"/>
      <c r="X177" s="3"/>
      <c r="Y177" s="3"/>
      <c r="Z177" s="3"/>
    </row>
    <row r="178" spans="1:26" ht="16" x14ac:dyDescent="0.2">
      <c r="A178" s="175" t="s">
        <v>80</v>
      </c>
      <c r="B178" s="153" t="s">
        <v>67</v>
      </c>
      <c r="C178" s="26" t="s">
        <v>757</v>
      </c>
      <c r="D178" s="37"/>
      <c r="E178" s="16">
        <v>53.3</v>
      </c>
      <c r="F178" s="16">
        <v>1.37</v>
      </c>
      <c r="G178" s="16">
        <v>11.7</v>
      </c>
      <c r="H178" s="16">
        <v>0.6</v>
      </c>
      <c r="I178" s="16">
        <v>51.35</v>
      </c>
      <c r="J178" s="16">
        <v>0.83</v>
      </c>
      <c r="K178" s="16">
        <v>0.72</v>
      </c>
      <c r="L178" s="38" t="s">
        <v>131</v>
      </c>
      <c r="T178" s="3"/>
      <c r="U178" s="3"/>
      <c r="V178" s="3"/>
      <c r="W178" s="3"/>
      <c r="X178" s="3"/>
      <c r="Y178" s="3"/>
      <c r="Z178" s="3"/>
    </row>
    <row r="179" spans="1:26" ht="16" x14ac:dyDescent="0.2">
      <c r="A179" s="174"/>
      <c r="B179" s="146"/>
      <c r="C179" s="13" t="s">
        <v>758</v>
      </c>
      <c r="E179" s="19">
        <v>58.5</v>
      </c>
      <c r="F179" s="19">
        <v>8.65</v>
      </c>
      <c r="G179" s="19">
        <v>8.7799999999999994</v>
      </c>
      <c r="H179" s="19">
        <v>0.57999999999999996</v>
      </c>
      <c r="I179" s="19">
        <v>47.45</v>
      </c>
      <c r="J179" s="19">
        <v>1.1399999999999999</v>
      </c>
      <c r="K179" s="19">
        <v>0.63</v>
      </c>
      <c r="L179" s="40" t="s">
        <v>131</v>
      </c>
      <c r="T179" s="3"/>
      <c r="U179" s="3"/>
      <c r="V179" s="3"/>
      <c r="W179" s="3"/>
      <c r="X179" s="3"/>
      <c r="Y179" s="3"/>
      <c r="Z179" s="3"/>
    </row>
    <row r="180" spans="1:26" x14ac:dyDescent="0.2">
      <c r="A180" s="174"/>
      <c r="B180" s="146"/>
      <c r="C180" s="12" t="s">
        <v>112</v>
      </c>
      <c r="E180" s="1">
        <f t="shared" ref="E180:K180" si="39">MEDIAN(E178:E179)</f>
        <v>55.9</v>
      </c>
      <c r="F180" s="1">
        <f t="shared" si="39"/>
        <v>5.01</v>
      </c>
      <c r="G180" s="1">
        <f t="shared" si="39"/>
        <v>10.239999999999998</v>
      </c>
      <c r="H180" s="1">
        <f t="shared" si="39"/>
        <v>0.59</v>
      </c>
      <c r="I180" s="1">
        <f t="shared" si="39"/>
        <v>49.400000000000006</v>
      </c>
      <c r="J180" s="1">
        <f t="shared" si="39"/>
        <v>0.98499999999999988</v>
      </c>
      <c r="K180" s="1">
        <f t="shared" si="39"/>
        <v>0.67500000000000004</v>
      </c>
      <c r="L180" s="40"/>
      <c r="T180" s="3"/>
      <c r="U180" s="3"/>
      <c r="V180" s="3"/>
      <c r="W180" s="3"/>
      <c r="X180" s="3"/>
      <c r="Y180" s="3"/>
      <c r="Z180" s="3"/>
    </row>
    <row r="181" spans="1:26" x14ac:dyDescent="0.2">
      <c r="A181" s="175" t="s">
        <v>81</v>
      </c>
      <c r="B181" s="153" t="s">
        <v>67</v>
      </c>
      <c r="C181" s="36" t="s">
        <v>759</v>
      </c>
      <c r="D181" s="37" t="s">
        <v>760</v>
      </c>
      <c r="E181" s="92">
        <v>103</v>
      </c>
      <c r="F181" s="92">
        <v>4</v>
      </c>
      <c r="G181" s="92">
        <v>68</v>
      </c>
      <c r="H181" s="92">
        <v>1.49</v>
      </c>
      <c r="I181" s="92">
        <v>90</v>
      </c>
      <c r="J181" s="92">
        <v>3</v>
      </c>
      <c r="K181" s="92">
        <v>1.6</v>
      </c>
      <c r="L181" s="38"/>
      <c r="T181" s="3"/>
      <c r="U181" s="3"/>
      <c r="V181" s="3"/>
      <c r="W181" s="3"/>
      <c r="X181" s="3"/>
      <c r="Y181" s="3"/>
      <c r="Z181" s="3"/>
    </row>
    <row r="182" spans="1:26" x14ac:dyDescent="0.2">
      <c r="A182" s="174"/>
      <c r="B182" s="146"/>
      <c r="C182" t="s">
        <v>761</v>
      </c>
      <c r="D182" s="39" t="s">
        <v>762</v>
      </c>
      <c r="E182" s="1">
        <v>87</v>
      </c>
      <c r="F182" s="1">
        <v>44</v>
      </c>
      <c r="G182" s="1">
        <v>2</v>
      </c>
      <c r="H182" s="1">
        <v>9</v>
      </c>
      <c r="I182" s="1">
        <v>89</v>
      </c>
      <c r="J182" s="1">
        <v>0.7</v>
      </c>
      <c r="K182" s="1">
        <v>3.6</v>
      </c>
      <c r="L182" s="40"/>
      <c r="T182" s="3"/>
      <c r="U182" s="3"/>
      <c r="V182" s="3"/>
      <c r="W182" s="3"/>
      <c r="X182" s="3"/>
      <c r="Y182" s="3"/>
      <c r="Z182" s="3"/>
    </row>
    <row r="183" spans="1:26" x14ac:dyDescent="0.2">
      <c r="A183" s="174" t="s">
        <v>90</v>
      </c>
      <c r="B183" s="146" t="s">
        <v>67</v>
      </c>
      <c r="C183" t="s">
        <v>763</v>
      </c>
      <c r="E183" s="1">
        <v>106</v>
      </c>
      <c r="F183" s="1">
        <v>11</v>
      </c>
      <c r="G183" s="1">
        <v>1.43</v>
      </c>
      <c r="H183" s="1">
        <v>1.43</v>
      </c>
      <c r="I183" s="1">
        <v>76</v>
      </c>
      <c r="J183" s="1">
        <v>3.86</v>
      </c>
      <c r="K183" s="1">
        <v>4.05</v>
      </c>
      <c r="L183" s="40"/>
      <c r="T183" s="3"/>
      <c r="U183" s="3"/>
      <c r="V183" s="3"/>
      <c r="W183" s="3"/>
      <c r="X183" s="3"/>
      <c r="Y183" s="3"/>
      <c r="Z183" s="3"/>
    </row>
    <row r="184" spans="1:26" x14ac:dyDescent="0.2">
      <c r="A184" s="174"/>
      <c r="B184" s="146"/>
      <c r="C184" t="s">
        <v>764</v>
      </c>
      <c r="E184" s="19">
        <v>39.96</v>
      </c>
      <c r="F184" s="19">
        <v>11.66</v>
      </c>
      <c r="G184" s="19">
        <v>7.49</v>
      </c>
      <c r="H184" s="19">
        <v>0.93</v>
      </c>
      <c r="I184" s="19">
        <v>13.88</v>
      </c>
      <c r="J184" s="19">
        <v>1.2</v>
      </c>
      <c r="K184" s="19">
        <v>0.56000000000000005</v>
      </c>
      <c r="L184" s="40" t="s">
        <v>131</v>
      </c>
      <c r="T184" s="3"/>
      <c r="U184" s="3"/>
      <c r="V184" s="3"/>
      <c r="W184" s="3"/>
      <c r="X184" s="3"/>
      <c r="Y184" s="3"/>
      <c r="Z184" s="3"/>
    </row>
    <row r="185" spans="1:26" ht="16" thickBot="1" x14ac:dyDescent="0.25">
      <c r="A185" s="176"/>
      <c r="B185" s="159"/>
      <c r="C185" s="24" t="s">
        <v>123</v>
      </c>
      <c r="D185" s="41"/>
      <c r="E185" s="42">
        <f t="shared" ref="E185:K185" si="40">MEDIAN(E181:E184)</f>
        <v>95</v>
      </c>
      <c r="F185" s="42">
        <f t="shared" si="40"/>
        <v>11.33</v>
      </c>
      <c r="G185" s="42">
        <f t="shared" si="40"/>
        <v>4.7450000000000001</v>
      </c>
      <c r="H185" s="42">
        <f t="shared" si="40"/>
        <v>1.46</v>
      </c>
      <c r="I185" s="42">
        <f t="shared" si="40"/>
        <v>82.5</v>
      </c>
      <c r="J185" s="42">
        <f t="shared" si="40"/>
        <v>2.1</v>
      </c>
      <c r="K185" s="42">
        <f t="shared" si="40"/>
        <v>2.6</v>
      </c>
      <c r="L185" s="43"/>
      <c r="T185" s="3"/>
      <c r="U185" s="3"/>
      <c r="V185" s="3"/>
      <c r="W185" s="3"/>
      <c r="X185" s="3"/>
      <c r="Y185" s="3"/>
      <c r="Z185" s="3"/>
    </row>
    <row r="186" spans="1:26" x14ac:dyDescent="0.2">
      <c r="A186" s="175" t="s">
        <v>70</v>
      </c>
      <c r="B186" s="153" t="s">
        <v>545</v>
      </c>
      <c r="C186" s="36" t="s">
        <v>739</v>
      </c>
      <c r="D186" s="37">
        <v>174217</v>
      </c>
      <c r="E186" s="92">
        <v>172</v>
      </c>
      <c r="F186" s="92">
        <v>76</v>
      </c>
      <c r="G186" s="92">
        <v>91</v>
      </c>
      <c r="H186" s="92">
        <v>24</v>
      </c>
      <c r="I186" s="92">
        <v>33</v>
      </c>
      <c r="J186" s="92">
        <v>6.72</v>
      </c>
      <c r="K186" s="92">
        <v>2.67</v>
      </c>
      <c r="L186" s="38"/>
      <c r="T186" s="3"/>
      <c r="U186" s="3"/>
      <c r="V186" s="3"/>
      <c r="W186" s="3"/>
      <c r="X186" s="3"/>
      <c r="Y186" s="3"/>
      <c r="Z186" s="3"/>
    </row>
    <row r="187" spans="1:26" x14ac:dyDescent="0.2">
      <c r="A187" s="174"/>
      <c r="B187" s="146"/>
      <c r="C187" t="s">
        <v>771</v>
      </c>
      <c r="D187" s="39">
        <v>1099108</v>
      </c>
      <c r="E187" s="1">
        <v>171</v>
      </c>
      <c r="F187" s="1">
        <v>7</v>
      </c>
      <c r="G187" s="1">
        <v>161</v>
      </c>
      <c r="H187" s="1">
        <v>20.22</v>
      </c>
      <c r="I187" s="1">
        <v>78</v>
      </c>
      <c r="J187" s="1">
        <v>2.9</v>
      </c>
      <c r="K187" s="1">
        <v>1.02</v>
      </c>
      <c r="L187" s="40"/>
      <c r="T187" s="3"/>
      <c r="U187" s="3"/>
      <c r="V187" s="3"/>
      <c r="W187" s="3"/>
      <c r="X187" s="3"/>
      <c r="Y187" s="3"/>
      <c r="Z187" s="3"/>
    </row>
    <row r="188" spans="1:26" x14ac:dyDescent="0.2">
      <c r="A188" s="174"/>
      <c r="B188" s="146"/>
      <c r="C188" t="s">
        <v>740</v>
      </c>
      <c r="D188" s="39">
        <v>174487</v>
      </c>
      <c r="E188" s="1">
        <v>125</v>
      </c>
      <c r="F188" s="1">
        <v>8</v>
      </c>
      <c r="G188" s="1">
        <v>0</v>
      </c>
      <c r="H188" s="1">
        <v>4.91</v>
      </c>
      <c r="I188" s="1">
        <v>6</v>
      </c>
      <c r="J188" s="1">
        <v>3.86</v>
      </c>
      <c r="K188" s="1">
        <v>3.59</v>
      </c>
      <c r="L188" s="40"/>
      <c r="T188" s="3"/>
      <c r="U188" s="3"/>
      <c r="V188" s="3"/>
      <c r="W188" s="3"/>
      <c r="X188" s="3"/>
      <c r="Y188" s="3"/>
      <c r="Z188" s="3"/>
    </row>
    <row r="189" spans="1:26" ht="16" thickBot="1" x14ac:dyDescent="0.25">
      <c r="A189" s="176"/>
      <c r="B189" s="159"/>
      <c r="C189" s="24" t="s">
        <v>125</v>
      </c>
      <c r="D189" s="41"/>
      <c r="E189" s="42">
        <f t="shared" ref="E189:K189" si="41">MEDIAN(E186:E188)</f>
        <v>171</v>
      </c>
      <c r="F189" s="42">
        <f t="shared" si="41"/>
        <v>8</v>
      </c>
      <c r="G189" s="42">
        <f t="shared" si="41"/>
        <v>91</v>
      </c>
      <c r="H189" s="42">
        <f t="shared" si="41"/>
        <v>20.22</v>
      </c>
      <c r="I189" s="42">
        <f t="shared" si="41"/>
        <v>33</v>
      </c>
      <c r="J189" s="42">
        <f t="shared" si="41"/>
        <v>3.86</v>
      </c>
      <c r="K189" s="42">
        <f t="shared" si="41"/>
        <v>2.67</v>
      </c>
      <c r="L189" s="43"/>
      <c r="T189" s="3"/>
      <c r="U189" s="3"/>
      <c r="V189" s="3"/>
      <c r="W189" s="3"/>
      <c r="X189" s="3"/>
      <c r="Y189" s="3"/>
      <c r="Z189" s="3"/>
    </row>
    <row r="190" spans="1:26" s="44" customFormat="1" ht="17" thickBot="1" x14ac:dyDescent="0.25">
      <c r="A190" s="208" t="s">
        <v>79</v>
      </c>
      <c r="B190" s="209" t="s">
        <v>545</v>
      </c>
      <c r="C190" s="201" t="s">
        <v>772</v>
      </c>
      <c r="D190" s="204" t="s">
        <v>773</v>
      </c>
      <c r="E190" s="10">
        <v>98</v>
      </c>
      <c r="F190" s="10">
        <v>54</v>
      </c>
      <c r="G190" s="10">
        <v>106</v>
      </c>
      <c r="H190" s="10">
        <v>48</v>
      </c>
      <c r="I190" s="10">
        <v>290</v>
      </c>
      <c r="J190" s="10">
        <v>8.4</v>
      </c>
      <c r="K190" s="10">
        <v>1.85</v>
      </c>
      <c r="L190" s="45"/>
      <c r="T190" s="46"/>
      <c r="U190" s="46"/>
      <c r="V190" s="46"/>
      <c r="W190" s="46"/>
      <c r="X190" s="46"/>
      <c r="Y190" s="46"/>
      <c r="Z190" s="46"/>
    </row>
    <row r="191" spans="1:26" x14ac:dyDescent="0.2">
      <c r="A191" s="175" t="s">
        <v>80</v>
      </c>
      <c r="B191" s="153" t="s">
        <v>545</v>
      </c>
      <c r="C191" s="36" t="s">
        <v>741</v>
      </c>
      <c r="D191" s="37"/>
      <c r="E191" s="16">
        <v>22.8</v>
      </c>
      <c r="F191" s="16">
        <v>6.72</v>
      </c>
      <c r="G191" s="16">
        <v>48.6</v>
      </c>
      <c r="H191" s="16">
        <v>23.71</v>
      </c>
      <c r="I191" s="16">
        <v>15</v>
      </c>
      <c r="J191" s="16">
        <v>0.72</v>
      </c>
      <c r="K191" s="16">
        <v>0.82</v>
      </c>
      <c r="L191" s="38" t="s">
        <v>131</v>
      </c>
      <c r="T191" s="3"/>
      <c r="U191" s="3"/>
      <c r="V191" s="3"/>
      <c r="W191" s="3"/>
      <c r="X191" s="3"/>
      <c r="Y191" s="3"/>
      <c r="Z191" s="3"/>
    </row>
    <row r="192" spans="1:26" x14ac:dyDescent="0.2">
      <c r="A192" s="174" t="s">
        <v>73</v>
      </c>
      <c r="B192" s="146" t="s">
        <v>545</v>
      </c>
      <c r="C192" t="s">
        <v>774</v>
      </c>
      <c r="E192" s="19">
        <v>58.2</v>
      </c>
      <c r="F192" s="19">
        <v>5.46</v>
      </c>
      <c r="G192" s="19">
        <v>43.2</v>
      </c>
      <c r="H192" s="19">
        <v>6.38</v>
      </c>
      <c r="I192" s="19">
        <v>192.6</v>
      </c>
      <c r="J192" s="19">
        <v>7.49</v>
      </c>
      <c r="K192" s="19">
        <v>1.44</v>
      </c>
      <c r="L192" s="40" t="s">
        <v>131</v>
      </c>
      <c r="T192" s="3"/>
      <c r="U192" s="3"/>
      <c r="V192" s="3"/>
      <c r="W192" s="3"/>
      <c r="X192" s="3"/>
      <c r="Y192" s="3"/>
      <c r="Z192" s="3"/>
    </row>
    <row r="193" spans="1:26" ht="16" thickBot="1" x14ac:dyDescent="0.25">
      <c r="A193" s="176"/>
      <c r="B193" s="159"/>
      <c r="C193" s="24" t="s">
        <v>112</v>
      </c>
      <c r="D193" s="41"/>
      <c r="E193" s="42">
        <f t="shared" ref="E193:K193" si="42">MEDIAN(E191:E192)</f>
        <v>40.5</v>
      </c>
      <c r="F193" s="42">
        <f t="shared" si="42"/>
        <v>6.09</v>
      </c>
      <c r="G193" s="42">
        <f t="shared" si="42"/>
        <v>45.900000000000006</v>
      </c>
      <c r="H193" s="42">
        <f t="shared" si="42"/>
        <v>15.045000000000002</v>
      </c>
      <c r="I193" s="42">
        <f t="shared" si="42"/>
        <v>103.8</v>
      </c>
      <c r="J193" s="42">
        <f t="shared" si="42"/>
        <v>4.1050000000000004</v>
      </c>
      <c r="K193" s="42">
        <f t="shared" si="42"/>
        <v>1.1299999999999999</v>
      </c>
      <c r="L193" s="43"/>
      <c r="T193" s="3"/>
      <c r="U193" s="3"/>
      <c r="V193" s="3"/>
      <c r="W193" s="3"/>
      <c r="X193" s="3"/>
      <c r="Y193" s="3"/>
      <c r="Z193" s="3"/>
    </row>
    <row r="194" spans="1:26" x14ac:dyDescent="0.2">
      <c r="A194" s="174" t="s">
        <v>81</v>
      </c>
      <c r="B194" s="146" t="s">
        <v>545</v>
      </c>
      <c r="C194" t="s">
        <v>775</v>
      </c>
      <c r="E194" s="19">
        <v>39.6</v>
      </c>
      <c r="F194" s="19">
        <v>6.72</v>
      </c>
      <c r="G194" s="19">
        <v>48.6</v>
      </c>
      <c r="H194" s="19">
        <v>5.41</v>
      </c>
      <c r="I194" s="19">
        <v>25.8</v>
      </c>
      <c r="J194" s="19">
        <v>0.82</v>
      </c>
      <c r="K194" s="19">
        <v>0.78</v>
      </c>
      <c r="L194" s="40" t="s">
        <v>131</v>
      </c>
      <c r="T194" s="3"/>
      <c r="U194" s="3"/>
      <c r="V194" s="3"/>
      <c r="W194" s="3"/>
      <c r="X194" s="3"/>
      <c r="Y194" s="3"/>
      <c r="Z194" s="3"/>
    </row>
    <row r="195" spans="1:26" x14ac:dyDescent="0.2">
      <c r="A195" s="174" t="s">
        <v>742</v>
      </c>
      <c r="B195" s="146" t="s">
        <v>545</v>
      </c>
      <c r="C195" t="s">
        <v>743</v>
      </c>
      <c r="E195" s="1">
        <v>39</v>
      </c>
      <c r="F195" s="1">
        <v>10</v>
      </c>
      <c r="G195" s="1">
        <v>81</v>
      </c>
      <c r="H195" s="1">
        <v>16</v>
      </c>
      <c r="I195" s="1">
        <v>28.04</v>
      </c>
      <c r="J195" s="1">
        <v>4.9000000000000004</v>
      </c>
      <c r="K195" s="1">
        <v>16.62</v>
      </c>
      <c r="L195" s="40"/>
      <c r="T195" s="3"/>
      <c r="U195" s="3"/>
      <c r="V195" s="3"/>
      <c r="W195" s="3"/>
      <c r="X195" s="3"/>
      <c r="Y195" s="3"/>
      <c r="Z195" s="3"/>
    </row>
    <row r="196" spans="1:26" ht="16" thickBot="1" x14ac:dyDescent="0.25">
      <c r="A196" s="176"/>
      <c r="B196" s="159"/>
      <c r="C196" s="24" t="s">
        <v>123</v>
      </c>
      <c r="D196" s="41"/>
      <c r="E196" s="42">
        <f t="shared" ref="E196:K196" si="43">MEDIAN(E194:E195)</f>
        <v>39.299999999999997</v>
      </c>
      <c r="F196" s="42">
        <f t="shared" si="43"/>
        <v>8.36</v>
      </c>
      <c r="G196" s="42">
        <f t="shared" si="43"/>
        <v>64.8</v>
      </c>
      <c r="H196" s="42">
        <f t="shared" si="43"/>
        <v>10.705</v>
      </c>
      <c r="I196" s="42">
        <f t="shared" si="43"/>
        <v>26.92</v>
      </c>
      <c r="J196" s="42">
        <f t="shared" si="43"/>
        <v>2.86</v>
      </c>
      <c r="K196" s="42">
        <f t="shared" si="43"/>
        <v>8.7000000000000011</v>
      </c>
      <c r="L196" s="43"/>
      <c r="T196" s="3"/>
      <c r="U196" s="3"/>
      <c r="V196" s="3"/>
      <c r="W196" s="3"/>
      <c r="X196" s="3"/>
      <c r="Y196" s="3"/>
      <c r="Z196"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8"/>
  <sheetViews>
    <sheetView workbookViewId="0">
      <selection activeCell="B5" sqref="B2:B5"/>
    </sheetView>
  </sheetViews>
  <sheetFormatPr baseColWidth="10" defaultColWidth="8.83203125" defaultRowHeight="15" x14ac:dyDescent="0.2"/>
  <cols>
    <col min="1" max="1" width="40.6640625" customWidth="1"/>
    <col min="2" max="2" width="17.6640625" customWidth="1"/>
  </cols>
  <sheetData>
    <row r="1" spans="1:2" ht="33" thickBot="1" x14ac:dyDescent="0.25">
      <c r="A1" s="113" t="s">
        <v>0</v>
      </c>
      <c r="B1" s="214" t="s">
        <v>814</v>
      </c>
    </row>
    <row r="2" spans="1:2" ht="16" x14ac:dyDescent="0.2">
      <c r="A2" s="215" t="s">
        <v>813</v>
      </c>
      <c r="B2" s="235">
        <v>2.54</v>
      </c>
    </row>
    <row r="3" spans="1:2" ht="16" x14ac:dyDescent="0.2">
      <c r="A3" s="215" t="s">
        <v>12</v>
      </c>
      <c r="B3" s="235">
        <v>5.36</v>
      </c>
    </row>
    <row r="4" spans="1:2" ht="16" x14ac:dyDescent="0.2">
      <c r="A4" s="215" t="s">
        <v>15</v>
      </c>
      <c r="B4" s="235">
        <v>3.27</v>
      </c>
    </row>
    <row r="5" spans="1:2" ht="16" x14ac:dyDescent="0.2">
      <c r="A5" s="215" t="s">
        <v>18</v>
      </c>
      <c r="B5" s="235">
        <v>17.3</v>
      </c>
    </row>
    <row r="6" spans="1:2" ht="16" x14ac:dyDescent="0.2">
      <c r="A6" s="216" t="s">
        <v>124</v>
      </c>
      <c r="B6" s="211">
        <v>2.73</v>
      </c>
    </row>
    <row r="7" spans="1:2" ht="16" x14ac:dyDescent="0.2">
      <c r="A7" s="217" t="s">
        <v>135</v>
      </c>
      <c r="B7" s="212">
        <v>2.38</v>
      </c>
    </row>
    <row r="8" spans="1:2" ht="16" x14ac:dyDescent="0.2">
      <c r="A8" s="218" t="s">
        <v>807</v>
      </c>
      <c r="B8" s="213">
        <f>AVERAGE(B6:B7)</f>
        <v>2.5549999999999997</v>
      </c>
    </row>
    <row r="9" spans="1:2" x14ac:dyDescent="0.2">
      <c r="A9" s="219" t="s">
        <v>164</v>
      </c>
      <c r="B9" s="211">
        <v>24.4</v>
      </c>
    </row>
    <row r="10" spans="1:2" x14ac:dyDescent="0.2">
      <c r="A10" s="220" t="s">
        <v>165</v>
      </c>
      <c r="B10" s="212">
        <v>25.8</v>
      </c>
    </row>
    <row r="11" spans="1:2" x14ac:dyDescent="0.2">
      <c r="A11" s="221" t="s">
        <v>810</v>
      </c>
      <c r="B11" s="213">
        <f>AVERAGE(B9:B10)</f>
        <v>25.1</v>
      </c>
    </row>
    <row r="12" spans="1:2" ht="16" x14ac:dyDescent="0.2">
      <c r="A12" s="215" t="s">
        <v>52</v>
      </c>
      <c r="B12" s="234">
        <v>12.6</v>
      </c>
    </row>
    <row r="13" spans="1:2" ht="16" x14ac:dyDescent="0.2">
      <c r="A13" s="215" t="s">
        <v>796</v>
      </c>
      <c r="B13" s="235">
        <v>3.15</v>
      </c>
    </row>
    <row r="14" spans="1:2" ht="16" x14ac:dyDescent="0.2">
      <c r="A14" s="222" t="s">
        <v>546</v>
      </c>
      <c r="B14" s="211">
        <v>34</v>
      </c>
    </row>
    <row r="15" spans="1:2" ht="32" x14ac:dyDescent="0.2">
      <c r="A15" s="223" t="s">
        <v>547</v>
      </c>
      <c r="B15" s="212">
        <v>25.8</v>
      </c>
    </row>
    <row r="16" spans="1:2" ht="48" x14ac:dyDescent="0.2">
      <c r="A16" s="223" t="s">
        <v>548</v>
      </c>
      <c r="B16" s="212">
        <v>23.7</v>
      </c>
    </row>
    <row r="17" spans="1:2" ht="16" x14ac:dyDescent="0.2">
      <c r="A17" s="223" t="s">
        <v>550</v>
      </c>
      <c r="B17" s="212">
        <v>27.1</v>
      </c>
    </row>
    <row r="18" spans="1:2" ht="16" x14ac:dyDescent="0.2">
      <c r="A18" s="224" t="s">
        <v>551</v>
      </c>
      <c r="B18" s="213">
        <f t="shared" ref="B18" si="0">AVERAGE(B14:B17)</f>
        <v>27.65</v>
      </c>
    </row>
    <row r="19" spans="1:2" x14ac:dyDescent="0.2">
      <c r="A19" s="219" t="s">
        <v>739</v>
      </c>
      <c r="B19" s="211">
        <v>23.8</v>
      </c>
    </row>
    <row r="20" spans="1:2" x14ac:dyDescent="0.2">
      <c r="A20" s="220" t="s">
        <v>771</v>
      </c>
      <c r="B20" s="212">
        <v>29.2</v>
      </c>
    </row>
    <row r="21" spans="1:2" x14ac:dyDescent="0.2">
      <c r="A21" s="220" t="s">
        <v>808</v>
      </c>
      <c r="B21" s="212">
        <v>28.8</v>
      </c>
    </row>
    <row r="22" spans="1:2" x14ac:dyDescent="0.2">
      <c r="A22" s="221" t="s">
        <v>809</v>
      </c>
      <c r="B22" s="213">
        <f>AVERAGE(B19:B21)</f>
        <v>27.266666666666666</v>
      </c>
    </row>
    <row r="23" spans="1:2" ht="16" x14ac:dyDescent="0.2">
      <c r="A23" s="225" t="s">
        <v>634</v>
      </c>
      <c r="B23" s="226">
        <v>28.8</v>
      </c>
    </row>
    <row r="24" spans="1:2" ht="16" x14ac:dyDescent="0.2">
      <c r="A24" s="227" t="s">
        <v>635</v>
      </c>
      <c r="B24" s="228">
        <v>26.3</v>
      </c>
    </row>
    <row r="25" spans="1:2" ht="32" x14ac:dyDescent="0.2">
      <c r="A25" s="223" t="s">
        <v>649</v>
      </c>
      <c r="B25" s="228">
        <v>30.6</v>
      </c>
    </row>
    <row r="26" spans="1:2" ht="32" x14ac:dyDescent="0.2">
      <c r="A26" s="223" t="s">
        <v>651</v>
      </c>
      <c r="B26" s="228">
        <v>25.5</v>
      </c>
    </row>
    <row r="27" spans="1:2" ht="16" x14ac:dyDescent="0.2">
      <c r="A27" s="223" t="s">
        <v>659</v>
      </c>
      <c r="B27" s="228">
        <v>24.3</v>
      </c>
    </row>
    <row r="28" spans="1:2" ht="16" x14ac:dyDescent="0.2">
      <c r="A28" s="223" t="s">
        <v>660</v>
      </c>
      <c r="B28" s="228">
        <v>20</v>
      </c>
    </row>
    <row r="29" spans="1:2" ht="32" x14ac:dyDescent="0.2">
      <c r="A29" s="223" t="s">
        <v>674</v>
      </c>
      <c r="B29" s="228">
        <v>26</v>
      </c>
    </row>
    <row r="30" spans="1:2" x14ac:dyDescent="0.2">
      <c r="A30" s="221" t="s">
        <v>811</v>
      </c>
      <c r="B30" s="229">
        <f>AVERAGE(B23:B29)</f>
        <v>25.928571428571427</v>
      </c>
    </row>
    <row r="31" spans="1:2" x14ac:dyDescent="0.2">
      <c r="A31" s="230" t="s">
        <v>706</v>
      </c>
      <c r="B31" s="226">
        <v>23.2</v>
      </c>
    </row>
    <row r="32" spans="1:2" x14ac:dyDescent="0.2">
      <c r="A32" s="231" t="s">
        <v>707</v>
      </c>
      <c r="B32" s="228">
        <v>23.2</v>
      </c>
    </row>
    <row r="33" spans="1:2" x14ac:dyDescent="0.2">
      <c r="A33" s="231" t="s">
        <v>708</v>
      </c>
      <c r="B33" s="228">
        <v>25.3</v>
      </c>
    </row>
    <row r="34" spans="1:2" x14ac:dyDescent="0.2">
      <c r="A34" s="231" t="s">
        <v>709</v>
      </c>
      <c r="B34" s="228">
        <v>25.2</v>
      </c>
    </row>
    <row r="35" spans="1:2" x14ac:dyDescent="0.2">
      <c r="A35" s="231" t="s">
        <v>710</v>
      </c>
      <c r="B35" s="228">
        <v>22.6</v>
      </c>
    </row>
    <row r="36" spans="1:2" x14ac:dyDescent="0.2">
      <c r="A36" s="231" t="s">
        <v>711</v>
      </c>
      <c r="B36" s="228">
        <v>22.5</v>
      </c>
    </row>
    <row r="37" spans="1:2" x14ac:dyDescent="0.2">
      <c r="A37" s="231" t="s">
        <v>712</v>
      </c>
      <c r="B37" s="228">
        <v>22.4</v>
      </c>
    </row>
    <row r="38" spans="1:2" x14ac:dyDescent="0.2">
      <c r="A38" s="232" t="s">
        <v>812</v>
      </c>
      <c r="B38" s="233">
        <f>AVERAGE(B31:B37)</f>
        <v>23.485714285714288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Global FCT</vt:lpstr>
      <vt:lpstr>ASFs composites level 1</vt:lpstr>
      <vt:lpstr>PSFs composites level 1</vt:lpstr>
      <vt:lpstr>PSFs composites level 2</vt:lpstr>
      <vt:lpstr>ASFs composites level 2</vt:lpstr>
      <vt:lpstr>Protein content_sub-selection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Flaminia Ortenzi</dc:creator>
  <cp:keywords/>
  <dc:description/>
  <cp:lastModifiedBy>Ryan Katz-Rosene</cp:lastModifiedBy>
  <cp:revision/>
  <dcterms:created xsi:type="dcterms:W3CDTF">2021-07-29T07:59:17Z</dcterms:created>
  <dcterms:modified xsi:type="dcterms:W3CDTF">2023-11-01T14:09:18Z</dcterms:modified>
  <cp:category/>
  <cp:contentStatus/>
</cp:coreProperties>
</file>