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filterPrivacy="1"/>
  <xr:revisionPtr revIDLastSave="0" documentId="13_ncr:1_{459CCA54-6C5F-C34D-A6F4-43975F4C24A0}" xr6:coauthVersionLast="47" xr6:coauthVersionMax="47" xr10:uidLastSave="{00000000-0000-0000-0000-000000000000}"/>
  <bookViews>
    <workbookView xWindow="31380" yWindow="3160" windowWidth="25560" windowHeight="12740" xr2:uid="{00000000-000D-0000-FFFF-FFFF00000000}"/>
  </bookViews>
  <sheets>
    <sheet name="Ways to level portion sizes" sheetId="2" r:id="rId1"/>
    <sheet name="Sheet 1 - Data Table 1B ASRI_g " sheetId="1" r:id="rId2"/>
    <sheet name="Energy density convers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2" l="1"/>
  <c r="J38" i="3" l="1"/>
  <c r="D38" i="3"/>
  <c r="G38" i="3" s="1"/>
  <c r="G37" i="3"/>
  <c r="D37" i="3"/>
  <c r="J37" i="3" s="1"/>
  <c r="J36" i="3"/>
  <c r="G36" i="3"/>
  <c r="J35" i="3"/>
  <c r="G35" i="3"/>
  <c r="D34" i="3"/>
  <c r="J34" i="3" s="1"/>
  <c r="J33" i="3"/>
  <c r="G33" i="3"/>
  <c r="D33" i="3"/>
  <c r="J32" i="3"/>
  <c r="D32" i="3"/>
  <c r="G32" i="3" s="1"/>
  <c r="G31" i="3"/>
  <c r="D31" i="3"/>
  <c r="J31" i="3" s="1"/>
  <c r="D30" i="3"/>
  <c r="J30" i="3" s="1"/>
  <c r="J29" i="3"/>
  <c r="G29" i="3"/>
  <c r="D29" i="3"/>
  <c r="D28" i="3"/>
  <c r="G28" i="3" s="1"/>
  <c r="J27" i="3"/>
  <c r="G27" i="3"/>
  <c r="J26" i="3"/>
  <c r="G26" i="3"/>
  <c r="D26" i="3"/>
  <c r="J25" i="3"/>
  <c r="G25" i="3"/>
  <c r="J24" i="3"/>
  <c r="D24" i="3"/>
  <c r="G24" i="3" s="1"/>
  <c r="J23" i="3"/>
  <c r="G23" i="3"/>
  <c r="D23" i="3"/>
  <c r="D22" i="3"/>
  <c r="G22" i="3" s="1"/>
  <c r="G21" i="3"/>
  <c r="D21" i="3"/>
  <c r="J21" i="3" s="1"/>
  <c r="J20" i="3"/>
  <c r="D20" i="3"/>
  <c r="G20" i="3" s="1"/>
  <c r="J19" i="3"/>
  <c r="G19" i="3"/>
  <c r="G18" i="3"/>
  <c r="D18" i="3"/>
  <c r="J18" i="3" s="1"/>
  <c r="J17" i="3"/>
  <c r="D17" i="3"/>
  <c r="G17" i="3" s="1"/>
  <c r="J16" i="3"/>
  <c r="G16" i="3"/>
  <c r="D16" i="3"/>
  <c r="D15" i="3"/>
  <c r="G15" i="3" s="1"/>
  <c r="G14" i="3"/>
  <c r="D14" i="3"/>
  <c r="J14" i="3" s="1"/>
  <c r="J13" i="3"/>
  <c r="D13" i="3"/>
  <c r="G13" i="3" s="1"/>
  <c r="J12" i="3"/>
  <c r="G12" i="3"/>
  <c r="D12" i="3"/>
  <c r="D11" i="3"/>
  <c r="G11" i="3" s="1"/>
  <c r="G10" i="3"/>
  <c r="D10" i="3"/>
  <c r="J10" i="3" s="1"/>
  <c r="J9" i="3"/>
  <c r="D9" i="3"/>
  <c r="G9" i="3" s="1"/>
  <c r="J8" i="3"/>
  <c r="G8" i="3"/>
  <c r="D8" i="3"/>
  <c r="D7" i="3"/>
  <c r="G7" i="3" s="1"/>
  <c r="G6" i="3"/>
  <c r="D6" i="3"/>
  <c r="J6" i="3" s="1"/>
  <c r="J5" i="3"/>
  <c r="D5" i="3"/>
  <c r="G5" i="3" s="1"/>
  <c r="J4" i="3"/>
  <c r="G4" i="3"/>
  <c r="D4" i="3"/>
  <c r="D3" i="3"/>
  <c r="G3" i="3" s="1"/>
  <c r="G2" i="3"/>
  <c r="D2" i="3"/>
  <c r="J2" i="3" s="1"/>
  <c r="D5" i="2"/>
  <c r="D7" i="2"/>
  <c r="D8" i="2"/>
  <c r="D9" i="2"/>
  <c r="D10" i="2"/>
  <c r="D11" i="2"/>
  <c r="D12" i="2"/>
  <c r="D13" i="2"/>
  <c r="D14" i="2"/>
  <c r="D15" i="2"/>
  <c r="D4" i="2"/>
  <c r="F13" i="2"/>
  <c r="F9" i="2"/>
  <c r="F15" i="2"/>
  <c r="F7" i="2"/>
  <c r="F14" i="2"/>
  <c r="F12" i="2"/>
  <c r="F8" i="2"/>
  <c r="F11" i="2"/>
  <c r="F10" i="2"/>
  <c r="F6" i="2"/>
  <c r="F5" i="2"/>
  <c r="F4" i="2"/>
  <c r="J3" i="3" l="1"/>
  <c r="J7" i="3"/>
  <c r="J11" i="3"/>
  <c r="J15" i="3"/>
  <c r="J22" i="3"/>
  <c r="J28" i="3"/>
  <c r="G30" i="3"/>
  <c r="G34" i="3"/>
</calcChain>
</file>

<file path=xl/sharedStrings.xml><?xml version="1.0" encoding="utf-8"?>
<sst xmlns="http://schemas.openxmlformats.org/spreadsheetml/2006/main" count="421" uniqueCount="112">
  <si>
    <t>Data Table 1B ASRI_g Values Dec 17 2021</t>
  </si>
  <si>
    <t>Food</t>
  </si>
  <si>
    <t>ASRI_g</t>
  </si>
  <si>
    <t>ASRI_kcal</t>
  </si>
  <si>
    <t>ASRI_dens</t>
  </si>
  <si>
    <t>Iron_g</t>
  </si>
  <si>
    <t>Iron_kcal</t>
  </si>
  <si>
    <t>Iron_dens</t>
  </si>
  <si>
    <t>Zinc_g</t>
  </si>
  <si>
    <t>Zinc_kcal</t>
  </si>
  <si>
    <t>Zinc_dens</t>
  </si>
  <si>
    <t>VitA_g</t>
  </si>
  <si>
    <t>VitA_kcal</t>
  </si>
  <si>
    <t>VitA_dens</t>
  </si>
  <si>
    <t>Calcium_g</t>
  </si>
  <si>
    <t>Calcium_kcal</t>
  </si>
  <si>
    <t>Calcium_dens</t>
  </si>
  <si>
    <t>Folate_g</t>
  </si>
  <si>
    <t>Folate_kcal</t>
  </si>
  <si>
    <t>Folate_dens</t>
  </si>
  <si>
    <t>VitB12_g</t>
  </si>
  <si>
    <t>VitB12_kcal</t>
  </si>
  <si>
    <t>VitB12_dens</t>
  </si>
  <si>
    <t>Goat &amp; lamb liver</t>
  </si>
  <si>
    <t>Very high</t>
  </si>
  <si>
    <t>Low</t>
  </si>
  <si>
    <t>Beef liver</t>
  </si>
  <si>
    <t>Liver</t>
  </si>
  <si>
    <t>Pork liver</t>
  </si>
  <si>
    <t>Chicken liver</t>
  </si>
  <si>
    <t>Bivalves</t>
  </si>
  <si>
    <t>High</t>
  </si>
  <si>
    <t>Moderate</t>
  </si>
  <si>
    <t>Beef</t>
  </si>
  <si>
    <t>Lamb &amp; mutton</t>
  </si>
  <si>
    <t>Eggs</t>
  </si>
  <si>
    <t>Crustaceans</t>
  </si>
  <si>
    <t>Cheese</t>
  </si>
  <si>
    <t>Pork</t>
  </si>
  <si>
    <t>Cow milk</t>
  </si>
  <si>
    <t>Other pulses</t>
  </si>
  <si>
    <t>Fresh fish</t>
  </si>
  <si>
    <t>Peas</t>
  </si>
  <si>
    <t>Tofu</t>
  </si>
  <si>
    <t>Groundnuts</t>
  </si>
  <si>
    <t>Nuts</t>
  </si>
  <si>
    <t>Wheat &amp; rye bread</t>
  </si>
  <si>
    <t>Poultry</t>
  </si>
  <si>
    <t>Dark chocolate</t>
  </si>
  <si>
    <t>Other vegetables</t>
  </si>
  <si>
    <t>Root vegetables</t>
  </si>
  <si>
    <t>Onoins &amp; leeks</t>
  </si>
  <si>
    <t xml:space="preserve">Potatoes </t>
  </si>
  <si>
    <t>Brassicas</t>
  </si>
  <si>
    <t>Other fruits</t>
  </si>
  <si>
    <t>Tomatoes</t>
  </si>
  <si>
    <t>Citrus fruits</t>
  </si>
  <si>
    <t>Cassava</t>
  </si>
  <si>
    <t>Oatmeal</t>
  </si>
  <si>
    <t>Soymilk</t>
  </si>
  <si>
    <t>Bananas</t>
  </si>
  <si>
    <t>Rice</t>
  </si>
  <si>
    <t>Maize meal</t>
  </si>
  <si>
    <t>Berries &amp; grapes</t>
  </si>
  <si>
    <t>Apples</t>
  </si>
  <si>
    <t>Olive oil</t>
  </si>
  <si>
    <t>Food (100 g)</t>
  </si>
  <si>
    <t>Cow's milk</t>
  </si>
  <si>
    <t xml:space="preserve">Rice </t>
  </si>
  <si>
    <t>Oats (meal)</t>
  </si>
  <si>
    <t>Farmed fish</t>
  </si>
  <si>
    <t>Portion sizes levelled for mass/volume</t>
  </si>
  <si>
    <t>1 Kg</t>
  </si>
  <si>
    <t>1 L</t>
  </si>
  <si>
    <t>Energy (kcal/100 g)</t>
  </si>
  <si>
    <t>Protein (g/100 g)</t>
  </si>
  <si>
    <t>Portion sizes (g) levelled for 1000 kcal</t>
  </si>
  <si>
    <t>Portion sizes (g) levelled for 100 g of protein</t>
  </si>
  <si>
    <t xml:space="preserve">Portion sizes (g) levelled for priority micronutrient value </t>
  </si>
  <si>
    <t>Assumed kcals in 1 kg of Retail Weight [OWiD's assumed nutrient density]</t>
  </si>
  <si>
    <t>OUR Assumed kcals in 1 kg of EDIBLE Food</t>
  </si>
  <si>
    <t>Conversion Factor (P&amp;N/OUR values)</t>
  </si>
  <si>
    <t>OUR Assumed Values for GRAMS of Food Required to Obtain 1000 kcals</t>
  </si>
  <si>
    <t>Adjusted Portions for Energy (OUR Assumed values Grams food required to obtain 1000 kcals X Conversion Factor)</t>
  </si>
  <si>
    <t>OUR Assumed Values for GRAMS of Food Required to obtain PMV</t>
  </si>
  <si>
    <t>Adjusted Portions for PMV (OUR Assumed values grams food required for PMV X Conversion Factor)</t>
  </si>
  <si>
    <t>Beef (from beef herds)</t>
  </si>
  <si>
    <t>Beef (from dairy herds)</t>
  </si>
  <si>
    <t>Beef (average)</t>
  </si>
  <si>
    <t>Berries &amp; Grapes</t>
  </si>
  <si>
    <t>Citrus Fruit</t>
  </si>
  <si>
    <t>Crustaceans (farmed)</t>
  </si>
  <si>
    <t>Dark Chocolate</t>
  </si>
  <si>
    <t>Farmed Fish</t>
  </si>
  <si>
    <t>Lamb &amp; Mutton</t>
  </si>
  <si>
    <t>nd</t>
  </si>
  <si>
    <t>Maize (Meal)</t>
  </si>
  <si>
    <t>Oats (oatmeal)</t>
  </si>
  <si>
    <t>Olive Oil</t>
  </si>
  <si>
    <t>Onions &amp; Leeks</t>
  </si>
  <si>
    <t>Other Fruits</t>
  </si>
  <si>
    <t>Other Pulses</t>
  </si>
  <si>
    <t>Other Vegetables</t>
  </si>
  <si>
    <t>Palm Oil</t>
  </si>
  <si>
    <t>Potatoes</t>
  </si>
  <si>
    <t>Root Vegetables</t>
  </si>
  <si>
    <t>fd</t>
  </si>
  <si>
    <t>Wheat &amp; Rye (Bread)</t>
  </si>
  <si>
    <t>fd: faulty data</t>
  </si>
  <si>
    <t>nd: no data provided for energy density in Our World in Data (https://ourworldindata.org/grapher/ghg-kcal-poore)</t>
  </si>
  <si>
    <t>NOTE: Values for tofu corrected post-publication to account for data entry error in the global FCT</t>
  </si>
  <si>
    <t>*** CORRECTION NOTICE: This document was corrected October 2023 to account for an error found after publication in the food composition data for tofu (see main Correction notice text). Corrections are highlighted in yellow in this document along with a corresponding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</si>
</sst>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color indexed="8"/>
      <name val="Helvetica Neue"/>
    </font>
    <font>
      <sz val="12"/>
      <color indexed="8"/>
      <name val="Helvetica Neue"/>
      <family val="2"/>
    </font>
    <font>
      <b/>
      <sz val="10"/>
      <color indexed="8"/>
      <name val="Helvetica Neue"/>
      <family val="2"/>
    </font>
    <font>
      <sz val="10"/>
      <color rgb="FF212121"/>
      <name val="Arial"/>
      <family val="2"/>
    </font>
    <font>
      <sz val="12"/>
      <color rgb="FFFF0000"/>
      <name val="Helvetica Neue"/>
      <family val="2"/>
      <scheme val="minor"/>
    </font>
    <font>
      <sz val="10"/>
      <color indexed="8"/>
      <name val="Helvetica Neue"/>
      <family val="2"/>
    </font>
  </fonts>
  <fills count="8">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rgb="FFB5A1F4"/>
        <bgColor indexed="64"/>
      </patternFill>
    </fill>
    <fill>
      <patternFill patternType="solid">
        <fgColor theme="7" tint="0.79998168889431442"/>
        <bgColor indexed="64"/>
      </patternFill>
    </fill>
    <fill>
      <patternFill patternType="solid">
        <fgColor rgb="FFFFFF00"/>
        <bgColor indexed="64"/>
      </patternFill>
    </fill>
    <fill>
      <patternFill patternType="solid">
        <fgColor theme="7"/>
        <bgColor indexed="64"/>
      </patternFill>
    </fill>
  </fills>
  <borders count="9">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alignment vertical="top" wrapText="1"/>
    </xf>
  </cellStyleXfs>
  <cellXfs count="48">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49" fontId="2" fillId="3" borderId="2" xfId="0" applyNumberFormat="1" applyFont="1" applyFill="1" applyBorder="1" applyAlignment="1">
      <alignment vertical="top"/>
    </xf>
    <xf numFmtId="0" fontId="0" fillId="0" borderId="3" xfId="0" applyNumberFormat="1" applyBorder="1" applyAlignment="1">
      <alignment vertical="top"/>
    </xf>
    <xf numFmtId="0" fontId="0" fillId="0" borderId="4" xfId="0" applyNumberFormat="1" applyBorder="1" applyAlignment="1">
      <alignment vertical="top"/>
    </xf>
    <xf numFmtId="49" fontId="0" fillId="0" borderId="4" xfId="0" applyNumberFormat="1" applyBorder="1" applyAlignment="1">
      <alignment vertical="top"/>
    </xf>
    <xf numFmtId="49" fontId="2" fillId="3" borderId="5" xfId="0" applyNumberFormat="1" applyFont="1" applyFill="1" applyBorder="1" applyAlignment="1">
      <alignment vertical="top"/>
    </xf>
    <xf numFmtId="0" fontId="0" fillId="0" borderId="6" xfId="0" applyNumberFormat="1" applyBorder="1" applyAlignment="1">
      <alignment vertical="top"/>
    </xf>
    <xf numFmtId="0" fontId="0" fillId="0" borderId="7" xfId="0" applyNumberFormat="1" applyBorder="1" applyAlignment="1">
      <alignment vertical="top"/>
    </xf>
    <xf numFmtId="49" fontId="0" fillId="0" borderId="7" xfId="0" applyNumberFormat="1" applyBorder="1" applyAlignment="1">
      <alignment vertical="top"/>
    </xf>
    <xf numFmtId="164" fontId="0" fillId="0" borderId="0" xfId="0" applyNumberFormat="1">
      <alignment vertical="top" wrapText="1"/>
    </xf>
    <xf numFmtId="1" fontId="0" fillId="0" borderId="0" xfId="0" applyNumberFormat="1">
      <alignment vertical="top" wrapText="1"/>
    </xf>
    <xf numFmtId="0" fontId="0" fillId="0" borderId="8" xfId="0" applyBorder="1">
      <alignment vertical="top" wrapText="1"/>
    </xf>
    <xf numFmtId="164" fontId="0" fillId="0" borderId="8" xfId="0" applyNumberFormat="1" applyBorder="1">
      <alignment vertical="top" wrapText="1"/>
    </xf>
    <xf numFmtId="1" fontId="0" fillId="0" borderId="8" xfId="0" applyNumberFormat="1" applyBorder="1">
      <alignment vertical="top" wrapText="1"/>
    </xf>
    <xf numFmtId="164" fontId="3" fillId="0" borderId="8" xfId="0" applyNumberFormat="1" applyFont="1" applyBorder="1">
      <alignment vertical="top" wrapText="1"/>
    </xf>
    <xf numFmtId="49" fontId="2" fillId="2" borderId="8" xfId="0" applyNumberFormat="1" applyFont="1" applyFill="1" applyBorder="1">
      <alignment vertical="top" wrapText="1"/>
    </xf>
    <xf numFmtId="49" fontId="2" fillId="3" borderId="8" xfId="0" applyNumberFormat="1" applyFont="1" applyFill="1" applyBorder="1" applyAlignment="1">
      <alignment vertical="top"/>
    </xf>
    <xf numFmtId="0" fontId="0" fillId="0" borderId="8" xfId="0" applyBorder="1" applyAlignment="1"/>
    <xf numFmtId="0" fontId="0" fillId="0" borderId="8" xfId="0" applyBorder="1" applyAlignment="1">
      <alignment wrapText="1"/>
    </xf>
    <xf numFmtId="0" fontId="0" fillId="0" borderId="0" xfId="0" applyAlignment="1"/>
    <xf numFmtId="1" fontId="0" fillId="0" borderId="8" xfId="0" applyNumberFormat="1" applyBorder="1" applyAlignment="1"/>
    <xf numFmtId="2" fontId="0" fillId="0" borderId="8" xfId="0" applyNumberFormat="1" applyBorder="1" applyAlignment="1"/>
    <xf numFmtId="0" fontId="0" fillId="4" borderId="8" xfId="0" applyFill="1" applyBorder="1" applyAlignment="1"/>
    <xf numFmtId="2" fontId="0" fillId="5" borderId="8" xfId="0" applyNumberFormat="1" applyFill="1" applyBorder="1" applyAlignment="1"/>
    <xf numFmtId="2" fontId="4" fillId="0" borderId="8" xfId="0" applyNumberFormat="1" applyFont="1" applyBorder="1" applyAlignment="1"/>
    <xf numFmtId="0" fontId="5" fillId="0" borderId="0" xfId="0" applyFont="1" applyAlignment="1"/>
    <xf numFmtId="49" fontId="2" fillId="6" borderId="8" xfId="0" applyNumberFormat="1" applyFont="1" applyFill="1" applyBorder="1" applyAlignment="1">
      <alignment vertical="top"/>
    </xf>
    <xf numFmtId="1" fontId="0" fillId="6" borderId="8" xfId="0" applyNumberFormat="1" applyFill="1" applyBorder="1">
      <alignment vertical="top" wrapText="1"/>
    </xf>
    <xf numFmtId="164" fontId="0" fillId="6" borderId="8" xfId="0" applyNumberFormat="1" applyFill="1" applyBorder="1">
      <alignment vertical="top" wrapText="1"/>
    </xf>
    <xf numFmtId="0" fontId="0" fillId="6" borderId="8" xfId="0" applyFill="1" applyBorder="1">
      <alignment vertical="top" wrapText="1"/>
    </xf>
    <xf numFmtId="0" fontId="0" fillId="6" borderId="0" xfId="0" applyFill="1" applyAlignment="1">
      <alignment horizontal="left" wrapText="1"/>
    </xf>
    <xf numFmtId="49" fontId="2" fillId="6" borderId="5" xfId="0" applyNumberFormat="1" applyFont="1" applyFill="1" applyBorder="1" applyAlignment="1">
      <alignment vertical="top"/>
    </xf>
    <xf numFmtId="0" fontId="0" fillId="6" borderId="6" xfId="0" applyNumberFormat="1" applyFill="1" applyBorder="1" applyAlignment="1">
      <alignment vertical="top"/>
    </xf>
    <xf numFmtId="0" fontId="0" fillId="6" borderId="7" xfId="0" applyNumberFormat="1" applyFill="1" applyBorder="1" applyAlignment="1">
      <alignment vertical="top"/>
    </xf>
    <xf numFmtId="49" fontId="0" fillId="6" borderId="7" xfId="0" applyNumberFormat="1" applyFill="1" applyBorder="1" applyAlignment="1">
      <alignment vertical="top"/>
    </xf>
    <xf numFmtId="0" fontId="0" fillId="6" borderId="8" xfId="0" applyFill="1" applyBorder="1" applyAlignment="1"/>
    <xf numFmtId="1" fontId="0" fillId="6" borderId="8" xfId="0" applyNumberFormat="1" applyFill="1" applyBorder="1" applyAlignment="1"/>
    <xf numFmtId="2" fontId="4" fillId="6" borderId="8" xfId="0" applyNumberFormat="1" applyFont="1" applyFill="1" applyBorder="1" applyAlignment="1"/>
    <xf numFmtId="2" fontId="0" fillId="6" borderId="8" xfId="0" applyNumberFormat="1" applyFill="1" applyBorder="1" applyAlignment="1"/>
    <xf numFmtId="0" fontId="0" fillId="6" borderId="0" xfId="0" applyFill="1" applyAlignment="1">
      <alignment wrapText="1"/>
    </xf>
    <xf numFmtId="0" fontId="0" fillId="0" borderId="0" xfId="0" applyAlignment="1">
      <alignment vertical="top"/>
    </xf>
    <xf numFmtId="0" fontId="5" fillId="7" borderId="0" xfId="0" applyFont="1" applyFill="1" applyAlignment="1">
      <alignment vertical="top"/>
    </xf>
    <xf numFmtId="1" fontId="0" fillId="7" borderId="0" xfId="0" applyNumberFormat="1" applyFill="1" applyAlignment="1">
      <alignment vertical="top"/>
    </xf>
    <xf numFmtId="164" fontId="0" fillId="7" borderId="0" xfId="0" applyNumberFormat="1" applyFill="1" applyAlignment="1">
      <alignment vertical="top"/>
    </xf>
    <xf numFmtId="0" fontId="0" fillId="7" borderId="0" xfId="0" applyFill="1" applyAlignment="1">
      <alignment vertical="top"/>
    </xf>
    <xf numFmtId="0" fontId="1" fillId="0" borderId="0" xfId="0" applyFont="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workbookViewId="0">
      <selection activeCell="A2" sqref="A2"/>
    </sheetView>
  </sheetViews>
  <sheetFormatPr baseColWidth="10" defaultColWidth="8.83203125" defaultRowHeight="13" x14ac:dyDescent="0.15"/>
  <cols>
    <col min="1" max="1" width="14.1640625" customWidth="1"/>
    <col min="2" max="2" width="19.83203125" style="12" customWidth="1"/>
    <col min="3" max="3" width="11.6640625" style="11" customWidth="1"/>
    <col min="4" max="4" width="19.83203125" style="12" customWidth="1"/>
    <col min="5" max="5" width="12" style="11" customWidth="1"/>
    <col min="6" max="6" width="19.83203125" style="12" customWidth="1"/>
    <col min="7" max="7" width="23.5" customWidth="1"/>
    <col min="8" max="8" width="29.5" customWidth="1"/>
  </cols>
  <sheetData>
    <row r="1" spans="1:14" s="42" customFormat="1" x14ac:dyDescent="0.15">
      <c r="A1" s="43" t="s">
        <v>111</v>
      </c>
      <c r="B1" s="44"/>
      <c r="C1" s="45"/>
      <c r="D1" s="44"/>
      <c r="E1" s="45"/>
      <c r="F1" s="44"/>
      <c r="G1" s="46"/>
      <c r="H1" s="46"/>
      <c r="I1" s="46"/>
      <c r="J1" s="46"/>
      <c r="K1" s="46"/>
      <c r="L1" s="46"/>
      <c r="M1" s="46"/>
      <c r="N1" s="46"/>
    </row>
    <row r="3" spans="1:14" ht="44.5" customHeight="1" x14ac:dyDescent="0.15">
      <c r="A3" s="17" t="s">
        <v>66</v>
      </c>
      <c r="B3" s="17" t="s">
        <v>71</v>
      </c>
      <c r="C3" s="17" t="s">
        <v>74</v>
      </c>
      <c r="D3" s="17" t="s">
        <v>76</v>
      </c>
      <c r="E3" s="17" t="s">
        <v>75</v>
      </c>
      <c r="F3" s="17" t="s">
        <v>77</v>
      </c>
      <c r="G3" s="17" t="s">
        <v>78</v>
      </c>
    </row>
    <row r="4" spans="1:14" ht="14" x14ac:dyDescent="0.15">
      <c r="A4" s="18" t="s">
        <v>42</v>
      </c>
      <c r="B4" s="15" t="s">
        <v>72</v>
      </c>
      <c r="C4" s="14">
        <v>96.5</v>
      </c>
      <c r="D4" s="15">
        <f>(100*1000)/C4</f>
        <v>1036.2694300518135</v>
      </c>
      <c r="E4" s="14">
        <v>5.36</v>
      </c>
      <c r="F4" s="15">
        <f t="shared" ref="F4:F15" si="0">(100*100)/E4</f>
        <v>1865.6716417910447</v>
      </c>
      <c r="G4" s="13">
        <v>441</v>
      </c>
    </row>
    <row r="5" spans="1:14" ht="14" x14ac:dyDescent="0.15">
      <c r="A5" s="18" t="s">
        <v>59</v>
      </c>
      <c r="B5" s="15" t="s">
        <v>73</v>
      </c>
      <c r="C5" s="14">
        <v>45</v>
      </c>
      <c r="D5" s="15">
        <f t="shared" ref="D5:D15" si="1">(100*1000)/C5</f>
        <v>2222.2222222222222</v>
      </c>
      <c r="E5" s="14">
        <v>3.27</v>
      </c>
      <c r="F5" s="15">
        <f t="shared" si="0"/>
        <v>3058.103975535168</v>
      </c>
      <c r="G5" s="13">
        <v>1793</v>
      </c>
    </row>
    <row r="6" spans="1:14" ht="52" customHeight="1" x14ac:dyDescent="0.15">
      <c r="A6" s="28" t="s">
        <v>43</v>
      </c>
      <c r="B6" s="29" t="s">
        <v>72</v>
      </c>
      <c r="C6" s="30">
        <v>115.67</v>
      </c>
      <c r="D6" s="29">
        <f>(100*1000)/C6</f>
        <v>864.52839975793199</v>
      </c>
      <c r="E6" s="30">
        <v>11.67</v>
      </c>
      <c r="F6" s="29">
        <f t="shared" si="0"/>
        <v>856.89802913453298</v>
      </c>
      <c r="G6" s="31">
        <v>414</v>
      </c>
      <c r="H6" s="32" t="s">
        <v>110</v>
      </c>
    </row>
    <row r="7" spans="1:14" ht="14" x14ac:dyDescent="0.15">
      <c r="A7" s="18" t="s">
        <v>44</v>
      </c>
      <c r="B7" s="15" t="s">
        <v>72</v>
      </c>
      <c r="C7" s="14">
        <v>588.38</v>
      </c>
      <c r="D7" s="15">
        <f t="shared" si="1"/>
        <v>169.95819028518986</v>
      </c>
      <c r="E7" s="14">
        <v>25.1</v>
      </c>
      <c r="F7" s="15">
        <f t="shared" si="0"/>
        <v>398.40637450199199</v>
      </c>
      <c r="G7" s="13">
        <v>266</v>
      </c>
    </row>
    <row r="8" spans="1:14" ht="14" x14ac:dyDescent="0.15">
      <c r="A8" s="18" t="s">
        <v>68</v>
      </c>
      <c r="B8" s="15" t="s">
        <v>72</v>
      </c>
      <c r="C8" s="14">
        <v>160.13</v>
      </c>
      <c r="D8" s="15">
        <f t="shared" si="1"/>
        <v>624.49259976269286</v>
      </c>
      <c r="E8" s="14">
        <v>2.56</v>
      </c>
      <c r="F8" s="15">
        <f t="shared" si="0"/>
        <v>3906.25</v>
      </c>
      <c r="G8" s="13">
        <v>1823</v>
      </c>
    </row>
    <row r="9" spans="1:14" ht="14" x14ac:dyDescent="0.15">
      <c r="A9" s="18" t="s">
        <v>69</v>
      </c>
      <c r="B9" s="15" t="s">
        <v>72</v>
      </c>
      <c r="C9" s="14">
        <v>73.25</v>
      </c>
      <c r="D9" s="15">
        <f t="shared" si="1"/>
        <v>1365.1877133105802</v>
      </c>
      <c r="E9" s="14">
        <v>2.54</v>
      </c>
      <c r="F9" s="15">
        <f t="shared" si="0"/>
        <v>3937.0078740157478</v>
      </c>
      <c r="G9" s="13">
        <v>1570</v>
      </c>
    </row>
    <row r="10" spans="1:14" ht="14" x14ac:dyDescent="0.15">
      <c r="A10" s="18" t="s">
        <v>35</v>
      </c>
      <c r="B10" s="15" t="s">
        <v>73</v>
      </c>
      <c r="C10" s="16">
        <v>158</v>
      </c>
      <c r="D10" s="15">
        <f t="shared" si="1"/>
        <v>632.91139240506334</v>
      </c>
      <c r="E10" s="16">
        <v>12.6</v>
      </c>
      <c r="F10" s="15">
        <f t="shared" si="0"/>
        <v>793.65079365079362</v>
      </c>
      <c r="G10" s="13">
        <v>177</v>
      </c>
    </row>
    <row r="11" spans="1:14" ht="14" x14ac:dyDescent="0.15">
      <c r="A11" s="18" t="s">
        <v>67</v>
      </c>
      <c r="B11" s="15" t="s">
        <v>73</v>
      </c>
      <c r="C11" s="14">
        <v>67</v>
      </c>
      <c r="D11" s="15">
        <f t="shared" si="1"/>
        <v>1492.5373134328358</v>
      </c>
      <c r="E11" s="14">
        <v>3.15</v>
      </c>
      <c r="F11" s="15">
        <f t="shared" si="0"/>
        <v>3174.6031746031745</v>
      </c>
      <c r="G11" s="13">
        <v>451</v>
      </c>
    </row>
    <row r="12" spans="1:14" ht="14" x14ac:dyDescent="0.15">
      <c r="A12" s="18" t="s">
        <v>33</v>
      </c>
      <c r="B12" s="15" t="s">
        <v>72</v>
      </c>
      <c r="C12" s="14">
        <v>231.46</v>
      </c>
      <c r="D12" s="15">
        <f t="shared" si="1"/>
        <v>432.04009332066016</v>
      </c>
      <c r="E12" s="14">
        <v>27.65</v>
      </c>
      <c r="F12" s="15">
        <f t="shared" si="0"/>
        <v>361.66365280289335</v>
      </c>
      <c r="G12" s="13">
        <v>113</v>
      </c>
    </row>
    <row r="13" spans="1:14" ht="14" x14ac:dyDescent="0.15">
      <c r="A13" s="18" t="s">
        <v>70</v>
      </c>
      <c r="B13" s="15" t="s">
        <v>72</v>
      </c>
      <c r="C13" s="14">
        <v>123.42</v>
      </c>
      <c r="D13" s="15">
        <f t="shared" si="1"/>
        <v>810.24145195268193</v>
      </c>
      <c r="E13" s="14">
        <v>23.49</v>
      </c>
      <c r="F13" s="15">
        <f t="shared" si="0"/>
        <v>425.71306939123036</v>
      </c>
      <c r="G13" s="13">
        <v>425</v>
      </c>
    </row>
    <row r="14" spans="1:14" ht="14" x14ac:dyDescent="0.15">
      <c r="A14" s="18" t="s">
        <v>30</v>
      </c>
      <c r="B14" s="15" t="s">
        <v>72</v>
      </c>
      <c r="C14" s="14">
        <v>87.2</v>
      </c>
      <c r="D14" s="15">
        <f t="shared" si="1"/>
        <v>1146.788990825688</v>
      </c>
      <c r="E14" s="14">
        <v>27.27</v>
      </c>
      <c r="F14" s="15">
        <f t="shared" si="0"/>
        <v>366.70333700036673</v>
      </c>
      <c r="G14" s="13">
        <v>92</v>
      </c>
    </row>
    <row r="15" spans="1:14" ht="14" x14ac:dyDescent="0.15">
      <c r="A15" s="18" t="s">
        <v>27</v>
      </c>
      <c r="B15" s="15" t="s">
        <v>72</v>
      </c>
      <c r="C15" s="14">
        <v>159.46</v>
      </c>
      <c r="D15" s="15">
        <f t="shared" si="1"/>
        <v>627.11651824909063</v>
      </c>
      <c r="E15" s="14">
        <v>25.93</v>
      </c>
      <c r="F15" s="15">
        <f t="shared" si="0"/>
        <v>385.6536829926726</v>
      </c>
      <c r="G15" s="13">
        <v>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1"/>
  <sheetViews>
    <sheetView showGridLines="0" topLeftCell="A2" workbookViewId="0">
      <pane ySplit="1" topLeftCell="A15" activePane="bottomLeft" state="frozen"/>
      <selection activeCell="A2" sqref="A2"/>
      <selection pane="bottomLeft" activeCell="W19" sqref="W19"/>
    </sheetView>
  </sheetViews>
  <sheetFormatPr baseColWidth="10" defaultColWidth="8.33203125" defaultRowHeight="20" customHeight="1" x14ac:dyDescent="0.15"/>
  <cols>
    <col min="1" max="1" width="16.1640625" style="1" customWidth="1"/>
    <col min="2" max="2" width="7.1640625" style="1" customWidth="1"/>
    <col min="3" max="3" width="9.5" style="1" customWidth="1"/>
    <col min="4" max="4" width="10.1640625" style="1" customWidth="1"/>
    <col min="5" max="5" width="6.5" style="1" customWidth="1"/>
    <col min="6" max="6" width="8.6640625" style="1" customWidth="1"/>
    <col min="7" max="7" width="9.33203125" style="1" customWidth="1"/>
    <col min="8" max="8" width="6.83203125" style="1" customWidth="1"/>
    <col min="9" max="9" width="9" style="1" customWidth="1"/>
    <col min="10" max="10" width="9.6640625" style="1" customWidth="1"/>
    <col min="11" max="11" width="6.5" style="1" customWidth="1"/>
    <col min="12" max="12" width="8.83203125" style="1" customWidth="1"/>
    <col min="13" max="13" width="9.33203125" style="1" customWidth="1"/>
    <col min="14" max="14" width="9.83203125" style="1" customWidth="1"/>
    <col min="15" max="15" width="12.1640625" style="1" customWidth="1"/>
    <col min="16" max="16" width="12.6640625" style="1" customWidth="1"/>
    <col min="17" max="17" width="8.33203125" style="1" customWidth="1"/>
    <col min="18" max="18" width="10.5" style="1" customWidth="1"/>
    <col min="19" max="19" width="11.1640625" style="1" customWidth="1"/>
    <col min="20" max="20" width="8.33203125" style="1" customWidth="1"/>
    <col min="21" max="21" width="10.6640625" style="1" customWidth="1"/>
    <col min="22" max="22" width="11.1640625" style="1" customWidth="1"/>
    <col min="23" max="23" width="30.6640625" style="1" customWidth="1"/>
    <col min="24" max="16384" width="8.33203125" style="1"/>
  </cols>
  <sheetData>
    <row r="1" spans="1:22" ht="27.75" hidden="1" customHeight="1" x14ac:dyDescent="0.15">
      <c r="A1" s="47" t="s">
        <v>0</v>
      </c>
      <c r="B1" s="47"/>
      <c r="C1" s="47"/>
      <c r="D1" s="47"/>
      <c r="E1" s="47"/>
      <c r="F1" s="47"/>
      <c r="G1" s="47"/>
      <c r="H1" s="47"/>
      <c r="I1" s="47"/>
      <c r="J1" s="47"/>
      <c r="K1" s="47"/>
      <c r="L1" s="47"/>
      <c r="M1" s="47"/>
      <c r="N1" s="47"/>
      <c r="O1" s="47"/>
      <c r="P1" s="47"/>
      <c r="Q1" s="47"/>
      <c r="R1" s="47"/>
      <c r="S1" s="47"/>
      <c r="T1" s="47"/>
      <c r="U1" s="47"/>
      <c r="V1" s="47"/>
    </row>
    <row r="2" spans="1:22" ht="20.25" customHeight="1" x14ac:dyDescent="0.1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row>
    <row r="3" spans="1:22" ht="20.25" customHeight="1" x14ac:dyDescent="0.15">
      <c r="A3" s="3" t="s">
        <v>23</v>
      </c>
      <c r="B3" s="4">
        <v>4</v>
      </c>
      <c r="C3" s="5">
        <v>8</v>
      </c>
      <c r="D3" s="6" t="s">
        <v>24</v>
      </c>
      <c r="E3" s="5">
        <v>43</v>
      </c>
      <c r="F3" s="5">
        <v>89</v>
      </c>
      <c r="G3" s="6" t="s">
        <v>24</v>
      </c>
      <c r="H3" s="5">
        <v>45</v>
      </c>
      <c r="I3" s="5">
        <v>93</v>
      </c>
      <c r="J3" s="6" t="s">
        <v>24</v>
      </c>
      <c r="K3" s="5">
        <v>2</v>
      </c>
      <c r="L3" s="5">
        <v>4</v>
      </c>
      <c r="M3" s="6" t="s">
        <v>24</v>
      </c>
      <c r="N3" s="5">
        <v>4000</v>
      </c>
      <c r="O3" s="5">
        <v>4000</v>
      </c>
      <c r="P3" s="6" t="s">
        <v>25</v>
      </c>
      <c r="Q3" s="5">
        <v>32</v>
      </c>
      <c r="R3" s="5">
        <v>66</v>
      </c>
      <c r="S3" s="6" t="s">
        <v>24</v>
      </c>
      <c r="T3" s="5">
        <v>2</v>
      </c>
      <c r="U3" s="5">
        <v>4</v>
      </c>
      <c r="V3" s="6" t="s">
        <v>24</v>
      </c>
    </row>
    <row r="4" spans="1:22" ht="20" customHeight="1" x14ac:dyDescent="0.15">
      <c r="A4" s="7" t="s">
        <v>26</v>
      </c>
      <c r="B4" s="8">
        <v>7</v>
      </c>
      <c r="C4" s="9">
        <v>12</v>
      </c>
      <c r="D4" s="10" t="s">
        <v>24</v>
      </c>
      <c r="E4" s="9">
        <v>48</v>
      </c>
      <c r="F4" s="9">
        <v>85</v>
      </c>
      <c r="G4" s="10" t="s">
        <v>24</v>
      </c>
      <c r="H4" s="9">
        <v>55</v>
      </c>
      <c r="I4" s="9">
        <v>97</v>
      </c>
      <c r="J4" s="10" t="s">
        <v>24</v>
      </c>
      <c r="K4" s="9">
        <v>3</v>
      </c>
      <c r="L4" s="9">
        <v>5</v>
      </c>
      <c r="M4" s="10" t="s">
        <v>24</v>
      </c>
      <c r="N4" s="9">
        <v>4000</v>
      </c>
      <c r="O4" s="9">
        <v>4000</v>
      </c>
      <c r="P4" s="10" t="s">
        <v>25</v>
      </c>
      <c r="Q4" s="9">
        <v>43</v>
      </c>
      <c r="R4" s="9">
        <v>76</v>
      </c>
      <c r="S4" s="10" t="s">
        <v>24</v>
      </c>
      <c r="T4" s="9">
        <v>2</v>
      </c>
      <c r="U4" s="9">
        <v>4</v>
      </c>
      <c r="V4" s="10" t="s">
        <v>24</v>
      </c>
    </row>
    <row r="5" spans="1:22" ht="20" customHeight="1" x14ac:dyDescent="0.15">
      <c r="A5" s="7" t="s">
        <v>27</v>
      </c>
      <c r="B5" s="8">
        <v>7</v>
      </c>
      <c r="C5" s="9">
        <v>11</v>
      </c>
      <c r="D5" s="10" t="s">
        <v>24</v>
      </c>
      <c r="E5" s="9">
        <v>37</v>
      </c>
      <c r="F5" s="9">
        <v>59</v>
      </c>
      <c r="G5" s="10" t="s">
        <v>24</v>
      </c>
      <c r="H5" s="9">
        <v>58</v>
      </c>
      <c r="I5" s="9">
        <v>92</v>
      </c>
      <c r="J5" s="10" t="s">
        <v>24</v>
      </c>
      <c r="K5" s="9">
        <v>3</v>
      </c>
      <c r="L5" s="9">
        <v>5</v>
      </c>
      <c r="M5" s="10" t="s">
        <v>24</v>
      </c>
      <c r="N5" s="9">
        <v>4000</v>
      </c>
      <c r="O5" s="9">
        <v>4000</v>
      </c>
      <c r="P5" s="10" t="s">
        <v>25</v>
      </c>
      <c r="Q5" s="9">
        <v>34</v>
      </c>
      <c r="R5" s="9">
        <v>54</v>
      </c>
      <c r="S5" s="10" t="s">
        <v>24</v>
      </c>
      <c r="T5" s="9">
        <v>2</v>
      </c>
      <c r="U5" s="9">
        <v>3</v>
      </c>
      <c r="V5" s="10" t="s">
        <v>24</v>
      </c>
    </row>
    <row r="6" spans="1:22" ht="20" customHeight="1" x14ac:dyDescent="0.15">
      <c r="A6" s="7" t="s">
        <v>28</v>
      </c>
      <c r="B6" s="8">
        <v>13</v>
      </c>
      <c r="C6" s="9">
        <v>15</v>
      </c>
      <c r="D6" s="10" t="s">
        <v>24</v>
      </c>
      <c r="E6" s="9">
        <v>24</v>
      </c>
      <c r="F6" s="9">
        <v>27</v>
      </c>
      <c r="G6" s="10" t="s">
        <v>24</v>
      </c>
      <c r="H6" s="9">
        <v>62</v>
      </c>
      <c r="I6" s="9">
        <v>71</v>
      </c>
      <c r="J6" s="10" t="s">
        <v>24</v>
      </c>
      <c r="K6" s="9">
        <v>5</v>
      </c>
      <c r="L6" s="9">
        <v>6</v>
      </c>
      <c r="M6" s="10" t="s">
        <v>24</v>
      </c>
      <c r="N6" s="9">
        <v>4000</v>
      </c>
      <c r="O6" s="9">
        <v>4000</v>
      </c>
      <c r="P6" s="10" t="s">
        <v>25</v>
      </c>
      <c r="Q6" s="9">
        <v>74</v>
      </c>
      <c r="R6" s="9">
        <v>84</v>
      </c>
      <c r="S6" s="10" t="s">
        <v>24</v>
      </c>
      <c r="T6" s="9">
        <v>6</v>
      </c>
      <c r="U6" s="9">
        <v>7</v>
      </c>
      <c r="V6" s="10" t="s">
        <v>24</v>
      </c>
    </row>
    <row r="7" spans="1:22" ht="20" customHeight="1" x14ac:dyDescent="0.15">
      <c r="A7" s="7" t="s">
        <v>29</v>
      </c>
      <c r="B7" s="8">
        <v>14</v>
      </c>
      <c r="C7" s="9">
        <v>20</v>
      </c>
      <c r="D7" s="10" t="s">
        <v>24</v>
      </c>
      <c r="E7" s="9">
        <v>42</v>
      </c>
      <c r="F7" s="9">
        <v>59</v>
      </c>
      <c r="G7" s="10" t="s">
        <v>24</v>
      </c>
      <c r="H7" s="9">
        <v>84</v>
      </c>
      <c r="I7" s="9">
        <v>118</v>
      </c>
      <c r="J7" s="10" t="s">
        <v>24</v>
      </c>
      <c r="K7" s="9">
        <v>7</v>
      </c>
      <c r="L7" s="9">
        <v>10</v>
      </c>
      <c r="M7" s="10" t="s">
        <v>24</v>
      </c>
      <c r="N7" s="9">
        <v>4000</v>
      </c>
      <c r="O7" s="9">
        <v>4000</v>
      </c>
      <c r="P7" s="10" t="s">
        <v>25</v>
      </c>
      <c r="Q7" s="9">
        <v>21</v>
      </c>
      <c r="R7" s="9">
        <v>30</v>
      </c>
      <c r="S7" s="10" t="s">
        <v>24</v>
      </c>
      <c r="T7" s="9">
        <v>5</v>
      </c>
      <c r="U7" s="9">
        <v>7</v>
      </c>
      <c r="V7" s="10" t="s">
        <v>24</v>
      </c>
    </row>
    <row r="8" spans="1:22" ht="20" customHeight="1" x14ac:dyDescent="0.15">
      <c r="A8" s="7" t="s">
        <v>30</v>
      </c>
      <c r="B8" s="8">
        <v>92</v>
      </c>
      <c r="C8" s="9">
        <v>80</v>
      </c>
      <c r="D8" s="10" t="s">
        <v>24</v>
      </c>
      <c r="E8" s="9">
        <v>89</v>
      </c>
      <c r="F8" s="9">
        <v>78</v>
      </c>
      <c r="G8" s="10" t="s">
        <v>24</v>
      </c>
      <c r="H8" s="9">
        <v>79</v>
      </c>
      <c r="I8" s="9">
        <v>69</v>
      </c>
      <c r="J8" s="10" t="s">
        <v>24</v>
      </c>
      <c r="K8" s="9">
        <v>303</v>
      </c>
      <c r="L8" s="9">
        <v>264</v>
      </c>
      <c r="M8" s="10" t="s">
        <v>31</v>
      </c>
      <c r="N8" s="9">
        <v>279</v>
      </c>
      <c r="O8" s="9">
        <v>243</v>
      </c>
      <c r="P8" s="10" t="s">
        <v>24</v>
      </c>
      <c r="Q8" s="9">
        <v>571</v>
      </c>
      <c r="R8" s="9">
        <v>498</v>
      </c>
      <c r="S8" s="10" t="s">
        <v>32</v>
      </c>
      <c r="T8" s="9">
        <v>4</v>
      </c>
      <c r="U8" s="9">
        <v>3</v>
      </c>
      <c r="V8" s="10" t="s">
        <v>24</v>
      </c>
    </row>
    <row r="9" spans="1:22" ht="20" customHeight="1" x14ac:dyDescent="0.15">
      <c r="A9" s="7" t="s">
        <v>33</v>
      </c>
      <c r="B9" s="8">
        <v>113</v>
      </c>
      <c r="C9" s="9">
        <v>262</v>
      </c>
      <c r="D9" s="10" t="s">
        <v>24</v>
      </c>
      <c r="E9" s="9">
        <v>112</v>
      </c>
      <c r="F9" s="9">
        <v>259</v>
      </c>
      <c r="G9" s="10" t="s">
        <v>24</v>
      </c>
      <c r="H9" s="9">
        <v>54</v>
      </c>
      <c r="I9" s="9">
        <v>125</v>
      </c>
      <c r="J9" s="10" t="s">
        <v>24</v>
      </c>
      <c r="K9" s="9">
        <v>4000</v>
      </c>
      <c r="L9" s="9">
        <v>4000</v>
      </c>
      <c r="M9" s="10" t="s">
        <v>25</v>
      </c>
      <c r="N9" s="9">
        <v>4000</v>
      </c>
      <c r="O9" s="9">
        <v>4000</v>
      </c>
      <c r="P9" s="10" t="s">
        <v>25</v>
      </c>
      <c r="Q9" s="9">
        <v>1607</v>
      </c>
      <c r="R9" s="9">
        <v>3720</v>
      </c>
      <c r="S9" s="10" t="s">
        <v>25</v>
      </c>
      <c r="T9" s="9">
        <v>41</v>
      </c>
      <c r="U9" s="9">
        <v>95</v>
      </c>
      <c r="V9" s="10" t="s">
        <v>24</v>
      </c>
    </row>
    <row r="10" spans="1:22" ht="20" customHeight="1" x14ac:dyDescent="0.15">
      <c r="A10" s="7" t="s">
        <v>34</v>
      </c>
      <c r="B10" s="8">
        <v>144</v>
      </c>
      <c r="C10" s="9">
        <v>317</v>
      </c>
      <c r="D10" s="10" t="s">
        <v>24</v>
      </c>
      <c r="E10" s="9">
        <v>145</v>
      </c>
      <c r="F10" s="9">
        <v>319</v>
      </c>
      <c r="G10" s="10" t="s">
        <v>24</v>
      </c>
      <c r="H10" s="9">
        <v>78</v>
      </c>
      <c r="I10" s="9">
        <v>172</v>
      </c>
      <c r="J10" s="10" t="s">
        <v>24</v>
      </c>
      <c r="K10" s="9">
        <v>4000</v>
      </c>
      <c r="L10" s="9">
        <v>4000</v>
      </c>
      <c r="M10" s="10" t="s">
        <v>25</v>
      </c>
      <c r="N10" s="9">
        <v>4000</v>
      </c>
      <c r="O10" s="9">
        <v>4000</v>
      </c>
      <c r="P10" s="10" t="s">
        <v>25</v>
      </c>
      <c r="Q10" s="9">
        <v>1840</v>
      </c>
      <c r="R10" s="9">
        <v>4054</v>
      </c>
      <c r="S10" s="10" t="s">
        <v>25</v>
      </c>
      <c r="T10" s="9">
        <v>30</v>
      </c>
      <c r="U10" s="9">
        <v>66</v>
      </c>
      <c r="V10" s="10" t="s">
        <v>24</v>
      </c>
    </row>
    <row r="11" spans="1:22" ht="20" customHeight="1" x14ac:dyDescent="0.15">
      <c r="A11" s="7" t="s">
        <v>35</v>
      </c>
      <c r="B11" s="8">
        <v>177</v>
      </c>
      <c r="C11" s="9">
        <v>280</v>
      </c>
      <c r="D11" s="10" t="s">
        <v>24</v>
      </c>
      <c r="E11" s="9">
        <v>266</v>
      </c>
      <c r="F11" s="9">
        <v>420</v>
      </c>
      <c r="G11" s="10" t="s">
        <v>31</v>
      </c>
      <c r="H11" s="9">
        <v>257</v>
      </c>
      <c r="I11" s="9">
        <v>406</v>
      </c>
      <c r="J11" s="10" t="s">
        <v>31</v>
      </c>
      <c r="K11" s="9">
        <v>146</v>
      </c>
      <c r="L11" s="9">
        <v>231</v>
      </c>
      <c r="M11" s="10" t="s">
        <v>24</v>
      </c>
      <c r="N11" s="9">
        <v>632</v>
      </c>
      <c r="O11" s="9">
        <v>999</v>
      </c>
      <c r="P11" s="10" t="s">
        <v>25</v>
      </c>
      <c r="Q11" s="9">
        <v>243</v>
      </c>
      <c r="R11" s="9">
        <v>384</v>
      </c>
      <c r="S11" s="10" t="s">
        <v>31</v>
      </c>
      <c r="T11" s="9">
        <v>73</v>
      </c>
      <c r="U11" s="9">
        <v>115</v>
      </c>
      <c r="V11" s="10" t="s">
        <v>24</v>
      </c>
    </row>
    <row r="12" spans="1:22" ht="20" customHeight="1" x14ac:dyDescent="0.15">
      <c r="A12" s="7" t="s">
        <v>36</v>
      </c>
      <c r="B12" s="8">
        <v>208</v>
      </c>
      <c r="C12" s="9">
        <v>184</v>
      </c>
      <c r="D12" s="10" t="s">
        <v>24</v>
      </c>
      <c r="E12" s="9">
        <v>346</v>
      </c>
      <c r="F12" s="9">
        <v>307</v>
      </c>
      <c r="G12" s="10" t="s">
        <v>31</v>
      </c>
      <c r="H12" s="9">
        <v>129</v>
      </c>
      <c r="I12" s="9">
        <v>114</v>
      </c>
      <c r="J12" s="10" t="s">
        <v>24</v>
      </c>
      <c r="K12" s="9">
        <v>4000</v>
      </c>
      <c r="L12" s="9">
        <v>4000</v>
      </c>
      <c r="M12" s="10" t="s">
        <v>25</v>
      </c>
      <c r="N12" s="9">
        <v>428</v>
      </c>
      <c r="O12" s="9">
        <v>379</v>
      </c>
      <c r="P12" s="10" t="s">
        <v>32</v>
      </c>
      <c r="Q12" s="9">
        <v>922</v>
      </c>
      <c r="R12" s="9">
        <v>817</v>
      </c>
      <c r="S12" s="10" t="s">
        <v>25</v>
      </c>
      <c r="T12" s="9">
        <v>62</v>
      </c>
      <c r="U12" s="9">
        <v>55</v>
      </c>
      <c r="V12" s="10" t="s">
        <v>24</v>
      </c>
    </row>
    <row r="13" spans="1:22" ht="20" customHeight="1" x14ac:dyDescent="0.15">
      <c r="A13" s="7" t="s">
        <v>37</v>
      </c>
      <c r="B13" s="8">
        <v>105</v>
      </c>
      <c r="C13" s="9">
        <v>376</v>
      </c>
      <c r="D13" s="10" t="s">
        <v>31</v>
      </c>
      <c r="E13" s="9">
        <v>852</v>
      </c>
      <c r="F13" s="9">
        <v>3054</v>
      </c>
      <c r="G13" s="10" t="s">
        <v>25</v>
      </c>
      <c r="H13" s="9">
        <v>94</v>
      </c>
      <c r="I13" s="9">
        <v>337</v>
      </c>
      <c r="J13" s="10" t="s">
        <v>24</v>
      </c>
      <c r="K13" s="9">
        <v>110</v>
      </c>
      <c r="L13" s="9">
        <v>394</v>
      </c>
      <c r="M13" s="10" t="s">
        <v>31</v>
      </c>
      <c r="N13" s="9">
        <v>45</v>
      </c>
      <c r="O13" s="9">
        <v>161</v>
      </c>
      <c r="P13" s="10" t="s">
        <v>24</v>
      </c>
      <c r="Q13" s="9">
        <v>698</v>
      </c>
      <c r="R13" s="9">
        <v>2502</v>
      </c>
      <c r="S13" s="10" t="s">
        <v>25</v>
      </c>
      <c r="T13" s="9">
        <v>80</v>
      </c>
      <c r="U13" s="9">
        <v>287</v>
      </c>
      <c r="V13" s="10" t="s">
        <v>24</v>
      </c>
    </row>
    <row r="14" spans="1:22" ht="20" customHeight="1" x14ac:dyDescent="0.15">
      <c r="A14" s="7" t="s">
        <v>38</v>
      </c>
      <c r="B14" s="8">
        <v>271</v>
      </c>
      <c r="C14" s="9">
        <v>655</v>
      </c>
      <c r="D14" s="10" t="s">
        <v>31</v>
      </c>
      <c r="E14" s="9">
        <v>275</v>
      </c>
      <c r="F14" s="9">
        <v>664</v>
      </c>
      <c r="G14" s="10" t="s">
        <v>31</v>
      </c>
      <c r="H14" s="9">
        <v>109</v>
      </c>
      <c r="I14" s="9">
        <v>263</v>
      </c>
      <c r="J14" s="10" t="s">
        <v>24</v>
      </c>
      <c r="K14" s="9">
        <v>4000</v>
      </c>
      <c r="L14" s="9">
        <v>4000</v>
      </c>
      <c r="M14" s="10" t="s">
        <v>25</v>
      </c>
      <c r="N14" s="9">
        <v>1374</v>
      </c>
      <c r="O14" s="9">
        <v>3320</v>
      </c>
      <c r="P14" s="10" t="s">
        <v>25</v>
      </c>
      <c r="Q14" s="9">
        <v>4000</v>
      </c>
      <c r="R14" s="9">
        <v>4000</v>
      </c>
      <c r="S14" s="10" t="s">
        <v>25</v>
      </c>
      <c r="T14" s="9">
        <v>121</v>
      </c>
      <c r="U14" s="9">
        <v>292</v>
      </c>
      <c r="V14" s="10" t="s">
        <v>24</v>
      </c>
    </row>
    <row r="15" spans="1:22" ht="20" customHeight="1" x14ac:dyDescent="0.15">
      <c r="A15" s="7" t="s">
        <v>39</v>
      </c>
      <c r="B15" s="8">
        <v>451</v>
      </c>
      <c r="C15" s="9">
        <v>302</v>
      </c>
      <c r="D15" s="10" t="s">
        <v>31</v>
      </c>
      <c r="E15" s="9">
        <v>4000</v>
      </c>
      <c r="F15" s="9">
        <v>4000</v>
      </c>
      <c r="G15" s="10" t="s">
        <v>25</v>
      </c>
      <c r="H15" s="9">
        <v>707</v>
      </c>
      <c r="I15" s="9">
        <v>474</v>
      </c>
      <c r="J15" s="10" t="s">
        <v>25</v>
      </c>
      <c r="K15" s="9">
        <v>529</v>
      </c>
      <c r="L15" s="9">
        <v>354</v>
      </c>
      <c r="M15" s="10" t="s">
        <v>31</v>
      </c>
      <c r="N15" s="9">
        <v>264</v>
      </c>
      <c r="O15" s="9">
        <v>177</v>
      </c>
      <c r="P15" s="10" t="s">
        <v>24</v>
      </c>
      <c r="Q15" s="9">
        <v>4000</v>
      </c>
      <c r="R15" s="9">
        <v>4000</v>
      </c>
      <c r="S15" s="10" t="s">
        <v>25</v>
      </c>
      <c r="T15" s="9">
        <v>182</v>
      </c>
      <c r="U15" s="9">
        <v>122</v>
      </c>
      <c r="V15" s="10" t="s">
        <v>24</v>
      </c>
    </row>
    <row r="16" spans="1:22" ht="20" customHeight="1" x14ac:dyDescent="0.15">
      <c r="A16" s="7" t="s">
        <v>40</v>
      </c>
      <c r="B16" s="8">
        <v>402</v>
      </c>
      <c r="C16" s="9">
        <v>537</v>
      </c>
      <c r="D16" s="10" t="s">
        <v>32</v>
      </c>
      <c r="E16" s="9">
        <v>254</v>
      </c>
      <c r="F16" s="9">
        <v>339</v>
      </c>
      <c r="G16" s="10" t="s">
        <v>24</v>
      </c>
      <c r="H16" s="9">
        <v>403</v>
      </c>
      <c r="I16" s="9">
        <v>539</v>
      </c>
      <c r="J16" s="10" t="s">
        <v>32</v>
      </c>
      <c r="K16" s="9">
        <v>4000</v>
      </c>
      <c r="L16" s="9">
        <v>4000</v>
      </c>
      <c r="M16" s="10" t="s">
        <v>25</v>
      </c>
      <c r="N16" s="9">
        <v>1011</v>
      </c>
      <c r="O16" s="9">
        <v>1351</v>
      </c>
      <c r="P16" s="10" t="s">
        <v>25</v>
      </c>
      <c r="Q16" s="9">
        <v>110</v>
      </c>
      <c r="R16" s="9">
        <v>147</v>
      </c>
      <c r="S16" s="10" t="s">
        <v>24</v>
      </c>
      <c r="T16" s="9">
        <v>4000</v>
      </c>
      <c r="U16" s="9">
        <v>4000</v>
      </c>
      <c r="V16" s="10" t="s">
        <v>25</v>
      </c>
    </row>
    <row r="17" spans="1:23" ht="20" customHeight="1" x14ac:dyDescent="0.15">
      <c r="A17" s="7" t="s">
        <v>41</v>
      </c>
      <c r="B17" s="8">
        <v>425</v>
      </c>
      <c r="C17" s="9">
        <v>525</v>
      </c>
      <c r="D17" s="10" t="s">
        <v>32</v>
      </c>
      <c r="E17" s="9">
        <v>526</v>
      </c>
      <c r="F17" s="9">
        <v>649</v>
      </c>
      <c r="G17" s="10" t="s">
        <v>32</v>
      </c>
      <c r="H17" s="9">
        <v>382</v>
      </c>
      <c r="I17" s="9">
        <v>471</v>
      </c>
      <c r="J17" s="10" t="s">
        <v>32</v>
      </c>
      <c r="K17" s="9">
        <v>4000</v>
      </c>
      <c r="L17" s="9">
        <v>4000</v>
      </c>
      <c r="M17" s="10" t="s">
        <v>25</v>
      </c>
      <c r="N17" s="9">
        <v>818</v>
      </c>
      <c r="O17" s="9">
        <v>1010</v>
      </c>
      <c r="P17" s="10" t="s">
        <v>25</v>
      </c>
      <c r="Q17" s="9">
        <v>1126</v>
      </c>
      <c r="R17" s="9">
        <v>1390</v>
      </c>
      <c r="S17" s="10" t="s">
        <v>25</v>
      </c>
      <c r="T17" s="9">
        <v>45</v>
      </c>
      <c r="U17" s="9">
        <v>56</v>
      </c>
      <c r="V17" s="10" t="s">
        <v>24</v>
      </c>
    </row>
    <row r="18" spans="1:23" ht="20" customHeight="1" x14ac:dyDescent="0.15">
      <c r="A18" s="7" t="s">
        <v>42</v>
      </c>
      <c r="B18" s="8">
        <v>441</v>
      </c>
      <c r="C18" s="9">
        <v>426</v>
      </c>
      <c r="D18" s="10" t="s">
        <v>32</v>
      </c>
      <c r="E18" s="9">
        <v>373</v>
      </c>
      <c r="F18" s="9">
        <v>360</v>
      </c>
      <c r="G18" s="10" t="s">
        <v>31</v>
      </c>
      <c r="H18" s="9">
        <v>341</v>
      </c>
      <c r="I18" s="9">
        <v>329</v>
      </c>
      <c r="J18" s="10" t="s">
        <v>31</v>
      </c>
      <c r="K18" s="9">
        <v>887</v>
      </c>
      <c r="L18" s="9">
        <v>856</v>
      </c>
      <c r="M18" s="10" t="s">
        <v>25</v>
      </c>
      <c r="N18" s="9">
        <v>988</v>
      </c>
      <c r="O18" s="9">
        <v>953</v>
      </c>
      <c r="P18" s="10" t="s">
        <v>25</v>
      </c>
      <c r="Q18" s="9">
        <v>171</v>
      </c>
      <c r="R18" s="9">
        <v>165</v>
      </c>
      <c r="S18" s="10" t="s">
        <v>24</v>
      </c>
      <c r="T18" s="9">
        <v>4000</v>
      </c>
      <c r="U18" s="9">
        <v>4000</v>
      </c>
      <c r="V18" s="10" t="s">
        <v>25</v>
      </c>
    </row>
    <row r="19" spans="1:23" ht="39.5" customHeight="1" x14ac:dyDescent="0.15">
      <c r="A19" s="33" t="s">
        <v>43</v>
      </c>
      <c r="B19" s="34">
        <v>414</v>
      </c>
      <c r="C19" s="35">
        <v>479</v>
      </c>
      <c r="D19" s="36" t="s">
        <v>32</v>
      </c>
      <c r="E19" s="35">
        <v>263</v>
      </c>
      <c r="F19" s="35">
        <v>304</v>
      </c>
      <c r="G19" s="36" t="s">
        <v>24</v>
      </c>
      <c r="H19" s="35">
        <v>492</v>
      </c>
      <c r="I19" s="35">
        <v>569</v>
      </c>
      <c r="J19" s="36" t="s">
        <v>32</v>
      </c>
      <c r="K19" s="35">
        <v>4000</v>
      </c>
      <c r="L19" s="35">
        <v>4000</v>
      </c>
      <c r="M19" s="36" t="s">
        <v>25</v>
      </c>
      <c r="N19" s="35">
        <v>152</v>
      </c>
      <c r="O19" s="35">
        <v>176</v>
      </c>
      <c r="P19" s="36" t="s">
        <v>24</v>
      </c>
      <c r="Q19" s="35">
        <v>496</v>
      </c>
      <c r="R19" s="35">
        <v>574</v>
      </c>
      <c r="S19" s="36" t="s">
        <v>32</v>
      </c>
      <c r="T19" s="35">
        <v>4000</v>
      </c>
      <c r="U19" s="35">
        <v>4000</v>
      </c>
      <c r="V19" s="36" t="s">
        <v>25</v>
      </c>
      <c r="W19" s="32" t="s">
        <v>110</v>
      </c>
    </row>
    <row r="20" spans="1:23" ht="20" customHeight="1" x14ac:dyDescent="0.15">
      <c r="A20" s="7" t="s">
        <v>44</v>
      </c>
      <c r="B20" s="8">
        <v>266</v>
      </c>
      <c r="C20" s="9">
        <v>1565</v>
      </c>
      <c r="D20" s="10" t="s">
        <v>25</v>
      </c>
      <c r="E20" s="9">
        <v>259</v>
      </c>
      <c r="F20" s="9">
        <v>1524</v>
      </c>
      <c r="G20" s="10" t="s">
        <v>25</v>
      </c>
      <c r="H20" s="9">
        <v>180</v>
      </c>
      <c r="I20" s="9">
        <v>1059</v>
      </c>
      <c r="J20" s="10" t="s">
        <v>25</v>
      </c>
      <c r="K20" s="9">
        <v>4000</v>
      </c>
      <c r="L20" s="9">
        <v>4000</v>
      </c>
      <c r="M20" s="10" t="s">
        <v>25</v>
      </c>
      <c r="N20" s="9">
        <v>544</v>
      </c>
      <c r="O20" s="9">
        <v>3201</v>
      </c>
      <c r="P20" s="10" t="s">
        <v>25</v>
      </c>
      <c r="Q20" s="9">
        <v>72</v>
      </c>
      <c r="R20" s="9">
        <v>424</v>
      </c>
      <c r="S20" s="10" t="s">
        <v>31</v>
      </c>
      <c r="T20" s="9">
        <v>4000</v>
      </c>
      <c r="U20" s="9">
        <v>4000</v>
      </c>
      <c r="V20" s="10" t="s">
        <v>25</v>
      </c>
    </row>
    <row r="21" spans="1:23" ht="20" customHeight="1" x14ac:dyDescent="0.15">
      <c r="A21" s="7" t="s">
        <v>45</v>
      </c>
      <c r="B21" s="8">
        <v>287</v>
      </c>
      <c r="C21" s="9">
        <v>1728</v>
      </c>
      <c r="D21" s="10" t="s">
        <v>25</v>
      </c>
      <c r="E21" s="9">
        <v>144</v>
      </c>
      <c r="F21" s="9">
        <v>867</v>
      </c>
      <c r="G21" s="10" t="s">
        <v>25</v>
      </c>
      <c r="H21" s="9">
        <v>130</v>
      </c>
      <c r="I21" s="9">
        <v>783</v>
      </c>
      <c r="J21" s="10" t="s">
        <v>25</v>
      </c>
      <c r="K21" s="9">
        <v>4000</v>
      </c>
      <c r="L21" s="9">
        <v>4000</v>
      </c>
      <c r="M21" s="10" t="s">
        <v>25</v>
      </c>
      <c r="N21" s="9">
        <v>419</v>
      </c>
      <c r="O21" s="9">
        <v>2523</v>
      </c>
      <c r="P21" s="10" t="s">
        <v>25</v>
      </c>
      <c r="Q21" s="9">
        <v>262</v>
      </c>
      <c r="R21" s="9">
        <v>1578</v>
      </c>
      <c r="S21" s="10" t="s">
        <v>25</v>
      </c>
      <c r="T21" s="9">
        <v>4000</v>
      </c>
      <c r="U21" s="9">
        <v>4000</v>
      </c>
      <c r="V21" s="10" t="s">
        <v>25</v>
      </c>
    </row>
    <row r="22" spans="1:23" ht="20" customHeight="1" x14ac:dyDescent="0.15">
      <c r="A22" s="7" t="s">
        <v>46</v>
      </c>
      <c r="B22" s="8">
        <v>391</v>
      </c>
      <c r="C22" s="9">
        <v>1018</v>
      </c>
      <c r="D22" s="10" t="s">
        <v>25</v>
      </c>
      <c r="E22" s="9">
        <v>304</v>
      </c>
      <c r="F22" s="9">
        <v>791</v>
      </c>
      <c r="G22" s="10" t="s">
        <v>25</v>
      </c>
      <c r="H22" s="9">
        <v>264</v>
      </c>
      <c r="I22" s="9">
        <v>687</v>
      </c>
      <c r="J22" s="10" t="s">
        <v>31</v>
      </c>
      <c r="K22" s="9">
        <v>4000</v>
      </c>
      <c r="L22" s="9">
        <v>4000</v>
      </c>
      <c r="M22" s="10" t="s">
        <v>25</v>
      </c>
      <c r="N22" s="9">
        <v>599</v>
      </c>
      <c r="O22" s="9">
        <v>1559</v>
      </c>
      <c r="P22" s="10" t="s">
        <v>25</v>
      </c>
      <c r="Q22" s="9">
        <v>152</v>
      </c>
      <c r="R22" s="9">
        <v>396</v>
      </c>
      <c r="S22" s="10" t="s">
        <v>31</v>
      </c>
      <c r="T22" s="9">
        <v>4000</v>
      </c>
      <c r="U22" s="9">
        <v>4000</v>
      </c>
      <c r="V22" s="10" t="s">
        <v>25</v>
      </c>
    </row>
    <row r="23" spans="1:23" ht="20" customHeight="1" x14ac:dyDescent="0.15">
      <c r="A23" s="7" t="s">
        <v>47</v>
      </c>
      <c r="B23" s="8">
        <v>439</v>
      </c>
      <c r="C23" s="9">
        <v>850</v>
      </c>
      <c r="D23" s="10" t="s">
        <v>25</v>
      </c>
      <c r="E23" s="9">
        <v>543</v>
      </c>
      <c r="F23" s="9">
        <v>1052</v>
      </c>
      <c r="G23" s="10" t="s">
        <v>25</v>
      </c>
      <c r="H23" s="9">
        <v>193</v>
      </c>
      <c r="I23" s="9">
        <v>374</v>
      </c>
      <c r="J23" s="10" t="s">
        <v>31</v>
      </c>
      <c r="K23" s="9">
        <v>925</v>
      </c>
      <c r="L23" s="9">
        <v>1791</v>
      </c>
      <c r="M23" s="10" t="s">
        <v>25</v>
      </c>
      <c r="N23" s="9">
        <v>4000</v>
      </c>
      <c r="O23" s="9">
        <v>4000</v>
      </c>
      <c r="P23" s="10" t="s">
        <v>25</v>
      </c>
      <c r="Q23" s="9">
        <v>4000</v>
      </c>
      <c r="R23" s="9">
        <v>4000</v>
      </c>
      <c r="S23" s="10" t="s">
        <v>25</v>
      </c>
      <c r="T23" s="9">
        <v>205</v>
      </c>
      <c r="U23" s="9">
        <v>397</v>
      </c>
      <c r="V23" s="10" t="s">
        <v>31</v>
      </c>
    </row>
    <row r="24" spans="1:23" ht="20" customHeight="1" x14ac:dyDescent="0.15">
      <c r="A24" s="7" t="s">
        <v>48</v>
      </c>
      <c r="B24" s="8">
        <v>451</v>
      </c>
      <c r="C24" s="9">
        <v>2273</v>
      </c>
      <c r="D24" s="10" t="s">
        <v>25</v>
      </c>
      <c r="E24" s="9">
        <v>146</v>
      </c>
      <c r="F24" s="9">
        <v>736</v>
      </c>
      <c r="G24" s="10" t="s">
        <v>31</v>
      </c>
      <c r="H24" s="9">
        <v>209</v>
      </c>
      <c r="I24" s="9">
        <v>1053</v>
      </c>
      <c r="J24" s="10" t="s">
        <v>25</v>
      </c>
      <c r="K24" s="9">
        <v>4000</v>
      </c>
      <c r="L24" s="9">
        <v>4000</v>
      </c>
      <c r="M24" s="10" t="s">
        <v>25</v>
      </c>
      <c r="N24" s="9">
        <v>878</v>
      </c>
      <c r="O24" s="9">
        <v>4425</v>
      </c>
      <c r="P24" s="10" t="s">
        <v>25</v>
      </c>
      <c r="Q24" s="9">
        <v>1455</v>
      </c>
      <c r="R24" s="9">
        <v>7333</v>
      </c>
      <c r="S24" s="10" t="s">
        <v>25</v>
      </c>
      <c r="T24" s="9">
        <v>4000</v>
      </c>
      <c r="U24" s="9">
        <v>4000</v>
      </c>
      <c r="V24" s="10" t="s">
        <v>25</v>
      </c>
    </row>
    <row r="25" spans="1:23" ht="20" customHeight="1" x14ac:dyDescent="0.15">
      <c r="A25" s="7" t="s">
        <v>49</v>
      </c>
      <c r="B25" s="8">
        <v>621</v>
      </c>
      <c r="C25" s="9">
        <v>190</v>
      </c>
      <c r="D25" s="10" t="s">
        <v>25</v>
      </c>
      <c r="E25" s="9">
        <v>779</v>
      </c>
      <c r="F25" s="9">
        <v>238</v>
      </c>
      <c r="G25" s="10" t="s">
        <v>25</v>
      </c>
      <c r="H25" s="9">
        <v>978</v>
      </c>
      <c r="I25" s="9">
        <v>299</v>
      </c>
      <c r="J25" s="10" t="s">
        <v>25</v>
      </c>
      <c r="K25" s="9">
        <v>342</v>
      </c>
      <c r="L25" s="9">
        <v>105</v>
      </c>
      <c r="M25" s="10" t="s">
        <v>31</v>
      </c>
      <c r="N25" s="9">
        <v>691</v>
      </c>
      <c r="O25" s="9">
        <v>211</v>
      </c>
      <c r="P25" s="10" t="s">
        <v>25</v>
      </c>
      <c r="Q25" s="9">
        <v>336</v>
      </c>
      <c r="R25" s="9">
        <v>103</v>
      </c>
      <c r="S25" s="10" t="s">
        <v>31</v>
      </c>
      <c r="T25" s="9">
        <v>4000</v>
      </c>
      <c r="U25" s="9">
        <v>4000</v>
      </c>
      <c r="V25" s="10" t="s">
        <v>25</v>
      </c>
    </row>
    <row r="26" spans="1:23" ht="20" customHeight="1" x14ac:dyDescent="0.15">
      <c r="A26" s="7" t="s">
        <v>50</v>
      </c>
      <c r="B26" s="8">
        <v>716</v>
      </c>
      <c r="C26" s="9">
        <v>398</v>
      </c>
      <c r="D26" s="10" t="s">
        <v>25</v>
      </c>
      <c r="E26" s="9">
        <v>976</v>
      </c>
      <c r="F26" s="9">
        <v>543</v>
      </c>
      <c r="G26" s="10" t="s">
        <v>25</v>
      </c>
      <c r="H26" s="9">
        <v>1098</v>
      </c>
      <c r="I26" s="9">
        <v>611</v>
      </c>
      <c r="J26" s="10" t="s">
        <v>25</v>
      </c>
      <c r="K26" s="9">
        <v>80</v>
      </c>
      <c r="L26" s="9">
        <v>44</v>
      </c>
      <c r="M26" s="10" t="s">
        <v>24</v>
      </c>
      <c r="N26" s="9">
        <v>1283</v>
      </c>
      <c r="O26" s="9">
        <v>714</v>
      </c>
      <c r="P26" s="10" t="s">
        <v>25</v>
      </c>
      <c r="Q26" s="9">
        <v>682</v>
      </c>
      <c r="R26" s="9">
        <v>379</v>
      </c>
      <c r="S26" s="10" t="s">
        <v>25</v>
      </c>
      <c r="T26" s="9">
        <v>4000</v>
      </c>
      <c r="U26" s="9">
        <v>4000</v>
      </c>
      <c r="V26" s="10" t="s">
        <v>25</v>
      </c>
    </row>
    <row r="27" spans="1:23" ht="20" customHeight="1" x14ac:dyDescent="0.15">
      <c r="A27" s="7" t="s">
        <v>51</v>
      </c>
      <c r="B27" s="8">
        <v>766</v>
      </c>
      <c r="C27" s="9">
        <v>342</v>
      </c>
      <c r="D27" s="10" t="s">
        <v>25</v>
      </c>
      <c r="E27" s="9">
        <v>697</v>
      </c>
      <c r="F27" s="9">
        <v>311</v>
      </c>
      <c r="G27" s="10" t="s">
        <v>25</v>
      </c>
      <c r="H27" s="9">
        <v>1216</v>
      </c>
      <c r="I27" s="9">
        <v>543</v>
      </c>
      <c r="J27" s="10" t="s">
        <v>25</v>
      </c>
      <c r="K27" s="9">
        <v>1018</v>
      </c>
      <c r="L27" s="9">
        <v>454</v>
      </c>
      <c r="M27" s="10" t="s">
        <v>25</v>
      </c>
      <c r="N27" s="9">
        <v>790</v>
      </c>
      <c r="O27" s="9">
        <v>353</v>
      </c>
      <c r="P27" s="10" t="s">
        <v>25</v>
      </c>
      <c r="Q27" s="9">
        <v>300</v>
      </c>
      <c r="R27" s="9">
        <v>134</v>
      </c>
      <c r="S27" s="10" t="s">
        <v>31</v>
      </c>
      <c r="T27" s="9">
        <v>4000</v>
      </c>
      <c r="U27" s="9">
        <v>4000</v>
      </c>
      <c r="V27" s="10" t="s">
        <v>25</v>
      </c>
    </row>
    <row r="28" spans="1:23" ht="20" customHeight="1" x14ac:dyDescent="0.15">
      <c r="A28" s="7" t="s">
        <v>52</v>
      </c>
      <c r="B28" s="8">
        <v>820</v>
      </c>
      <c r="C28" s="9">
        <v>739</v>
      </c>
      <c r="D28" s="10" t="s">
        <v>25</v>
      </c>
      <c r="E28" s="9">
        <v>776</v>
      </c>
      <c r="F28" s="9">
        <v>700</v>
      </c>
      <c r="G28" s="10" t="s">
        <v>25</v>
      </c>
      <c r="H28" s="9">
        <v>984</v>
      </c>
      <c r="I28" s="9">
        <v>887</v>
      </c>
      <c r="J28" s="10" t="s">
        <v>25</v>
      </c>
      <c r="K28" s="9">
        <v>235</v>
      </c>
      <c r="L28" s="9">
        <v>212</v>
      </c>
      <c r="M28" s="10" t="s">
        <v>24</v>
      </c>
      <c r="N28" s="9">
        <v>1800</v>
      </c>
      <c r="O28" s="9">
        <v>1623</v>
      </c>
      <c r="P28" s="10" t="s">
        <v>25</v>
      </c>
      <c r="Q28" s="9">
        <v>1270</v>
      </c>
      <c r="R28" s="9">
        <v>1145</v>
      </c>
      <c r="S28" s="10" t="s">
        <v>25</v>
      </c>
      <c r="T28" s="9">
        <v>4000</v>
      </c>
      <c r="U28" s="9">
        <v>4000</v>
      </c>
      <c r="V28" s="10" t="s">
        <v>25</v>
      </c>
    </row>
    <row r="29" spans="1:23" ht="20" customHeight="1" x14ac:dyDescent="0.15">
      <c r="A29" s="7" t="s">
        <v>53</v>
      </c>
      <c r="B29" s="8">
        <v>922</v>
      </c>
      <c r="C29" s="9">
        <v>252</v>
      </c>
      <c r="D29" s="10" t="s">
        <v>25</v>
      </c>
      <c r="E29" s="9">
        <v>1196</v>
      </c>
      <c r="F29" s="9">
        <v>327</v>
      </c>
      <c r="G29" s="10" t="s">
        <v>25</v>
      </c>
      <c r="H29" s="9">
        <v>1014</v>
      </c>
      <c r="I29" s="9">
        <v>278</v>
      </c>
      <c r="J29" s="10" t="s">
        <v>25</v>
      </c>
      <c r="K29" s="9">
        <v>1960</v>
      </c>
      <c r="L29" s="9">
        <v>537</v>
      </c>
      <c r="M29" s="10" t="s">
        <v>25</v>
      </c>
      <c r="N29" s="9">
        <v>782</v>
      </c>
      <c r="O29" s="9">
        <v>214</v>
      </c>
      <c r="P29" s="10" t="s">
        <v>25</v>
      </c>
      <c r="Q29" s="9">
        <v>345</v>
      </c>
      <c r="R29" s="9">
        <v>94</v>
      </c>
      <c r="S29" s="10" t="s">
        <v>31</v>
      </c>
      <c r="T29" s="9">
        <v>4000</v>
      </c>
      <c r="U29" s="9">
        <v>4000</v>
      </c>
      <c r="V29" s="10" t="s">
        <v>25</v>
      </c>
    </row>
    <row r="30" spans="1:23" ht="20" customHeight="1" x14ac:dyDescent="0.15">
      <c r="A30" s="7" t="s">
        <v>54</v>
      </c>
      <c r="B30" s="8">
        <v>940</v>
      </c>
      <c r="C30" s="9">
        <v>483</v>
      </c>
      <c r="D30" s="10" t="s">
        <v>25</v>
      </c>
      <c r="E30" s="9">
        <v>1499</v>
      </c>
      <c r="F30" s="9">
        <v>770</v>
      </c>
      <c r="G30" s="10" t="s">
        <v>25</v>
      </c>
      <c r="H30" s="9">
        <v>1103</v>
      </c>
      <c r="I30" s="9">
        <v>567</v>
      </c>
      <c r="J30" s="10" t="s">
        <v>25</v>
      </c>
      <c r="K30" s="9">
        <v>745</v>
      </c>
      <c r="L30" s="9">
        <v>383</v>
      </c>
      <c r="M30" s="10" t="s">
        <v>25</v>
      </c>
      <c r="N30" s="9">
        <v>4000</v>
      </c>
      <c r="O30" s="9">
        <v>4000</v>
      </c>
      <c r="P30" s="10" t="s">
        <v>25</v>
      </c>
      <c r="Q30" s="9">
        <v>330</v>
      </c>
      <c r="R30" s="9">
        <v>170</v>
      </c>
      <c r="S30" s="10" t="s">
        <v>31</v>
      </c>
      <c r="T30" s="9">
        <v>4000</v>
      </c>
      <c r="U30" s="9">
        <v>4000</v>
      </c>
      <c r="V30" s="10" t="s">
        <v>25</v>
      </c>
    </row>
    <row r="31" spans="1:23" ht="20" customHeight="1" x14ac:dyDescent="0.15">
      <c r="A31" s="7" t="s">
        <v>55</v>
      </c>
      <c r="B31" s="8">
        <v>1185</v>
      </c>
      <c r="C31" s="9">
        <v>273</v>
      </c>
      <c r="D31" s="10" t="s">
        <v>25</v>
      </c>
      <c r="E31" s="9">
        <v>1144</v>
      </c>
      <c r="F31" s="9">
        <v>263</v>
      </c>
      <c r="G31" s="10" t="s">
        <v>25</v>
      </c>
      <c r="H31" s="9">
        <v>1103</v>
      </c>
      <c r="I31" s="9">
        <v>254</v>
      </c>
      <c r="J31" s="10" t="s">
        <v>25</v>
      </c>
      <c r="K31" s="9">
        <v>773</v>
      </c>
      <c r="L31" s="9">
        <v>178</v>
      </c>
      <c r="M31" s="10" t="s">
        <v>25</v>
      </c>
      <c r="N31" s="9">
        <v>4000</v>
      </c>
      <c r="O31" s="9">
        <v>4000</v>
      </c>
      <c r="P31" s="10" t="s">
        <v>25</v>
      </c>
      <c r="Q31" s="9">
        <v>615</v>
      </c>
      <c r="R31" s="9">
        <v>141</v>
      </c>
      <c r="S31" s="10" t="s">
        <v>25</v>
      </c>
      <c r="T31" s="9">
        <v>4000</v>
      </c>
      <c r="U31" s="9">
        <v>4000</v>
      </c>
      <c r="V31" s="10" t="s">
        <v>25</v>
      </c>
    </row>
    <row r="32" spans="1:23" ht="20" customHeight="1" x14ac:dyDescent="0.15">
      <c r="A32" s="7" t="s">
        <v>56</v>
      </c>
      <c r="B32" s="8">
        <v>1431</v>
      </c>
      <c r="C32" s="9">
        <v>687</v>
      </c>
      <c r="D32" s="10" t="s">
        <v>25</v>
      </c>
      <c r="E32" s="9">
        <v>4000</v>
      </c>
      <c r="F32" s="9">
        <v>4000</v>
      </c>
      <c r="G32" s="10" t="s">
        <v>25</v>
      </c>
      <c r="H32" s="9">
        <v>4000</v>
      </c>
      <c r="I32" s="9">
        <v>4000</v>
      </c>
      <c r="J32" s="10" t="s">
        <v>25</v>
      </c>
      <c r="K32" s="9">
        <v>4000</v>
      </c>
      <c r="L32" s="9">
        <v>4000</v>
      </c>
      <c r="M32" s="10" t="s">
        <v>25</v>
      </c>
      <c r="N32" s="9">
        <v>943</v>
      </c>
      <c r="O32" s="9">
        <v>453</v>
      </c>
      <c r="P32" s="10" t="s">
        <v>25</v>
      </c>
      <c r="Q32" s="9">
        <v>496</v>
      </c>
      <c r="R32" s="9">
        <v>238</v>
      </c>
      <c r="S32" s="10" t="s">
        <v>31</v>
      </c>
      <c r="T32" s="9">
        <v>4000</v>
      </c>
      <c r="U32" s="9">
        <v>4000</v>
      </c>
      <c r="V32" s="10" t="s">
        <v>25</v>
      </c>
    </row>
    <row r="33" spans="1:22" ht="20" customHeight="1" x14ac:dyDescent="0.15">
      <c r="A33" s="7" t="s">
        <v>57</v>
      </c>
      <c r="B33" s="8">
        <v>1480</v>
      </c>
      <c r="C33" s="9">
        <v>2398</v>
      </c>
      <c r="D33" s="10" t="s">
        <v>25</v>
      </c>
      <c r="E33" s="9">
        <v>1441</v>
      </c>
      <c r="F33" s="9">
        <v>2335</v>
      </c>
      <c r="G33" s="10" t="s">
        <v>25</v>
      </c>
      <c r="H33" s="9">
        <v>1037</v>
      </c>
      <c r="I33" s="9">
        <v>1680</v>
      </c>
      <c r="J33" s="10" t="s">
        <v>25</v>
      </c>
      <c r="K33" s="9">
        <v>4000</v>
      </c>
      <c r="L33" s="9">
        <v>4000</v>
      </c>
      <c r="M33" s="10" t="s">
        <v>25</v>
      </c>
      <c r="N33" s="9">
        <v>1625</v>
      </c>
      <c r="O33" s="9">
        <v>2633</v>
      </c>
      <c r="P33" s="10" t="s">
        <v>25</v>
      </c>
      <c r="Q33" s="9">
        <v>638</v>
      </c>
      <c r="R33" s="9">
        <v>1034</v>
      </c>
      <c r="S33" s="10" t="s">
        <v>25</v>
      </c>
      <c r="T33" s="9">
        <v>4000</v>
      </c>
      <c r="U33" s="9">
        <v>4000</v>
      </c>
      <c r="V33" s="10" t="s">
        <v>25</v>
      </c>
    </row>
    <row r="34" spans="1:22" ht="20" customHeight="1" x14ac:dyDescent="0.15">
      <c r="A34" s="7" t="s">
        <v>58</v>
      </c>
      <c r="B34" s="8">
        <v>1570</v>
      </c>
      <c r="C34" s="9">
        <v>1150</v>
      </c>
      <c r="D34" s="10" t="s">
        <v>25</v>
      </c>
      <c r="E34" s="9">
        <v>830</v>
      </c>
      <c r="F34" s="9">
        <v>608</v>
      </c>
      <c r="G34" s="10" t="s">
        <v>25</v>
      </c>
      <c r="H34" s="9">
        <v>650</v>
      </c>
      <c r="I34" s="9">
        <v>476</v>
      </c>
      <c r="J34" s="10" t="s">
        <v>25</v>
      </c>
      <c r="K34" s="9">
        <v>4000</v>
      </c>
      <c r="L34" s="9">
        <v>4000</v>
      </c>
      <c r="M34" s="10" t="s">
        <v>25</v>
      </c>
      <c r="N34" s="9">
        <v>1915</v>
      </c>
      <c r="O34" s="9">
        <v>1403</v>
      </c>
      <c r="P34" s="10" t="s">
        <v>25</v>
      </c>
      <c r="Q34" s="9">
        <v>4000</v>
      </c>
      <c r="R34" s="9">
        <v>4000</v>
      </c>
      <c r="S34" s="10" t="s">
        <v>25</v>
      </c>
      <c r="T34" s="9">
        <v>4000</v>
      </c>
      <c r="U34" s="9">
        <v>4000</v>
      </c>
      <c r="V34" s="10" t="s">
        <v>25</v>
      </c>
    </row>
    <row r="35" spans="1:22" ht="20" customHeight="1" x14ac:dyDescent="0.15">
      <c r="A35" s="7" t="s">
        <v>59</v>
      </c>
      <c r="B35" s="8">
        <v>1793</v>
      </c>
      <c r="C35" s="9">
        <v>807</v>
      </c>
      <c r="D35" s="10" t="s">
        <v>25</v>
      </c>
      <c r="E35" s="9">
        <v>1244</v>
      </c>
      <c r="F35" s="9">
        <v>560</v>
      </c>
      <c r="G35" s="10" t="s">
        <v>25</v>
      </c>
      <c r="H35" s="9">
        <v>1980</v>
      </c>
      <c r="I35" s="9">
        <v>891</v>
      </c>
      <c r="J35" s="10" t="s">
        <v>25</v>
      </c>
      <c r="K35" s="9">
        <v>4000</v>
      </c>
      <c r="L35" s="9">
        <v>4000</v>
      </c>
      <c r="M35" s="10" t="s">
        <v>25</v>
      </c>
      <c r="N35" s="9">
        <v>1755</v>
      </c>
      <c r="O35" s="9">
        <v>790</v>
      </c>
      <c r="P35" s="10" t="s">
        <v>25</v>
      </c>
      <c r="Q35" s="9">
        <v>682</v>
      </c>
      <c r="R35" s="9">
        <v>307</v>
      </c>
      <c r="S35" s="10" t="s">
        <v>25</v>
      </c>
      <c r="T35" s="9">
        <v>4000</v>
      </c>
      <c r="U35" s="9">
        <v>4000</v>
      </c>
      <c r="V35" s="10" t="s">
        <v>25</v>
      </c>
    </row>
    <row r="36" spans="1:22" ht="20" customHeight="1" x14ac:dyDescent="0.15">
      <c r="A36" s="7" t="s">
        <v>60</v>
      </c>
      <c r="B36" s="8">
        <v>1817</v>
      </c>
      <c r="C36" s="9">
        <v>1726</v>
      </c>
      <c r="D36" s="10" t="s">
        <v>25</v>
      </c>
      <c r="E36" s="9">
        <v>4000</v>
      </c>
      <c r="F36" s="9">
        <v>4000</v>
      </c>
      <c r="G36" s="10" t="s">
        <v>25</v>
      </c>
      <c r="H36" s="9">
        <v>1414</v>
      </c>
      <c r="I36" s="9">
        <v>1343</v>
      </c>
      <c r="J36" s="10" t="s">
        <v>25</v>
      </c>
      <c r="K36" s="9">
        <v>4000</v>
      </c>
      <c r="L36" s="9">
        <v>4000</v>
      </c>
      <c r="M36" s="10" t="s">
        <v>25</v>
      </c>
      <c r="N36" s="9">
        <v>4000</v>
      </c>
      <c r="O36" s="9">
        <v>4000</v>
      </c>
      <c r="P36" s="10" t="s">
        <v>25</v>
      </c>
      <c r="Q36" s="9">
        <v>546</v>
      </c>
      <c r="R36" s="9">
        <v>519</v>
      </c>
      <c r="S36" s="10" t="s">
        <v>32</v>
      </c>
      <c r="T36" s="9">
        <v>4000</v>
      </c>
      <c r="U36" s="9">
        <v>4000</v>
      </c>
      <c r="V36" s="10" t="s">
        <v>25</v>
      </c>
    </row>
    <row r="37" spans="1:22" ht="20" customHeight="1" x14ac:dyDescent="0.15">
      <c r="A37" s="7" t="s">
        <v>61</v>
      </c>
      <c r="B37" s="8">
        <v>1823</v>
      </c>
      <c r="C37" s="9">
        <v>2919</v>
      </c>
      <c r="D37" s="10" t="s">
        <v>25</v>
      </c>
      <c r="E37" s="9">
        <v>1068</v>
      </c>
      <c r="F37" s="9">
        <v>1710</v>
      </c>
      <c r="G37" s="10" t="s">
        <v>25</v>
      </c>
      <c r="H37" s="9">
        <v>669</v>
      </c>
      <c r="I37" s="9">
        <v>1071</v>
      </c>
      <c r="J37" s="10" t="s">
        <v>25</v>
      </c>
      <c r="K37" s="9">
        <v>4000</v>
      </c>
      <c r="L37" s="9">
        <v>4000</v>
      </c>
      <c r="M37" s="10" t="s">
        <v>25</v>
      </c>
      <c r="N37" s="9">
        <v>4000</v>
      </c>
      <c r="O37" s="9">
        <v>4000</v>
      </c>
      <c r="P37" s="10" t="s">
        <v>25</v>
      </c>
      <c r="Q37" s="9">
        <v>1857</v>
      </c>
      <c r="R37" s="9">
        <v>2974</v>
      </c>
      <c r="S37" s="10" t="s">
        <v>25</v>
      </c>
      <c r="T37" s="9">
        <v>4000</v>
      </c>
      <c r="U37" s="9">
        <v>4000</v>
      </c>
      <c r="V37" s="10" t="s">
        <v>25</v>
      </c>
    </row>
    <row r="38" spans="1:22" ht="20" customHeight="1" x14ac:dyDescent="0.15">
      <c r="A38" s="7" t="s">
        <v>62</v>
      </c>
      <c r="B38" s="8">
        <v>1840</v>
      </c>
      <c r="C38" s="9">
        <v>1196</v>
      </c>
      <c r="D38" s="10" t="s">
        <v>25</v>
      </c>
      <c r="E38" s="9">
        <v>1309</v>
      </c>
      <c r="F38" s="9">
        <v>851</v>
      </c>
      <c r="G38" s="10" t="s">
        <v>25</v>
      </c>
      <c r="H38" s="9">
        <v>1587</v>
      </c>
      <c r="I38" s="9">
        <v>1032</v>
      </c>
      <c r="J38" s="10" t="s">
        <v>25</v>
      </c>
      <c r="K38" s="9">
        <v>4000</v>
      </c>
      <c r="L38" s="9">
        <v>4000</v>
      </c>
      <c r="M38" s="10" t="s">
        <v>25</v>
      </c>
      <c r="N38" s="9">
        <v>4000</v>
      </c>
      <c r="O38" s="9">
        <v>4000</v>
      </c>
      <c r="P38" s="10" t="s">
        <v>25</v>
      </c>
      <c r="Q38" s="9">
        <v>532</v>
      </c>
      <c r="R38" s="9">
        <v>346</v>
      </c>
      <c r="S38" s="10" t="s">
        <v>31</v>
      </c>
      <c r="T38" s="9">
        <v>4000</v>
      </c>
      <c r="U38" s="9">
        <v>4000</v>
      </c>
      <c r="V38" s="10" t="s">
        <v>25</v>
      </c>
    </row>
    <row r="39" spans="1:22" ht="20" customHeight="1" x14ac:dyDescent="0.15">
      <c r="A39" s="7" t="s">
        <v>63</v>
      </c>
      <c r="B39" s="8">
        <v>1859</v>
      </c>
      <c r="C39" s="9">
        <v>1192</v>
      </c>
      <c r="D39" s="10" t="s">
        <v>25</v>
      </c>
      <c r="E39" s="9">
        <v>1446</v>
      </c>
      <c r="F39" s="9">
        <v>927</v>
      </c>
      <c r="G39" s="10" t="s">
        <v>25</v>
      </c>
      <c r="H39" s="9">
        <v>4000</v>
      </c>
      <c r="I39" s="9">
        <v>4000</v>
      </c>
      <c r="J39" s="10" t="s">
        <v>25</v>
      </c>
      <c r="K39" s="9">
        <v>4000</v>
      </c>
      <c r="L39" s="9">
        <v>4000</v>
      </c>
      <c r="M39" s="10" t="s">
        <v>25</v>
      </c>
      <c r="N39" s="9">
        <v>1663</v>
      </c>
      <c r="O39" s="9">
        <v>1066</v>
      </c>
      <c r="P39" s="10" t="s">
        <v>25</v>
      </c>
      <c r="Q39" s="9">
        <v>728</v>
      </c>
      <c r="R39" s="9">
        <v>467</v>
      </c>
      <c r="S39" s="10" t="s">
        <v>25</v>
      </c>
      <c r="T39" s="9">
        <v>4000</v>
      </c>
      <c r="U39" s="9">
        <v>4000</v>
      </c>
      <c r="V39" s="10" t="s">
        <v>25</v>
      </c>
    </row>
    <row r="40" spans="1:22" ht="20" customHeight="1" x14ac:dyDescent="0.15">
      <c r="A40" s="7" t="s">
        <v>64</v>
      </c>
      <c r="B40" s="8">
        <v>4000</v>
      </c>
      <c r="C40" s="9">
        <v>4000</v>
      </c>
      <c r="D40" s="10" t="s">
        <v>25</v>
      </c>
      <c r="E40" s="9">
        <v>4000</v>
      </c>
      <c r="F40" s="9">
        <v>4000</v>
      </c>
      <c r="G40" s="10" t="s">
        <v>25</v>
      </c>
      <c r="H40" s="9">
        <v>4000</v>
      </c>
      <c r="I40" s="9">
        <v>4000</v>
      </c>
      <c r="J40" s="10" t="s">
        <v>25</v>
      </c>
      <c r="K40" s="9">
        <v>4000</v>
      </c>
      <c r="L40" s="9">
        <v>4000</v>
      </c>
      <c r="M40" s="10" t="s">
        <v>25</v>
      </c>
      <c r="N40" s="9">
        <v>4000</v>
      </c>
      <c r="O40" s="9">
        <v>4000</v>
      </c>
      <c r="P40" s="10" t="s">
        <v>25</v>
      </c>
      <c r="Q40" s="9">
        <v>4000</v>
      </c>
      <c r="R40" s="9">
        <v>4000</v>
      </c>
      <c r="S40" s="10" t="s">
        <v>25</v>
      </c>
      <c r="T40" s="9">
        <v>4000</v>
      </c>
      <c r="U40" s="9">
        <v>4000</v>
      </c>
      <c r="V40" s="10" t="s">
        <v>25</v>
      </c>
    </row>
    <row r="41" spans="1:22" ht="20" customHeight="1" x14ac:dyDescent="0.15">
      <c r="A41" s="7" t="s">
        <v>65</v>
      </c>
      <c r="B41" s="8">
        <v>4000</v>
      </c>
      <c r="C41" s="9">
        <v>4000</v>
      </c>
      <c r="D41" s="10" t="s">
        <v>25</v>
      </c>
      <c r="E41" s="9">
        <v>4000</v>
      </c>
      <c r="F41" s="9">
        <v>4000</v>
      </c>
      <c r="G41" s="10" t="s">
        <v>25</v>
      </c>
      <c r="H41" s="9">
        <v>4000</v>
      </c>
      <c r="I41" s="9">
        <v>4000</v>
      </c>
      <c r="J41" s="10" t="s">
        <v>25</v>
      </c>
      <c r="K41" s="9">
        <v>4000</v>
      </c>
      <c r="L41" s="9">
        <v>4000</v>
      </c>
      <c r="M41" s="10" t="s">
        <v>25</v>
      </c>
      <c r="N41" s="9">
        <v>4000</v>
      </c>
      <c r="O41" s="9">
        <v>4000</v>
      </c>
      <c r="P41" s="10" t="s">
        <v>25</v>
      </c>
      <c r="Q41" s="9">
        <v>4000</v>
      </c>
      <c r="R41" s="9">
        <v>4000</v>
      </c>
      <c r="S41" s="10" t="s">
        <v>25</v>
      </c>
      <c r="T41" s="9">
        <v>4000</v>
      </c>
      <c r="U41" s="9">
        <v>4000</v>
      </c>
      <c r="V41" s="10" t="s">
        <v>25</v>
      </c>
    </row>
  </sheetData>
  <mergeCells count="1">
    <mergeCell ref="A1:V1"/>
  </mergeCells>
  <pageMargins left="1" right="1" top="1" bottom="1" header="0.25" footer="0.2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26602-1F99-8645-A1DA-AF112C1BFBF2}">
  <dimension ref="A1:K41"/>
  <sheetViews>
    <sheetView topLeftCell="A21" workbookViewId="0">
      <selection activeCell="K36" sqref="K36"/>
    </sheetView>
  </sheetViews>
  <sheetFormatPr baseColWidth="10" defaultColWidth="10.83203125" defaultRowHeight="13" x14ac:dyDescent="0.15"/>
  <cols>
    <col min="1" max="1" width="25.1640625" style="21" customWidth="1"/>
    <col min="2" max="2" width="14.83203125" style="21" customWidth="1"/>
    <col min="3" max="10" width="10.83203125" style="21"/>
    <col min="11" max="11" width="33.33203125" style="21" customWidth="1"/>
    <col min="12" max="16384" width="10.83203125" style="21"/>
  </cols>
  <sheetData>
    <row r="1" spans="1:10" ht="168" x14ac:dyDescent="0.15">
      <c r="A1" s="19"/>
      <c r="B1" s="20" t="s">
        <v>79</v>
      </c>
      <c r="C1" s="20" t="s">
        <v>80</v>
      </c>
      <c r="D1" s="20" t="s">
        <v>81</v>
      </c>
      <c r="E1" s="19"/>
      <c r="F1" s="20" t="s">
        <v>82</v>
      </c>
      <c r="G1" s="20" t="s">
        <v>83</v>
      </c>
      <c r="H1" s="19"/>
      <c r="I1" s="20" t="s">
        <v>84</v>
      </c>
      <c r="J1" s="20" t="s">
        <v>85</v>
      </c>
    </row>
    <row r="2" spans="1:10" x14ac:dyDescent="0.15">
      <c r="A2" s="19" t="s">
        <v>64</v>
      </c>
      <c r="B2" s="22">
        <v>480</v>
      </c>
      <c r="C2" s="19">
        <v>620</v>
      </c>
      <c r="D2" s="23">
        <f>C2/B2</f>
        <v>1.2916666666666667</v>
      </c>
      <c r="E2" s="19"/>
      <c r="F2" s="19">
        <v>1612.9032258064515</v>
      </c>
      <c r="G2" s="24">
        <f>F2*D2</f>
        <v>2083.3333333333335</v>
      </c>
      <c r="H2" s="19"/>
      <c r="I2" s="19">
        <v>4000</v>
      </c>
      <c r="J2" s="25">
        <f>I2*D2</f>
        <v>5166.666666666667</v>
      </c>
    </row>
    <row r="3" spans="1:10" x14ac:dyDescent="0.15">
      <c r="A3" s="19" t="s">
        <v>60</v>
      </c>
      <c r="B3" s="22">
        <v>599.99999993782387</v>
      </c>
      <c r="C3" s="19">
        <v>950</v>
      </c>
      <c r="D3" s="23">
        <f>C3/B3</f>
        <v>1.5833333334974091</v>
      </c>
      <c r="E3" s="19"/>
      <c r="F3" s="19">
        <v>1052.6315789473683</v>
      </c>
      <c r="G3" s="24">
        <f>F3*D3</f>
        <v>1666.666666839378</v>
      </c>
      <c r="H3" s="19"/>
      <c r="I3" s="19">
        <v>1817</v>
      </c>
      <c r="J3" s="25">
        <f>I3*D3</f>
        <v>2876.9166669647925</v>
      </c>
    </row>
    <row r="4" spans="1:10" x14ac:dyDescent="0.15">
      <c r="A4" s="19" t="s">
        <v>86</v>
      </c>
      <c r="B4" s="22">
        <v>2729.9999997907789</v>
      </c>
      <c r="C4" s="19">
        <v>2314.6</v>
      </c>
      <c r="D4" s="23">
        <f>C4/B4</f>
        <v>0.84783882790380427</v>
      </c>
      <c r="E4" s="19"/>
      <c r="F4" s="19">
        <v>432.04009332066016</v>
      </c>
      <c r="G4" s="24">
        <f>F4*D4</f>
        <v>366.30036632843871</v>
      </c>
      <c r="H4" s="19"/>
      <c r="I4" s="19">
        <v>113</v>
      </c>
      <c r="J4" s="25">
        <f>I4*D4</f>
        <v>95.805787553129889</v>
      </c>
    </row>
    <row r="5" spans="1:10" x14ac:dyDescent="0.15">
      <c r="A5" s="19" t="s">
        <v>87</v>
      </c>
      <c r="B5" s="22">
        <v>2729.9999997979648</v>
      </c>
      <c r="C5" s="19">
        <v>2314.6</v>
      </c>
      <c r="D5" s="23">
        <f t="shared" ref="D5:D38" si="0">C5/B5</f>
        <v>0.84783882790157261</v>
      </c>
      <c r="E5" s="19"/>
      <c r="F5" s="19">
        <v>432.04009332066016</v>
      </c>
      <c r="G5" s="24">
        <f t="shared" ref="G5:G38" si="1">F5*D5</f>
        <v>366.30036632747453</v>
      </c>
      <c r="H5" s="19"/>
      <c r="I5" s="19">
        <v>113</v>
      </c>
      <c r="J5" s="25">
        <f t="shared" ref="J5:J38" si="2">I5*D5</f>
        <v>95.805787552877703</v>
      </c>
    </row>
    <row r="6" spans="1:10" x14ac:dyDescent="0.15">
      <c r="A6" s="19" t="s">
        <v>88</v>
      </c>
      <c r="B6" s="22">
        <v>2729.9999997916198</v>
      </c>
      <c r="C6" s="19">
        <v>2314.6</v>
      </c>
      <c r="D6" s="23">
        <f t="shared" si="0"/>
        <v>0.84783882790354315</v>
      </c>
      <c r="E6" s="19"/>
      <c r="F6" s="19">
        <v>432.04009332066016</v>
      </c>
      <c r="G6" s="24">
        <f t="shared" si="1"/>
        <v>366.30036632832594</v>
      </c>
      <c r="H6" s="19"/>
      <c r="I6" s="19">
        <v>113</v>
      </c>
      <c r="J6" s="25">
        <f t="shared" si="2"/>
        <v>95.805787553100373</v>
      </c>
    </row>
    <row r="7" spans="1:10" x14ac:dyDescent="0.15">
      <c r="A7" s="19" t="s">
        <v>89</v>
      </c>
      <c r="B7" s="22">
        <v>570.00000005912864</v>
      </c>
      <c r="C7" s="19">
        <v>641.25</v>
      </c>
      <c r="D7" s="23">
        <f t="shared" si="0"/>
        <v>1.1249999998832987</v>
      </c>
      <c r="E7" s="19"/>
      <c r="F7" s="19">
        <v>1559.4541910331384</v>
      </c>
      <c r="G7" s="24">
        <f t="shared" si="1"/>
        <v>1754.3859647302904</v>
      </c>
      <c r="H7" s="19"/>
      <c r="I7" s="19">
        <v>1859</v>
      </c>
      <c r="J7" s="25">
        <f t="shared" si="2"/>
        <v>2091.3749997830523</v>
      </c>
    </row>
    <row r="8" spans="1:10" x14ac:dyDescent="0.15">
      <c r="A8" s="19" t="s">
        <v>53</v>
      </c>
      <c r="B8" s="22">
        <v>169.99999998145455</v>
      </c>
      <c r="C8" s="19">
        <v>273.75</v>
      </c>
      <c r="D8" s="23">
        <f t="shared" si="0"/>
        <v>1.6102941178227272</v>
      </c>
      <c r="E8" s="19"/>
      <c r="F8" s="19">
        <v>3652.9680365296804</v>
      </c>
      <c r="G8" s="24">
        <f t="shared" si="1"/>
        <v>5882.3529418181815</v>
      </c>
      <c r="H8" s="19"/>
      <c r="I8" s="19">
        <v>922</v>
      </c>
      <c r="J8" s="25">
        <f t="shared" si="2"/>
        <v>1484.6911766325545</v>
      </c>
    </row>
    <row r="9" spans="1:10" x14ac:dyDescent="0.15">
      <c r="A9" s="19" t="s">
        <v>57</v>
      </c>
      <c r="B9" s="22">
        <v>973.99999987730837</v>
      </c>
      <c r="C9" s="19">
        <v>1620.17</v>
      </c>
      <c r="D9" s="23">
        <f t="shared" si="0"/>
        <v>1.6634188913799668</v>
      </c>
      <c r="E9" s="19"/>
      <c r="F9" s="19">
        <v>617.22045057092885</v>
      </c>
      <c r="G9" s="24">
        <f t="shared" si="1"/>
        <v>1026.6961576257381</v>
      </c>
      <c r="H9" s="19"/>
      <c r="I9" s="19">
        <v>1480</v>
      </c>
      <c r="J9" s="25">
        <f t="shared" si="2"/>
        <v>2461.8599592423507</v>
      </c>
    </row>
    <row r="10" spans="1:10" x14ac:dyDescent="0.15">
      <c r="A10" s="19" t="s">
        <v>37</v>
      </c>
      <c r="B10" s="22">
        <v>3870.0000003350274</v>
      </c>
      <c r="C10" s="19">
        <v>3585</v>
      </c>
      <c r="D10" s="23">
        <f t="shared" si="0"/>
        <v>0.92635658906709173</v>
      </c>
      <c r="E10" s="19"/>
      <c r="F10" s="19">
        <v>278.94002789400281</v>
      </c>
      <c r="G10" s="24">
        <f t="shared" si="1"/>
        <v>258.39793279416784</v>
      </c>
      <c r="H10" s="19"/>
      <c r="I10" s="19">
        <v>105</v>
      </c>
      <c r="J10" s="25">
        <f t="shared" si="2"/>
        <v>97.267441852044627</v>
      </c>
    </row>
    <row r="11" spans="1:10" x14ac:dyDescent="0.15">
      <c r="A11" s="19" t="s">
        <v>90</v>
      </c>
      <c r="B11" s="22">
        <v>320</v>
      </c>
      <c r="C11" s="19">
        <v>480</v>
      </c>
      <c r="D11" s="23">
        <f t="shared" si="0"/>
        <v>1.5</v>
      </c>
      <c r="E11" s="19"/>
      <c r="F11" s="19">
        <v>2083.3333333333335</v>
      </c>
      <c r="G11" s="24">
        <f t="shared" si="1"/>
        <v>3125</v>
      </c>
      <c r="H11" s="19"/>
      <c r="I11" s="19">
        <v>1431</v>
      </c>
      <c r="J11" s="25">
        <f t="shared" si="2"/>
        <v>2146.5</v>
      </c>
    </row>
    <row r="12" spans="1:10" x14ac:dyDescent="0.15">
      <c r="A12" s="19" t="s">
        <v>39</v>
      </c>
      <c r="B12" s="22">
        <v>599.99999986592184</v>
      </c>
      <c r="C12" s="19">
        <v>670</v>
      </c>
      <c r="D12" s="23">
        <f t="shared" si="0"/>
        <v>1.1166666669162011</v>
      </c>
      <c r="E12" s="19"/>
      <c r="F12" s="19">
        <v>1492.5373134328358</v>
      </c>
      <c r="G12" s="24">
        <f t="shared" si="1"/>
        <v>1666.6666670391062</v>
      </c>
      <c r="H12" s="19"/>
      <c r="I12" s="19">
        <v>451</v>
      </c>
      <c r="J12" s="25">
        <f t="shared" si="2"/>
        <v>503.6166667792067</v>
      </c>
    </row>
    <row r="13" spans="1:10" x14ac:dyDescent="0.15">
      <c r="A13" s="19" t="s">
        <v>91</v>
      </c>
      <c r="B13" s="22">
        <v>1029.9999998682154</v>
      </c>
      <c r="C13" s="19">
        <v>886</v>
      </c>
      <c r="D13" s="23">
        <f t="shared" si="0"/>
        <v>0.86019417486734018</v>
      </c>
      <c r="E13" s="19"/>
      <c r="F13" s="19">
        <v>1128.6681715575621</v>
      </c>
      <c r="G13" s="24">
        <f t="shared" si="1"/>
        <v>970.87378653198664</v>
      </c>
      <c r="H13" s="19"/>
      <c r="I13" s="19">
        <v>208</v>
      </c>
      <c r="J13" s="25">
        <f t="shared" si="2"/>
        <v>178.92038837240676</v>
      </c>
    </row>
    <row r="14" spans="1:10" x14ac:dyDescent="0.15">
      <c r="A14" s="19" t="s">
        <v>92</v>
      </c>
      <c r="B14" s="22">
        <v>5169.9999984256083</v>
      </c>
      <c r="C14" s="19">
        <v>5040</v>
      </c>
      <c r="D14" s="23">
        <f t="shared" si="0"/>
        <v>0.974854932598608</v>
      </c>
      <c r="E14" s="19"/>
      <c r="F14" s="19">
        <v>198.4126984126984</v>
      </c>
      <c r="G14" s="24">
        <f t="shared" si="1"/>
        <v>193.42359773781905</v>
      </c>
      <c r="H14" s="19"/>
      <c r="I14" s="19">
        <v>451</v>
      </c>
      <c r="J14" s="25">
        <f t="shared" si="2"/>
        <v>439.65957460197222</v>
      </c>
    </row>
    <row r="15" spans="1:10" x14ac:dyDescent="0.15">
      <c r="A15" s="19" t="s">
        <v>35</v>
      </c>
      <c r="B15" s="22">
        <v>1439.9999998897606</v>
      </c>
      <c r="C15" s="19">
        <v>1580</v>
      </c>
      <c r="D15" s="23">
        <f t="shared" si="0"/>
        <v>1.0972222223062202</v>
      </c>
      <c r="E15" s="19"/>
      <c r="F15" s="19">
        <v>632.91139240506334</v>
      </c>
      <c r="G15" s="24">
        <f t="shared" si="1"/>
        <v>694.44444449760783</v>
      </c>
      <c r="H15" s="19"/>
      <c r="I15" s="19">
        <v>177</v>
      </c>
      <c r="J15" s="25">
        <f t="shared" si="2"/>
        <v>194.20833334820099</v>
      </c>
    </row>
    <row r="16" spans="1:10" x14ac:dyDescent="0.15">
      <c r="A16" s="19" t="s">
        <v>93</v>
      </c>
      <c r="B16" s="22">
        <v>1790.0000001319618</v>
      </c>
      <c r="C16" s="19">
        <v>1234.2</v>
      </c>
      <c r="D16" s="23">
        <f t="shared" si="0"/>
        <v>0.68949720665307979</v>
      </c>
      <c r="E16" s="19"/>
      <c r="F16" s="19">
        <v>810.24145195268181</v>
      </c>
      <c r="G16" s="24">
        <f t="shared" si="1"/>
        <v>558.65921783590966</v>
      </c>
      <c r="H16" s="19"/>
      <c r="I16" s="19">
        <v>425</v>
      </c>
      <c r="J16" s="25">
        <f t="shared" si="2"/>
        <v>293.0363128275589</v>
      </c>
    </row>
    <row r="17" spans="1:10" x14ac:dyDescent="0.15">
      <c r="A17" s="19" t="s">
        <v>44</v>
      </c>
      <c r="B17" s="22">
        <v>5800.0000006366627</v>
      </c>
      <c r="C17" s="19">
        <v>5883.75</v>
      </c>
      <c r="D17" s="23">
        <f t="shared" si="0"/>
        <v>1.0144396550610593</v>
      </c>
      <c r="E17" s="19"/>
      <c r="F17" s="19">
        <v>169.95963458678565</v>
      </c>
      <c r="G17" s="24">
        <f t="shared" si="1"/>
        <v>172.41379308452252</v>
      </c>
      <c r="H17" s="19"/>
      <c r="I17" s="19">
        <v>266</v>
      </c>
      <c r="J17" s="25">
        <f t="shared" si="2"/>
        <v>269.84094824624174</v>
      </c>
    </row>
    <row r="18" spans="1:10" x14ac:dyDescent="0.15">
      <c r="A18" s="19" t="s">
        <v>94</v>
      </c>
      <c r="B18" s="22">
        <v>3169.9999998285607</v>
      </c>
      <c r="C18" s="19">
        <v>2203.15</v>
      </c>
      <c r="D18" s="23">
        <f t="shared" si="0"/>
        <v>0.69500000003758688</v>
      </c>
      <c r="E18" s="19"/>
      <c r="F18" s="19">
        <v>453.89555863195875</v>
      </c>
      <c r="G18" s="24">
        <f t="shared" si="1"/>
        <v>315.45741326627183</v>
      </c>
      <c r="H18" s="19"/>
      <c r="I18" s="19">
        <v>144</v>
      </c>
      <c r="J18" s="25">
        <f t="shared" si="2"/>
        <v>100.08000000541251</v>
      </c>
    </row>
    <row r="19" spans="1:10" ht="16" x14ac:dyDescent="0.2">
      <c r="A19" s="19" t="s">
        <v>27</v>
      </c>
      <c r="B19" s="22" t="s">
        <v>95</v>
      </c>
      <c r="C19" s="19">
        <v>1594.61</v>
      </c>
      <c r="D19" s="26">
        <v>1</v>
      </c>
      <c r="E19" s="19"/>
      <c r="F19" s="19">
        <v>627.11160234853287</v>
      </c>
      <c r="G19" s="24">
        <f t="shared" si="1"/>
        <v>627.11160234853287</v>
      </c>
      <c r="H19" s="19"/>
      <c r="I19" s="19">
        <v>7</v>
      </c>
      <c r="J19" s="25">
        <f t="shared" si="2"/>
        <v>7</v>
      </c>
    </row>
    <row r="20" spans="1:10" x14ac:dyDescent="0.15">
      <c r="A20" s="19" t="s">
        <v>96</v>
      </c>
      <c r="B20" s="22">
        <v>4522.4999981886922</v>
      </c>
      <c r="C20" s="19">
        <v>650</v>
      </c>
      <c r="D20" s="23">
        <f t="shared" si="0"/>
        <v>0.14372581542517007</v>
      </c>
      <c r="E20" s="19"/>
      <c r="F20" s="19">
        <v>1538.4615384615386</v>
      </c>
      <c r="G20" s="24">
        <f t="shared" si="1"/>
        <v>221.11663911564628</v>
      </c>
      <c r="H20" s="19"/>
      <c r="I20" s="19">
        <v>1840</v>
      </c>
      <c r="J20" s="25">
        <f t="shared" si="2"/>
        <v>264.45550038231295</v>
      </c>
    </row>
    <row r="21" spans="1:10" x14ac:dyDescent="0.15">
      <c r="A21" s="19" t="s">
        <v>45</v>
      </c>
      <c r="B21" s="22">
        <v>6150.0000004982649</v>
      </c>
      <c r="C21" s="19">
        <v>6021.25</v>
      </c>
      <c r="D21" s="23">
        <f t="shared" si="0"/>
        <v>0.9790650405710839</v>
      </c>
      <c r="E21" s="19"/>
      <c r="F21" s="19">
        <v>166.07847207805688</v>
      </c>
      <c r="G21" s="24">
        <f t="shared" si="1"/>
        <v>162.60162600308638</v>
      </c>
      <c r="H21" s="19"/>
      <c r="I21" s="19">
        <v>287</v>
      </c>
      <c r="J21" s="25">
        <f t="shared" si="2"/>
        <v>280.99166664390106</v>
      </c>
    </row>
    <row r="22" spans="1:10" x14ac:dyDescent="0.15">
      <c r="A22" s="19" t="s">
        <v>97</v>
      </c>
      <c r="B22" s="22">
        <v>2622.9999999037082</v>
      </c>
      <c r="C22" s="19">
        <v>732.5</v>
      </c>
      <c r="D22" s="23">
        <f t="shared" si="0"/>
        <v>0.27926038887796056</v>
      </c>
      <c r="E22" s="19"/>
      <c r="F22" s="19">
        <v>1365.1877133105804</v>
      </c>
      <c r="G22" s="24">
        <f t="shared" si="1"/>
        <v>381.24285171052645</v>
      </c>
      <c r="H22" s="19"/>
      <c r="I22" s="19">
        <v>1570</v>
      </c>
      <c r="J22" s="25">
        <f t="shared" si="2"/>
        <v>438.43881053839806</v>
      </c>
    </row>
    <row r="23" spans="1:10" x14ac:dyDescent="0.15">
      <c r="A23" s="19" t="s">
        <v>98</v>
      </c>
      <c r="B23" s="22">
        <v>8839.9999996774459</v>
      </c>
      <c r="C23" s="19">
        <v>9000</v>
      </c>
      <c r="D23" s="23">
        <f t="shared" si="0"/>
        <v>1.0180995475484607</v>
      </c>
      <c r="E23" s="19"/>
      <c r="F23" s="19">
        <v>111.1111111111111</v>
      </c>
      <c r="G23" s="24">
        <f t="shared" si="1"/>
        <v>113.12217194982895</v>
      </c>
      <c r="H23" s="19"/>
      <c r="I23" s="19">
        <v>4000</v>
      </c>
      <c r="J23" s="25">
        <f t="shared" si="2"/>
        <v>4072.3981901938428</v>
      </c>
    </row>
    <row r="24" spans="1:10" x14ac:dyDescent="0.15">
      <c r="A24" s="19" t="s">
        <v>99</v>
      </c>
      <c r="B24" s="22">
        <v>370.00000001897439</v>
      </c>
      <c r="C24" s="19">
        <v>446.25</v>
      </c>
      <c r="D24" s="23">
        <f t="shared" si="0"/>
        <v>1.2060810810192306</v>
      </c>
      <c r="E24" s="19"/>
      <c r="F24" s="19">
        <v>2240.8963585434176</v>
      </c>
      <c r="G24" s="24">
        <f t="shared" si="1"/>
        <v>2702.7027025641023</v>
      </c>
      <c r="H24" s="19"/>
      <c r="I24" s="19">
        <v>766</v>
      </c>
      <c r="J24" s="25">
        <f t="shared" si="2"/>
        <v>923.85810806073061</v>
      </c>
    </row>
    <row r="25" spans="1:10" ht="16" x14ac:dyDescent="0.2">
      <c r="A25" s="19" t="s">
        <v>100</v>
      </c>
      <c r="B25" s="22" t="s">
        <v>95</v>
      </c>
      <c r="C25" s="19">
        <v>513.75</v>
      </c>
      <c r="D25" s="26">
        <v>1</v>
      </c>
      <c r="E25" s="19"/>
      <c r="F25" s="19">
        <v>1946.4720194647202</v>
      </c>
      <c r="G25" s="24">
        <f t="shared" si="1"/>
        <v>1946.4720194647202</v>
      </c>
      <c r="H25" s="19"/>
      <c r="I25" s="19">
        <v>940</v>
      </c>
      <c r="J25" s="25">
        <f t="shared" si="2"/>
        <v>940</v>
      </c>
    </row>
    <row r="26" spans="1:10" x14ac:dyDescent="0.15">
      <c r="A26" s="19" t="s">
        <v>101</v>
      </c>
      <c r="B26" s="22">
        <v>3409.9999997700388</v>
      </c>
      <c r="C26" s="19">
        <v>1336.25</v>
      </c>
      <c r="D26" s="23">
        <f t="shared" si="0"/>
        <v>0.39186217011440266</v>
      </c>
      <c r="E26" s="19"/>
      <c r="F26" s="19">
        <v>748.36295603367626</v>
      </c>
      <c r="G26" s="24">
        <f t="shared" si="1"/>
        <v>293.25513198458566</v>
      </c>
      <c r="H26" s="19"/>
      <c r="I26" s="19">
        <v>402</v>
      </c>
      <c r="J26" s="25">
        <f t="shared" si="2"/>
        <v>157.52859238598987</v>
      </c>
    </row>
    <row r="27" spans="1:10" ht="16" x14ac:dyDescent="0.2">
      <c r="A27" s="19" t="s">
        <v>102</v>
      </c>
      <c r="B27" s="22" t="s">
        <v>95</v>
      </c>
      <c r="C27" s="19">
        <v>305.94</v>
      </c>
      <c r="D27" s="26">
        <v>1</v>
      </c>
      <c r="E27" s="19"/>
      <c r="F27" s="19">
        <v>3268.6414708886618</v>
      </c>
      <c r="G27" s="24">
        <f t="shared" si="1"/>
        <v>3268.6414708886618</v>
      </c>
      <c r="H27" s="19"/>
      <c r="I27" s="19">
        <v>621</v>
      </c>
      <c r="J27" s="25">
        <f t="shared" si="2"/>
        <v>621</v>
      </c>
    </row>
    <row r="28" spans="1:10" x14ac:dyDescent="0.15">
      <c r="A28" s="19" t="s">
        <v>103</v>
      </c>
      <c r="B28" s="22">
        <v>8840.0000035067769</v>
      </c>
      <c r="C28" s="19">
        <v>9000</v>
      </c>
      <c r="D28" s="23">
        <f t="shared" si="0"/>
        <v>1.0180995471074381</v>
      </c>
      <c r="E28" s="19"/>
      <c r="F28" s="19">
        <v>111.11111</v>
      </c>
      <c r="G28" s="24">
        <f t="shared" si="1"/>
        <v>113.12217076960474</v>
      </c>
      <c r="H28" s="19"/>
      <c r="I28" s="19">
        <v>4000</v>
      </c>
      <c r="J28" s="25">
        <f t="shared" si="2"/>
        <v>4072.3981884297523</v>
      </c>
    </row>
    <row r="29" spans="1:10" x14ac:dyDescent="0.15">
      <c r="A29" s="19" t="s">
        <v>42</v>
      </c>
      <c r="B29" s="22">
        <v>3460.0000002597321</v>
      </c>
      <c r="C29" s="19">
        <v>965</v>
      </c>
      <c r="D29" s="23">
        <f t="shared" si="0"/>
        <v>0.27890173408310992</v>
      </c>
      <c r="E29" s="19"/>
      <c r="F29" s="19">
        <v>1036.2694300518133</v>
      </c>
      <c r="G29" s="24">
        <f t="shared" si="1"/>
        <v>289.01734101876673</v>
      </c>
      <c r="H29" s="19"/>
      <c r="I29" s="19">
        <v>441</v>
      </c>
      <c r="J29" s="25">
        <f t="shared" si="2"/>
        <v>122.99566473065147</v>
      </c>
    </row>
    <row r="30" spans="1:10" x14ac:dyDescent="0.15">
      <c r="A30" s="19" t="s">
        <v>38</v>
      </c>
      <c r="B30" s="22">
        <v>2390.0000001183985</v>
      </c>
      <c r="C30" s="19">
        <v>2416</v>
      </c>
      <c r="D30" s="23">
        <f t="shared" si="0"/>
        <v>1.010878661037788</v>
      </c>
      <c r="E30" s="19"/>
      <c r="F30" s="19">
        <v>413.90728476821192</v>
      </c>
      <c r="G30" s="24">
        <f t="shared" si="1"/>
        <v>418.41004182027649</v>
      </c>
      <c r="H30" s="19"/>
      <c r="I30" s="19">
        <v>271</v>
      </c>
      <c r="J30" s="25">
        <f t="shared" si="2"/>
        <v>273.94811714124057</v>
      </c>
    </row>
    <row r="31" spans="1:10" x14ac:dyDescent="0.15">
      <c r="A31" s="19" t="s">
        <v>104</v>
      </c>
      <c r="B31" s="22">
        <v>732.00000021294545</v>
      </c>
      <c r="C31" s="19">
        <v>901.5</v>
      </c>
      <c r="D31" s="23">
        <f t="shared" si="0"/>
        <v>1.2315573766909091</v>
      </c>
      <c r="E31" s="19"/>
      <c r="F31" s="19">
        <v>1109.2623405435384</v>
      </c>
      <c r="G31" s="24">
        <f t="shared" si="1"/>
        <v>1366.120218181818</v>
      </c>
      <c r="H31" s="19"/>
      <c r="I31" s="19">
        <v>820</v>
      </c>
      <c r="J31" s="25">
        <f t="shared" si="2"/>
        <v>1009.8770488865455</v>
      </c>
    </row>
    <row r="32" spans="1:10" x14ac:dyDescent="0.15">
      <c r="A32" s="19" t="s">
        <v>47</v>
      </c>
      <c r="B32" s="22">
        <v>1850.0000001135436</v>
      </c>
      <c r="C32" s="19">
        <v>1936.67</v>
      </c>
      <c r="D32" s="23">
        <f t="shared" si="0"/>
        <v>1.0468486485843984</v>
      </c>
      <c r="E32" s="19"/>
      <c r="F32" s="19">
        <v>516.35111876075734</v>
      </c>
      <c r="G32" s="24">
        <f t="shared" si="1"/>
        <v>540.54147086974103</v>
      </c>
      <c r="H32" s="19"/>
      <c r="I32" s="19">
        <v>439</v>
      </c>
      <c r="J32" s="25">
        <f t="shared" si="2"/>
        <v>459.56655672855089</v>
      </c>
    </row>
    <row r="33" spans="1:11" x14ac:dyDescent="0.15">
      <c r="A33" s="19" t="s">
        <v>61</v>
      </c>
      <c r="B33" s="22">
        <v>3686.0000017166221</v>
      </c>
      <c r="C33" s="19">
        <v>1601.25</v>
      </c>
      <c r="D33" s="23">
        <f t="shared" si="0"/>
        <v>0.43441399871250008</v>
      </c>
      <c r="E33" s="19"/>
      <c r="F33" s="19">
        <v>624.51209992193606</v>
      </c>
      <c r="G33" s="24">
        <f t="shared" si="1"/>
        <v>271.29679857142867</v>
      </c>
      <c r="H33" s="19"/>
      <c r="I33" s="19">
        <v>1823</v>
      </c>
      <c r="J33" s="25">
        <f t="shared" si="2"/>
        <v>791.93671965288763</v>
      </c>
    </row>
    <row r="34" spans="1:11" x14ac:dyDescent="0.15">
      <c r="A34" s="19" t="s">
        <v>105</v>
      </c>
      <c r="B34" s="22">
        <v>369.99999995515157</v>
      </c>
      <c r="C34" s="19">
        <v>556.25</v>
      </c>
      <c r="D34" s="23">
        <f t="shared" si="0"/>
        <v>1.5033783785606059</v>
      </c>
      <c r="E34" s="19"/>
      <c r="F34" s="19">
        <v>1797.7528089887639</v>
      </c>
      <c r="G34" s="24">
        <f t="shared" si="1"/>
        <v>2702.7027030303025</v>
      </c>
      <c r="H34" s="19"/>
      <c r="I34" s="19">
        <v>716</v>
      </c>
      <c r="J34" s="25">
        <f t="shared" si="2"/>
        <v>1076.4189190493937</v>
      </c>
    </row>
    <row r="35" spans="1:11" ht="16" x14ac:dyDescent="0.2">
      <c r="A35" s="19" t="s">
        <v>59</v>
      </c>
      <c r="B35" s="22" t="s">
        <v>95</v>
      </c>
      <c r="C35" s="19">
        <v>450</v>
      </c>
      <c r="D35" s="26">
        <v>1</v>
      </c>
      <c r="E35" s="19"/>
      <c r="F35" s="19">
        <v>2222.2222222222222</v>
      </c>
      <c r="G35" s="24">
        <f t="shared" si="1"/>
        <v>2222.2222222222222</v>
      </c>
      <c r="H35" s="19"/>
      <c r="I35" s="19">
        <v>1793</v>
      </c>
      <c r="J35" s="25">
        <f t="shared" si="2"/>
        <v>1793</v>
      </c>
    </row>
    <row r="36" spans="1:11" ht="46" customHeight="1" x14ac:dyDescent="0.2">
      <c r="A36" s="37" t="s">
        <v>43</v>
      </c>
      <c r="B36" s="38" t="s">
        <v>106</v>
      </c>
      <c r="C36" s="37">
        <v>1156.7</v>
      </c>
      <c r="D36" s="39">
        <v>1</v>
      </c>
      <c r="E36" s="37"/>
      <c r="F36" s="37">
        <v>864.52839975793199</v>
      </c>
      <c r="G36" s="37">
        <f t="shared" si="1"/>
        <v>864.52839975793199</v>
      </c>
      <c r="H36" s="37"/>
      <c r="I36" s="37">
        <v>414</v>
      </c>
      <c r="J36" s="40">
        <f t="shared" si="2"/>
        <v>414</v>
      </c>
      <c r="K36" s="41" t="s">
        <v>110</v>
      </c>
    </row>
    <row r="37" spans="1:11" x14ac:dyDescent="0.15">
      <c r="A37" s="19" t="s">
        <v>55</v>
      </c>
      <c r="B37" s="22">
        <v>189.99999999049999</v>
      </c>
      <c r="C37" s="19">
        <v>230</v>
      </c>
      <c r="D37" s="23">
        <f t="shared" si="0"/>
        <v>1.2105263158500001</v>
      </c>
      <c r="E37" s="19"/>
      <c r="F37" s="19">
        <v>4347.8260869565211</v>
      </c>
      <c r="G37" s="24">
        <f t="shared" si="1"/>
        <v>5263.1578949999994</v>
      </c>
      <c r="H37" s="19"/>
      <c r="I37" s="19">
        <v>1185</v>
      </c>
      <c r="J37" s="25">
        <f t="shared" si="2"/>
        <v>1434.4736842822501</v>
      </c>
    </row>
    <row r="38" spans="1:11" x14ac:dyDescent="0.15">
      <c r="A38" s="19" t="s">
        <v>107</v>
      </c>
      <c r="B38" s="22">
        <v>2675.3299994885742</v>
      </c>
      <c r="C38" s="19">
        <v>2602.5</v>
      </c>
      <c r="D38" s="23">
        <f t="shared" si="0"/>
        <v>0.97277719028961041</v>
      </c>
      <c r="E38" s="19"/>
      <c r="F38" s="19">
        <v>384.24591738712775</v>
      </c>
      <c r="G38" s="24">
        <f t="shared" si="1"/>
        <v>373.78566389610387</v>
      </c>
      <c r="H38" s="19"/>
      <c r="I38" s="19">
        <v>391</v>
      </c>
      <c r="J38" s="25">
        <f t="shared" si="2"/>
        <v>380.35588140323767</v>
      </c>
    </row>
    <row r="40" spans="1:11" x14ac:dyDescent="0.15">
      <c r="A40" s="27" t="s">
        <v>109</v>
      </c>
    </row>
    <row r="41" spans="1:11" x14ac:dyDescent="0.15">
      <c r="A41" s="21"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Ways to level portion sizes</vt:lpstr>
      <vt:lpstr>Sheet 1 - Data Table 1B ASRI_g </vt:lpstr>
      <vt:lpstr>Energy density conversion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2022-03-16T23:13:29Z</dcterms:created>
  <dcterms:modified xsi:type="dcterms:W3CDTF">2023-11-01T14:09:53Z</dcterms:modified>
</cp:coreProperties>
</file>