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ike\Dropbox\Papers\1 - In prep\Cumbre Vieja 2021 initial and total gas\Reviews and Revision\Final revision\"/>
    </mc:Choice>
  </mc:AlternateContent>
  <xr:revisionPtr revIDLastSave="0" documentId="8_{DECD6100-6F2E-4938-85BB-E4F4979F87E8}" xr6:coauthVersionLast="47" xr6:coauthVersionMax="47" xr10:uidLastSave="{00000000-0000-0000-0000-000000000000}"/>
  <bookViews>
    <workbookView xWindow="20" yWindow="740" windowWidth="19180" windowHeight="11260" xr2:uid="{00000000-000D-0000-FFFF-FFFF00000000}"/>
  </bookViews>
  <sheets>
    <sheet name="MIs-raw-PEC" sheetId="1" r:id="rId1"/>
    <sheet name="UoB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QzD5NBoasGfl7Xi1tgOB7n9/Xww=="/>
    </ext>
  </extLst>
</workbook>
</file>

<file path=xl/calcChain.xml><?xml version="1.0" encoding="utf-8"?>
<calcChain xmlns="http://schemas.openxmlformats.org/spreadsheetml/2006/main">
  <c r="L189" i="2" l="1"/>
  <c r="J189" i="2"/>
  <c r="I189" i="2"/>
  <c r="G189" i="2"/>
  <c r="I188" i="2"/>
  <c r="G188" i="2"/>
  <c r="Q186" i="2"/>
  <c r="P186" i="2"/>
  <c r="O186" i="2"/>
  <c r="N186" i="2"/>
  <c r="M186" i="2"/>
  <c r="L186" i="2"/>
  <c r="L188" i="2" s="1"/>
  <c r="K186" i="2"/>
  <c r="J186" i="2"/>
  <c r="J188" i="2" s="1"/>
  <c r="I186" i="2"/>
  <c r="H186" i="2"/>
  <c r="G186" i="2"/>
  <c r="Q185" i="2"/>
  <c r="P185" i="2"/>
  <c r="O185" i="2"/>
  <c r="N185" i="2"/>
  <c r="M185" i="2"/>
  <c r="M188" i="2" s="1"/>
  <c r="L185" i="2"/>
  <c r="K185" i="2"/>
  <c r="J185" i="2"/>
  <c r="I185" i="2"/>
  <c r="H185" i="2"/>
  <c r="G185" i="2"/>
  <c r="G183" i="2"/>
  <c r="Q180" i="2"/>
  <c r="P180" i="2"/>
  <c r="O180" i="2"/>
  <c r="N180" i="2"/>
  <c r="M180" i="2"/>
  <c r="L180" i="2"/>
  <c r="L182" i="2" s="1"/>
  <c r="K180" i="2"/>
  <c r="J180" i="2"/>
  <c r="I180" i="2"/>
  <c r="H180" i="2"/>
  <c r="G180" i="2"/>
  <c r="G182" i="2" s="1"/>
  <c r="Q179" i="2"/>
  <c r="P179" i="2"/>
  <c r="O179" i="2"/>
  <c r="N179" i="2"/>
  <c r="M179" i="2"/>
  <c r="L179" i="2"/>
  <c r="L183" i="2" s="1"/>
  <c r="K179" i="2"/>
  <c r="K183" i="2" s="1"/>
  <c r="J179" i="2"/>
  <c r="J183" i="2" s="1"/>
  <c r="I179" i="2"/>
  <c r="H179" i="2"/>
  <c r="G179" i="2"/>
  <c r="P177" i="2"/>
  <c r="O177" i="2"/>
  <c r="N177" i="2"/>
  <c r="L177" i="2"/>
  <c r="H177" i="2"/>
  <c r="G177" i="2"/>
  <c r="N176" i="2"/>
  <c r="M176" i="2"/>
  <c r="T174" i="2"/>
  <c r="T176" i="2" s="1"/>
  <c r="S174" i="2"/>
  <c r="R174" i="2"/>
  <c r="R176" i="2" s="1"/>
  <c r="Q174" i="2"/>
  <c r="Q176" i="2" s="1"/>
  <c r="P174" i="2"/>
  <c r="P176" i="2" s="1"/>
  <c r="O174" i="2"/>
  <c r="O176" i="2" s="1"/>
  <c r="N174" i="2"/>
  <c r="M174" i="2"/>
  <c r="L174" i="2"/>
  <c r="L176" i="2" s="1"/>
  <c r="K174" i="2"/>
  <c r="K176" i="2" s="1"/>
  <c r="J174" i="2"/>
  <c r="J176" i="2" s="1"/>
  <c r="I174" i="2"/>
  <c r="I176" i="2" s="1"/>
  <c r="H174" i="2"/>
  <c r="H176" i="2" s="1"/>
  <c r="G174" i="2"/>
  <c r="G176" i="2" s="1"/>
  <c r="T173" i="2"/>
  <c r="T177" i="2" s="1"/>
  <c r="S173" i="2"/>
  <c r="R173" i="2"/>
  <c r="R177" i="2" s="1"/>
  <c r="Q173" i="2"/>
  <c r="Q177" i="2" s="1"/>
  <c r="P173" i="2"/>
  <c r="O173" i="2"/>
  <c r="N173" i="2"/>
  <c r="M173" i="2"/>
  <c r="M177" i="2" s="1"/>
  <c r="L173" i="2"/>
  <c r="K173" i="2"/>
  <c r="K177" i="2" s="1"/>
  <c r="J173" i="2"/>
  <c r="J177" i="2" s="1"/>
  <c r="I173" i="2"/>
  <c r="I177" i="2" s="1"/>
  <c r="H173" i="2"/>
  <c r="G173" i="2"/>
  <c r="T171" i="2"/>
  <c r="S171" i="2"/>
  <c r="P171" i="2"/>
  <c r="O171" i="2"/>
  <c r="N171" i="2"/>
  <c r="M171" i="2"/>
  <c r="L171" i="2"/>
  <c r="K171" i="2"/>
  <c r="H171" i="2"/>
  <c r="G171" i="2"/>
  <c r="N170" i="2"/>
  <c r="M170" i="2"/>
  <c r="T168" i="2"/>
  <c r="T170" i="2" s="1"/>
  <c r="S168" i="2"/>
  <c r="S170" i="2" s="1"/>
  <c r="R168" i="2"/>
  <c r="R170" i="2" s="1"/>
  <c r="Q168" i="2"/>
  <c r="Q170" i="2" s="1"/>
  <c r="P168" i="2"/>
  <c r="P170" i="2" s="1"/>
  <c r="O168" i="2"/>
  <c r="O170" i="2" s="1"/>
  <c r="N168" i="2"/>
  <c r="M168" i="2"/>
  <c r="L168" i="2"/>
  <c r="L170" i="2" s="1"/>
  <c r="K168" i="2"/>
  <c r="K170" i="2" s="1"/>
  <c r="J168" i="2"/>
  <c r="J170" i="2" s="1"/>
  <c r="I168" i="2"/>
  <c r="I170" i="2" s="1"/>
  <c r="H168" i="2"/>
  <c r="H170" i="2" s="1"/>
  <c r="G168" i="2"/>
  <c r="G170" i="2" s="1"/>
  <c r="T167" i="2"/>
  <c r="S167" i="2"/>
  <c r="R167" i="2"/>
  <c r="R171" i="2" s="1"/>
  <c r="Q167" i="2"/>
  <c r="Q171" i="2" s="1"/>
  <c r="P167" i="2"/>
  <c r="O167" i="2"/>
  <c r="N167" i="2"/>
  <c r="M167" i="2"/>
  <c r="L167" i="2"/>
  <c r="K167" i="2"/>
  <c r="J167" i="2"/>
  <c r="J171" i="2" s="1"/>
  <c r="I167" i="2"/>
  <c r="I171" i="2" s="1"/>
  <c r="H167" i="2"/>
  <c r="G167" i="2"/>
  <c r="X123" i="1"/>
  <c r="V123" i="1"/>
  <c r="X122" i="1"/>
  <c r="V122" i="1"/>
  <c r="V121" i="1"/>
  <c r="X120" i="1"/>
  <c r="V120" i="1"/>
  <c r="X119" i="1"/>
  <c r="V119" i="1"/>
  <c r="X118" i="1"/>
  <c r="V118" i="1"/>
  <c r="X117" i="1"/>
  <c r="V117" i="1"/>
  <c r="V116" i="1"/>
  <c r="X115" i="1"/>
  <c r="V115" i="1"/>
  <c r="X114" i="1"/>
  <c r="V114" i="1"/>
  <c r="X113" i="1"/>
  <c r="V113" i="1"/>
  <c r="X112" i="1"/>
  <c r="V112" i="1"/>
  <c r="X111" i="1"/>
  <c r="V110" i="1"/>
  <c r="X109" i="1"/>
  <c r="V109" i="1"/>
  <c r="V108" i="1"/>
  <c r="X106" i="1"/>
  <c r="V106" i="1"/>
  <c r="X105" i="1"/>
  <c r="X104" i="1"/>
  <c r="V104" i="1"/>
  <c r="X103" i="1"/>
  <c r="V103" i="1"/>
  <c r="X102" i="1"/>
  <c r="V102" i="1"/>
  <c r="V101" i="1"/>
  <c r="X100" i="1"/>
  <c r="V100" i="1"/>
  <c r="V99" i="1"/>
  <c r="X96" i="1"/>
  <c r="V96" i="1"/>
  <c r="X95" i="1"/>
  <c r="V94" i="1"/>
  <c r="V93" i="1"/>
  <c r="X92" i="1"/>
  <c r="V92" i="1"/>
  <c r="V91" i="1"/>
  <c r="X90" i="1"/>
  <c r="V90" i="1"/>
  <c r="X89" i="1"/>
  <c r="V89" i="1"/>
  <c r="X87" i="1"/>
  <c r="W87" i="1"/>
  <c r="V87" i="1"/>
  <c r="X86" i="1"/>
  <c r="W86" i="1"/>
  <c r="V86" i="1"/>
  <c r="X85" i="1"/>
  <c r="W85" i="1"/>
  <c r="V85" i="1"/>
  <c r="X84" i="1"/>
  <c r="W84" i="1"/>
  <c r="V84" i="1"/>
  <c r="X83" i="1"/>
  <c r="W83" i="1"/>
  <c r="V83" i="1"/>
  <c r="X82" i="1"/>
  <c r="W82" i="1"/>
  <c r="V82" i="1"/>
  <c r="X81" i="1"/>
  <c r="W81" i="1"/>
  <c r="V81" i="1"/>
  <c r="X80" i="1"/>
  <c r="W80" i="1"/>
  <c r="V80" i="1"/>
  <c r="X79" i="1"/>
  <c r="W79" i="1"/>
  <c r="V79" i="1"/>
  <c r="X78" i="1"/>
  <c r="W78" i="1"/>
  <c r="V78" i="1"/>
  <c r="AN77" i="1"/>
  <c r="X77" i="1"/>
  <c r="W77" i="1"/>
  <c r="V77" i="1"/>
  <c r="AO76" i="1"/>
  <c r="AN76" i="1"/>
  <c r="X76" i="1"/>
  <c r="W76" i="1"/>
  <c r="V76" i="1"/>
  <c r="AO75" i="1"/>
  <c r="AN75" i="1"/>
  <c r="X75" i="1"/>
  <c r="W75" i="1"/>
  <c r="V75" i="1"/>
  <c r="AO74" i="1"/>
  <c r="AN74" i="1"/>
  <c r="X74" i="1"/>
  <c r="W74" i="1"/>
  <c r="V74" i="1"/>
  <c r="AO73" i="1"/>
  <c r="AN73" i="1"/>
  <c r="X73" i="1"/>
  <c r="W73" i="1"/>
  <c r="V73" i="1"/>
  <c r="AO72" i="1"/>
  <c r="AN72" i="1"/>
  <c r="X72" i="1"/>
  <c r="W72" i="1"/>
  <c r="V72" i="1"/>
  <c r="AO71" i="1"/>
  <c r="AN71" i="1"/>
  <c r="X71" i="1"/>
  <c r="W71" i="1"/>
  <c r="V71" i="1"/>
  <c r="AO70" i="1"/>
  <c r="AN70" i="1"/>
  <c r="X70" i="1"/>
  <c r="W70" i="1"/>
  <c r="V70" i="1"/>
  <c r="AO69" i="1"/>
  <c r="AN69" i="1"/>
  <c r="X69" i="1"/>
  <c r="W69" i="1"/>
  <c r="V69" i="1"/>
  <c r="AO68" i="1"/>
  <c r="AN68" i="1"/>
  <c r="X68" i="1"/>
  <c r="W68" i="1"/>
  <c r="V68" i="1"/>
  <c r="AO67" i="1"/>
  <c r="AN67" i="1"/>
  <c r="X67" i="1"/>
  <c r="W67" i="1"/>
  <c r="V67" i="1"/>
  <c r="AO66" i="1"/>
  <c r="AN66" i="1"/>
  <c r="X66" i="1"/>
  <c r="W66" i="1"/>
  <c r="V66" i="1"/>
  <c r="AO65" i="1"/>
  <c r="AN65" i="1"/>
  <c r="X65" i="1"/>
  <c r="W65" i="1"/>
  <c r="V65" i="1"/>
  <c r="AO64" i="1"/>
  <c r="AN64" i="1"/>
  <c r="X64" i="1"/>
  <c r="W64" i="1"/>
  <c r="V64" i="1"/>
  <c r="AO63" i="1"/>
  <c r="AN63" i="1"/>
  <c r="X63" i="1"/>
  <c r="W63" i="1"/>
  <c r="V63" i="1"/>
  <c r="AO62" i="1"/>
  <c r="AN62" i="1"/>
  <c r="X62" i="1"/>
  <c r="W62" i="1"/>
  <c r="V62" i="1"/>
  <c r="AO61" i="1"/>
  <c r="AN61" i="1"/>
  <c r="X61" i="1"/>
  <c r="W61" i="1"/>
  <c r="V61" i="1"/>
  <c r="AO60" i="1"/>
  <c r="AN60" i="1"/>
  <c r="X60" i="1"/>
  <c r="W60" i="1"/>
  <c r="V60" i="1"/>
  <c r="AO59" i="1"/>
  <c r="AN59" i="1"/>
  <c r="X59" i="1"/>
  <c r="W59" i="1"/>
  <c r="V59" i="1"/>
  <c r="AO58" i="1"/>
  <c r="AN58" i="1"/>
  <c r="X58" i="1"/>
  <c r="W58" i="1"/>
  <c r="V58" i="1"/>
  <c r="AO57" i="1"/>
  <c r="AN57" i="1"/>
  <c r="X57" i="1"/>
  <c r="W57" i="1"/>
  <c r="V57" i="1"/>
  <c r="AO56" i="1"/>
  <c r="AN56" i="1"/>
  <c r="X56" i="1"/>
  <c r="W56" i="1"/>
  <c r="V56" i="1"/>
  <c r="AO55" i="1"/>
  <c r="AN55" i="1"/>
  <c r="X55" i="1"/>
  <c r="W55" i="1"/>
  <c r="V55" i="1"/>
  <c r="AO54" i="1"/>
  <c r="AN54" i="1"/>
  <c r="X54" i="1"/>
  <c r="W54" i="1"/>
  <c r="V54" i="1"/>
  <c r="AO53" i="1"/>
  <c r="AN53" i="1"/>
  <c r="X53" i="1"/>
  <c r="W53" i="1"/>
  <c r="V53" i="1"/>
  <c r="AO52" i="1"/>
  <c r="AN52" i="1"/>
  <c r="X52" i="1"/>
  <c r="W52" i="1"/>
  <c r="V52" i="1"/>
  <c r="AO51" i="1"/>
  <c r="AN51" i="1"/>
  <c r="X51" i="1"/>
  <c r="W51" i="1"/>
  <c r="V51" i="1"/>
  <c r="AO50" i="1"/>
  <c r="AN50" i="1"/>
  <c r="X50" i="1"/>
  <c r="W50" i="1"/>
  <c r="V50" i="1"/>
  <c r="AO49" i="1"/>
  <c r="AN49" i="1"/>
  <c r="X49" i="1"/>
  <c r="W49" i="1"/>
  <c r="V49" i="1"/>
  <c r="AO48" i="1"/>
  <c r="AN48" i="1"/>
  <c r="X48" i="1"/>
  <c r="W48" i="1"/>
  <c r="V48" i="1"/>
  <c r="AO47" i="1"/>
  <c r="AN47" i="1"/>
  <c r="X47" i="1"/>
  <c r="W47" i="1"/>
  <c r="V47" i="1"/>
  <c r="AO46" i="1"/>
  <c r="AN46" i="1"/>
  <c r="X46" i="1"/>
  <c r="W46" i="1"/>
  <c r="V46" i="1"/>
  <c r="AO45" i="1"/>
  <c r="AN45" i="1"/>
  <c r="X45" i="1"/>
  <c r="W45" i="1"/>
  <c r="V45" i="1"/>
  <c r="AO44" i="1"/>
  <c r="AN44" i="1"/>
  <c r="X44" i="1"/>
  <c r="W44" i="1"/>
  <c r="V44" i="1"/>
  <c r="AO43" i="1"/>
  <c r="AN43" i="1"/>
  <c r="X43" i="1"/>
  <c r="W43" i="1"/>
  <c r="V43" i="1"/>
  <c r="AO42" i="1"/>
  <c r="AN42" i="1"/>
  <c r="X42" i="1"/>
  <c r="W42" i="1"/>
  <c r="V42" i="1"/>
  <c r="AN41" i="1"/>
  <c r="X41" i="1"/>
  <c r="W41" i="1"/>
  <c r="V41" i="1"/>
  <c r="AN40" i="1"/>
  <c r="X40" i="1"/>
  <c r="W40" i="1"/>
  <c r="V40" i="1"/>
  <c r="AN39" i="1"/>
  <c r="X39" i="1"/>
  <c r="W39" i="1"/>
  <c r="V39" i="1"/>
  <c r="BO38" i="1"/>
  <c r="BN38" i="1"/>
  <c r="BM38" i="1"/>
  <c r="AY38" i="1"/>
  <c r="AS38" i="1"/>
  <c r="AO38" i="1"/>
  <c r="AN38" i="1"/>
  <c r="X38" i="1"/>
  <c r="W38" i="1"/>
  <c r="V38" i="1"/>
  <c r="BO37" i="1"/>
  <c r="BN37" i="1"/>
  <c r="BM37" i="1"/>
  <c r="AY37" i="1"/>
  <c r="AS37" i="1"/>
  <c r="AO37" i="1"/>
  <c r="AN37" i="1"/>
  <c r="X37" i="1"/>
  <c r="W37" i="1"/>
  <c r="V37" i="1"/>
  <c r="BO36" i="1"/>
  <c r="BN36" i="1"/>
  <c r="BM36" i="1"/>
  <c r="AY36" i="1"/>
  <c r="AS36" i="1"/>
  <c r="AO36" i="1"/>
  <c r="AN36" i="1"/>
  <c r="X36" i="1"/>
  <c r="W36" i="1"/>
  <c r="V36" i="1"/>
  <c r="BO35" i="1"/>
  <c r="BN35" i="1"/>
  <c r="BM35" i="1"/>
  <c r="AY35" i="1"/>
  <c r="AS35" i="1"/>
  <c r="AO35" i="1"/>
  <c r="AN35" i="1"/>
  <c r="X35" i="1"/>
  <c r="W35" i="1"/>
  <c r="V35" i="1"/>
  <c r="BO34" i="1"/>
  <c r="BN34" i="1"/>
  <c r="BM34" i="1"/>
  <c r="AY34" i="1"/>
  <c r="AS34" i="1"/>
  <c r="AO34" i="1"/>
  <c r="AN34" i="1"/>
  <c r="X34" i="1"/>
  <c r="W34" i="1"/>
  <c r="V34" i="1"/>
  <c r="BO33" i="1"/>
  <c r="BN33" i="1"/>
  <c r="BM33" i="1"/>
  <c r="AY33" i="1"/>
  <c r="AS33" i="1"/>
  <c r="AO33" i="1"/>
  <c r="AN33" i="1"/>
  <c r="X33" i="1"/>
  <c r="W33" i="1"/>
  <c r="V33" i="1"/>
  <c r="BO32" i="1"/>
  <c r="BN32" i="1"/>
  <c r="BM32" i="1"/>
  <c r="AY32" i="1"/>
  <c r="AS32" i="1"/>
  <c r="AO32" i="1"/>
  <c r="AN32" i="1"/>
  <c r="X32" i="1"/>
  <c r="W32" i="1"/>
  <c r="V32" i="1"/>
  <c r="BO31" i="1"/>
  <c r="BN31" i="1"/>
  <c r="BM31" i="1"/>
  <c r="AY31" i="1"/>
  <c r="AS31" i="1"/>
  <c r="AO31" i="1"/>
  <c r="AN31" i="1"/>
  <c r="X31" i="1"/>
  <c r="W31" i="1"/>
  <c r="V31" i="1"/>
  <c r="BO30" i="1"/>
  <c r="BN30" i="1"/>
  <c r="BM30" i="1"/>
  <c r="AY30" i="1"/>
  <c r="AS30" i="1"/>
  <c r="AO30" i="1"/>
  <c r="AN30" i="1"/>
  <c r="X30" i="1"/>
  <c r="W30" i="1"/>
  <c r="V30" i="1"/>
  <c r="BO29" i="1"/>
  <c r="BN29" i="1"/>
  <c r="BM29" i="1"/>
  <c r="AY29" i="1"/>
  <c r="AS29" i="1"/>
  <c r="AO29" i="1"/>
  <c r="AN29" i="1"/>
  <c r="X29" i="1"/>
  <c r="W29" i="1"/>
  <c r="V29" i="1"/>
  <c r="BO28" i="1"/>
  <c r="BN28" i="1"/>
  <c r="BM28" i="1"/>
  <c r="AY28" i="1"/>
  <c r="AS28" i="1"/>
  <c r="AO28" i="1"/>
  <c r="AN28" i="1"/>
  <c r="X28" i="1"/>
  <c r="W28" i="1"/>
  <c r="V28" i="1"/>
  <c r="BO27" i="1"/>
  <c r="BN27" i="1"/>
  <c r="BM27" i="1"/>
  <c r="AY27" i="1"/>
  <c r="AS27" i="1"/>
  <c r="AO27" i="1"/>
  <c r="AN27" i="1"/>
  <c r="X27" i="1"/>
  <c r="W27" i="1"/>
  <c r="V27" i="1"/>
  <c r="BO26" i="1"/>
  <c r="BN26" i="1"/>
  <c r="BM26" i="1"/>
  <c r="AY26" i="1"/>
  <c r="AS26" i="1"/>
  <c r="AO26" i="1"/>
  <c r="AN26" i="1"/>
  <c r="X26" i="1"/>
  <c r="W26" i="1"/>
  <c r="V26" i="1"/>
  <c r="BO25" i="1"/>
  <c r="BN25" i="1"/>
  <c r="BM25" i="1"/>
  <c r="AY25" i="1"/>
  <c r="AS25" i="1"/>
  <c r="AO25" i="1"/>
  <c r="AN25" i="1"/>
  <c r="X25" i="1"/>
  <c r="W25" i="1"/>
  <c r="V25" i="1"/>
  <c r="BO24" i="1"/>
  <c r="BN24" i="1"/>
  <c r="BM24" i="1"/>
  <c r="AY24" i="1"/>
  <c r="AS24" i="1"/>
  <c r="AO24" i="1"/>
  <c r="AN24" i="1"/>
  <c r="X24" i="1"/>
  <c r="W24" i="1"/>
  <c r="V24" i="1"/>
  <c r="BO23" i="1"/>
  <c r="BN23" i="1"/>
  <c r="BM23" i="1"/>
  <c r="AY23" i="1"/>
  <c r="AS23" i="1"/>
  <c r="AO23" i="1"/>
  <c r="AN23" i="1"/>
  <c r="X23" i="1"/>
  <c r="W23" i="1"/>
  <c r="V23" i="1"/>
  <c r="BO22" i="1"/>
  <c r="BN22" i="1"/>
  <c r="BM22" i="1"/>
  <c r="AY22" i="1"/>
  <c r="AS22" i="1"/>
  <c r="AO22" i="1"/>
  <c r="AN22" i="1"/>
  <c r="X22" i="1"/>
  <c r="W22" i="1"/>
  <c r="V22" i="1"/>
  <c r="BO21" i="1"/>
  <c r="BN21" i="1"/>
  <c r="BM21" i="1"/>
  <c r="AY21" i="1"/>
  <c r="AS21" i="1"/>
  <c r="AO21" i="1"/>
  <c r="AN21" i="1"/>
  <c r="X21" i="1"/>
  <c r="W21" i="1"/>
  <c r="V21" i="1"/>
  <c r="BO20" i="1"/>
  <c r="BN20" i="1"/>
  <c r="BM20" i="1"/>
  <c r="AY20" i="1"/>
  <c r="AS20" i="1"/>
  <c r="AO20" i="1"/>
  <c r="AN20" i="1"/>
  <c r="X20" i="1"/>
  <c r="W20" i="1"/>
  <c r="V20" i="1"/>
  <c r="BO19" i="1"/>
  <c r="BN19" i="1"/>
  <c r="BM19" i="1"/>
  <c r="AY19" i="1"/>
  <c r="AS19" i="1"/>
  <c r="AO19" i="1"/>
  <c r="AN19" i="1"/>
  <c r="X19" i="1"/>
  <c r="W19" i="1"/>
  <c r="V19" i="1"/>
  <c r="BO18" i="1"/>
  <c r="BN18" i="1"/>
  <c r="BM18" i="1"/>
  <c r="AY18" i="1"/>
  <c r="AS18" i="1"/>
  <c r="AO18" i="1"/>
  <c r="AN18" i="1"/>
  <c r="X18" i="1"/>
  <c r="W18" i="1"/>
  <c r="V18" i="1"/>
  <c r="BO17" i="1"/>
  <c r="BN17" i="1"/>
  <c r="BM17" i="1"/>
  <c r="AY17" i="1"/>
  <c r="AS17" i="1"/>
  <c r="AO17" i="1"/>
  <c r="AN17" i="1"/>
  <c r="X17" i="1"/>
  <c r="W17" i="1"/>
  <c r="V17" i="1"/>
  <c r="BO16" i="1"/>
  <c r="BN16" i="1"/>
  <c r="BM16" i="1"/>
  <c r="AY16" i="1"/>
  <c r="AS16" i="1"/>
  <c r="AO16" i="1"/>
  <c r="AN16" i="1"/>
  <c r="X16" i="1"/>
  <c r="W16" i="1"/>
  <c r="V16" i="1"/>
  <c r="BO15" i="1"/>
  <c r="BN15" i="1"/>
  <c r="BM15" i="1"/>
  <c r="AY15" i="1"/>
  <c r="AS15" i="1"/>
  <c r="AO15" i="1"/>
  <c r="AN15" i="1"/>
  <c r="X15" i="1"/>
  <c r="W15" i="1"/>
  <c r="V15" i="1"/>
  <c r="BO14" i="1"/>
  <c r="BN14" i="1"/>
  <c r="BM14" i="1"/>
  <c r="AY14" i="1"/>
  <c r="AS14" i="1"/>
  <c r="AO14" i="1"/>
  <c r="AN14" i="1"/>
  <c r="X14" i="1"/>
  <c r="W14" i="1"/>
  <c r="V14" i="1"/>
  <c r="BO13" i="1"/>
  <c r="BN13" i="1"/>
  <c r="BM13" i="1"/>
  <c r="AY13" i="1"/>
  <c r="AS13" i="1"/>
  <c r="AO13" i="1"/>
  <c r="AN13" i="1"/>
  <c r="X13" i="1"/>
  <c r="W13" i="1"/>
  <c r="V13" i="1"/>
  <c r="BO12" i="1"/>
  <c r="BN12" i="1"/>
  <c r="BM12" i="1"/>
  <c r="AY12" i="1"/>
  <c r="AS12" i="1"/>
  <c r="AO12" i="1"/>
  <c r="AN12" i="1"/>
  <c r="X12" i="1"/>
  <c r="W12" i="1"/>
  <c r="V12" i="1"/>
  <c r="BO11" i="1"/>
  <c r="BN11" i="1"/>
  <c r="BM11" i="1"/>
  <c r="AY11" i="1"/>
  <c r="AS11" i="1"/>
  <c r="AO11" i="1"/>
  <c r="AN11" i="1"/>
  <c r="X11" i="1"/>
  <c r="W11" i="1"/>
  <c r="V11" i="1"/>
  <c r="BO10" i="1"/>
  <c r="BN10" i="1"/>
  <c r="BM10" i="1"/>
  <c r="BM41" i="1" s="1"/>
  <c r="AY10" i="1"/>
  <c r="AS10" i="1"/>
  <c r="AO10" i="1"/>
  <c r="AN10" i="1"/>
  <c r="X10" i="1"/>
  <c r="W10" i="1"/>
  <c r="V10" i="1"/>
  <c r="BO9" i="1"/>
  <c r="BN9" i="1"/>
  <c r="BM9" i="1"/>
  <c r="AY9" i="1"/>
  <c r="AS9" i="1"/>
  <c r="AO9" i="1"/>
  <c r="AN9" i="1"/>
  <c r="X9" i="1"/>
  <c r="W9" i="1"/>
  <c r="V9" i="1"/>
  <c r="BO8" i="1"/>
  <c r="BN8" i="1"/>
  <c r="BM8" i="1"/>
  <c r="AY8" i="1"/>
  <c r="AS8" i="1"/>
  <c r="AO8" i="1"/>
  <c r="AN8" i="1"/>
  <c r="X8" i="1"/>
  <c r="W8" i="1"/>
  <c r="V8" i="1"/>
  <c r="BO7" i="1"/>
  <c r="BM7" i="1"/>
  <c r="AY7" i="1"/>
  <c r="AS7" i="1"/>
  <c r="AO7" i="1"/>
  <c r="X7" i="1"/>
  <c r="V7" i="1"/>
  <c r="BM6" i="1"/>
  <c r="AY6" i="1"/>
  <c r="AS6" i="1"/>
  <c r="AO6" i="1"/>
  <c r="V6" i="1"/>
  <c r="BO5" i="1"/>
  <c r="BM5" i="1"/>
  <c r="BM40" i="1" s="1"/>
  <c r="AY5" i="1"/>
  <c r="AS5" i="1"/>
  <c r="AO5" i="1"/>
  <c r="X5" i="1"/>
  <c r="V5" i="1"/>
  <c r="M189" i="2" l="1"/>
  <c r="J182" i="2"/>
  <c r="K182" i="2"/>
</calcChain>
</file>

<file path=xl/sharedStrings.xml><?xml version="1.0" encoding="utf-8"?>
<sst xmlns="http://schemas.openxmlformats.org/spreadsheetml/2006/main" count="4663" uniqueCount="410">
  <si>
    <t>SAMPLE</t>
  </si>
  <si>
    <t>crystal-inclusion</t>
  </si>
  <si>
    <t>type</t>
  </si>
  <si>
    <t>lab</t>
  </si>
  <si>
    <t>SiO2_meas</t>
  </si>
  <si>
    <t>TiO2_meas</t>
  </si>
  <si>
    <t>Al2O3_meas</t>
  </si>
  <si>
    <t>FeO_meas</t>
  </si>
  <si>
    <t>MnO_meas</t>
  </si>
  <si>
    <t>MgO_meas</t>
  </si>
  <si>
    <t>CaO_meas</t>
  </si>
  <si>
    <t>Na2O_meas</t>
  </si>
  <si>
    <t>K2O_meas</t>
  </si>
  <si>
    <t>P2O5_meas</t>
  </si>
  <si>
    <t>Cr2O3_meas</t>
  </si>
  <si>
    <t>H2O_meas</t>
  </si>
  <si>
    <t>CO2-wt_meas</t>
  </si>
  <si>
    <t>SO3_meas</t>
  </si>
  <si>
    <t>F-wt_meas</t>
  </si>
  <si>
    <t>Cl-wt_meas</t>
  </si>
  <si>
    <t>S-ug/g_meas</t>
  </si>
  <si>
    <t>F-ug/g_meas</t>
  </si>
  <si>
    <t>Cl-ug/g_meas</t>
  </si>
  <si>
    <t>TOTAL_meas</t>
  </si>
  <si>
    <t>HOST</t>
  </si>
  <si>
    <t>mineral</t>
  </si>
  <si>
    <t>SiO2_host</t>
  </si>
  <si>
    <t>TiO2_host</t>
  </si>
  <si>
    <t>Al2O3_host</t>
  </si>
  <si>
    <t>FeO_host</t>
  </si>
  <si>
    <t>MnO_host</t>
  </si>
  <si>
    <t>MgO_host</t>
  </si>
  <si>
    <t>CaO_host</t>
  </si>
  <si>
    <t>Na2O_host</t>
  </si>
  <si>
    <t>K2O_host</t>
  </si>
  <si>
    <t>P2O5_host</t>
  </si>
  <si>
    <t>Cr2O3_host</t>
  </si>
  <si>
    <t>NiO_host</t>
  </si>
  <si>
    <t>TOTAL_host</t>
  </si>
  <si>
    <t>Fo</t>
  </si>
  <si>
    <t>Kd-ol-calc</t>
  </si>
  <si>
    <t>target(Fe2+/Mg)liq</t>
  </si>
  <si>
    <t>PEC%</t>
  </si>
  <si>
    <t>Inclusion-PEC</t>
  </si>
  <si>
    <t>SiO2_pec</t>
  </si>
  <si>
    <t>TiO2_pec</t>
  </si>
  <si>
    <t>Al2O3_pec</t>
  </si>
  <si>
    <t>Fe2O3_pec</t>
  </si>
  <si>
    <t>FeO_pec</t>
  </si>
  <si>
    <t>FeOT_pec</t>
  </si>
  <si>
    <t>MnO_pec</t>
  </si>
  <si>
    <t>MgO_pec</t>
  </si>
  <si>
    <t>CaO_pec</t>
  </si>
  <si>
    <t>Na2O_pec</t>
  </si>
  <si>
    <t>K2O_pec</t>
  </si>
  <si>
    <t>P2O5_pec</t>
  </si>
  <si>
    <t>Cr2O3_pec</t>
  </si>
  <si>
    <t>NiO_pec</t>
  </si>
  <si>
    <t>H2O_pec</t>
  </si>
  <si>
    <t>CO2-wt_pec</t>
  </si>
  <si>
    <t>SO3_pec</t>
  </si>
  <si>
    <t>F-wt_pec</t>
  </si>
  <si>
    <t>Cl-wt_pec</t>
  </si>
  <si>
    <t>S-ug/g_pec</t>
  </si>
  <si>
    <t>F-ug/g_pec</t>
  </si>
  <si>
    <t>Cl-ug/g_pec</t>
  </si>
  <si>
    <t>TOTAL_pec</t>
  </si>
  <si>
    <t>wt.%</t>
  </si>
  <si>
    <t>ug/g</t>
  </si>
  <si>
    <t>mol.%</t>
  </si>
  <si>
    <t>target Kd=0.3</t>
  </si>
  <si>
    <t>uncorrected EPMA data</t>
  </si>
  <si>
    <t>PEC-corrected compositions</t>
  </si>
  <si>
    <t>CAN-TLP-0037</t>
  </si>
  <si>
    <t>ol3-mi1</t>
  </si>
  <si>
    <t>mi</t>
  </si>
  <si>
    <t>LMV</t>
  </si>
  <si>
    <t>nm</t>
  </si>
  <si>
    <t>nan</t>
  </si>
  <si>
    <t>CAN-TLP-0037-ol3</t>
  </si>
  <si>
    <t>ol</t>
  </si>
  <si>
    <t>CAN-TLP-0040</t>
  </si>
  <si>
    <t>ol4-mi1</t>
  </si>
  <si>
    <t>bdl</t>
  </si>
  <si>
    <t>CAN-TLP-0040-ol4</t>
  </si>
  <si>
    <t>CAN-TLP-0052</t>
  </si>
  <si>
    <t>ol2-mi1</t>
  </si>
  <si>
    <t>CAN-TLP-0052-ol2</t>
  </si>
  <si>
    <t>CAN-TLP-0042</t>
  </si>
  <si>
    <t>UoB</t>
  </si>
  <si>
    <t>CAN-TLP-0042-ol3</t>
  </si>
  <si>
    <t>ol8-mi1</t>
  </si>
  <si>
    <t>CAN-TLP-0042-ol8</t>
  </si>
  <si>
    <t>ol8-mi2</t>
  </si>
  <si>
    <t>ol8-mi3</t>
  </si>
  <si>
    <t>ol12-mi1</t>
  </si>
  <si>
    <t>CAN-TLP-0042-ol12</t>
  </si>
  <si>
    <t>ol22-mi2</t>
  </si>
  <si>
    <t>CAN-TLP-0042-ol22</t>
  </si>
  <si>
    <t>o29-mi2</t>
  </si>
  <si>
    <t>CAN-TLP-0042-ol29</t>
  </si>
  <si>
    <t>CAN-TLP-0168</t>
  </si>
  <si>
    <t>ol53-mi2</t>
  </si>
  <si>
    <t>CAN-TLP-0168-ol53</t>
  </si>
  <si>
    <t>ol66-mi1</t>
  </si>
  <si>
    <t>CAN-TLP-0168-ol66-core</t>
  </si>
  <si>
    <t>ol67-mi1</t>
  </si>
  <si>
    <t>CAN-TLP-0168-ol67</t>
  </si>
  <si>
    <t>M8-A</t>
  </si>
  <si>
    <t>ol35-mi1</t>
  </si>
  <si>
    <t>M8-A-ol35</t>
  </si>
  <si>
    <t>ol41-mi1</t>
  </si>
  <si>
    <t>M8-A-ol41</t>
  </si>
  <si>
    <t>ol45-mi1</t>
  </si>
  <si>
    <t>M8-A-ol45</t>
  </si>
  <si>
    <t>ol62-mi1</t>
  </si>
  <si>
    <t>M8-A-ol62</t>
  </si>
  <si>
    <t>ol69-mi1</t>
  </si>
  <si>
    <t>M8-A-ol69</t>
  </si>
  <si>
    <t>ol69-mi2</t>
  </si>
  <si>
    <t>ol69-mi3</t>
  </si>
  <si>
    <t>ol75-mi1</t>
  </si>
  <si>
    <t>M8-A-ol75</t>
  </si>
  <si>
    <t>ol76-mi1</t>
  </si>
  <si>
    <t>M8-A-ol76</t>
  </si>
  <si>
    <t>ol90a-mi1</t>
  </si>
  <si>
    <t>M8-A-ol90a</t>
  </si>
  <si>
    <t>ol102-mi1</t>
  </si>
  <si>
    <t>M8-A-ol102-core</t>
  </si>
  <si>
    <t>ol109-mi1</t>
  </si>
  <si>
    <t>M8-A-ol109</t>
  </si>
  <si>
    <t>M8-C</t>
  </si>
  <si>
    <t>M8-C-ol4</t>
  </si>
  <si>
    <t>ol7-mi2</t>
  </si>
  <si>
    <t>M8-C-ol7</t>
  </si>
  <si>
    <t>ol13-mi1</t>
  </si>
  <si>
    <t>M8-C-ol13-core</t>
  </si>
  <si>
    <t>ol30-mi1</t>
  </si>
  <si>
    <t>M8-C-ol30</t>
  </si>
  <si>
    <t>ol39-mi1</t>
  </si>
  <si>
    <t>M8-C-ol39</t>
  </si>
  <si>
    <t>M8-D</t>
  </si>
  <si>
    <t>M8-D-ol41</t>
  </si>
  <si>
    <t>ol41-mi2</t>
  </si>
  <si>
    <t>ol44-mi1</t>
  </si>
  <si>
    <t>M8-D-ol44</t>
  </si>
  <si>
    <t>ap94-mi1</t>
  </si>
  <si>
    <t>M8-C-ap94</t>
  </si>
  <si>
    <t>ap</t>
  </si>
  <si>
    <t>na</t>
  </si>
  <si>
    <t>ap94-mi2</t>
  </si>
  <si>
    <t>ap94-mi3</t>
  </si>
  <si>
    <t>ol1-emb1</t>
  </si>
  <si>
    <t>emb</t>
  </si>
  <si>
    <t>CAN-TLP-0042-ol1</t>
  </si>
  <si>
    <t>ol12-emb2</t>
  </si>
  <si>
    <t>ol29-emb1</t>
  </si>
  <si>
    <t>ol30-emb2</t>
  </si>
  <si>
    <t>CAN-TLP-0042-ol30</t>
  </si>
  <si>
    <t>ol5-emb1</t>
  </si>
  <si>
    <t>CAN-TLP-0168-ol5</t>
  </si>
  <si>
    <t>ol8-emb1</t>
  </si>
  <si>
    <t>CAN-TLP-0168-ol8</t>
  </si>
  <si>
    <t>ol13-emb1</t>
  </si>
  <si>
    <t>CAN-TLP-0168-ol13</t>
  </si>
  <si>
    <t>ol50-emb1</t>
  </si>
  <si>
    <t>CAN-TLP-0168-ol50</t>
  </si>
  <si>
    <t>ol72-emb2</t>
  </si>
  <si>
    <t>CAN-TLP-0168-ol72</t>
  </si>
  <si>
    <t>ol19-emb1</t>
  </si>
  <si>
    <t>M8-A-ol19</t>
  </si>
  <si>
    <t>ol19-emb2</t>
  </si>
  <si>
    <t>ol47-emb1</t>
  </si>
  <si>
    <t>M8-A-ol47</t>
  </si>
  <si>
    <t>ol47-emb2</t>
  </si>
  <si>
    <t>ol57-emb1</t>
  </si>
  <si>
    <t>M8-A-ol57-core</t>
  </si>
  <si>
    <t>ol62-emb1b</t>
  </si>
  <si>
    <t>ol65-emb1</t>
  </si>
  <si>
    <t>M8-A-ol65</t>
  </si>
  <si>
    <t>ol66-emb1</t>
  </si>
  <si>
    <t>M8-A-ol66-core</t>
  </si>
  <si>
    <t>ol102-emb3</t>
  </si>
  <si>
    <t>ol109-emb1</t>
  </si>
  <si>
    <t>ol123-emb1</t>
  </si>
  <si>
    <t>M8-A-ol123</t>
  </si>
  <si>
    <t>ol123-emb2</t>
  </si>
  <si>
    <t>ol7-emb1</t>
  </si>
  <si>
    <t>ol13-emb2</t>
  </si>
  <si>
    <t>ol39-emb1-inner</t>
  </si>
  <si>
    <t>ol39-emb1-mid</t>
  </si>
  <si>
    <t>ol39-emb1-outer</t>
  </si>
  <si>
    <t>ol43-emb1</t>
  </si>
  <si>
    <t>M8-C-ol43-core</t>
  </si>
  <si>
    <t>ol43-emb3</t>
  </si>
  <si>
    <t>ol85-emb1</t>
  </si>
  <si>
    <t>M8-C-ol85-core</t>
  </si>
  <si>
    <t>ol18-emb1</t>
  </si>
  <si>
    <t>M8-D-ol18</t>
  </si>
  <si>
    <t>ol41-emb1</t>
  </si>
  <si>
    <t>M8-D-ol47-rim</t>
  </si>
  <si>
    <t>ol71-emb1-inner</t>
  </si>
  <si>
    <t>M8-D-ol71-rim</t>
  </si>
  <si>
    <t>ol71-emb1-outer</t>
  </si>
  <si>
    <t>ol91-emb1</t>
  </si>
  <si>
    <t>M8-D-ol91-core</t>
  </si>
  <si>
    <t>ap94-emb1</t>
  </si>
  <si>
    <t>ol10-gl1</t>
  </si>
  <si>
    <t>gl</t>
  </si>
  <si>
    <t>ol15-gl1</t>
  </si>
  <si>
    <t>ol37-gl1</t>
  </si>
  <si>
    <t>ol25-gl1</t>
  </si>
  <si>
    <t>ol65-gl1</t>
  </si>
  <si>
    <t>ol71-gl1</t>
  </si>
  <si>
    <t>ol91-gl1</t>
  </si>
  <si>
    <t>ol39-gl1</t>
  </si>
  <si>
    <t>ap94-gl1</t>
  </si>
  <si>
    <t>ol18-gl1</t>
  </si>
  <si>
    <t>LPA-16</t>
  </si>
  <si>
    <t>shard1-gl1</t>
  </si>
  <si>
    <t>shard1-gl2</t>
  </si>
  <si>
    <t>shard1-gl3</t>
  </si>
  <si>
    <t>shard1-gl4</t>
  </si>
  <si>
    <t>shard1-gl5</t>
  </si>
  <si>
    <t>shard1-gl6</t>
  </si>
  <si>
    <t>shard1-gl7</t>
  </si>
  <si>
    <t>shard1-gl8</t>
  </si>
  <si>
    <t>shard1-gl9</t>
  </si>
  <si>
    <t>shard1-gl10</t>
  </si>
  <si>
    <t>shard1-gl11</t>
  </si>
  <si>
    <t>CAN-TLP-0128</t>
  </si>
  <si>
    <t>shard2-gl1</t>
  </si>
  <si>
    <t>shard2-gl2</t>
  </si>
  <si>
    <t>shard2-gl3</t>
  </si>
  <si>
    <t>shard2-gl4</t>
  </si>
  <si>
    <t>shard2-gl5</t>
  </si>
  <si>
    <t>shard3-gl1</t>
  </si>
  <si>
    <t>shard3-gl2</t>
  </si>
  <si>
    <t>shard3-gl3</t>
  </si>
  <si>
    <t>shard3-gl4</t>
  </si>
  <si>
    <t>shard3-gl5</t>
  </si>
  <si>
    <t>CAN-TLP-0053</t>
  </si>
  <si>
    <t>n</t>
  </si>
  <si>
    <t>location</t>
  </si>
  <si>
    <t>SiO2</t>
  </si>
  <si>
    <t>TiO2</t>
  </si>
  <si>
    <t>Al2O3</t>
  </si>
  <si>
    <t>FeO</t>
  </si>
  <si>
    <t>MnO</t>
  </si>
  <si>
    <t>MgO</t>
  </si>
  <si>
    <t>CaO</t>
  </si>
  <si>
    <t>Na2O</t>
  </si>
  <si>
    <t>K2O</t>
  </si>
  <si>
    <t>P2O5</t>
  </si>
  <si>
    <t>Cr2O3</t>
  </si>
  <si>
    <t>SO3</t>
  </si>
  <si>
    <t>F</t>
  </si>
  <si>
    <t>Cl</t>
  </si>
  <si>
    <t>TOTAL</t>
  </si>
  <si>
    <t>distance-from-rim_um</t>
  </si>
  <si>
    <t>SiO2 CDL99</t>
  </si>
  <si>
    <t>TiO2 CDL99</t>
  </si>
  <si>
    <t>Al2O3 CDL99</t>
  </si>
  <si>
    <t>FeO CDL99</t>
  </si>
  <si>
    <t>MnO CDL99</t>
  </si>
  <si>
    <t>MgO CDL99</t>
  </si>
  <si>
    <t>CaO CDL99</t>
  </si>
  <si>
    <t>Na2O CDL99</t>
  </si>
  <si>
    <t>K2O CDL99</t>
  </si>
  <si>
    <t>P2O5 CDL99</t>
  </si>
  <si>
    <t>Cr2O3 CDL99</t>
  </si>
  <si>
    <t>SO3 CDL99</t>
  </si>
  <si>
    <t>F CDL99</t>
  </si>
  <si>
    <t>Cl CDL99</t>
  </si>
  <si>
    <t>Si WT%</t>
  </si>
  <si>
    <t>Ti WT%</t>
  </si>
  <si>
    <t>Al WT%</t>
  </si>
  <si>
    <t>Fe WT%</t>
  </si>
  <si>
    <t>Mn WT%</t>
  </si>
  <si>
    <t>Mg WT%</t>
  </si>
  <si>
    <t>Ca WT%</t>
  </si>
  <si>
    <t>Na WT%</t>
  </si>
  <si>
    <t>K WT%</t>
  </si>
  <si>
    <t>P WT%</t>
  </si>
  <si>
    <t>Cr WT%</t>
  </si>
  <si>
    <t>S WT%</t>
  </si>
  <si>
    <t>F WT%</t>
  </si>
  <si>
    <t>Cl WT%</t>
  </si>
  <si>
    <t>O WT%</t>
  </si>
  <si>
    <t>Si CDL99</t>
  </si>
  <si>
    <t>Ti CDL99</t>
  </si>
  <si>
    <t>Al CDL99</t>
  </si>
  <si>
    <t>Fe CDL99</t>
  </si>
  <si>
    <t>Mn CDL99</t>
  </si>
  <si>
    <t>Mg CDL99</t>
  </si>
  <si>
    <t>Ca CDL99</t>
  </si>
  <si>
    <t>Na CDL99</t>
  </si>
  <si>
    <t>K CDL99</t>
  </si>
  <si>
    <t>P CDL99</t>
  </si>
  <si>
    <t>Cr CDL99</t>
  </si>
  <si>
    <t>S CDL99</t>
  </si>
  <si>
    <t xml:space="preserve">Si %ERR </t>
  </si>
  <si>
    <t xml:space="preserve">Ti %ERR </t>
  </si>
  <si>
    <t xml:space="preserve">Al %ERR </t>
  </si>
  <si>
    <t xml:space="preserve">Fe %ERR </t>
  </si>
  <si>
    <t xml:space="preserve">Mn %ERR </t>
  </si>
  <si>
    <t xml:space="preserve">Mg %ERR </t>
  </si>
  <si>
    <t xml:space="preserve">Ca %ERR </t>
  </si>
  <si>
    <t xml:space="preserve">Na %ERR </t>
  </si>
  <si>
    <t xml:space="preserve">K %ERR </t>
  </si>
  <si>
    <t xml:space="preserve">P %ERR </t>
  </si>
  <si>
    <t xml:space="preserve">Cr %ERR </t>
  </si>
  <si>
    <t xml:space="preserve">S %ERR </t>
  </si>
  <si>
    <t xml:space="preserve">F %ERR </t>
  </si>
  <si>
    <t xml:space="preserve">Cl %ERR </t>
  </si>
  <si>
    <t>raw EPMA data, collected at University of Bristol, January 2022</t>
  </si>
  <si>
    <t>oxide mass %</t>
  </si>
  <si>
    <t>oxide 99% confidence detection limit</t>
  </si>
  <si>
    <t>element mass %</t>
  </si>
  <si>
    <t>element 99% confidence detection limit</t>
  </si>
  <si>
    <t>1sigma error on counting statistics</t>
  </si>
  <si>
    <t>CV</t>
  </si>
  <si>
    <t>-</t>
  </si>
  <si>
    <t>ol29-mi2</t>
  </si>
  <si>
    <t>ol102-mi2</t>
  </si>
  <si>
    <t>ol71-emb1-oute</t>
  </si>
  <si>
    <t>ol94-gl1</t>
  </si>
  <si>
    <t>ol1</t>
  </si>
  <si>
    <t>ol3</t>
  </si>
  <si>
    <t>ol8</t>
  </si>
  <si>
    <t>ol12</t>
  </si>
  <si>
    <t>ol18</t>
  </si>
  <si>
    <t>ol22</t>
  </si>
  <si>
    <t>ol29</t>
  </si>
  <si>
    <t>ol30</t>
  </si>
  <si>
    <t>ol5</t>
  </si>
  <si>
    <t>ol13</t>
  </si>
  <si>
    <t>ol50</t>
  </si>
  <si>
    <t>ol53</t>
  </si>
  <si>
    <t>ol66-core</t>
  </si>
  <si>
    <t>ol66-rim</t>
  </si>
  <si>
    <t>ol67</t>
  </si>
  <si>
    <t>ol72</t>
  </si>
  <si>
    <t>ol19</t>
  </si>
  <si>
    <t>ol35</t>
  </si>
  <si>
    <t>ol41</t>
  </si>
  <si>
    <t>ol45</t>
  </si>
  <si>
    <t>ol47</t>
  </si>
  <si>
    <t>ol57-core</t>
  </si>
  <si>
    <t>ol57-rim</t>
  </si>
  <si>
    <t>ol62</t>
  </si>
  <si>
    <t>ol65</t>
  </si>
  <si>
    <t>ol69</t>
  </si>
  <si>
    <t>ol75</t>
  </si>
  <si>
    <t>ol76</t>
  </si>
  <si>
    <t>ol90a</t>
  </si>
  <si>
    <t>ol102-core</t>
  </si>
  <si>
    <t>ol102-mid</t>
  </si>
  <si>
    <t>ol102-rim</t>
  </si>
  <si>
    <t>ol109</t>
  </si>
  <si>
    <t>ol123</t>
  </si>
  <si>
    <t>ol4</t>
  </si>
  <si>
    <t>ol7</t>
  </si>
  <si>
    <t>ol13-core</t>
  </si>
  <si>
    <t>ol13-rim</t>
  </si>
  <si>
    <t>ol39</t>
  </si>
  <si>
    <t>ol43-core</t>
  </si>
  <si>
    <t>ol43-mid</t>
  </si>
  <si>
    <t>ol43-mid2</t>
  </si>
  <si>
    <t>ol43-rim</t>
  </si>
  <si>
    <t>ol85-core</t>
  </si>
  <si>
    <t>ol85-profile1-rim</t>
  </si>
  <si>
    <t>ol85-profile2</t>
  </si>
  <si>
    <t>ol85-profile3</t>
  </si>
  <si>
    <t>ol85-profile4</t>
  </si>
  <si>
    <t>ol85-profile5</t>
  </si>
  <si>
    <t>ol85-profile6</t>
  </si>
  <si>
    <t>ol85-profile7</t>
  </si>
  <si>
    <t>ol85-profile8</t>
  </si>
  <si>
    <t>ol85-profile9</t>
  </si>
  <si>
    <t>ol85-profile10</t>
  </si>
  <si>
    <t>ol85-profile11</t>
  </si>
  <si>
    <t>ol85-profile12</t>
  </si>
  <si>
    <t>ol85-profile13</t>
  </si>
  <si>
    <t>ol85-profile14</t>
  </si>
  <si>
    <t>ol85-profile15-core</t>
  </si>
  <si>
    <t>ol44</t>
  </si>
  <si>
    <t>ol47-rim</t>
  </si>
  <si>
    <t>ol71-rim</t>
  </si>
  <si>
    <t>ol91-core</t>
  </si>
  <si>
    <t>ol91-rim</t>
  </si>
  <si>
    <t>ap94</t>
  </si>
  <si>
    <t>Standards summary</t>
  </si>
  <si>
    <t>BCR2-G</t>
  </si>
  <si>
    <t>n=31</t>
  </si>
  <si>
    <t>av</t>
  </si>
  <si>
    <t>stdev</t>
  </si>
  <si>
    <t>recommended</t>
  </si>
  <si>
    <t>%P</t>
  </si>
  <si>
    <t>%A</t>
  </si>
  <si>
    <t>VG-2</t>
  </si>
  <si>
    <t>n=18</t>
  </si>
  <si>
    <t>SJI-olivine</t>
  </si>
  <si>
    <t>n=21</t>
  </si>
  <si>
    <t>diopside</t>
  </si>
  <si>
    <t>n=15</t>
  </si>
  <si>
    <t>cpx</t>
  </si>
  <si>
    <t>STANDARD</t>
  </si>
  <si>
    <t>analysis</t>
  </si>
  <si>
    <t>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</si>
</sst>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7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11"/>
      <color rgb="FFA5A5A5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A5A5A5"/>
      <name val="Calibri"/>
    </font>
    <font>
      <b/>
      <sz val="11"/>
      <color theme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3" fillId="0" borderId="0" xfId="0" applyFont="1"/>
    <xf numFmtId="2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2" fontId="4" fillId="0" borderId="0" xfId="0" applyNumberFormat="1" applyFont="1"/>
    <xf numFmtId="1" fontId="4" fillId="0" borderId="0" xfId="0" applyNumberFormat="1" applyFont="1"/>
    <xf numFmtId="164" fontId="4" fillId="0" borderId="0" xfId="0" applyNumberFormat="1" applyFont="1"/>
    <xf numFmtId="2" fontId="5" fillId="0" borderId="0" xfId="0" applyNumberFormat="1" applyFont="1"/>
    <xf numFmtId="165" fontId="4" fillId="0" borderId="0" xfId="0" applyNumberFormat="1" applyFont="1"/>
    <xf numFmtId="0" fontId="4" fillId="2" borderId="1" xfId="0" applyFont="1" applyFill="1" applyBorder="1"/>
    <xf numFmtId="1" fontId="3" fillId="0" borderId="0" xfId="0" applyNumberFormat="1" applyFont="1"/>
    <xf numFmtId="0" fontId="4" fillId="3" borderId="1" xfId="0" applyFont="1" applyFill="1" applyBorder="1"/>
    <xf numFmtId="2" fontId="6" fillId="0" borderId="0" xfId="0" applyNumberFormat="1" applyFont="1"/>
    <xf numFmtId="166" fontId="4" fillId="0" borderId="0" xfId="0" applyNumberFormat="1" applyFo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00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14.453125" defaultRowHeight="15" customHeight="1" x14ac:dyDescent="0.35"/>
  <cols>
    <col min="1" max="1" width="4.08984375" customWidth="1"/>
    <col min="2" max="2" width="13.453125" customWidth="1"/>
    <col min="3" max="3" width="16.453125" customWidth="1"/>
    <col min="4" max="5" width="6" customWidth="1"/>
    <col min="6" max="25" width="8.7265625" customWidth="1"/>
    <col min="26" max="26" width="16.81640625" customWidth="1"/>
    <col min="27" max="42" width="8.7265625" customWidth="1"/>
    <col min="43" max="43" width="18.08984375" customWidth="1"/>
    <col min="44" max="44" width="8.7265625" customWidth="1"/>
    <col min="45" max="45" width="26.26953125" customWidth="1"/>
    <col min="46" max="69" width="8.7265625" customWidth="1"/>
  </cols>
  <sheetData>
    <row r="1" spans="1:69" ht="14.5" x14ac:dyDescent="0.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2" t="s">
        <v>42</v>
      </c>
      <c r="AS1" s="2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4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1" t="s">
        <v>58</v>
      </c>
      <c r="BI1" s="1" t="s">
        <v>59</v>
      </c>
      <c r="BJ1" s="3" t="s">
        <v>60</v>
      </c>
      <c r="BK1" s="3" t="s">
        <v>61</v>
      </c>
      <c r="BL1" s="3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/>
    </row>
    <row r="2" spans="1:69" ht="14.5" x14ac:dyDescent="0.35">
      <c r="A2" s="1"/>
      <c r="B2" s="1"/>
      <c r="C2" s="1"/>
      <c r="D2" s="1"/>
      <c r="E2" s="1"/>
      <c r="F2" s="3" t="s">
        <v>67</v>
      </c>
      <c r="G2" s="3" t="s">
        <v>67</v>
      </c>
      <c r="H2" s="3" t="s">
        <v>67</v>
      </c>
      <c r="I2" s="3" t="s">
        <v>67</v>
      </c>
      <c r="J2" s="3" t="s">
        <v>67</v>
      </c>
      <c r="K2" s="3" t="s">
        <v>67</v>
      </c>
      <c r="L2" s="3" t="s">
        <v>67</v>
      </c>
      <c r="M2" s="3" t="s">
        <v>67</v>
      </c>
      <c r="N2" s="3" t="s">
        <v>67</v>
      </c>
      <c r="O2" s="3" t="s">
        <v>67</v>
      </c>
      <c r="P2" s="3" t="s">
        <v>67</v>
      </c>
      <c r="Q2" s="3" t="s">
        <v>67</v>
      </c>
      <c r="R2" s="3" t="s">
        <v>67</v>
      </c>
      <c r="S2" s="3" t="s">
        <v>67</v>
      </c>
      <c r="T2" s="3" t="s">
        <v>67</v>
      </c>
      <c r="U2" s="3" t="s">
        <v>67</v>
      </c>
      <c r="V2" s="3" t="s">
        <v>68</v>
      </c>
      <c r="W2" s="3" t="s">
        <v>68</v>
      </c>
      <c r="X2" s="3" t="s">
        <v>68</v>
      </c>
      <c r="Y2" s="1"/>
      <c r="Z2" s="1"/>
      <c r="AA2" s="1"/>
      <c r="AB2" s="1" t="s">
        <v>67</v>
      </c>
      <c r="AC2" s="1" t="s">
        <v>67</v>
      </c>
      <c r="AD2" s="1" t="s">
        <v>67</v>
      </c>
      <c r="AE2" s="1" t="s">
        <v>67</v>
      </c>
      <c r="AF2" s="1" t="s">
        <v>67</v>
      </c>
      <c r="AG2" s="1" t="s">
        <v>67</v>
      </c>
      <c r="AH2" s="1" t="s">
        <v>67</v>
      </c>
      <c r="AI2" s="1" t="s">
        <v>67</v>
      </c>
      <c r="AJ2" s="1" t="s">
        <v>67</v>
      </c>
      <c r="AK2" s="1" t="s">
        <v>67</v>
      </c>
      <c r="AL2" s="1" t="s">
        <v>67</v>
      </c>
      <c r="AM2" s="1" t="s">
        <v>67</v>
      </c>
      <c r="AN2" s="1"/>
      <c r="AO2" s="1" t="s">
        <v>69</v>
      </c>
      <c r="AP2" s="1"/>
      <c r="AQ2" s="1" t="s">
        <v>70</v>
      </c>
      <c r="AR2" s="2"/>
      <c r="AS2" s="2"/>
      <c r="AT2" s="3" t="s">
        <v>67</v>
      </c>
      <c r="AU2" s="3" t="s">
        <v>67</v>
      </c>
      <c r="AV2" s="3" t="s">
        <v>67</v>
      </c>
      <c r="AW2" s="3" t="s">
        <v>67</v>
      </c>
      <c r="AX2" s="3" t="s">
        <v>67</v>
      </c>
      <c r="AY2" s="4" t="s">
        <v>67</v>
      </c>
      <c r="AZ2" s="3" t="s">
        <v>67</v>
      </c>
      <c r="BA2" s="3" t="s">
        <v>67</v>
      </c>
      <c r="BB2" s="3" t="s">
        <v>67</v>
      </c>
      <c r="BC2" s="3" t="s">
        <v>67</v>
      </c>
      <c r="BD2" s="3" t="s">
        <v>67</v>
      </c>
      <c r="BE2" s="3" t="s">
        <v>67</v>
      </c>
      <c r="BF2" s="3" t="s">
        <v>67</v>
      </c>
      <c r="BG2" s="3" t="s">
        <v>67</v>
      </c>
      <c r="BH2" s="3" t="s">
        <v>67</v>
      </c>
      <c r="BI2" s="3" t="s">
        <v>67</v>
      </c>
      <c r="BJ2" s="3" t="s">
        <v>67</v>
      </c>
      <c r="BK2" s="3" t="s">
        <v>67</v>
      </c>
      <c r="BL2" s="3" t="s">
        <v>67</v>
      </c>
      <c r="BM2" s="1" t="s">
        <v>68</v>
      </c>
      <c r="BN2" s="1" t="s">
        <v>68</v>
      </c>
      <c r="BO2" s="1" t="s">
        <v>68</v>
      </c>
      <c r="BP2" s="3"/>
      <c r="BQ2" s="1"/>
    </row>
    <row r="3" spans="1:69" ht="14.5" x14ac:dyDescent="0.35">
      <c r="A3" s="1"/>
      <c r="B3" s="1"/>
      <c r="C3" s="1"/>
      <c r="D3" s="1"/>
      <c r="E3" s="1"/>
      <c r="F3" s="1" t="s">
        <v>71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2"/>
      <c r="AS3" s="2"/>
      <c r="AT3" s="1" t="s">
        <v>72</v>
      </c>
      <c r="AU3" s="3"/>
      <c r="AV3" s="3"/>
      <c r="AW3" s="3"/>
      <c r="AX3" s="3"/>
      <c r="AY3" s="4"/>
      <c r="AZ3" s="3"/>
      <c r="BA3" s="3"/>
      <c r="BB3" s="3"/>
      <c r="BC3" s="3"/>
      <c r="BD3" s="3"/>
      <c r="BE3" s="3"/>
      <c r="BF3" s="3"/>
      <c r="BG3" s="3"/>
      <c r="BH3" s="1"/>
      <c r="BI3" s="1"/>
      <c r="BJ3" s="3"/>
      <c r="BK3" s="3"/>
      <c r="BL3" s="3"/>
      <c r="BM3" s="1"/>
      <c r="BN3" s="1"/>
      <c r="BO3" s="1"/>
      <c r="BP3" s="3"/>
      <c r="BQ3" s="1"/>
    </row>
    <row r="4" spans="1:69" ht="14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2"/>
      <c r="AS4" s="2"/>
      <c r="AT4" s="3"/>
      <c r="AU4" s="3"/>
      <c r="AV4" s="3"/>
      <c r="AW4" s="3"/>
      <c r="AX4" s="3"/>
      <c r="AY4" s="4"/>
      <c r="AZ4" s="3"/>
      <c r="BA4" s="3"/>
      <c r="BB4" s="3"/>
      <c r="BC4" s="3"/>
      <c r="BD4" s="3"/>
      <c r="BE4" s="3"/>
      <c r="BF4" s="3"/>
      <c r="BG4" s="3"/>
      <c r="BH4" s="1"/>
      <c r="BI4" s="1"/>
      <c r="BJ4" s="3"/>
      <c r="BK4" s="3"/>
      <c r="BL4" s="3"/>
      <c r="BM4" s="1"/>
      <c r="BN4" s="1"/>
      <c r="BO4" s="1"/>
      <c r="BP4" s="3"/>
      <c r="BQ4" s="1"/>
    </row>
    <row r="5" spans="1:69" ht="14.5" x14ac:dyDescent="0.35">
      <c r="A5" s="1">
        <v>1</v>
      </c>
      <c r="B5" s="5" t="s">
        <v>73</v>
      </c>
      <c r="C5" s="5" t="s">
        <v>74</v>
      </c>
      <c r="D5" s="5" t="s">
        <v>75</v>
      </c>
      <c r="E5" s="5" t="s">
        <v>76</v>
      </c>
      <c r="F5" s="6">
        <v>41.882333333333328</v>
      </c>
      <c r="G5" s="6">
        <v>4.2378666666666662</v>
      </c>
      <c r="H5" s="6">
        <v>15.517633333333334</v>
      </c>
      <c r="I5" s="6">
        <v>9.5104333333333333</v>
      </c>
      <c r="J5" s="6">
        <v>0.17530000000000001</v>
      </c>
      <c r="K5" s="6">
        <v>4.8197333333333328</v>
      </c>
      <c r="L5" s="6">
        <v>11.823033333333333</v>
      </c>
      <c r="M5" s="6">
        <v>4.1807333333333334</v>
      </c>
      <c r="N5" s="6">
        <v>1.7197000000000002</v>
      </c>
      <c r="O5" s="6">
        <v>0.96043333333333336</v>
      </c>
      <c r="P5" s="7" t="s">
        <v>77</v>
      </c>
      <c r="Q5" s="6">
        <v>1.3</v>
      </c>
      <c r="R5" s="8">
        <v>0.22</v>
      </c>
      <c r="S5" s="6">
        <v>0.31030000000000002</v>
      </c>
      <c r="T5" s="7" t="s">
        <v>78</v>
      </c>
      <c r="U5" s="6">
        <v>7.1900000000000006E-2</v>
      </c>
      <c r="V5" s="9">
        <f t="shared" ref="V5:V7" si="0">S5*10000</f>
        <v>3103</v>
      </c>
      <c r="W5" s="7" t="s">
        <v>77</v>
      </c>
      <c r="X5" s="9">
        <f>U5*10000</f>
        <v>719</v>
      </c>
      <c r="Y5" s="8">
        <v>94.827199999999991</v>
      </c>
      <c r="Z5" s="8" t="s">
        <v>79</v>
      </c>
      <c r="AA5" s="5" t="s">
        <v>80</v>
      </c>
      <c r="AB5" s="6">
        <v>38.943133333333336</v>
      </c>
      <c r="AC5" s="7" t="s">
        <v>77</v>
      </c>
      <c r="AD5" s="6">
        <v>5.9249999999999997E-2</v>
      </c>
      <c r="AE5" s="6">
        <v>17.8385</v>
      </c>
      <c r="AF5" s="6">
        <v>0.25923333333333337</v>
      </c>
      <c r="AG5" s="6">
        <v>41.828000000000003</v>
      </c>
      <c r="AH5" s="6">
        <v>0.27883333333333332</v>
      </c>
      <c r="AI5" s="7" t="s">
        <v>77</v>
      </c>
      <c r="AJ5" s="7" t="s">
        <v>77</v>
      </c>
      <c r="AK5" s="7" t="s">
        <v>77</v>
      </c>
      <c r="AL5" s="7" t="s">
        <v>77</v>
      </c>
      <c r="AM5" s="6">
        <v>0.25330000000000003</v>
      </c>
      <c r="AN5" s="8">
        <v>99.460250000000016</v>
      </c>
      <c r="AO5" s="10">
        <f t="shared" ref="AO5:AO38" si="1">(AG5/40.304)/((AG5/40.304)+(AE5/71.8447))*100</f>
        <v>80.694229935576104</v>
      </c>
      <c r="AP5" s="8">
        <v>0.23939492491202202</v>
      </c>
      <c r="AQ5" s="8">
        <v>0.79798308304007348</v>
      </c>
      <c r="AR5" s="8">
        <v>1.3388601361015482</v>
      </c>
      <c r="AS5" s="8" t="str">
        <f t="shared" ref="AS5:AS38" si="2">B5&amp;"-"&amp;C5&amp;"-PEC"</f>
        <v>CAN-TLP-0037-ol3-mi1-PEC</v>
      </c>
      <c r="AT5" s="8">
        <v>41.842981556213033</v>
      </c>
      <c r="AU5" s="8">
        <v>4.1811275592455308</v>
      </c>
      <c r="AV5" s="8">
        <v>15.310667201197568</v>
      </c>
      <c r="AW5" s="8">
        <v>2.8333472709999632</v>
      </c>
      <c r="AX5" s="8">
        <v>7.5559904293504179</v>
      </c>
      <c r="AY5" s="11">
        <f t="shared" ref="AY5:AY38" si="3">AX5+0.8998*AW5</f>
        <v>10.105436303796186</v>
      </c>
      <c r="AZ5" s="8">
        <v>0.17642374994090126</v>
      </c>
      <c r="BA5" s="8">
        <v>5.3152222627954906</v>
      </c>
      <c r="BB5" s="8">
        <v>11.668472641501499</v>
      </c>
      <c r="BC5" s="8">
        <v>4.1247591613366241</v>
      </c>
      <c r="BD5" s="8">
        <v>1.6966756222394619</v>
      </c>
      <c r="BE5" s="8">
        <v>0.94757447429950203</v>
      </c>
      <c r="BF5" s="8" t="s">
        <v>77</v>
      </c>
      <c r="BG5" s="12">
        <v>3.3913327247452217E-3</v>
      </c>
      <c r="BH5" s="8">
        <v>1.2825948182306801</v>
      </c>
      <c r="BI5" s="8">
        <v>0.2170545077005766</v>
      </c>
      <c r="BJ5" s="8">
        <v>0.30614551699767689</v>
      </c>
      <c r="BK5" s="8">
        <v>0</v>
      </c>
      <c r="BL5" s="8">
        <v>7.093735956214299E-2</v>
      </c>
      <c r="BM5" s="9">
        <f t="shared" ref="BM5:BM7" si="4">BJ5*10000</f>
        <v>3061.455169976769</v>
      </c>
      <c r="BN5" s="8" t="s">
        <v>77</v>
      </c>
      <c r="BO5" s="9">
        <f>BL5*10000</f>
        <v>709.3735956214299</v>
      </c>
      <c r="BP5" s="8">
        <v>97.533365464335802</v>
      </c>
    </row>
    <row r="6" spans="1:69" ht="14.5" x14ac:dyDescent="0.35">
      <c r="A6" s="1">
        <v>2</v>
      </c>
      <c r="B6" s="5" t="s">
        <v>81</v>
      </c>
      <c r="C6" s="5" t="s">
        <v>82</v>
      </c>
      <c r="D6" s="5" t="s">
        <v>75</v>
      </c>
      <c r="E6" s="5" t="s">
        <v>76</v>
      </c>
      <c r="F6" s="6">
        <v>43.056699999999999</v>
      </c>
      <c r="G6" s="6">
        <v>4.0788499999999992</v>
      </c>
      <c r="H6" s="6">
        <v>15.489100000000001</v>
      </c>
      <c r="I6" s="6">
        <v>9.5832499999999996</v>
      </c>
      <c r="J6" s="6">
        <v>0.17880000000000001</v>
      </c>
      <c r="K6" s="6">
        <v>4.9548000000000005</v>
      </c>
      <c r="L6" s="6">
        <v>11.3759</v>
      </c>
      <c r="M6" s="6">
        <v>4.2464499999999994</v>
      </c>
      <c r="N6" s="6">
        <v>1.30915</v>
      </c>
      <c r="O6" s="6">
        <v>0.99865000000000004</v>
      </c>
      <c r="P6" s="7" t="s">
        <v>77</v>
      </c>
      <c r="Q6" s="6">
        <v>2.2130000000000001</v>
      </c>
      <c r="R6" s="8">
        <v>0.505</v>
      </c>
      <c r="S6" s="6">
        <v>0.2903</v>
      </c>
      <c r="T6" s="7" t="s">
        <v>78</v>
      </c>
      <c r="U6" s="7" t="s">
        <v>78</v>
      </c>
      <c r="V6" s="9">
        <f t="shared" si="0"/>
        <v>2903</v>
      </c>
      <c r="W6" s="7" t="s">
        <v>77</v>
      </c>
      <c r="X6" s="7" t="s">
        <v>83</v>
      </c>
      <c r="Y6" s="8">
        <v>95.271649999999994</v>
      </c>
      <c r="Z6" s="8" t="s">
        <v>84</v>
      </c>
      <c r="AA6" s="5" t="s">
        <v>80</v>
      </c>
      <c r="AB6" s="6">
        <v>39.099499999999999</v>
      </c>
      <c r="AC6" s="7" t="s">
        <v>77</v>
      </c>
      <c r="AD6" s="6">
        <v>5.1299999999999998E-2</v>
      </c>
      <c r="AE6" s="6">
        <v>17.513233333333332</v>
      </c>
      <c r="AF6" s="6">
        <v>0.23433333333333337</v>
      </c>
      <c r="AG6" s="6">
        <v>41.9527</v>
      </c>
      <c r="AH6" s="6">
        <v>0.2528333333333333</v>
      </c>
      <c r="AI6" s="7" t="s">
        <v>77</v>
      </c>
      <c r="AJ6" s="7" t="s">
        <v>77</v>
      </c>
      <c r="AK6" s="7" t="s">
        <v>77</v>
      </c>
      <c r="AL6" s="7" t="s">
        <v>77</v>
      </c>
      <c r="AM6" s="6">
        <v>0.22473333333333334</v>
      </c>
      <c r="AN6" s="8">
        <v>99.328633333333329</v>
      </c>
      <c r="AO6" s="10">
        <f t="shared" si="1"/>
        <v>81.025103119602548</v>
      </c>
      <c r="AP6" s="8">
        <v>0.23433120368774332</v>
      </c>
      <c r="AQ6" s="8">
        <v>0.78110401229247772</v>
      </c>
      <c r="AR6" s="8">
        <v>1.4835071179827328</v>
      </c>
      <c r="AS6" s="8" t="str">
        <f t="shared" si="2"/>
        <v>CAN-TLP-0040-ol4-mi1-PEC</v>
      </c>
      <c r="AT6" s="8">
        <v>42.997994656327194</v>
      </c>
      <c r="AU6" s="8">
        <v>4.0183399699181601</v>
      </c>
      <c r="AV6" s="8">
        <v>15.26007913814006</v>
      </c>
      <c r="AW6" s="8">
        <v>2.7599245828656542</v>
      </c>
      <c r="AX6" s="8">
        <v>7.6583828310463034</v>
      </c>
      <c r="AY6" s="11">
        <f t="shared" si="3"/>
        <v>10.141762970708818</v>
      </c>
      <c r="AZ6" s="8">
        <v>0.17962384095285308</v>
      </c>
      <c r="BA6" s="8">
        <v>5.5036664800041342</v>
      </c>
      <c r="BB6" s="8">
        <v>11.210888514262033</v>
      </c>
      <c r="BC6" s="8">
        <v>4.1834536119884209</v>
      </c>
      <c r="BD6" s="8">
        <v>1.289728666564929</v>
      </c>
      <c r="BE6" s="8">
        <v>0.98383495616626548</v>
      </c>
      <c r="BF6" s="8" t="s">
        <v>77</v>
      </c>
      <c r="BG6" s="12">
        <v>3.3339349964798615E-3</v>
      </c>
      <c r="BH6" s="8">
        <v>2.1801699874790419</v>
      </c>
      <c r="BI6" s="8">
        <v>0.49750828905418715</v>
      </c>
      <c r="BJ6" s="8">
        <v>0.28599337883649611</v>
      </c>
      <c r="BK6" s="8">
        <v>0</v>
      </c>
      <c r="BL6" s="8">
        <v>0</v>
      </c>
      <c r="BM6" s="9">
        <f t="shared" si="4"/>
        <v>2859.9337883649609</v>
      </c>
      <c r="BN6" s="8" t="s">
        <v>77</v>
      </c>
      <c r="BO6" s="7" t="s">
        <v>83</v>
      </c>
      <c r="BP6" s="8">
        <v>99.012922838602194</v>
      </c>
    </row>
    <row r="7" spans="1:69" ht="14.5" x14ac:dyDescent="0.35">
      <c r="A7" s="1">
        <v>3</v>
      </c>
      <c r="B7" s="5" t="s">
        <v>85</v>
      </c>
      <c r="C7" s="5" t="s">
        <v>86</v>
      </c>
      <c r="D7" s="5" t="s">
        <v>75</v>
      </c>
      <c r="E7" s="5" t="s">
        <v>76</v>
      </c>
      <c r="F7" s="6">
        <v>42.345233333333333</v>
      </c>
      <c r="G7" s="6">
        <v>3.7057333333333333</v>
      </c>
      <c r="H7" s="6">
        <v>15.305400000000001</v>
      </c>
      <c r="I7" s="6">
        <v>10.637533333333332</v>
      </c>
      <c r="J7" s="6">
        <v>0.15386666666666668</v>
      </c>
      <c r="K7" s="6">
        <v>4.416433333333333</v>
      </c>
      <c r="L7" s="6">
        <v>10.3819</v>
      </c>
      <c r="M7" s="6">
        <v>4.6256666666666666</v>
      </c>
      <c r="N7" s="6">
        <v>1.8044</v>
      </c>
      <c r="O7" s="6">
        <v>1.3358000000000001</v>
      </c>
      <c r="P7" s="7" t="s">
        <v>77</v>
      </c>
      <c r="Q7" s="6">
        <v>1.482</v>
      </c>
      <c r="R7" s="8">
        <v>0.22600000000000001</v>
      </c>
      <c r="S7" s="6">
        <v>0.34029999999999999</v>
      </c>
      <c r="T7" s="7" t="s">
        <v>78</v>
      </c>
      <c r="U7" s="6">
        <v>7.9449999999999993E-2</v>
      </c>
      <c r="V7" s="9">
        <f t="shared" si="0"/>
        <v>3403</v>
      </c>
      <c r="W7" s="7" t="s">
        <v>77</v>
      </c>
      <c r="X7" s="9">
        <f>U7*10000</f>
        <v>794.49999999999989</v>
      </c>
      <c r="Y7" s="8">
        <v>94.711966666666669</v>
      </c>
      <c r="Z7" s="8" t="s">
        <v>87</v>
      </c>
      <c r="AA7" s="5" t="s">
        <v>80</v>
      </c>
      <c r="AB7" s="6">
        <v>38.265733333333337</v>
      </c>
      <c r="AC7" s="7" t="s">
        <v>77</v>
      </c>
      <c r="AD7" s="6" t="s">
        <v>83</v>
      </c>
      <c r="AE7" s="6">
        <v>20.126100000000001</v>
      </c>
      <c r="AF7" s="6">
        <v>0.3301</v>
      </c>
      <c r="AG7" s="6">
        <v>39.4726</v>
      </c>
      <c r="AH7" s="6">
        <v>0.2487</v>
      </c>
      <c r="AI7" s="7" t="s">
        <v>77</v>
      </c>
      <c r="AJ7" s="7" t="s">
        <v>77</v>
      </c>
      <c r="AK7" s="7" t="s">
        <v>77</v>
      </c>
      <c r="AL7" s="7" t="s">
        <v>77</v>
      </c>
      <c r="AM7" s="8">
        <v>0</v>
      </c>
      <c r="AN7" s="8">
        <v>98.443233333333339</v>
      </c>
      <c r="AO7" s="10">
        <f t="shared" si="1"/>
        <v>77.758455878511327</v>
      </c>
      <c r="AP7" s="8">
        <v>0.2862118418535014</v>
      </c>
      <c r="AQ7" s="8">
        <v>0.95403947284500468</v>
      </c>
      <c r="AR7" s="8">
        <v>1.8076433578199003</v>
      </c>
      <c r="AS7" s="8" t="str">
        <f t="shared" si="2"/>
        <v>CAN-TLP-0052-ol2-mi1-PEC</v>
      </c>
      <c r="AT7" s="8">
        <v>42.271490522551069</v>
      </c>
      <c r="AU7" s="8">
        <v>3.6387468908748155</v>
      </c>
      <c r="AV7" s="8">
        <v>15.028732953512232</v>
      </c>
      <c r="AW7" s="8">
        <v>3.0835450186845077</v>
      </c>
      <c r="AX7" s="8">
        <v>8.5831027301869263</v>
      </c>
      <c r="AY7" s="11">
        <f t="shared" si="3"/>
        <v>11.357676537999247</v>
      </c>
      <c r="AZ7" s="8">
        <v>0.15705233681093131</v>
      </c>
      <c r="BA7" s="8">
        <v>5.0501238015896073</v>
      </c>
      <c r="BB7" s="8">
        <v>10.198727883265395</v>
      </c>
      <c r="BC7" s="8">
        <v>4.5420511104117773</v>
      </c>
      <c r="BD7" s="8">
        <v>1.7717828832514977</v>
      </c>
      <c r="BE7" s="8">
        <v>1.3116535000262419</v>
      </c>
      <c r="BF7" s="8" t="s">
        <v>77</v>
      </c>
      <c r="BG7" s="12">
        <v>0</v>
      </c>
      <c r="BH7" s="8">
        <v>1.4552107254371092</v>
      </c>
      <c r="BI7" s="8">
        <v>0.22191472601132703</v>
      </c>
      <c r="BJ7" s="8">
        <v>0.33414858965333882</v>
      </c>
      <c r="BK7" s="8">
        <v>0</v>
      </c>
      <c r="BL7" s="8">
        <v>7.8013827352212087E-2</v>
      </c>
      <c r="BM7" s="9">
        <f t="shared" si="4"/>
        <v>3341.4858965333883</v>
      </c>
      <c r="BN7" s="8" t="s">
        <v>77</v>
      </c>
      <c r="BO7" s="9">
        <f>BL7*10000</f>
        <v>780.13827352212081</v>
      </c>
      <c r="BP7" s="8">
        <v>97.72629749961898</v>
      </c>
    </row>
    <row r="8" spans="1:69" ht="14.5" x14ac:dyDescent="0.35">
      <c r="A8" s="1">
        <v>4</v>
      </c>
      <c r="B8" s="5" t="s">
        <v>88</v>
      </c>
      <c r="C8" s="5" t="s">
        <v>74</v>
      </c>
      <c r="D8" s="5" t="s">
        <v>75</v>
      </c>
      <c r="E8" s="5" t="s">
        <v>89</v>
      </c>
      <c r="F8" s="8">
        <v>44.120399999999997</v>
      </c>
      <c r="G8" s="8">
        <v>3.8219699999999999</v>
      </c>
      <c r="H8" s="8">
        <v>15.0276</v>
      </c>
      <c r="I8" s="8">
        <v>10.312799999999999</v>
      </c>
      <c r="J8" s="8">
        <v>0.17382300000000001</v>
      </c>
      <c r="K8" s="8">
        <v>5.1397199999999996</v>
      </c>
      <c r="L8" s="8">
        <v>11.4056</v>
      </c>
      <c r="M8" s="8">
        <v>4.3475200000000003</v>
      </c>
      <c r="N8" s="8">
        <v>1.1888099999999999</v>
      </c>
      <c r="O8" s="8">
        <v>0.65975499999999998</v>
      </c>
      <c r="P8" s="6">
        <v>6.1040000000000001E-3</v>
      </c>
      <c r="Q8" s="7" t="s">
        <v>77</v>
      </c>
      <c r="R8" s="7" t="s">
        <v>77</v>
      </c>
      <c r="S8" s="8">
        <v>0.80110899999999996</v>
      </c>
      <c r="T8" s="8">
        <v>0.129747</v>
      </c>
      <c r="U8" s="8">
        <v>4.8370000000000003E-2</v>
      </c>
      <c r="V8" s="9">
        <f t="shared" ref="V8:V87" si="5">S8*10000/2.5</f>
        <v>3204.4359999999997</v>
      </c>
      <c r="W8" s="9">
        <f t="shared" ref="W8:X8" si="6">T8*10000</f>
        <v>1297.47</v>
      </c>
      <c r="X8" s="9">
        <f t="shared" si="6"/>
        <v>483.70000000000005</v>
      </c>
      <c r="Y8" s="8">
        <v>97.183300000000003</v>
      </c>
      <c r="Z8" s="5" t="s">
        <v>90</v>
      </c>
      <c r="AA8" s="5" t="s">
        <v>80</v>
      </c>
      <c r="AB8" s="8">
        <v>39.295499999999997</v>
      </c>
      <c r="AC8" s="8">
        <v>5.9776999999999997E-2</v>
      </c>
      <c r="AD8" s="8">
        <v>3.4612999999999998E-2</v>
      </c>
      <c r="AE8" s="8">
        <v>18.796900000000001</v>
      </c>
      <c r="AF8" s="8">
        <v>0.25948399999999999</v>
      </c>
      <c r="AG8" s="8">
        <v>41.628500000000003</v>
      </c>
      <c r="AH8" s="8">
        <v>0.26939600000000002</v>
      </c>
      <c r="AI8" s="8">
        <v>6.3559999999999997E-3</v>
      </c>
      <c r="AJ8" s="6" t="s">
        <v>83</v>
      </c>
      <c r="AK8" s="6" t="s">
        <v>83</v>
      </c>
      <c r="AL8" s="8">
        <v>2.4885000000000001E-2</v>
      </c>
      <c r="AM8" s="7" t="s">
        <v>77</v>
      </c>
      <c r="AN8" s="8">
        <f t="shared" ref="AN8:AN77" si="7">SUM(AB8:AL8)</f>
        <v>100.37541099999999</v>
      </c>
      <c r="AO8" s="10">
        <f t="shared" si="1"/>
        <v>79.78884763865284</v>
      </c>
      <c r="AP8" s="8">
        <v>0.25346568685885634</v>
      </c>
      <c r="AQ8" s="8">
        <v>0.84488562286285451</v>
      </c>
      <c r="AR8" s="8">
        <v>0.6556877176846776</v>
      </c>
      <c r="AS8" s="8" t="str">
        <f t="shared" si="2"/>
        <v>CAN-TLP-0042-ol3-mi1-PEC</v>
      </c>
      <c r="AT8" s="8">
        <v>44.088763723309427</v>
      </c>
      <c r="AU8" s="8">
        <v>3.7973017625834076</v>
      </c>
      <c r="AV8" s="8">
        <v>14.929292825726941</v>
      </c>
      <c r="AW8" s="8">
        <v>2.9404809421672344</v>
      </c>
      <c r="AX8" s="8">
        <v>8.0960481166957816</v>
      </c>
      <c r="AY8" s="11">
        <f t="shared" si="3"/>
        <v>10.74189286845786</v>
      </c>
      <c r="AZ8" s="8">
        <v>0.1743846686558459</v>
      </c>
      <c r="BA8" s="8">
        <v>5.3789724487929824</v>
      </c>
      <c r="BB8" s="8">
        <v>11.33258127815569</v>
      </c>
      <c r="BC8" s="8">
        <v>4.3190555208474519</v>
      </c>
      <c r="BD8" s="8">
        <v>1.1810151188433928</v>
      </c>
      <c r="BE8" s="8">
        <v>0.65542906749818952</v>
      </c>
      <c r="BF8" s="8">
        <v>6.2271447102583595E-3</v>
      </c>
      <c r="BG8" s="8" t="s">
        <v>77</v>
      </c>
      <c r="BH8" s="8" t="s">
        <v>77</v>
      </c>
      <c r="BI8" s="8" t="s">
        <v>77</v>
      </c>
      <c r="BJ8" s="8">
        <v>0.79585622668173339</v>
      </c>
      <c r="BK8" s="8">
        <v>0.12889626485693567</v>
      </c>
      <c r="BL8" s="8">
        <v>4.8052843850955929E-2</v>
      </c>
      <c r="BM8" s="9">
        <f t="shared" ref="BM8:BM38" si="8">BJ8*10000/2.5</f>
        <v>3183.4249067269334</v>
      </c>
      <c r="BN8" s="9">
        <f t="shared" ref="BN8:BO8" si="9">BK8*10000</f>
        <v>1288.9626485693568</v>
      </c>
      <c r="BO8" s="9">
        <f t="shared" si="9"/>
        <v>480.52843850955929</v>
      </c>
      <c r="BP8" s="8">
        <v>97.872357953376223</v>
      </c>
    </row>
    <row r="9" spans="1:69" ht="14.5" x14ac:dyDescent="0.35">
      <c r="A9" s="1">
        <v>5</v>
      </c>
      <c r="B9" s="5" t="s">
        <v>88</v>
      </c>
      <c r="C9" s="5" t="s">
        <v>91</v>
      </c>
      <c r="D9" s="5" t="s">
        <v>75</v>
      </c>
      <c r="E9" s="5" t="s">
        <v>89</v>
      </c>
      <c r="F9" s="8">
        <v>43.845799999999997</v>
      </c>
      <c r="G9" s="8">
        <v>3.90584</v>
      </c>
      <c r="H9" s="8">
        <v>15.401999999999999</v>
      </c>
      <c r="I9" s="8">
        <v>10.2212</v>
      </c>
      <c r="J9" s="8">
        <v>0.17429</v>
      </c>
      <c r="K9" s="8">
        <v>4.3810099999999998</v>
      </c>
      <c r="L9" s="8">
        <v>12.2072</v>
      </c>
      <c r="M9" s="8">
        <v>4.1853499999999997</v>
      </c>
      <c r="N9" s="8">
        <v>1.4093800000000001</v>
      </c>
      <c r="O9" s="8">
        <v>0.946604</v>
      </c>
      <c r="P9" s="6">
        <v>7.1260000000000004E-3</v>
      </c>
      <c r="Q9" s="7" t="s">
        <v>77</v>
      </c>
      <c r="R9" s="7" t="s">
        <v>77</v>
      </c>
      <c r="S9" s="8">
        <v>0.86530899999999999</v>
      </c>
      <c r="T9" s="8">
        <v>0.15557000000000001</v>
      </c>
      <c r="U9" s="8">
        <v>5.0375000000000003E-2</v>
      </c>
      <c r="V9" s="9">
        <f t="shared" si="5"/>
        <v>3461.2359999999999</v>
      </c>
      <c r="W9" s="9">
        <f t="shared" ref="W9:X9" si="10">T9*10000</f>
        <v>1555.7</v>
      </c>
      <c r="X9" s="9">
        <f t="shared" si="10"/>
        <v>503.75000000000006</v>
      </c>
      <c r="Y9" s="8">
        <v>97.757000000000005</v>
      </c>
      <c r="Z9" s="5" t="s">
        <v>92</v>
      </c>
      <c r="AA9" s="5" t="s">
        <v>80</v>
      </c>
      <c r="AB9" s="8">
        <v>39.412399999999998</v>
      </c>
      <c r="AC9" s="8">
        <v>4.4860000000000004E-3</v>
      </c>
      <c r="AD9" s="8">
        <v>2.2894000000000001E-2</v>
      </c>
      <c r="AE9" s="8">
        <v>18.7578</v>
      </c>
      <c r="AF9" s="8">
        <v>0.22223999999999999</v>
      </c>
      <c r="AG9" s="8">
        <v>41.828899999999997</v>
      </c>
      <c r="AH9" s="8">
        <v>0.294018</v>
      </c>
      <c r="AI9" s="8">
        <v>1.9890000000000001E-2</v>
      </c>
      <c r="AJ9" s="6" t="s">
        <v>83</v>
      </c>
      <c r="AK9" s="8">
        <v>5.5685999999999999E-2</v>
      </c>
      <c r="AL9" s="6" t="s">
        <v>83</v>
      </c>
      <c r="AM9" s="7" t="s">
        <v>77</v>
      </c>
      <c r="AN9" s="8">
        <f t="shared" si="7"/>
        <v>100.61831399999998</v>
      </c>
      <c r="AO9" s="10">
        <f t="shared" si="1"/>
        <v>79.899645234127121</v>
      </c>
      <c r="AP9" s="8">
        <v>0.25172663079479424</v>
      </c>
      <c r="AQ9" s="8">
        <v>0.83908876931598086</v>
      </c>
      <c r="AR9" s="8">
        <v>2.8610881029517046</v>
      </c>
      <c r="AS9" s="8" t="str">
        <f t="shared" si="2"/>
        <v>CAN-TLP-0042-ol8-mi1-PEC</v>
      </c>
      <c r="AT9" s="8">
        <v>43.71895652004374</v>
      </c>
      <c r="AU9" s="8">
        <v>3.7942188248519697</v>
      </c>
      <c r="AV9" s="8">
        <v>14.961990227893669</v>
      </c>
      <c r="AW9" s="8">
        <v>2.9178235947062836</v>
      </c>
      <c r="AX9" s="8">
        <v>8.1502996146446769</v>
      </c>
      <c r="AY9" s="11">
        <f t="shared" si="3"/>
        <v>10.77575728516139</v>
      </c>
      <c r="AZ9" s="8">
        <v>0.17566189174536537</v>
      </c>
      <c r="BA9" s="8">
        <v>5.4524271255964409</v>
      </c>
      <c r="BB9" s="8">
        <v>11.866353367115016</v>
      </c>
      <c r="BC9" s="8">
        <v>4.0661725195067877</v>
      </c>
      <c r="BD9" s="8">
        <v>1.3690563964946194</v>
      </c>
      <c r="BE9" s="8">
        <v>0.92111405109494482</v>
      </c>
      <c r="BF9" s="8">
        <v>6.8480166799172138E-3</v>
      </c>
      <c r="BG9" s="8" t="s">
        <v>77</v>
      </c>
      <c r="BH9" s="8" t="s">
        <v>77</v>
      </c>
      <c r="BI9" s="8" t="s">
        <v>77</v>
      </c>
      <c r="BJ9" s="8">
        <v>0.84055174714722969</v>
      </c>
      <c r="BK9" s="8">
        <v>0.15111900523823807</v>
      </c>
      <c r="BL9" s="8">
        <v>4.8933726868138086E-2</v>
      </c>
      <c r="BM9" s="9">
        <f t="shared" si="8"/>
        <v>3362.2069885889186</v>
      </c>
      <c r="BN9" s="9">
        <f t="shared" ref="BN9:BO9" si="11">BK9*10000</f>
        <v>1511.1900523823806</v>
      </c>
      <c r="BO9" s="9">
        <f t="shared" si="11"/>
        <v>489.33726868138086</v>
      </c>
      <c r="BP9" s="8">
        <v>98.441526629627035</v>
      </c>
    </row>
    <row r="10" spans="1:69" ht="14.5" x14ac:dyDescent="0.35">
      <c r="A10" s="1">
        <v>6</v>
      </c>
      <c r="B10" s="5" t="s">
        <v>88</v>
      </c>
      <c r="C10" s="5" t="s">
        <v>93</v>
      </c>
      <c r="D10" s="5" t="s">
        <v>75</v>
      </c>
      <c r="E10" s="5" t="s">
        <v>89</v>
      </c>
      <c r="F10" s="8">
        <v>43.419600000000003</v>
      </c>
      <c r="G10" s="8">
        <v>3.8854799999999998</v>
      </c>
      <c r="H10" s="8">
        <v>15.376799999999999</v>
      </c>
      <c r="I10" s="8">
        <v>10.0077</v>
      </c>
      <c r="J10" s="8">
        <v>0.161611</v>
      </c>
      <c r="K10" s="8">
        <v>4.5925500000000001</v>
      </c>
      <c r="L10" s="8">
        <v>12.283300000000001</v>
      </c>
      <c r="M10" s="8">
        <v>4.1196799999999998</v>
      </c>
      <c r="N10" s="8">
        <v>1.3484100000000001</v>
      </c>
      <c r="O10" s="8">
        <v>0.91986599999999996</v>
      </c>
      <c r="P10" s="6" t="s">
        <v>83</v>
      </c>
      <c r="Q10" s="7" t="s">
        <v>77</v>
      </c>
      <c r="R10" s="7" t="s">
        <v>77</v>
      </c>
      <c r="S10" s="8">
        <v>0.87618099999999999</v>
      </c>
      <c r="T10" s="8">
        <v>0.12374599999999999</v>
      </c>
      <c r="U10" s="8">
        <v>5.3150000000000003E-2</v>
      </c>
      <c r="V10" s="9">
        <f t="shared" si="5"/>
        <v>3504.7239999999997</v>
      </c>
      <c r="W10" s="9">
        <f t="shared" ref="W10:X10" si="12">T10*10000</f>
        <v>1237.46</v>
      </c>
      <c r="X10" s="9">
        <f t="shared" si="12"/>
        <v>531.5</v>
      </c>
      <c r="Y10" s="8">
        <v>97.155699999999996</v>
      </c>
      <c r="Z10" s="5" t="s">
        <v>92</v>
      </c>
      <c r="AA10" s="5" t="s">
        <v>80</v>
      </c>
      <c r="AB10" s="8">
        <v>39.412399999999998</v>
      </c>
      <c r="AC10" s="8">
        <v>4.4860000000000004E-3</v>
      </c>
      <c r="AD10" s="8">
        <v>2.2894000000000001E-2</v>
      </c>
      <c r="AE10" s="8">
        <v>18.7578</v>
      </c>
      <c r="AF10" s="8">
        <v>0.22223999999999999</v>
      </c>
      <c r="AG10" s="8">
        <v>41.828899999999997</v>
      </c>
      <c r="AH10" s="8">
        <v>0.294018</v>
      </c>
      <c r="AI10" s="8">
        <v>1.9890000000000001E-2</v>
      </c>
      <c r="AJ10" s="6" t="s">
        <v>83</v>
      </c>
      <c r="AK10" s="8">
        <v>5.5685999999999999E-2</v>
      </c>
      <c r="AL10" s="6" t="s">
        <v>83</v>
      </c>
      <c r="AM10" s="7" t="s">
        <v>77</v>
      </c>
      <c r="AN10" s="8">
        <f t="shared" si="7"/>
        <v>100.61831399999998</v>
      </c>
      <c r="AO10" s="10">
        <f t="shared" si="1"/>
        <v>79.899645234127121</v>
      </c>
      <c r="AP10" s="8">
        <v>0.25172663079479424</v>
      </c>
      <c r="AQ10" s="8">
        <v>0.83908876931598086</v>
      </c>
      <c r="AR10" s="8">
        <v>1.9224416933607837</v>
      </c>
      <c r="AS10" s="8" t="str">
        <f t="shared" si="2"/>
        <v>CAN-TLP-0042-ol8-mi2-PEC</v>
      </c>
      <c r="AT10" s="8">
        <v>43.342563916463654</v>
      </c>
      <c r="AU10" s="8">
        <v>3.8108701532271692</v>
      </c>
      <c r="AV10" s="8">
        <v>15.081630109496576</v>
      </c>
      <c r="AW10" s="8">
        <v>2.8979130960786641</v>
      </c>
      <c r="AX10" s="8">
        <v>7.9350090584016462</v>
      </c>
      <c r="AY10" s="11">
        <f t="shared" si="3"/>
        <v>10.542551262253228</v>
      </c>
      <c r="AZ10" s="8">
        <v>0.16277655717426773</v>
      </c>
      <c r="BA10" s="8">
        <v>5.3083971174857485</v>
      </c>
      <c r="BB10" s="8">
        <v>12.052813044097402</v>
      </c>
      <c r="BC10" s="8">
        <v>4.040863927699764</v>
      </c>
      <c r="BD10" s="8">
        <v>1.3224876039625539</v>
      </c>
      <c r="BE10" s="8">
        <v>0.90325264337431466</v>
      </c>
      <c r="BF10" s="8">
        <v>-4.97912398580443E-5</v>
      </c>
      <c r="BG10" s="8" t="s">
        <v>77</v>
      </c>
      <c r="BH10" s="8" t="s">
        <v>77</v>
      </c>
      <c r="BI10" s="8" t="s">
        <v>77</v>
      </c>
      <c r="BJ10" s="8">
        <v>0.85933693114669452</v>
      </c>
      <c r="BK10" s="8">
        <v>0.12136705530213376</v>
      </c>
      <c r="BL10" s="8">
        <v>5.2128222239978747E-2</v>
      </c>
      <c r="BM10" s="9">
        <f t="shared" si="8"/>
        <v>3437.3477245867784</v>
      </c>
      <c r="BN10" s="9">
        <f t="shared" ref="BN10:BO10" si="13">BK10*10000</f>
        <v>1213.6705530213376</v>
      </c>
      <c r="BO10" s="9">
        <f t="shared" si="13"/>
        <v>521.28222239978743</v>
      </c>
      <c r="BP10" s="8">
        <v>97.891359644910722</v>
      </c>
    </row>
    <row r="11" spans="1:69" ht="14.5" x14ac:dyDescent="0.35">
      <c r="A11" s="1">
        <v>7</v>
      </c>
      <c r="B11" s="5" t="s">
        <v>88</v>
      </c>
      <c r="C11" s="5" t="s">
        <v>94</v>
      </c>
      <c r="D11" s="5" t="s">
        <v>75</v>
      </c>
      <c r="E11" s="5" t="s">
        <v>89</v>
      </c>
      <c r="F11" s="8">
        <v>43.200499999999998</v>
      </c>
      <c r="G11" s="8">
        <v>4.1963999999999997</v>
      </c>
      <c r="H11" s="8">
        <v>14.8467</v>
      </c>
      <c r="I11" s="8">
        <v>10.861499999999999</v>
      </c>
      <c r="J11" s="8">
        <v>0.16076299999999999</v>
      </c>
      <c r="K11" s="8">
        <v>4.7087599999999998</v>
      </c>
      <c r="L11" s="8">
        <v>12.0807</v>
      </c>
      <c r="M11" s="8">
        <v>4.0739599999999996</v>
      </c>
      <c r="N11" s="8">
        <v>1.2683899999999999</v>
      </c>
      <c r="O11" s="8">
        <v>0.94564499999999996</v>
      </c>
      <c r="P11" s="6" t="s">
        <v>83</v>
      </c>
      <c r="Q11" s="7" t="s">
        <v>77</v>
      </c>
      <c r="R11" s="7" t="s">
        <v>77</v>
      </c>
      <c r="S11" s="8">
        <v>0.85478600000000005</v>
      </c>
      <c r="T11" s="8">
        <v>0.15448700000000001</v>
      </c>
      <c r="U11" s="8">
        <v>5.1345000000000002E-2</v>
      </c>
      <c r="V11" s="9">
        <f t="shared" si="5"/>
        <v>3419.1440000000002</v>
      </c>
      <c r="W11" s="9">
        <f t="shared" ref="W11:X11" si="14">T11*10000</f>
        <v>1544.8700000000001</v>
      </c>
      <c r="X11" s="9">
        <f t="shared" si="14"/>
        <v>513.45000000000005</v>
      </c>
      <c r="Y11" s="8">
        <v>97.398700000000005</v>
      </c>
      <c r="Z11" s="5" t="s">
        <v>92</v>
      </c>
      <c r="AA11" s="5" t="s">
        <v>80</v>
      </c>
      <c r="AB11" s="8">
        <v>39.412399999999998</v>
      </c>
      <c r="AC11" s="8">
        <v>4.4860000000000004E-3</v>
      </c>
      <c r="AD11" s="8">
        <v>2.2894000000000001E-2</v>
      </c>
      <c r="AE11" s="8">
        <v>18.7578</v>
      </c>
      <c r="AF11" s="8">
        <v>0.22223999999999999</v>
      </c>
      <c r="AG11" s="8">
        <v>41.828899999999997</v>
      </c>
      <c r="AH11" s="8">
        <v>0.294018</v>
      </c>
      <c r="AI11" s="8">
        <v>1.9890000000000001E-2</v>
      </c>
      <c r="AJ11" s="6" t="s">
        <v>83</v>
      </c>
      <c r="AK11" s="8">
        <v>5.5685999999999999E-2</v>
      </c>
      <c r="AL11" s="6" t="s">
        <v>83</v>
      </c>
      <c r="AM11" s="7" t="s">
        <v>77</v>
      </c>
      <c r="AN11" s="8">
        <f t="shared" si="7"/>
        <v>100.61831399999998</v>
      </c>
      <c r="AO11" s="10">
        <f t="shared" si="1"/>
        <v>79.899645234127121</v>
      </c>
      <c r="AP11" s="8">
        <v>0.25172663079479424</v>
      </c>
      <c r="AQ11" s="8">
        <v>0.83908876931598086</v>
      </c>
      <c r="AR11" s="8">
        <v>3.041083633113201</v>
      </c>
      <c r="AS11" s="8" t="str">
        <f t="shared" si="2"/>
        <v>CAN-TLP-0042-ol8-mi3-PEC</v>
      </c>
      <c r="AT11" s="8">
        <v>43.085300710894046</v>
      </c>
      <c r="AU11" s="8">
        <v>4.0689203894318187</v>
      </c>
      <c r="AV11" s="8">
        <v>14.395895661929549</v>
      </c>
      <c r="AW11" s="8">
        <v>3.0462135540424966</v>
      </c>
      <c r="AX11" s="8">
        <v>8.7260843336700074</v>
      </c>
      <c r="AY11" s="11">
        <f t="shared" si="3"/>
        <v>11.467067289597447</v>
      </c>
      <c r="AZ11" s="8">
        <v>0.16263256698512898</v>
      </c>
      <c r="BA11" s="8">
        <v>5.837614502128706</v>
      </c>
      <c r="BB11" s="8">
        <v>11.7222571428109</v>
      </c>
      <c r="BC11" s="8">
        <v>3.9506723407550477</v>
      </c>
      <c r="BD11" s="8">
        <v>1.2298171993059552</v>
      </c>
      <c r="BE11" s="8">
        <v>0.91858060250958185</v>
      </c>
      <c r="BF11" s="8">
        <v>-7.8764066097631905E-5</v>
      </c>
      <c r="BG11" s="8" t="s">
        <v>77</v>
      </c>
      <c r="BH11" s="8" t="s">
        <v>77</v>
      </c>
      <c r="BI11" s="8" t="s">
        <v>77</v>
      </c>
      <c r="BJ11" s="8">
        <v>0.82879124285585704</v>
      </c>
      <c r="BK11" s="8">
        <v>0.14978892112771242</v>
      </c>
      <c r="BL11" s="8">
        <v>4.9783555608578028E-2</v>
      </c>
      <c r="BM11" s="9">
        <f t="shared" si="8"/>
        <v>3315.1649714234286</v>
      </c>
      <c r="BN11" s="9">
        <f t="shared" ref="BN11:BO11" si="15">BK11*10000</f>
        <v>1497.8892112771241</v>
      </c>
      <c r="BO11" s="9">
        <f t="shared" si="15"/>
        <v>497.8355560857803</v>
      </c>
      <c r="BP11" s="8">
        <v>98.172273959989269</v>
      </c>
    </row>
    <row r="12" spans="1:69" ht="14.5" x14ac:dyDescent="0.35">
      <c r="A12" s="1">
        <v>8</v>
      </c>
      <c r="B12" s="5" t="s">
        <v>88</v>
      </c>
      <c r="C12" s="5" t="s">
        <v>95</v>
      </c>
      <c r="D12" s="5" t="s">
        <v>75</v>
      </c>
      <c r="E12" s="5" t="s">
        <v>89</v>
      </c>
      <c r="F12" s="8">
        <v>42.234099999999998</v>
      </c>
      <c r="G12" s="8">
        <v>4.5536099999999999</v>
      </c>
      <c r="H12" s="8">
        <v>14.7514</v>
      </c>
      <c r="I12" s="8">
        <v>10.518599999999999</v>
      </c>
      <c r="J12" s="8">
        <v>0.167606</v>
      </c>
      <c r="K12" s="8">
        <v>4.9061599999999999</v>
      </c>
      <c r="L12" s="8">
        <v>12.089</v>
      </c>
      <c r="M12" s="8">
        <v>4.1694300000000002</v>
      </c>
      <c r="N12" s="8">
        <v>1.48062</v>
      </c>
      <c r="O12" s="8">
        <v>0.97554799999999997</v>
      </c>
      <c r="P12" s="6">
        <v>6.9300000000000004E-4</v>
      </c>
      <c r="Q12" s="7" t="s">
        <v>77</v>
      </c>
      <c r="R12" s="7" t="s">
        <v>77</v>
      </c>
      <c r="S12" s="8">
        <v>0.94602299999999995</v>
      </c>
      <c r="T12" s="8">
        <v>0.156636</v>
      </c>
      <c r="U12" s="8">
        <v>6.0292999999999999E-2</v>
      </c>
      <c r="V12" s="9">
        <f t="shared" si="5"/>
        <v>3784.0919999999996</v>
      </c>
      <c r="W12" s="9">
        <f t="shared" ref="W12:X12" si="16">T12*10000</f>
        <v>1566.36</v>
      </c>
      <c r="X12" s="9">
        <f t="shared" si="16"/>
        <v>602.92999999999995</v>
      </c>
      <c r="Y12" s="8">
        <v>97.009699999999995</v>
      </c>
      <c r="Z12" s="5" t="s">
        <v>96</v>
      </c>
      <c r="AA12" s="5" t="s">
        <v>80</v>
      </c>
      <c r="AB12" s="8">
        <v>39.398499999999999</v>
      </c>
      <c r="AC12" s="8">
        <v>4.7602999999999999E-2</v>
      </c>
      <c r="AD12" s="8">
        <v>5.3157999999999997E-2</v>
      </c>
      <c r="AE12" s="8">
        <v>18.650700000000001</v>
      </c>
      <c r="AF12" s="8">
        <v>0.268737</v>
      </c>
      <c r="AG12" s="8">
        <v>41.623100000000001</v>
      </c>
      <c r="AH12" s="8">
        <v>0.24724199999999999</v>
      </c>
      <c r="AI12" s="8">
        <v>3.2420000000000001E-3</v>
      </c>
      <c r="AJ12" s="6" t="s">
        <v>83</v>
      </c>
      <c r="AK12" s="8">
        <v>1.5297E-2</v>
      </c>
      <c r="AL12" s="8">
        <v>1.4286999999999999E-2</v>
      </c>
      <c r="AM12" s="7" t="s">
        <v>77</v>
      </c>
      <c r="AN12" s="8">
        <f t="shared" si="7"/>
        <v>100.321866</v>
      </c>
      <c r="AO12" s="10">
        <f t="shared" si="1"/>
        <v>79.912390732419254</v>
      </c>
      <c r="AP12" s="8">
        <v>0.25152688937346768</v>
      </c>
      <c r="AQ12" s="8">
        <v>0.83842296457822563</v>
      </c>
      <c r="AR12" s="8">
        <v>1.8381676783692324</v>
      </c>
      <c r="AS12" s="8" t="str">
        <f t="shared" si="2"/>
        <v>CAN-TLP-0042-ol12-mi1-PEC</v>
      </c>
      <c r="AT12" s="8">
        <v>42.181976917312156</v>
      </c>
      <c r="AU12" s="8">
        <v>4.4707820357409451</v>
      </c>
      <c r="AV12" s="8">
        <v>14.481221666267508</v>
      </c>
      <c r="AW12" s="8">
        <v>3.0519644398002344</v>
      </c>
      <c r="AX12" s="8">
        <v>8.3359926413155971</v>
      </c>
      <c r="AY12" s="11">
        <f t="shared" si="3"/>
        <v>11.082150244247849</v>
      </c>
      <c r="AZ12" s="8">
        <v>0.16946495735481157</v>
      </c>
      <c r="BA12" s="8">
        <v>5.5810789235662241</v>
      </c>
      <c r="BB12" s="8">
        <v>11.871328631893299</v>
      </c>
      <c r="BC12" s="8">
        <v>4.0928484787639032</v>
      </c>
      <c r="BD12" s="8">
        <v>1.4534037217205296</v>
      </c>
      <c r="BE12" s="8">
        <v>0.95789697648678251</v>
      </c>
      <c r="BF12" s="8">
        <v>9.4288051419751356E-4</v>
      </c>
      <c r="BG12" s="8" t="s">
        <v>77</v>
      </c>
      <c r="BH12" s="8" t="s">
        <v>77</v>
      </c>
      <c r="BI12" s="8" t="s">
        <v>77</v>
      </c>
      <c r="BJ12" s="8">
        <v>0.92863351098406099</v>
      </c>
      <c r="BK12" s="8">
        <v>0.15375676767530957</v>
      </c>
      <c r="BL12" s="8">
        <v>5.9184713561680841E-2</v>
      </c>
      <c r="BM12" s="9">
        <f t="shared" si="8"/>
        <v>3714.5340439362435</v>
      </c>
      <c r="BN12" s="9">
        <f t="shared" ref="BN12:BO12" si="17">BK12*10000</f>
        <v>1537.5676767530958</v>
      </c>
      <c r="BO12" s="9">
        <f t="shared" si="17"/>
        <v>591.84713561680837</v>
      </c>
      <c r="BP12" s="8">
        <v>97.790477262957211</v>
      </c>
    </row>
    <row r="13" spans="1:69" ht="14.5" x14ac:dyDescent="0.35">
      <c r="A13" s="1">
        <v>9</v>
      </c>
      <c r="B13" s="5" t="s">
        <v>88</v>
      </c>
      <c r="C13" s="5" t="s">
        <v>97</v>
      </c>
      <c r="D13" s="5" t="s">
        <v>75</v>
      </c>
      <c r="E13" s="5" t="s">
        <v>89</v>
      </c>
      <c r="F13" s="8">
        <v>44.0396</v>
      </c>
      <c r="G13" s="8">
        <v>3.6517400000000002</v>
      </c>
      <c r="H13" s="8">
        <v>14.5197</v>
      </c>
      <c r="I13" s="8">
        <v>10.0466</v>
      </c>
      <c r="J13" s="8">
        <v>0.16491800000000001</v>
      </c>
      <c r="K13" s="8">
        <v>5.1250799999999996</v>
      </c>
      <c r="L13" s="8">
        <v>12.2247</v>
      </c>
      <c r="M13" s="8">
        <v>3.8740899999999998</v>
      </c>
      <c r="N13" s="8">
        <v>1.5072300000000001</v>
      </c>
      <c r="O13" s="8">
        <v>0.87241100000000005</v>
      </c>
      <c r="P13" s="6">
        <v>5.0479999999999997E-2</v>
      </c>
      <c r="Q13" s="7" t="s">
        <v>77</v>
      </c>
      <c r="R13" s="7" t="s">
        <v>77</v>
      </c>
      <c r="S13" s="8">
        <v>0.78864000000000001</v>
      </c>
      <c r="T13" s="8">
        <v>0.1101</v>
      </c>
      <c r="U13" s="8">
        <v>6.4981999999999998E-2</v>
      </c>
      <c r="V13" s="9">
        <f t="shared" si="5"/>
        <v>3154.56</v>
      </c>
      <c r="W13" s="9">
        <f t="shared" ref="W13:X13" si="18">T13*10000</f>
        <v>1101</v>
      </c>
      <c r="X13" s="9">
        <f t="shared" si="18"/>
        <v>649.81999999999994</v>
      </c>
      <c r="Y13" s="8">
        <v>97.040300000000002</v>
      </c>
      <c r="Z13" s="5" t="s">
        <v>98</v>
      </c>
      <c r="AA13" s="5" t="s">
        <v>80</v>
      </c>
      <c r="AB13" s="8">
        <v>39.407499999999999</v>
      </c>
      <c r="AC13" s="8">
        <v>3.3423000000000001E-2</v>
      </c>
      <c r="AD13" s="8">
        <v>1.9975E-2</v>
      </c>
      <c r="AE13" s="8">
        <v>18.917899999999999</v>
      </c>
      <c r="AF13" s="8">
        <v>0.24902199999999999</v>
      </c>
      <c r="AG13" s="8">
        <v>41.735199999999999</v>
      </c>
      <c r="AH13" s="8">
        <v>0.23988399999999999</v>
      </c>
      <c r="AI13" s="8">
        <v>2.1898000000000001E-2</v>
      </c>
      <c r="AJ13" s="6" t="s">
        <v>83</v>
      </c>
      <c r="AK13" s="8">
        <v>2.1129999999999999E-3</v>
      </c>
      <c r="AL13" s="6" t="s">
        <v>83</v>
      </c>
      <c r="AM13" s="7" t="s">
        <v>77</v>
      </c>
      <c r="AN13" s="8">
        <f t="shared" si="7"/>
        <v>100.626915</v>
      </c>
      <c r="AO13" s="10">
        <f t="shared" si="1"/>
        <v>79.726581562820073</v>
      </c>
      <c r="AP13" s="8">
        <v>0.25444512373568845</v>
      </c>
      <c r="AQ13" s="8">
        <v>0.84815041245229483</v>
      </c>
      <c r="AR13" s="8">
        <v>7.8782141136848741E-2</v>
      </c>
      <c r="AS13" s="8" t="str">
        <f t="shared" si="2"/>
        <v>CAN-TLP-0042-ol22-mi2-PEC</v>
      </c>
      <c r="AT13" s="8">
        <v>44.035950732440398</v>
      </c>
      <c r="AU13" s="8">
        <v>3.6488894123942814</v>
      </c>
      <c r="AV13" s="8">
        <v>14.508276806186043</v>
      </c>
      <c r="AW13" s="8">
        <v>2.9461820425689882</v>
      </c>
      <c r="AX13" s="8">
        <v>7.787301966865269</v>
      </c>
      <c r="AY13" s="11">
        <f t="shared" si="3"/>
        <v>10.438276568768845</v>
      </c>
      <c r="AZ13" s="8">
        <v>0.16498425893198171</v>
      </c>
      <c r="BA13" s="8">
        <v>5.1539222364087687</v>
      </c>
      <c r="BB13" s="8">
        <v>12.215258105343887</v>
      </c>
      <c r="BC13" s="8">
        <v>3.871055160661697</v>
      </c>
      <c r="BD13" s="8">
        <v>1.506042571934143</v>
      </c>
      <c r="BE13" s="8">
        <v>0.87172536060132888</v>
      </c>
      <c r="BF13" s="8">
        <v>5.044023077515411E-2</v>
      </c>
      <c r="BG13" s="8" t="s">
        <v>77</v>
      </c>
      <c r="BH13" s="8" t="s">
        <v>77</v>
      </c>
      <c r="BI13" s="8" t="s">
        <v>77</v>
      </c>
      <c r="BJ13" s="8">
        <v>0.7880186925221383</v>
      </c>
      <c r="BK13" s="8">
        <v>0.11001326086260832</v>
      </c>
      <c r="BL13" s="8">
        <v>6.4930805789046447E-2</v>
      </c>
      <c r="BM13" s="9">
        <f t="shared" si="8"/>
        <v>3152.0747700885531</v>
      </c>
      <c r="BN13" s="9">
        <f t="shared" ref="BN13:BO13" si="19">BK13*10000</f>
        <v>1100.1326086260833</v>
      </c>
      <c r="BO13" s="9">
        <f t="shared" si="19"/>
        <v>649.30805789046451</v>
      </c>
      <c r="BP13" s="8">
        <v>97.722991644285756</v>
      </c>
    </row>
    <row r="14" spans="1:69" ht="14.5" x14ac:dyDescent="0.35">
      <c r="A14" s="1">
        <v>10</v>
      </c>
      <c r="B14" s="5" t="s">
        <v>88</v>
      </c>
      <c r="C14" s="5" t="s">
        <v>99</v>
      </c>
      <c r="D14" s="5" t="s">
        <v>75</v>
      </c>
      <c r="E14" s="5" t="s">
        <v>89</v>
      </c>
      <c r="F14" s="8">
        <v>42.882899999999999</v>
      </c>
      <c r="G14" s="8">
        <v>3.4319700000000002</v>
      </c>
      <c r="H14" s="8">
        <v>14.6669</v>
      </c>
      <c r="I14" s="8">
        <v>10.5036</v>
      </c>
      <c r="J14" s="8">
        <v>0.17058400000000001</v>
      </c>
      <c r="K14" s="8">
        <v>5.1930399999999999</v>
      </c>
      <c r="L14" s="8">
        <v>10.7112</v>
      </c>
      <c r="M14" s="8">
        <v>4.2104400000000002</v>
      </c>
      <c r="N14" s="8">
        <v>2.0106999999999999</v>
      </c>
      <c r="O14" s="8">
        <v>1.8343400000000001</v>
      </c>
      <c r="P14" s="6" t="s">
        <v>83</v>
      </c>
      <c r="Q14" s="7" t="s">
        <v>77</v>
      </c>
      <c r="R14" s="7" t="s">
        <v>77</v>
      </c>
      <c r="S14" s="8">
        <v>0.86606700000000003</v>
      </c>
      <c r="T14" s="8">
        <v>0.11680599999999999</v>
      </c>
      <c r="U14" s="8">
        <v>8.9063000000000003E-2</v>
      </c>
      <c r="V14" s="9">
        <f t="shared" si="5"/>
        <v>3464.268</v>
      </c>
      <c r="W14" s="9">
        <f t="shared" ref="W14:X14" si="20">T14*10000</f>
        <v>1168.06</v>
      </c>
      <c r="X14" s="9">
        <f t="shared" si="20"/>
        <v>890.63</v>
      </c>
      <c r="Y14" s="8">
        <v>96.678899999999999</v>
      </c>
      <c r="Z14" s="5" t="s">
        <v>100</v>
      </c>
      <c r="AA14" s="5" t="s">
        <v>80</v>
      </c>
      <c r="AB14" s="8">
        <v>39.4955</v>
      </c>
      <c r="AC14" s="8">
        <v>7.0486999999999994E-2</v>
      </c>
      <c r="AD14" s="8">
        <v>3.5951999999999998E-2</v>
      </c>
      <c r="AE14" s="8">
        <v>19.135000000000002</v>
      </c>
      <c r="AF14" s="8">
        <v>0.24721299999999999</v>
      </c>
      <c r="AG14" s="8">
        <v>41.354399999999998</v>
      </c>
      <c r="AH14" s="8">
        <v>0.25098399999999998</v>
      </c>
      <c r="AI14" s="6" t="s">
        <v>83</v>
      </c>
      <c r="AJ14" s="8">
        <v>1.5892E-2</v>
      </c>
      <c r="AK14" s="8">
        <v>2.7713999999999999E-2</v>
      </c>
      <c r="AL14" s="8">
        <v>2.9942E-2</v>
      </c>
      <c r="AM14" s="7" t="s">
        <v>77</v>
      </c>
      <c r="AN14" s="8">
        <f t="shared" si="7"/>
        <v>100.66308400000001</v>
      </c>
      <c r="AO14" s="10">
        <f t="shared" si="1"/>
        <v>79.391960299034835</v>
      </c>
      <c r="AP14" s="8">
        <v>0.25973498348698587</v>
      </c>
      <c r="AQ14" s="8">
        <v>0.86578327828995294</v>
      </c>
      <c r="AR14" s="8">
        <v>0.44872711629981316</v>
      </c>
      <c r="AS14" s="8" t="str">
        <f t="shared" si="2"/>
        <v>CAN-TLP-0042-o29-mi2-PEC</v>
      </c>
      <c r="AT14" s="8">
        <v>42.867699817662462</v>
      </c>
      <c r="AU14" s="8">
        <v>3.4168861142691918</v>
      </c>
      <c r="AV14" s="8">
        <v>14.601246968952275</v>
      </c>
      <c r="AW14" s="8">
        <v>3.0326204775024008</v>
      </c>
      <c r="AX14" s="8">
        <v>8.2598025564393129</v>
      </c>
      <c r="AY14" s="11">
        <f t="shared" si="3"/>
        <v>10.988554462095973</v>
      </c>
      <c r="AZ14" s="8">
        <v>0.17092785510194944</v>
      </c>
      <c r="BA14" s="8">
        <v>5.355305827942793</v>
      </c>
      <c r="BB14" s="8">
        <v>10.664262174384469</v>
      </c>
      <c r="BC14" s="8">
        <v>4.1915466140044666</v>
      </c>
      <c r="BD14" s="8">
        <v>2.0017487555858819</v>
      </c>
      <c r="BE14" s="8">
        <v>1.8262331792478772</v>
      </c>
      <c r="BF14" s="8">
        <v>1.3435787316249005E-4</v>
      </c>
      <c r="BG14" s="8" t="s">
        <v>77</v>
      </c>
      <c r="BH14" s="8" t="s">
        <v>77</v>
      </c>
      <c r="BI14" s="8" t="s">
        <v>77</v>
      </c>
      <c r="BJ14" s="8">
        <v>0.86218072252567579</v>
      </c>
      <c r="BK14" s="8">
        <v>0.11628185980453484</v>
      </c>
      <c r="BL14" s="8">
        <v>8.8663350168409899E-2</v>
      </c>
      <c r="BM14" s="9">
        <f t="shared" si="8"/>
        <v>3448.7228901027033</v>
      </c>
      <c r="BN14" s="9">
        <f t="shared" ref="BN14:BO14" si="21">BK14*10000</f>
        <v>1162.8185980453484</v>
      </c>
      <c r="BO14" s="9">
        <f t="shared" si="21"/>
        <v>886.63350168409897</v>
      </c>
      <c r="BP14" s="8">
        <v>97.455540631464871</v>
      </c>
    </row>
    <row r="15" spans="1:69" ht="14.5" x14ac:dyDescent="0.35">
      <c r="A15" s="1">
        <v>11</v>
      </c>
      <c r="B15" s="5" t="s">
        <v>101</v>
      </c>
      <c r="C15" s="5" t="s">
        <v>102</v>
      </c>
      <c r="D15" s="5" t="s">
        <v>75</v>
      </c>
      <c r="E15" s="5" t="s">
        <v>89</v>
      </c>
      <c r="F15" s="8">
        <v>41.502099999999999</v>
      </c>
      <c r="G15" s="8">
        <v>4.0406000000000004</v>
      </c>
      <c r="H15" s="8">
        <v>14.8347</v>
      </c>
      <c r="I15" s="8">
        <v>10.9</v>
      </c>
      <c r="J15" s="8">
        <v>0.170076</v>
      </c>
      <c r="K15" s="8">
        <v>5.4516099999999996</v>
      </c>
      <c r="L15" s="8">
        <v>12.260400000000001</v>
      </c>
      <c r="M15" s="8">
        <v>4.3020699999999996</v>
      </c>
      <c r="N15" s="8">
        <v>1.2444200000000001</v>
      </c>
      <c r="O15" s="8">
        <v>1.8719399999999999</v>
      </c>
      <c r="P15" s="6">
        <v>7.9139999999999992E-3</v>
      </c>
      <c r="Q15" s="7" t="s">
        <v>77</v>
      </c>
      <c r="R15" s="7" t="s">
        <v>77</v>
      </c>
      <c r="S15" s="8">
        <v>1.23126</v>
      </c>
      <c r="T15" s="8">
        <v>0.114247</v>
      </c>
      <c r="U15" s="8">
        <v>0.107642</v>
      </c>
      <c r="V15" s="9">
        <f t="shared" si="5"/>
        <v>4925.04</v>
      </c>
      <c r="W15" s="9">
        <f t="shared" ref="W15:X15" si="22">T15*10000</f>
        <v>1142.47</v>
      </c>
      <c r="X15" s="9">
        <f t="shared" si="22"/>
        <v>1076.42</v>
      </c>
      <c r="Y15" s="8">
        <v>98.038899999999998</v>
      </c>
      <c r="Z15" s="5" t="s">
        <v>103</v>
      </c>
      <c r="AA15" s="5" t="s">
        <v>80</v>
      </c>
      <c r="AB15" s="8">
        <v>39.511600000000001</v>
      </c>
      <c r="AC15" s="8">
        <v>5.2158000000000003E-2</v>
      </c>
      <c r="AD15" s="8">
        <v>3.1809999999999998E-2</v>
      </c>
      <c r="AE15" s="8">
        <v>18.256399999999999</v>
      </c>
      <c r="AF15" s="8">
        <v>0.29915999999999998</v>
      </c>
      <c r="AG15" s="8">
        <v>41.769500000000001</v>
      </c>
      <c r="AH15" s="8">
        <v>0.22470000000000001</v>
      </c>
      <c r="AI15" s="8">
        <v>4.0130000000000001E-3</v>
      </c>
      <c r="AJ15" s="6" t="s">
        <v>83</v>
      </c>
      <c r="AK15" s="6" t="s">
        <v>83</v>
      </c>
      <c r="AL15" s="8">
        <v>3.6019000000000002E-2</v>
      </c>
      <c r="AM15" s="7" t="s">
        <v>77</v>
      </c>
      <c r="AN15" s="8">
        <f t="shared" si="7"/>
        <v>100.18535999999999</v>
      </c>
      <c r="AO15" s="10">
        <f t="shared" si="1"/>
        <v>80.308791484162583</v>
      </c>
      <c r="AP15" s="8">
        <v>0.24534633336068645</v>
      </c>
      <c r="AQ15" s="8">
        <v>0.81782111120228818</v>
      </c>
      <c r="AR15" s="8">
        <v>1.0785905279147816</v>
      </c>
      <c r="AS15" s="8" t="str">
        <f t="shared" si="2"/>
        <v>CAN-TLP-0168-ol53-mi2-PEC</v>
      </c>
      <c r="AT15" s="8">
        <v>41.480630655541852</v>
      </c>
      <c r="AU15" s="8">
        <v>3.9975810423766256</v>
      </c>
      <c r="AV15" s="8">
        <v>14.675037430602355</v>
      </c>
      <c r="AW15" s="8">
        <v>3.1261994549164522</v>
      </c>
      <c r="AX15" s="8">
        <v>8.5132363085583549</v>
      </c>
      <c r="AY15" s="11">
        <f t="shared" si="3"/>
        <v>11.326190578092179</v>
      </c>
      <c r="AZ15" s="8">
        <v>0.17146828779705353</v>
      </c>
      <c r="BA15" s="8">
        <v>5.8433313214785088</v>
      </c>
      <c r="BB15" s="8">
        <v>12.13058407983176</v>
      </c>
      <c r="BC15" s="8">
        <v>4.2557115643136214</v>
      </c>
      <c r="BD15" s="8">
        <v>1.2309978037525229</v>
      </c>
      <c r="BE15" s="8">
        <v>1.8517494324717518</v>
      </c>
      <c r="BF15" s="8">
        <v>8.2171378678704485E-3</v>
      </c>
      <c r="BG15" s="8" t="s">
        <v>77</v>
      </c>
      <c r="BH15" s="8" t="s">
        <v>77</v>
      </c>
      <c r="BI15" s="8" t="s">
        <v>77</v>
      </c>
      <c r="BJ15" s="8">
        <v>1.2179797462659965</v>
      </c>
      <c r="BK15" s="8">
        <v>0.11301474267957319</v>
      </c>
      <c r="BL15" s="8">
        <v>0.10648098358394197</v>
      </c>
      <c r="BM15" s="9">
        <f t="shared" si="8"/>
        <v>4871.9189850639859</v>
      </c>
      <c r="BN15" s="9">
        <f t="shared" ref="BN15:BO15" si="23">BK15*10000</f>
        <v>1130.1474267957319</v>
      </c>
      <c r="BO15" s="9">
        <f t="shared" si="23"/>
        <v>1064.8098358394197</v>
      </c>
      <c r="BP15" s="8">
        <v>98.722219992038234</v>
      </c>
    </row>
    <row r="16" spans="1:69" ht="14.5" x14ac:dyDescent="0.35">
      <c r="A16" s="1">
        <v>12</v>
      </c>
      <c r="B16" s="5" t="s">
        <v>101</v>
      </c>
      <c r="C16" s="5" t="s">
        <v>104</v>
      </c>
      <c r="D16" s="5" t="s">
        <v>75</v>
      </c>
      <c r="E16" s="5" t="s">
        <v>89</v>
      </c>
      <c r="F16" s="8">
        <v>46.3474</v>
      </c>
      <c r="G16" s="8">
        <v>2.7573599999999998</v>
      </c>
      <c r="H16" s="8">
        <v>16.233599999999999</v>
      </c>
      <c r="I16" s="8">
        <v>9.6132299999999997</v>
      </c>
      <c r="J16" s="8">
        <v>0.177178</v>
      </c>
      <c r="K16" s="8">
        <v>4.6729399999999996</v>
      </c>
      <c r="L16" s="8">
        <v>10.000299999999999</v>
      </c>
      <c r="M16" s="8">
        <v>5.1767000000000003</v>
      </c>
      <c r="N16" s="8">
        <v>2.15374</v>
      </c>
      <c r="O16" s="8">
        <v>0.86475500000000005</v>
      </c>
      <c r="P16" s="6">
        <v>7.9796000000000006E-2</v>
      </c>
      <c r="Q16" s="7" t="s">
        <v>77</v>
      </c>
      <c r="R16" s="7" t="s">
        <v>77</v>
      </c>
      <c r="S16" s="8">
        <v>0.59839200000000003</v>
      </c>
      <c r="T16" s="8">
        <v>0.11629299999999999</v>
      </c>
      <c r="U16" s="8">
        <v>7.5399999999999995E-2</v>
      </c>
      <c r="V16" s="9">
        <f t="shared" si="5"/>
        <v>2393.5680000000002</v>
      </c>
      <c r="W16" s="9">
        <f t="shared" ref="W16:X16" si="24">T16*10000</f>
        <v>1162.9299999999998</v>
      </c>
      <c r="X16" s="9">
        <f t="shared" si="24"/>
        <v>754</v>
      </c>
      <c r="Y16" s="8">
        <v>98.867099999999994</v>
      </c>
      <c r="Z16" s="5" t="s">
        <v>105</v>
      </c>
      <c r="AA16" s="5" t="s">
        <v>80</v>
      </c>
      <c r="AB16" s="8">
        <v>38.945999999999998</v>
      </c>
      <c r="AC16" s="8">
        <v>2.5766000000000001E-2</v>
      </c>
      <c r="AD16" s="8">
        <v>2.1346E-2</v>
      </c>
      <c r="AE16" s="8">
        <v>19.303000000000001</v>
      </c>
      <c r="AF16" s="8">
        <v>0.26938899999999999</v>
      </c>
      <c r="AG16" s="8">
        <v>41.077199999999998</v>
      </c>
      <c r="AH16" s="8">
        <v>0.26992100000000002</v>
      </c>
      <c r="AI16" s="8">
        <v>1.018E-2</v>
      </c>
      <c r="AJ16" s="8">
        <v>1.9096999999999999E-2</v>
      </c>
      <c r="AK16" s="6" t="s">
        <v>83</v>
      </c>
      <c r="AL16" s="6" t="s">
        <v>83</v>
      </c>
      <c r="AM16" s="7" t="s">
        <v>77</v>
      </c>
      <c r="AN16" s="8">
        <f t="shared" si="7"/>
        <v>99.941898999999992</v>
      </c>
      <c r="AO16" s="10">
        <f t="shared" si="1"/>
        <v>79.137752063381271</v>
      </c>
      <c r="AP16" s="8">
        <v>0.2637835350284255</v>
      </c>
      <c r="AQ16" s="8">
        <v>0.8792784500947517</v>
      </c>
      <c r="AR16" s="8">
        <v>-0.10150993375884347</v>
      </c>
      <c r="AS16" s="8" t="str">
        <f t="shared" si="2"/>
        <v>CAN-TLP-0168-ol66-mi1-PEC</v>
      </c>
      <c r="AT16" s="8">
        <v>46.354913156237224</v>
      </c>
      <c r="AU16" s="8">
        <v>2.7601328392599607</v>
      </c>
      <c r="AV16" s="8">
        <v>16.250057048296217</v>
      </c>
      <c r="AW16" s="8">
        <v>2.7905617391447288</v>
      </c>
      <c r="AX16" s="8">
        <v>7.261812346786253</v>
      </c>
      <c r="AY16" s="11">
        <f t="shared" si="3"/>
        <v>9.7727597996686804</v>
      </c>
      <c r="AZ16" s="8">
        <v>0.17708439667498166</v>
      </c>
      <c r="BA16" s="8">
        <v>4.6359860597886033</v>
      </c>
      <c r="BB16" s="8">
        <v>10.010177301277384</v>
      </c>
      <c r="BC16" s="8">
        <v>5.1819445310296377</v>
      </c>
      <c r="BD16" s="8">
        <v>2.1559068746952876</v>
      </c>
      <c r="BE16" s="8">
        <v>0.86563399989390133</v>
      </c>
      <c r="BF16" s="8">
        <v>7.9877000866742223E-2</v>
      </c>
      <c r="BG16" s="8" t="s">
        <v>77</v>
      </c>
      <c r="BH16" s="8" t="s">
        <v>77</v>
      </c>
      <c r="BI16" s="8" t="s">
        <v>77</v>
      </c>
      <c r="BJ16" s="8">
        <v>0.5989994273228183</v>
      </c>
      <c r="BK16" s="8">
        <v>0.11641104894726617</v>
      </c>
      <c r="BL16" s="8">
        <v>7.547653849005416E-2</v>
      </c>
      <c r="BM16" s="9">
        <f t="shared" si="8"/>
        <v>2395.9977092912732</v>
      </c>
      <c r="BN16" s="9">
        <f t="shared" ref="BN16:BO16" si="25">BK16*10000</f>
        <v>1164.1104894726618</v>
      </c>
      <c r="BO16" s="9">
        <f t="shared" si="25"/>
        <v>754.76538490054156</v>
      </c>
      <c r="BP16" s="8">
        <v>99.314974308711086</v>
      </c>
    </row>
    <row r="17" spans="1:68" ht="14.5" x14ac:dyDescent="0.35">
      <c r="A17" s="1">
        <v>13</v>
      </c>
      <c r="B17" s="5" t="s">
        <v>101</v>
      </c>
      <c r="C17" s="5" t="s">
        <v>106</v>
      </c>
      <c r="D17" s="5" t="s">
        <v>75</v>
      </c>
      <c r="E17" s="5" t="s">
        <v>89</v>
      </c>
      <c r="F17" s="8">
        <v>44.3782</v>
      </c>
      <c r="G17" s="8">
        <v>3.7897699999999999</v>
      </c>
      <c r="H17" s="8">
        <v>14.5078</v>
      </c>
      <c r="I17" s="8">
        <v>9.5558800000000002</v>
      </c>
      <c r="J17" s="8">
        <v>0.13850599999999999</v>
      </c>
      <c r="K17" s="8">
        <v>5.1893200000000004</v>
      </c>
      <c r="L17" s="8">
        <v>13.7256</v>
      </c>
      <c r="M17" s="8">
        <v>3.6287600000000002</v>
      </c>
      <c r="N17" s="8">
        <v>1.2635799999999999</v>
      </c>
      <c r="O17" s="8">
        <v>0.84147000000000005</v>
      </c>
      <c r="P17" s="6">
        <v>3.1432000000000002E-2</v>
      </c>
      <c r="Q17" s="7" t="s">
        <v>77</v>
      </c>
      <c r="R17" s="7" t="s">
        <v>77</v>
      </c>
      <c r="S17" s="8">
        <v>0.74812400000000001</v>
      </c>
      <c r="T17" s="8">
        <v>9.6282999999999994E-2</v>
      </c>
      <c r="U17" s="8">
        <v>5.5690999999999997E-2</v>
      </c>
      <c r="V17" s="9">
        <f t="shared" si="5"/>
        <v>2992.4960000000001</v>
      </c>
      <c r="W17" s="9">
        <f t="shared" ref="W17:X17" si="26">T17*10000</f>
        <v>962.82999999999993</v>
      </c>
      <c r="X17" s="9">
        <f t="shared" si="26"/>
        <v>556.91</v>
      </c>
      <c r="Y17" s="8">
        <v>97.950400000000002</v>
      </c>
      <c r="Z17" s="5" t="s">
        <v>107</v>
      </c>
      <c r="AA17" s="5" t="s">
        <v>80</v>
      </c>
      <c r="AB17" s="8">
        <v>39.040700000000001</v>
      </c>
      <c r="AC17" s="6" t="s">
        <v>83</v>
      </c>
      <c r="AD17" s="8">
        <v>2.4882000000000001E-2</v>
      </c>
      <c r="AE17" s="8">
        <v>16.622</v>
      </c>
      <c r="AF17" s="8">
        <v>0.223493</v>
      </c>
      <c r="AG17" s="8">
        <v>43.231400000000001</v>
      </c>
      <c r="AH17" s="8">
        <v>0.24515100000000001</v>
      </c>
      <c r="AI17" s="6" t="s">
        <v>83</v>
      </c>
      <c r="AJ17" s="8">
        <v>6.5399999999999998E-3</v>
      </c>
      <c r="AK17" s="8">
        <v>1.332E-2</v>
      </c>
      <c r="AL17" s="8">
        <v>5.2490000000000002E-3</v>
      </c>
      <c r="AM17" s="7" t="s">
        <v>77</v>
      </c>
      <c r="AN17" s="8">
        <f t="shared" si="7"/>
        <v>99.412734999999998</v>
      </c>
      <c r="AO17" s="10">
        <f t="shared" si="1"/>
        <v>82.257564359872347</v>
      </c>
      <c r="AP17" s="8">
        <v>0.21582794915534095</v>
      </c>
      <c r="AQ17" s="8">
        <v>0.71942649718446983</v>
      </c>
      <c r="AR17" s="8">
        <v>1.5533748450287348</v>
      </c>
      <c r="AS17" s="8" t="str">
        <f t="shared" si="2"/>
        <v>CAN-TLP-0168-ol67-mi1-PEC</v>
      </c>
      <c r="AT17" s="8">
        <v>44.295288617646591</v>
      </c>
      <c r="AU17" s="8">
        <v>3.7309006661355539</v>
      </c>
      <c r="AV17" s="8">
        <v>14.282825994961861</v>
      </c>
      <c r="AW17" s="8">
        <v>2.799579309145301</v>
      </c>
      <c r="AX17" s="8">
        <v>7.4081438972384062</v>
      </c>
      <c r="AY17" s="11">
        <f t="shared" si="3"/>
        <v>9.9272053596073491</v>
      </c>
      <c r="AZ17" s="8">
        <v>0.13982616667954453</v>
      </c>
      <c r="BA17" s="8">
        <v>5.7802561012457065</v>
      </c>
      <c r="BB17" s="8">
        <v>13.516198096237071</v>
      </c>
      <c r="BC17" s="8">
        <v>3.5723917549735353</v>
      </c>
      <c r="BD17" s="8">
        <v>1.2440534568480506</v>
      </c>
      <c r="BE17" s="8">
        <v>0.82860572622089446</v>
      </c>
      <c r="BF17" s="8">
        <v>3.1025279864326124E-2</v>
      </c>
      <c r="BG17" s="8" t="s">
        <v>77</v>
      </c>
      <c r="BH17" s="8" t="s">
        <v>77</v>
      </c>
      <c r="BI17" s="8" t="s">
        <v>77</v>
      </c>
      <c r="BJ17" s="8">
        <v>0.7365028299743771</v>
      </c>
      <c r="BK17" s="8">
        <v>9.4787364097960972E-2</v>
      </c>
      <c r="BL17" s="8">
        <v>5.4825910015055046E-2</v>
      </c>
      <c r="BM17" s="9">
        <f t="shared" si="8"/>
        <v>2946.0113198975082</v>
      </c>
      <c r="BN17" s="9">
        <f t="shared" ref="BN17:BO17" si="27">BK17*10000</f>
        <v>947.87364097960972</v>
      </c>
      <c r="BO17" s="9">
        <f t="shared" si="27"/>
        <v>548.25910015055047</v>
      </c>
      <c r="BP17" s="8">
        <v>98.515211171284264</v>
      </c>
    </row>
    <row r="18" spans="1:68" ht="14.5" x14ac:dyDescent="0.35">
      <c r="A18" s="1">
        <v>14</v>
      </c>
      <c r="B18" s="5" t="s">
        <v>108</v>
      </c>
      <c r="C18" s="5" t="s">
        <v>109</v>
      </c>
      <c r="D18" s="5" t="s">
        <v>75</v>
      </c>
      <c r="E18" s="5" t="s">
        <v>89</v>
      </c>
      <c r="F18" s="8">
        <v>43.283200000000001</v>
      </c>
      <c r="G18" s="8">
        <v>3.96089</v>
      </c>
      <c r="H18" s="8">
        <v>14.959099999999999</v>
      </c>
      <c r="I18" s="8">
        <v>10.2094</v>
      </c>
      <c r="J18" s="8">
        <v>0.17873</v>
      </c>
      <c r="K18" s="8">
        <v>4.8192599999999999</v>
      </c>
      <c r="L18" s="8">
        <v>10.707599999999999</v>
      </c>
      <c r="M18" s="8">
        <v>4.4625000000000004</v>
      </c>
      <c r="N18" s="8">
        <v>1.53728</v>
      </c>
      <c r="O18" s="8">
        <v>0.91471100000000005</v>
      </c>
      <c r="P18" s="6" t="s">
        <v>83</v>
      </c>
      <c r="Q18" s="7" t="s">
        <v>77</v>
      </c>
      <c r="R18" s="7" t="s">
        <v>77</v>
      </c>
      <c r="S18" s="8">
        <v>0.87076900000000002</v>
      </c>
      <c r="T18" s="8">
        <v>0.14479400000000001</v>
      </c>
      <c r="U18" s="8">
        <v>5.3044000000000001E-2</v>
      </c>
      <c r="V18" s="9">
        <f t="shared" si="5"/>
        <v>3483.076</v>
      </c>
      <c r="W18" s="9">
        <f t="shared" ref="W18:X18" si="28">T18*10000</f>
        <v>1447.94</v>
      </c>
      <c r="X18" s="9">
        <f t="shared" si="28"/>
        <v>530.44000000000005</v>
      </c>
      <c r="Y18" s="8">
        <v>96.099599999999995</v>
      </c>
      <c r="Z18" s="5" t="s">
        <v>110</v>
      </c>
      <c r="AA18" s="5" t="s">
        <v>80</v>
      </c>
      <c r="AB18" s="8">
        <v>38.535400000000003</v>
      </c>
      <c r="AC18" s="8">
        <v>1.9549E-2</v>
      </c>
      <c r="AD18" s="8">
        <v>3.8822000000000002E-2</v>
      </c>
      <c r="AE18" s="8">
        <v>20.2043</v>
      </c>
      <c r="AF18" s="8">
        <v>0.307672</v>
      </c>
      <c r="AG18" s="8">
        <v>39.896999999999998</v>
      </c>
      <c r="AH18" s="8">
        <v>0.318189</v>
      </c>
      <c r="AI18" s="8">
        <v>5.4989000000000003E-2</v>
      </c>
      <c r="AJ18" s="8">
        <v>2.3161999999999999E-2</v>
      </c>
      <c r="AK18" s="6" t="s">
        <v>83</v>
      </c>
      <c r="AL18" s="8">
        <v>1.6358000000000001E-2</v>
      </c>
      <c r="AM18" s="7" t="s">
        <v>77</v>
      </c>
      <c r="AN18" s="8">
        <f t="shared" si="7"/>
        <v>99.415441000000015</v>
      </c>
      <c r="AO18" s="10">
        <f t="shared" si="1"/>
        <v>77.87612025123795</v>
      </c>
      <c r="AP18" s="8">
        <v>0.28426754156577144</v>
      </c>
      <c r="AQ18" s="8">
        <v>0.94755847188590481</v>
      </c>
      <c r="AR18" s="8">
        <v>-0.24000038006669352</v>
      </c>
      <c r="AS18" s="8" t="str">
        <f t="shared" si="2"/>
        <v>M8-A-ol35-mi1-PEC</v>
      </c>
      <c r="AT18" s="8">
        <v>43.294594738044808</v>
      </c>
      <c r="AU18" s="8">
        <v>3.9703492333797241</v>
      </c>
      <c r="AV18" s="8">
        <v>14.994908723907006</v>
      </c>
      <c r="AW18" s="8">
        <v>2.9953697963735699</v>
      </c>
      <c r="AX18" s="8">
        <v>7.9929930669191966</v>
      </c>
      <c r="AY18" s="11">
        <f t="shared" si="3"/>
        <v>10.688226809696134</v>
      </c>
      <c r="AZ18" s="8">
        <v>0.17842053870993438</v>
      </c>
      <c r="BA18" s="8">
        <v>4.7350732906811928</v>
      </c>
      <c r="BB18" s="8">
        <v>10.732534625886689</v>
      </c>
      <c r="BC18" s="8">
        <v>4.4730780431514816</v>
      </c>
      <c r="BD18" s="8">
        <v>1.5409138889546581</v>
      </c>
      <c r="BE18" s="8">
        <v>0.91690630987651189</v>
      </c>
      <c r="BF18" s="8">
        <v>-1.7633872687084567E-3</v>
      </c>
      <c r="BG18" s="8" t="s">
        <v>77</v>
      </c>
      <c r="BH18" s="8" t="s">
        <v>77</v>
      </c>
      <c r="BI18" s="8" t="s">
        <v>77</v>
      </c>
      <c r="BJ18" s="8">
        <v>0.87285884890950305</v>
      </c>
      <c r="BK18" s="8">
        <v>0.14514150615031376</v>
      </c>
      <c r="BL18" s="8">
        <v>5.3171305801602571E-2</v>
      </c>
      <c r="BM18" s="9">
        <f t="shared" si="8"/>
        <v>3491.4353956380123</v>
      </c>
      <c r="BN18" s="9">
        <f t="shared" ref="BN18:BO18" si="29">BK18*10000</f>
        <v>1451.4150615031376</v>
      </c>
      <c r="BO18" s="9">
        <f t="shared" si="29"/>
        <v>531.71305801602568</v>
      </c>
      <c r="BP18" s="8">
        <v>96.89455052947747</v>
      </c>
    </row>
    <row r="19" spans="1:68" ht="14.5" x14ac:dyDescent="0.35">
      <c r="A19" s="1">
        <v>15</v>
      </c>
      <c r="B19" s="5" t="s">
        <v>108</v>
      </c>
      <c r="C19" s="5" t="s">
        <v>111</v>
      </c>
      <c r="D19" s="5" t="s">
        <v>75</v>
      </c>
      <c r="E19" s="5" t="s">
        <v>89</v>
      </c>
      <c r="F19" s="8">
        <v>42.569600000000001</v>
      </c>
      <c r="G19" s="8">
        <v>4.22973</v>
      </c>
      <c r="H19" s="8">
        <v>14.5121</v>
      </c>
      <c r="I19" s="8">
        <v>9.9715399999999992</v>
      </c>
      <c r="J19" s="8">
        <v>0.151638</v>
      </c>
      <c r="K19" s="8">
        <v>5.1502600000000003</v>
      </c>
      <c r="L19" s="8">
        <v>12.7872</v>
      </c>
      <c r="M19" s="8">
        <v>3.69299</v>
      </c>
      <c r="N19" s="8">
        <v>1.56538</v>
      </c>
      <c r="O19" s="8">
        <v>0.90351099999999995</v>
      </c>
      <c r="P19" s="6">
        <v>1.3217E-2</v>
      </c>
      <c r="Q19" s="7" t="s">
        <v>77</v>
      </c>
      <c r="R19" s="7" t="s">
        <v>77</v>
      </c>
      <c r="S19" s="8">
        <v>0.85066699999999995</v>
      </c>
      <c r="T19" s="8">
        <v>0.10688400000000001</v>
      </c>
      <c r="U19" s="8">
        <v>6.5897999999999998E-2</v>
      </c>
      <c r="V19" s="9">
        <f t="shared" si="5"/>
        <v>3402.6680000000001</v>
      </c>
      <c r="W19" s="9">
        <f t="shared" ref="W19:X19" si="30">T19*10000</f>
        <v>1068.8400000000001</v>
      </c>
      <c r="X19" s="9">
        <f t="shared" si="30"/>
        <v>658.98</v>
      </c>
      <c r="Y19" s="8">
        <v>96.570599999999999</v>
      </c>
      <c r="Z19" s="5" t="s">
        <v>112</v>
      </c>
      <c r="AA19" s="5" t="s">
        <v>80</v>
      </c>
      <c r="AB19" s="8">
        <v>39.313400000000001</v>
      </c>
      <c r="AC19" s="8">
        <v>5.0338000000000001E-2</v>
      </c>
      <c r="AD19" s="8">
        <v>0.102975</v>
      </c>
      <c r="AE19" s="8">
        <v>17.432600000000001</v>
      </c>
      <c r="AF19" s="8">
        <v>0.24815100000000001</v>
      </c>
      <c r="AG19" s="8">
        <v>42.3322</v>
      </c>
      <c r="AH19" s="8">
        <v>0.285053</v>
      </c>
      <c r="AI19" s="8">
        <v>3.3151E-2</v>
      </c>
      <c r="AJ19" s="8">
        <v>2.0005999999999999E-2</v>
      </c>
      <c r="AK19" s="8">
        <v>2.6519000000000001E-2</v>
      </c>
      <c r="AL19" s="8">
        <v>2.4398E-2</v>
      </c>
      <c r="AM19" s="7" t="s">
        <v>77</v>
      </c>
      <c r="AN19" s="8">
        <f t="shared" si="7"/>
        <v>99.868791000000016</v>
      </c>
      <c r="AO19" s="10">
        <f t="shared" si="1"/>
        <v>81.233618549331865</v>
      </c>
      <c r="AP19" s="8">
        <v>0.23116124868774043</v>
      </c>
      <c r="AQ19" s="8">
        <v>0.77053749562580143</v>
      </c>
      <c r="AR19" s="8">
        <v>1.592215086866686</v>
      </c>
      <c r="AS19" s="8" t="str">
        <f t="shared" si="2"/>
        <v>M8-A-ol41-mi1-PEC</v>
      </c>
      <c r="AT19" s="8">
        <v>42.517754292341444</v>
      </c>
      <c r="AU19" s="8">
        <v>4.1631850900367011</v>
      </c>
      <c r="AV19" s="8">
        <v>14.282675737864519</v>
      </c>
      <c r="AW19" s="8">
        <v>2.9298095607400385</v>
      </c>
      <c r="AX19" s="8">
        <v>7.8823152368300029</v>
      </c>
      <c r="AY19" s="11">
        <f t="shared" si="3"/>
        <v>10.51855787958389</v>
      </c>
      <c r="AZ19" s="8">
        <v>0.15317469454678764</v>
      </c>
      <c r="BA19" s="8">
        <v>5.7422764582697194</v>
      </c>
      <c r="BB19" s="8">
        <v>12.588138929283751</v>
      </c>
      <c r="BC19" s="8">
        <v>3.6347174912869691</v>
      </c>
      <c r="BD19" s="8">
        <v>1.5407743220234849</v>
      </c>
      <c r="BE19" s="8">
        <v>0.8895474010653861</v>
      </c>
      <c r="BF19" s="8">
        <v>1.3395025568862563E-2</v>
      </c>
      <c r="BG19" s="8" t="s">
        <v>77</v>
      </c>
      <c r="BH19" s="8" t="s">
        <v>77</v>
      </c>
      <c r="BI19" s="8" t="s">
        <v>77</v>
      </c>
      <c r="BJ19" s="8">
        <v>0.83712255168700367</v>
      </c>
      <c r="BK19" s="8">
        <v>0.10518217682655343</v>
      </c>
      <c r="BL19" s="8">
        <v>6.484876210205659E-2</v>
      </c>
      <c r="BM19" s="9">
        <f t="shared" si="8"/>
        <v>3348.4902067480143</v>
      </c>
      <c r="BN19" s="9">
        <f t="shared" ref="BN19:BO19" si="31">BK19*10000</f>
        <v>1051.8217682655343</v>
      </c>
      <c r="BO19" s="9">
        <f t="shared" si="31"/>
        <v>648.48762102056594</v>
      </c>
      <c r="BP19" s="8">
        <v>97.34491773047327</v>
      </c>
    </row>
    <row r="20" spans="1:68" ht="14.5" x14ac:dyDescent="0.35">
      <c r="A20" s="1">
        <v>16</v>
      </c>
      <c r="B20" s="5" t="s">
        <v>108</v>
      </c>
      <c r="C20" s="5" t="s">
        <v>113</v>
      </c>
      <c r="D20" s="5" t="s">
        <v>75</v>
      </c>
      <c r="E20" s="5" t="s">
        <v>89</v>
      </c>
      <c r="F20" s="8">
        <v>41.795999999999999</v>
      </c>
      <c r="G20" s="8">
        <v>4.2136300000000002</v>
      </c>
      <c r="H20" s="8">
        <v>14.6585</v>
      </c>
      <c r="I20" s="8">
        <v>10.3658</v>
      </c>
      <c r="J20" s="8">
        <v>0.183785</v>
      </c>
      <c r="K20" s="8">
        <v>4.8433799999999998</v>
      </c>
      <c r="L20" s="8">
        <v>12.674899999999999</v>
      </c>
      <c r="M20" s="8">
        <v>3.8035299999999999</v>
      </c>
      <c r="N20" s="8">
        <v>1.5397799999999999</v>
      </c>
      <c r="O20" s="8">
        <v>0.91874299999999998</v>
      </c>
      <c r="P20" s="6">
        <v>2.4620000000000002E-3</v>
      </c>
      <c r="Q20" s="7" t="s">
        <v>77</v>
      </c>
      <c r="R20" s="7" t="s">
        <v>77</v>
      </c>
      <c r="S20" s="8">
        <v>0.90472699999999995</v>
      </c>
      <c r="T20" s="8">
        <v>0.12349</v>
      </c>
      <c r="U20" s="8">
        <v>6.2512999999999999E-2</v>
      </c>
      <c r="V20" s="9">
        <f t="shared" si="5"/>
        <v>3618.9079999999994</v>
      </c>
      <c r="W20" s="9">
        <f t="shared" ref="W20:X20" si="32">T20*10000</f>
        <v>1234.9000000000001</v>
      </c>
      <c r="X20" s="9">
        <f t="shared" si="32"/>
        <v>625.13</v>
      </c>
      <c r="Y20" s="8">
        <v>96.091099999999997</v>
      </c>
      <c r="Z20" s="5" t="s">
        <v>114</v>
      </c>
      <c r="AA20" s="5" t="s">
        <v>80</v>
      </c>
      <c r="AB20" s="8">
        <v>39.373600000000003</v>
      </c>
      <c r="AC20" s="8">
        <v>1.2744999999999999E-2</v>
      </c>
      <c r="AD20" s="8">
        <v>1.5726E-2</v>
      </c>
      <c r="AE20" s="8">
        <v>17.132300000000001</v>
      </c>
      <c r="AF20" s="8">
        <v>0.24742600000000001</v>
      </c>
      <c r="AG20" s="8">
        <v>42.738199999999999</v>
      </c>
      <c r="AH20" s="8">
        <v>0.238066</v>
      </c>
      <c r="AI20" s="8">
        <v>1.2525E-2</v>
      </c>
      <c r="AJ20" s="6" t="s">
        <v>83</v>
      </c>
      <c r="AK20" s="8">
        <v>4.2180000000000002E-2</v>
      </c>
      <c r="AL20" s="8">
        <v>2.9791000000000002E-2</v>
      </c>
      <c r="AM20" s="7" t="s">
        <v>77</v>
      </c>
      <c r="AN20" s="8">
        <f t="shared" si="7"/>
        <v>99.842559000000008</v>
      </c>
      <c r="AO20" s="10">
        <f t="shared" si="1"/>
        <v>81.640580608662518</v>
      </c>
      <c r="AP20" s="8">
        <v>0.22502105133999167</v>
      </c>
      <c r="AQ20" s="8">
        <v>0.75007017113330565</v>
      </c>
      <c r="AR20" s="8">
        <v>3.8568353190179416</v>
      </c>
      <c r="AS20" s="8" t="str">
        <f t="shared" si="2"/>
        <v>M8-A-ol45-mi1-PEC</v>
      </c>
      <c r="AT20" s="8">
        <v>41.702572021232108</v>
      </c>
      <c r="AU20" s="8">
        <v>4.0516087836086738</v>
      </c>
      <c r="AV20" s="8">
        <v>14.093752320684024</v>
      </c>
      <c r="AW20" s="8">
        <v>2.9941650771060422</v>
      </c>
      <c r="AX20" s="8">
        <v>8.424763920538183</v>
      </c>
      <c r="AY20" s="11">
        <f t="shared" si="3"/>
        <v>11.118913656918199</v>
      </c>
      <c r="AZ20" s="8">
        <v>0.18623952856537621</v>
      </c>
      <c r="BA20" s="8">
        <v>6.3049208018382741</v>
      </c>
      <c r="BB20" s="8">
        <v>12.195231793720367</v>
      </c>
      <c r="BC20" s="8">
        <v>3.6573171802142634</v>
      </c>
      <c r="BD20" s="8">
        <v>1.4802111784977681</v>
      </c>
      <c r="BE20" s="8">
        <v>0.88493540862255671</v>
      </c>
      <c r="BF20" s="8">
        <v>3.5160345243344139E-3</v>
      </c>
      <c r="BG20" s="8" t="s">
        <v>77</v>
      </c>
      <c r="BH20" s="8" t="s">
        <v>77</v>
      </c>
      <c r="BI20" s="8" t="s">
        <v>77</v>
      </c>
      <c r="BJ20" s="8">
        <v>0.86983316952330836</v>
      </c>
      <c r="BK20" s="8">
        <v>0.11872719406454474</v>
      </c>
      <c r="BL20" s="8">
        <v>6.010197653702231E-2</v>
      </c>
      <c r="BM20" s="9">
        <f t="shared" si="8"/>
        <v>3479.3326780932339</v>
      </c>
      <c r="BN20" s="9">
        <f t="shared" ref="BN20:BO20" si="33">BK20*10000</f>
        <v>1187.2719406454473</v>
      </c>
      <c r="BO20" s="9">
        <f t="shared" si="33"/>
        <v>601.01976537022313</v>
      </c>
      <c r="BP20" s="8">
        <v>97.027896389276862</v>
      </c>
    </row>
    <row r="21" spans="1:68" ht="15.75" customHeight="1" x14ac:dyDescent="0.35">
      <c r="A21" s="1">
        <v>17</v>
      </c>
      <c r="B21" s="5" t="s">
        <v>108</v>
      </c>
      <c r="C21" s="5" t="s">
        <v>115</v>
      </c>
      <c r="D21" s="5" t="s">
        <v>75</v>
      </c>
      <c r="E21" s="5" t="s">
        <v>89</v>
      </c>
      <c r="F21" s="8">
        <v>44.438899999999997</v>
      </c>
      <c r="G21" s="8">
        <v>3.2332800000000002</v>
      </c>
      <c r="H21" s="8">
        <v>15.2525</v>
      </c>
      <c r="I21" s="8">
        <v>9.8573599999999999</v>
      </c>
      <c r="J21" s="8">
        <v>0.17505899999999999</v>
      </c>
      <c r="K21" s="8">
        <v>6.6026699999999998</v>
      </c>
      <c r="L21" s="8">
        <v>11.7966</v>
      </c>
      <c r="M21" s="8">
        <v>3.9546999999999999</v>
      </c>
      <c r="N21" s="8">
        <v>1.09026</v>
      </c>
      <c r="O21" s="8">
        <v>0.70637899999999998</v>
      </c>
      <c r="P21" s="6">
        <v>0.16125700000000001</v>
      </c>
      <c r="Q21" s="7" t="s">
        <v>77</v>
      </c>
      <c r="R21" s="7" t="s">
        <v>77</v>
      </c>
      <c r="S21" s="8">
        <v>0.71108099999999996</v>
      </c>
      <c r="T21" s="8">
        <v>0.111586</v>
      </c>
      <c r="U21" s="8">
        <v>4.5116000000000003E-2</v>
      </c>
      <c r="V21" s="9">
        <f t="shared" si="5"/>
        <v>2844.3239999999996</v>
      </c>
      <c r="W21" s="9">
        <f t="shared" ref="W21:X21" si="34">T21*10000</f>
        <v>1115.8600000000001</v>
      </c>
      <c r="X21" s="9">
        <f t="shared" si="34"/>
        <v>451.16</v>
      </c>
      <c r="Y21" s="8">
        <v>98.136600000000001</v>
      </c>
      <c r="Z21" s="5" t="s">
        <v>116</v>
      </c>
      <c r="AA21" s="5" t="s">
        <v>80</v>
      </c>
      <c r="AB21" s="8">
        <v>39.349200000000003</v>
      </c>
      <c r="AC21" s="6" t="s">
        <v>83</v>
      </c>
      <c r="AD21" s="8">
        <v>3.9952000000000001E-2</v>
      </c>
      <c r="AE21" s="8">
        <v>18.1266</v>
      </c>
      <c r="AF21" s="8">
        <v>0.26485999999999998</v>
      </c>
      <c r="AG21" s="8">
        <v>41.819099999999999</v>
      </c>
      <c r="AH21" s="8">
        <v>0.25180999999999998</v>
      </c>
      <c r="AI21" s="8">
        <v>9.7099999999999999E-3</v>
      </c>
      <c r="AJ21" s="8">
        <v>3.1468999999999997E-2</v>
      </c>
      <c r="AK21" s="8">
        <v>4.0009000000000003E-2</v>
      </c>
      <c r="AL21" s="8">
        <v>2.4728E-2</v>
      </c>
      <c r="AM21" s="7" t="s">
        <v>77</v>
      </c>
      <c r="AN21" s="8">
        <f t="shared" si="7"/>
        <v>99.95743800000001</v>
      </c>
      <c r="AO21" s="10">
        <f t="shared" si="1"/>
        <v>80.44006176190554</v>
      </c>
      <c r="AP21" s="8">
        <v>0.24331303453595787</v>
      </c>
      <c r="AQ21" s="8">
        <v>0.81104344845319298</v>
      </c>
      <c r="AR21" s="8">
        <v>-4.625594940926101</v>
      </c>
      <c r="AS21" s="8" t="str">
        <f t="shared" si="2"/>
        <v>M8-A-ol62-mi1-PEC</v>
      </c>
      <c r="AT21" s="8">
        <v>44.674328905708308</v>
      </c>
      <c r="AU21" s="8">
        <v>3.3828384361059758</v>
      </c>
      <c r="AV21" s="8">
        <v>15.956170850673955</v>
      </c>
      <c r="AW21" s="8">
        <v>2.8527819087262456</v>
      </c>
      <c r="AX21" s="8">
        <v>7.1862144737844584</v>
      </c>
      <c r="AY21" s="11">
        <f t="shared" si="3"/>
        <v>9.7531476352563349</v>
      </c>
      <c r="AZ21" s="8">
        <v>0.17090516948709897</v>
      </c>
      <c r="BA21" s="8">
        <v>4.9737005955452185</v>
      </c>
      <c r="BB21" s="8">
        <v>12.330615222180542</v>
      </c>
      <c r="BC21" s="8">
        <v>4.1371792578600415</v>
      </c>
      <c r="BD21" s="8">
        <v>1.1392353829309809</v>
      </c>
      <c r="BE21" s="8">
        <v>0.7372025770078493</v>
      </c>
      <c r="BF21" s="8">
        <v>0.16757227851689702</v>
      </c>
      <c r="BG21" s="8" t="s">
        <v>77</v>
      </c>
      <c r="BH21" s="8" t="s">
        <v>77</v>
      </c>
      <c r="BI21" s="8" t="s">
        <v>77</v>
      </c>
      <c r="BJ21" s="8">
        <v>0.74397272676188675</v>
      </c>
      <c r="BK21" s="8">
        <v>0.1167475163707818</v>
      </c>
      <c r="BL21" s="8">
        <v>4.7202883413548224E-2</v>
      </c>
      <c r="BM21" s="9">
        <f t="shared" si="8"/>
        <v>2975.890907047547</v>
      </c>
      <c r="BN21" s="9">
        <f t="shared" ref="BN21:BO21" si="35">BK21*10000</f>
        <v>1167.475163707818</v>
      </c>
      <c r="BO21" s="9">
        <f t="shared" si="35"/>
        <v>472.02883413548227</v>
      </c>
      <c r="BP21" s="8">
        <v>98.616668185073777</v>
      </c>
    </row>
    <row r="22" spans="1:68" ht="15.75" customHeight="1" x14ac:dyDescent="0.35">
      <c r="A22" s="1">
        <v>18</v>
      </c>
      <c r="B22" s="5" t="s">
        <v>108</v>
      </c>
      <c r="C22" s="5" t="s">
        <v>117</v>
      </c>
      <c r="D22" s="5" t="s">
        <v>75</v>
      </c>
      <c r="E22" s="5" t="s">
        <v>89</v>
      </c>
      <c r="F22" s="8">
        <v>42.483499999999999</v>
      </c>
      <c r="G22" s="8">
        <v>4.1906600000000003</v>
      </c>
      <c r="H22" s="8">
        <v>14.9435</v>
      </c>
      <c r="I22" s="8">
        <v>10.304600000000001</v>
      </c>
      <c r="J22" s="8">
        <v>0.172238</v>
      </c>
      <c r="K22" s="8">
        <v>4.2565499999999998</v>
      </c>
      <c r="L22" s="8">
        <v>12.786300000000001</v>
      </c>
      <c r="M22" s="8">
        <v>4.0230699999999997</v>
      </c>
      <c r="N22" s="8">
        <v>1.5098400000000001</v>
      </c>
      <c r="O22" s="8">
        <v>0.98449900000000001</v>
      </c>
      <c r="P22" s="6" t="s">
        <v>83</v>
      </c>
      <c r="Q22" s="7" t="s">
        <v>77</v>
      </c>
      <c r="R22" s="7" t="s">
        <v>77</v>
      </c>
      <c r="S22" s="8">
        <v>0.94012600000000002</v>
      </c>
      <c r="T22" s="8">
        <v>0.14335999999999999</v>
      </c>
      <c r="U22" s="8">
        <v>6.6165000000000002E-2</v>
      </c>
      <c r="V22" s="9">
        <f t="shared" si="5"/>
        <v>3760.5039999999999</v>
      </c>
      <c r="W22" s="9">
        <f t="shared" ref="W22:X22" si="36">T22*10000</f>
        <v>1433.6</v>
      </c>
      <c r="X22" s="9">
        <f t="shared" si="36"/>
        <v>661.65</v>
      </c>
      <c r="Y22" s="8">
        <v>96.793700000000001</v>
      </c>
      <c r="Z22" s="5" t="s">
        <v>118</v>
      </c>
      <c r="AA22" s="5" t="s">
        <v>80</v>
      </c>
      <c r="AB22" s="8">
        <v>38.896700000000003</v>
      </c>
      <c r="AC22" s="8">
        <v>6.3886999999999999E-2</v>
      </c>
      <c r="AD22" s="8">
        <v>1.8415000000000001E-2</v>
      </c>
      <c r="AE22" s="8">
        <v>19.530799999999999</v>
      </c>
      <c r="AF22" s="8">
        <v>0.28007300000000002</v>
      </c>
      <c r="AG22" s="8">
        <v>41.118200000000002</v>
      </c>
      <c r="AH22" s="8">
        <v>0.31783499999999998</v>
      </c>
      <c r="AI22" s="8">
        <v>3.1709000000000001E-2</v>
      </c>
      <c r="AJ22" s="6" t="s">
        <v>83</v>
      </c>
      <c r="AK22" s="8">
        <v>5.8736999999999998E-2</v>
      </c>
      <c r="AL22" s="6" t="s">
        <v>83</v>
      </c>
      <c r="AM22" s="7" t="s">
        <v>77</v>
      </c>
      <c r="AN22" s="8">
        <f t="shared" si="7"/>
        <v>100.316356</v>
      </c>
      <c r="AO22" s="10">
        <f t="shared" si="1"/>
        <v>78.959971049004082</v>
      </c>
      <c r="AP22" s="8">
        <v>0.26663038762535385</v>
      </c>
      <c r="AQ22" s="8">
        <v>0.88876795875117953</v>
      </c>
      <c r="AR22" s="8">
        <v>2.5405996888218776</v>
      </c>
      <c r="AS22" s="8" t="str">
        <f t="shared" si="2"/>
        <v>M8-A-ol69-mi1-PEC</v>
      </c>
      <c r="AT22" s="8">
        <v>42.392373770361345</v>
      </c>
      <c r="AU22" s="8">
        <v>4.0858152180036154</v>
      </c>
      <c r="AV22" s="8">
        <v>14.564313336933601</v>
      </c>
      <c r="AW22" s="8">
        <v>3.0454391775985767</v>
      </c>
      <c r="AX22" s="8">
        <v>8.2221864348217615</v>
      </c>
      <c r="AY22" s="11">
        <f t="shared" si="3"/>
        <v>10.96247260682496</v>
      </c>
      <c r="AZ22" s="8">
        <v>0.1749776556744411</v>
      </c>
      <c r="BA22" s="8">
        <v>5.1930569651946099</v>
      </c>
      <c r="BB22" s="8">
        <v>12.469526217009138</v>
      </c>
      <c r="BC22" s="8">
        <v>3.9216654948542424</v>
      </c>
      <c r="BD22" s="8">
        <v>1.4713986942283741</v>
      </c>
      <c r="BE22" s="8">
        <v>0.96097909350876887</v>
      </c>
      <c r="BF22" s="8">
        <v>-1.7784197821753144E-5</v>
      </c>
      <c r="BG22" s="8" t="s">
        <v>77</v>
      </c>
      <c r="BH22" s="8" t="s">
        <v>77</v>
      </c>
      <c r="BI22" s="8" t="s">
        <v>77</v>
      </c>
      <c r="BJ22" s="8">
        <v>0.91624116176946657</v>
      </c>
      <c r="BK22" s="8">
        <v>0.13971779628610495</v>
      </c>
      <c r="BL22" s="8">
        <v>6.4484012215891007E-2</v>
      </c>
      <c r="BM22" s="9">
        <f t="shared" si="8"/>
        <v>3664.9646470778666</v>
      </c>
      <c r="BN22" s="9">
        <f t="shared" ref="BN22:BO22" si="37">BK22*10000</f>
        <v>1397.1779628610495</v>
      </c>
      <c r="BO22" s="9">
        <f t="shared" si="37"/>
        <v>644.84012215891005</v>
      </c>
      <c r="BP22" s="8">
        <v>97.622157244262098</v>
      </c>
    </row>
    <row r="23" spans="1:68" ht="15.75" customHeight="1" x14ac:dyDescent="0.35">
      <c r="A23" s="1">
        <v>19</v>
      </c>
      <c r="B23" s="5" t="s">
        <v>108</v>
      </c>
      <c r="C23" s="5" t="s">
        <v>119</v>
      </c>
      <c r="D23" s="5" t="s">
        <v>75</v>
      </c>
      <c r="E23" s="5" t="s">
        <v>89</v>
      </c>
      <c r="F23" s="8">
        <v>43.343899999999998</v>
      </c>
      <c r="G23" s="8">
        <v>3.6094599999999999</v>
      </c>
      <c r="H23" s="8">
        <v>15.000299999999999</v>
      </c>
      <c r="I23" s="8">
        <v>9.3778400000000008</v>
      </c>
      <c r="J23" s="8">
        <v>0.143619</v>
      </c>
      <c r="K23" s="8">
        <v>5.1389699999999996</v>
      </c>
      <c r="L23" s="8">
        <v>12.5875</v>
      </c>
      <c r="M23" s="8">
        <v>3.86937</v>
      </c>
      <c r="N23" s="8">
        <v>1.62323</v>
      </c>
      <c r="O23" s="8">
        <v>0.88104300000000002</v>
      </c>
      <c r="P23" s="6">
        <v>0.104852</v>
      </c>
      <c r="Q23" s="7" t="s">
        <v>77</v>
      </c>
      <c r="R23" s="7" t="s">
        <v>77</v>
      </c>
      <c r="S23" s="8">
        <v>0.77843300000000004</v>
      </c>
      <c r="T23" s="8">
        <v>0.108444</v>
      </c>
      <c r="U23" s="8">
        <v>6.4960000000000004E-2</v>
      </c>
      <c r="V23" s="9">
        <f t="shared" si="5"/>
        <v>3113.7320000000004</v>
      </c>
      <c r="W23" s="9">
        <f t="shared" ref="W23:X23" si="38">T23*10000</f>
        <v>1084.44</v>
      </c>
      <c r="X23" s="9">
        <f t="shared" si="38"/>
        <v>649.6</v>
      </c>
      <c r="Y23" s="8">
        <v>96.631900000000002</v>
      </c>
      <c r="Z23" s="5" t="s">
        <v>118</v>
      </c>
      <c r="AA23" s="5" t="s">
        <v>80</v>
      </c>
      <c r="AB23" s="8">
        <v>38.896700000000003</v>
      </c>
      <c r="AC23" s="8">
        <v>6.3886999999999999E-2</v>
      </c>
      <c r="AD23" s="8">
        <v>1.8415000000000001E-2</v>
      </c>
      <c r="AE23" s="8">
        <v>19.530799999999999</v>
      </c>
      <c r="AF23" s="8">
        <v>0.28007300000000002</v>
      </c>
      <c r="AG23" s="8">
        <v>41.118200000000002</v>
      </c>
      <c r="AH23" s="8">
        <v>0.31783499999999998</v>
      </c>
      <c r="AI23" s="8">
        <v>3.1709000000000001E-2</v>
      </c>
      <c r="AJ23" s="6" t="s">
        <v>83</v>
      </c>
      <c r="AK23" s="8">
        <v>5.8736999999999998E-2</v>
      </c>
      <c r="AL23" s="6" t="s">
        <v>83</v>
      </c>
      <c r="AM23" s="7" t="s">
        <v>77</v>
      </c>
      <c r="AN23" s="8">
        <f t="shared" si="7"/>
        <v>100.316356</v>
      </c>
      <c r="AO23" s="10">
        <f t="shared" si="1"/>
        <v>78.959971049004082</v>
      </c>
      <c r="AP23" s="8">
        <v>0.26663038762535385</v>
      </c>
      <c r="AQ23" s="8">
        <v>0.88876795875117953</v>
      </c>
      <c r="AR23" s="8">
        <v>-1.9865135910162037</v>
      </c>
      <c r="AS23" s="8" t="str">
        <f t="shared" si="2"/>
        <v>M8-A-ol69-mi2-PEC</v>
      </c>
      <c r="AT23" s="8">
        <v>43.43224423241967</v>
      </c>
      <c r="AU23" s="8">
        <v>3.6798932895244008</v>
      </c>
      <c r="AV23" s="8">
        <v>15.297917181715418</v>
      </c>
      <c r="AW23" s="8">
        <v>2.8738540141776032</v>
      </c>
      <c r="AX23" s="8">
        <v>7.0049155637704006</v>
      </c>
      <c r="AY23" s="11">
        <f t="shared" si="3"/>
        <v>9.5908094057274091</v>
      </c>
      <c r="AZ23" s="8">
        <v>0.14090832274451476</v>
      </c>
      <c r="BA23" s="8">
        <v>4.4242377061070206</v>
      </c>
      <c r="BB23" s="8">
        <v>12.831238562797159</v>
      </c>
      <c r="BC23" s="8">
        <v>3.9456056573421279</v>
      </c>
      <c r="BD23" s="8">
        <v>1.6555400476038014</v>
      </c>
      <c r="BE23" s="8">
        <v>0.89737822044974169</v>
      </c>
      <c r="BF23" s="8">
        <v>0.10694880482558941</v>
      </c>
      <c r="BG23" s="8" t="s">
        <v>77</v>
      </c>
      <c r="BH23" s="8" t="s">
        <v>77</v>
      </c>
      <c r="BI23" s="8" t="s">
        <v>77</v>
      </c>
      <c r="BJ23" s="8">
        <v>0.79389667734195524</v>
      </c>
      <c r="BK23" s="8">
        <v>0.1105982547986416</v>
      </c>
      <c r="BL23" s="8">
        <v>6.6250439228724131E-2</v>
      </c>
      <c r="BM23" s="9">
        <f t="shared" si="8"/>
        <v>3175.5867093678212</v>
      </c>
      <c r="BN23" s="9">
        <f t="shared" ref="BN23:BO23" si="39">BK23*10000</f>
        <v>1105.982547986416</v>
      </c>
      <c r="BO23" s="9">
        <f t="shared" si="39"/>
        <v>662.50439228724133</v>
      </c>
      <c r="BP23" s="8">
        <v>97.261426974846771</v>
      </c>
    </row>
    <row r="24" spans="1:68" ht="15.75" customHeight="1" x14ac:dyDescent="0.35">
      <c r="A24" s="1">
        <v>20</v>
      </c>
      <c r="B24" s="5" t="s">
        <v>108</v>
      </c>
      <c r="C24" s="5" t="s">
        <v>120</v>
      </c>
      <c r="D24" s="5" t="s">
        <v>75</v>
      </c>
      <c r="E24" s="5" t="s">
        <v>89</v>
      </c>
      <c r="F24" s="8">
        <v>43.924100000000003</v>
      </c>
      <c r="G24" s="8">
        <v>3.6709200000000002</v>
      </c>
      <c r="H24" s="8">
        <v>14.771100000000001</v>
      </c>
      <c r="I24" s="8">
        <v>9.3089099999999991</v>
      </c>
      <c r="J24" s="8">
        <v>0.15087800000000001</v>
      </c>
      <c r="K24" s="8">
        <v>4.2242800000000003</v>
      </c>
      <c r="L24" s="8">
        <v>13.1761</v>
      </c>
      <c r="M24" s="8">
        <v>3.96774</v>
      </c>
      <c r="N24" s="8">
        <v>1.5505100000000001</v>
      </c>
      <c r="O24" s="8">
        <v>0.87883800000000001</v>
      </c>
      <c r="P24" s="6">
        <v>2.0140000000000002E-2</v>
      </c>
      <c r="Q24" s="7" t="s">
        <v>77</v>
      </c>
      <c r="R24" s="7" t="s">
        <v>77</v>
      </c>
      <c r="S24" s="8">
        <v>0.79333500000000001</v>
      </c>
      <c r="T24" s="8">
        <v>0.12956799999999999</v>
      </c>
      <c r="U24" s="8">
        <v>7.4651999999999996E-2</v>
      </c>
      <c r="V24" s="9">
        <f t="shared" si="5"/>
        <v>3173.34</v>
      </c>
      <c r="W24" s="9">
        <f t="shared" ref="W24:X24" si="40">T24*10000</f>
        <v>1295.6799999999998</v>
      </c>
      <c r="X24" s="9">
        <f t="shared" si="40"/>
        <v>746.52</v>
      </c>
      <c r="Y24" s="8">
        <v>96.641099999999994</v>
      </c>
      <c r="Z24" s="5" t="s">
        <v>118</v>
      </c>
      <c r="AA24" s="5" t="s">
        <v>80</v>
      </c>
      <c r="AB24" s="8">
        <v>38.896700000000003</v>
      </c>
      <c r="AC24" s="8">
        <v>6.3886999999999999E-2</v>
      </c>
      <c r="AD24" s="8">
        <v>1.8415000000000001E-2</v>
      </c>
      <c r="AE24" s="8">
        <v>19.530799999999999</v>
      </c>
      <c r="AF24" s="8">
        <v>0.28007300000000002</v>
      </c>
      <c r="AG24" s="8">
        <v>41.118200000000002</v>
      </c>
      <c r="AH24" s="8">
        <v>0.31783499999999998</v>
      </c>
      <c r="AI24" s="8">
        <v>3.1709000000000001E-2</v>
      </c>
      <c r="AJ24" s="6" t="s">
        <v>83</v>
      </c>
      <c r="AK24" s="8">
        <v>5.8736999999999998E-2</v>
      </c>
      <c r="AL24" s="6" t="s">
        <v>83</v>
      </c>
      <c r="AM24" s="7" t="s">
        <v>77</v>
      </c>
      <c r="AN24" s="8">
        <f t="shared" si="7"/>
        <v>100.316356</v>
      </c>
      <c r="AO24" s="10">
        <f t="shared" si="1"/>
        <v>78.959971049004082</v>
      </c>
      <c r="AP24" s="8">
        <v>0.26663038762535385</v>
      </c>
      <c r="AQ24" s="8">
        <v>0.88876795875117953</v>
      </c>
      <c r="AR24" s="8">
        <v>0.90689855007023501</v>
      </c>
      <c r="AS24" s="8" t="str">
        <f t="shared" si="2"/>
        <v>M8-A-ol69-mi3-PEC</v>
      </c>
      <c r="AT24" s="8">
        <v>43.878506582293767</v>
      </c>
      <c r="AU24" s="8">
        <v>3.6382078700224452</v>
      </c>
      <c r="AV24" s="8">
        <v>14.637308113638571</v>
      </c>
      <c r="AW24" s="8">
        <v>2.8649919413769505</v>
      </c>
      <c r="AX24" s="8">
        <v>7.2180761585818463</v>
      </c>
      <c r="AY24" s="11">
        <f t="shared" si="3"/>
        <v>9.7959959074328253</v>
      </c>
      <c r="AZ24" s="8">
        <v>0.15204966758176325</v>
      </c>
      <c r="BA24" s="8">
        <v>4.5588704255440726</v>
      </c>
      <c r="BB24" s="8">
        <v>13.059488581150811</v>
      </c>
      <c r="BC24" s="8">
        <v>3.9320441919306846</v>
      </c>
      <c r="BD24" s="8">
        <v>1.5364190637782837</v>
      </c>
      <c r="BE24" s="8">
        <v>0.87140051592188839</v>
      </c>
      <c r="BF24" s="8">
        <v>1.9951002342165364E-2</v>
      </c>
      <c r="BG24" s="8" t="s">
        <v>77</v>
      </c>
      <c r="BH24" s="8" t="s">
        <v>77</v>
      </c>
      <c r="BI24" s="8" t="s">
        <v>77</v>
      </c>
      <c r="BJ24" s="8">
        <v>0.78614025638780038</v>
      </c>
      <c r="BK24" s="8">
        <v>0.128392949686645</v>
      </c>
      <c r="BL24" s="8">
        <v>7.3974982094401565E-2</v>
      </c>
      <c r="BM24" s="9">
        <f t="shared" si="8"/>
        <v>3144.5610255512015</v>
      </c>
      <c r="BN24" s="9">
        <f t="shared" ref="BN24:BO24" si="41">BK24*10000</f>
        <v>1283.9294968664499</v>
      </c>
      <c r="BO24" s="9">
        <f t="shared" si="41"/>
        <v>739.7498209440156</v>
      </c>
      <c r="BP24" s="8">
        <v>97.355822302332115</v>
      </c>
    </row>
    <row r="25" spans="1:68" ht="15.75" customHeight="1" x14ac:dyDescent="0.35">
      <c r="A25" s="1">
        <v>21</v>
      </c>
      <c r="B25" s="5" t="s">
        <v>108</v>
      </c>
      <c r="C25" s="5" t="s">
        <v>121</v>
      </c>
      <c r="D25" s="5" t="s">
        <v>75</v>
      </c>
      <c r="E25" s="5" t="s">
        <v>89</v>
      </c>
      <c r="F25" s="8">
        <v>43.038800000000002</v>
      </c>
      <c r="G25" s="8">
        <v>4.3244100000000003</v>
      </c>
      <c r="H25" s="8">
        <v>15.2979</v>
      </c>
      <c r="I25" s="8">
        <v>9.8551800000000007</v>
      </c>
      <c r="J25" s="8">
        <v>0.17214199999999999</v>
      </c>
      <c r="K25" s="8">
        <v>5.1629800000000001</v>
      </c>
      <c r="L25" s="8">
        <v>11.892300000000001</v>
      </c>
      <c r="M25" s="8">
        <v>4.0402899999999997</v>
      </c>
      <c r="N25" s="8">
        <v>1.3468100000000001</v>
      </c>
      <c r="O25" s="8">
        <v>0.90780099999999997</v>
      </c>
      <c r="P25" s="6" t="s">
        <v>83</v>
      </c>
      <c r="Q25" s="7" t="s">
        <v>77</v>
      </c>
      <c r="R25" s="7" t="s">
        <v>77</v>
      </c>
      <c r="S25" s="8">
        <v>0.84951500000000002</v>
      </c>
      <c r="T25" s="8">
        <v>0.14132500000000001</v>
      </c>
      <c r="U25" s="8">
        <v>5.0478000000000002E-2</v>
      </c>
      <c r="V25" s="9">
        <f t="shared" si="5"/>
        <v>3398.06</v>
      </c>
      <c r="W25" s="9">
        <f t="shared" ref="W25:X25" si="42">T25*10000</f>
        <v>1413.25</v>
      </c>
      <c r="X25" s="9">
        <f t="shared" si="42"/>
        <v>504.78000000000003</v>
      </c>
      <c r="Y25" s="8">
        <v>97.075500000000005</v>
      </c>
      <c r="Z25" s="5" t="s">
        <v>122</v>
      </c>
      <c r="AA25" s="5" t="s">
        <v>80</v>
      </c>
      <c r="AB25" s="8">
        <v>39.5931</v>
      </c>
      <c r="AC25" s="8">
        <v>3.065E-2</v>
      </c>
      <c r="AD25" s="8">
        <v>3.0384999999999999E-2</v>
      </c>
      <c r="AE25" s="8">
        <v>17.521100000000001</v>
      </c>
      <c r="AF25" s="8">
        <v>0.25509500000000002</v>
      </c>
      <c r="AG25" s="8">
        <v>42.985500000000002</v>
      </c>
      <c r="AH25" s="8">
        <v>0.210504</v>
      </c>
      <c r="AI25" s="8">
        <v>4.6220999999999998E-2</v>
      </c>
      <c r="AJ25" s="8">
        <v>5.9900000000000003E-4</v>
      </c>
      <c r="AK25" s="8">
        <v>1.2041E-2</v>
      </c>
      <c r="AL25" s="8">
        <v>5.6498E-2</v>
      </c>
      <c r="AM25" s="7" t="s">
        <v>77</v>
      </c>
      <c r="AN25" s="8">
        <f t="shared" si="7"/>
        <v>100.741693</v>
      </c>
      <c r="AO25" s="10">
        <f t="shared" si="1"/>
        <v>81.389390509923587</v>
      </c>
      <c r="AP25" s="8">
        <v>0.22880372545137251</v>
      </c>
      <c r="AQ25" s="8">
        <v>0.76267908483790836</v>
      </c>
      <c r="AR25" s="8">
        <v>1.5571475848727752</v>
      </c>
      <c r="AS25" s="8" t="str">
        <f t="shared" si="2"/>
        <v>M8-A-ol75-mi1-PEC</v>
      </c>
      <c r="AT25" s="8">
        <v>42.985145365668032</v>
      </c>
      <c r="AU25" s="8">
        <v>4.2575498198597668</v>
      </c>
      <c r="AV25" s="8">
        <v>15.060162258907409</v>
      </c>
      <c r="AW25" s="8">
        <v>2.8127201559345503</v>
      </c>
      <c r="AX25" s="8">
        <v>7.8150460769998702</v>
      </c>
      <c r="AY25" s="11">
        <f t="shared" si="3"/>
        <v>10.345931673309778</v>
      </c>
      <c r="AZ25" s="8">
        <v>0.17343370063607949</v>
      </c>
      <c r="BA25" s="8">
        <v>5.7519324567180217</v>
      </c>
      <c r="BB25" s="8">
        <v>11.710397195716235</v>
      </c>
      <c r="BC25" s="8">
        <v>3.9780964510283474</v>
      </c>
      <c r="BD25" s="8">
        <v>1.3258475079262084</v>
      </c>
      <c r="BE25" s="8">
        <v>0.89385269479374363</v>
      </c>
      <c r="BF25" s="8">
        <v>-3.4025068375566131E-3</v>
      </c>
      <c r="BG25" s="8" t="s">
        <v>77</v>
      </c>
      <c r="BH25" s="8" t="s">
        <v>77</v>
      </c>
      <c r="BI25" s="8" t="s">
        <v>77</v>
      </c>
      <c r="BJ25" s="8">
        <v>0.83628679769436798</v>
      </c>
      <c r="BK25" s="8">
        <v>0.13912436117567856</v>
      </c>
      <c r="BL25" s="8">
        <v>4.9691983042107923E-2</v>
      </c>
      <c r="BM25" s="9">
        <f t="shared" si="8"/>
        <v>3345.1471907774721</v>
      </c>
      <c r="BN25" s="9">
        <f t="shared" ref="BN25:BO25" si="43">BK25*10000</f>
        <v>1391.2436117567856</v>
      </c>
      <c r="BO25" s="9">
        <f t="shared" si="43"/>
        <v>496.91983042107921</v>
      </c>
      <c r="BP25" s="8">
        <v>97.785884319262877</v>
      </c>
    </row>
    <row r="26" spans="1:68" ht="15.75" customHeight="1" x14ac:dyDescent="0.35">
      <c r="A26" s="1">
        <v>22</v>
      </c>
      <c r="B26" s="5" t="s">
        <v>108</v>
      </c>
      <c r="C26" s="5" t="s">
        <v>123</v>
      </c>
      <c r="D26" s="5" t="s">
        <v>75</v>
      </c>
      <c r="E26" s="5" t="s">
        <v>89</v>
      </c>
      <c r="F26" s="8">
        <v>42.470399999999998</v>
      </c>
      <c r="G26" s="8">
        <v>4.2023799999999998</v>
      </c>
      <c r="H26" s="8">
        <v>14.366300000000001</v>
      </c>
      <c r="I26" s="8">
        <v>9.952</v>
      </c>
      <c r="J26" s="8">
        <v>0.17003299999999999</v>
      </c>
      <c r="K26" s="8">
        <v>5.2439499999999999</v>
      </c>
      <c r="L26" s="8">
        <v>12.3916</v>
      </c>
      <c r="M26" s="8">
        <v>3.5802</v>
      </c>
      <c r="N26" s="8">
        <v>1.57538</v>
      </c>
      <c r="O26" s="8">
        <v>0.926315</v>
      </c>
      <c r="P26" s="6">
        <v>2.1828E-2</v>
      </c>
      <c r="Q26" s="7" t="s">
        <v>77</v>
      </c>
      <c r="R26" s="7" t="s">
        <v>77</v>
      </c>
      <c r="S26" s="8">
        <v>0.87982700000000003</v>
      </c>
      <c r="T26" s="8">
        <v>0.12316299999999999</v>
      </c>
      <c r="U26" s="8">
        <v>6.0819999999999999E-2</v>
      </c>
      <c r="V26" s="9">
        <f t="shared" si="5"/>
        <v>3519.308</v>
      </c>
      <c r="W26" s="9">
        <f t="shared" ref="W26:X26" si="44">T26*10000</f>
        <v>1231.6299999999999</v>
      </c>
      <c r="X26" s="9">
        <f t="shared" si="44"/>
        <v>608.20000000000005</v>
      </c>
      <c r="Y26" s="8">
        <v>95.964200000000005</v>
      </c>
      <c r="Z26" s="5" t="s">
        <v>124</v>
      </c>
      <c r="AA26" s="5" t="s">
        <v>80</v>
      </c>
      <c r="AB26" s="8">
        <v>39.660299999999999</v>
      </c>
      <c r="AC26" s="6" t="s">
        <v>83</v>
      </c>
      <c r="AD26" s="8">
        <v>2.5673000000000001E-2</v>
      </c>
      <c r="AE26" s="8">
        <v>17.178899999999999</v>
      </c>
      <c r="AF26" s="8">
        <v>0.278646</v>
      </c>
      <c r="AG26" s="8">
        <v>42.8825</v>
      </c>
      <c r="AH26" s="8">
        <v>0.26630199999999998</v>
      </c>
      <c r="AI26" s="8">
        <v>3.2878999999999999E-2</v>
      </c>
      <c r="AJ26" s="8">
        <v>6.7939999999999997E-3</v>
      </c>
      <c r="AK26" s="8">
        <v>2.1049999999999999E-2</v>
      </c>
      <c r="AL26" s="8">
        <v>8.9040000000000005E-3</v>
      </c>
      <c r="AM26" s="7" t="s">
        <v>77</v>
      </c>
      <c r="AN26" s="8">
        <f t="shared" si="7"/>
        <v>100.36194799999998</v>
      </c>
      <c r="AO26" s="10">
        <f t="shared" si="1"/>
        <v>81.650386720624169</v>
      </c>
      <c r="AP26" s="8">
        <v>0.22487385303528282</v>
      </c>
      <c r="AQ26" s="8">
        <v>0.74957951011760937</v>
      </c>
      <c r="AR26" s="8">
        <v>1.9566549826442876</v>
      </c>
      <c r="AS26" s="8" t="str">
        <f t="shared" si="2"/>
        <v>M8-A-ol76-mi1-PEC</v>
      </c>
      <c r="AT26" s="8">
        <v>42.415416038332715</v>
      </c>
      <c r="AU26" s="8">
        <v>4.1201539223403527</v>
      </c>
      <c r="AV26" s="8">
        <v>14.08570340726207</v>
      </c>
      <c r="AW26" s="8">
        <v>2.8938661684033651</v>
      </c>
      <c r="AX26" s="8">
        <v>7.9859079020789361</v>
      </c>
      <c r="AY26" s="11">
        <f t="shared" si="3"/>
        <v>10.589808680408284</v>
      </c>
      <c r="AZ26" s="8">
        <v>0.17215818167629945</v>
      </c>
      <c r="BA26" s="8">
        <v>5.9804065639700612</v>
      </c>
      <c r="BB26" s="8">
        <v>12.154349752522533</v>
      </c>
      <c r="BC26" s="8">
        <v>3.5107911669031129</v>
      </c>
      <c r="BD26" s="8">
        <v>1.5446881838739392</v>
      </c>
      <c r="BE26" s="8">
        <v>0.90860208727136527</v>
      </c>
      <c r="BF26" s="8">
        <v>2.1575121910043054E-2</v>
      </c>
      <c r="BG26" s="8" t="s">
        <v>77</v>
      </c>
      <c r="BH26" s="8" t="s">
        <v>77</v>
      </c>
      <c r="BI26" s="8" t="s">
        <v>77</v>
      </c>
      <c r="BJ26" s="8">
        <v>0.86261182116585033</v>
      </c>
      <c r="BK26" s="8">
        <v>0.12075312502372582</v>
      </c>
      <c r="BL26" s="8">
        <v>5.9629962439555741E-2</v>
      </c>
      <c r="BM26" s="9">
        <f t="shared" si="8"/>
        <v>3450.4472846634017</v>
      </c>
      <c r="BN26" s="9">
        <f t="shared" ref="BN26:BO26" si="45">BK26*10000</f>
        <v>1207.5312502372581</v>
      </c>
      <c r="BO26" s="9">
        <f t="shared" si="45"/>
        <v>596.29962439555743</v>
      </c>
      <c r="BP26" s="8">
        <v>96.836613405173935</v>
      </c>
    </row>
    <row r="27" spans="1:68" ht="15.75" customHeight="1" x14ac:dyDescent="0.35">
      <c r="A27" s="1">
        <v>23</v>
      </c>
      <c r="B27" s="5" t="s">
        <v>108</v>
      </c>
      <c r="C27" s="5" t="s">
        <v>125</v>
      </c>
      <c r="D27" s="5" t="s">
        <v>75</v>
      </c>
      <c r="E27" s="5" t="s">
        <v>89</v>
      </c>
      <c r="F27" s="8">
        <v>43.545499999999997</v>
      </c>
      <c r="G27" s="8">
        <v>3.48908</v>
      </c>
      <c r="H27" s="8">
        <v>16.822600000000001</v>
      </c>
      <c r="I27" s="8">
        <v>9.5465400000000002</v>
      </c>
      <c r="J27" s="8">
        <v>0.164406</v>
      </c>
      <c r="K27" s="8">
        <v>4.7912699999999999</v>
      </c>
      <c r="L27" s="8">
        <v>9.4380900000000008</v>
      </c>
      <c r="M27" s="8">
        <v>4.96706</v>
      </c>
      <c r="N27" s="8">
        <v>2.02067</v>
      </c>
      <c r="O27" s="8">
        <v>1.48725</v>
      </c>
      <c r="P27" s="6">
        <v>1.0577E-2</v>
      </c>
      <c r="Q27" s="7" t="s">
        <v>77</v>
      </c>
      <c r="R27" s="7" t="s">
        <v>77</v>
      </c>
      <c r="S27" s="8">
        <v>0.76655300000000004</v>
      </c>
      <c r="T27" s="8">
        <v>0.153783</v>
      </c>
      <c r="U27" s="8">
        <v>8.4872000000000003E-2</v>
      </c>
      <c r="V27" s="9">
        <f t="shared" si="5"/>
        <v>3066.2120000000004</v>
      </c>
      <c r="W27" s="9">
        <f t="shared" ref="W27:X27" si="46">T27*10000</f>
        <v>1537.83</v>
      </c>
      <c r="X27" s="9">
        <f t="shared" si="46"/>
        <v>848.72</v>
      </c>
      <c r="Y27" s="8">
        <v>97.288200000000003</v>
      </c>
      <c r="Z27" s="5" t="s">
        <v>126</v>
      </c>
      <c r="AA27" s="5" t="s">
        <v>80</v>
      </c>
      <c r="AB27" s="8">
        <v>39.2956</v>
      </c>
      <c r="AC27" s="8">
        <v>8.8599999999999998E-3</v>
      </c>
      <c r="AD27" s="8">
        <v>6.0823000000000002E-2</v>
      </c>
      <c r="AE27" s="8">
        <v>19.505700000000001</v>
      </c>
      <c r="AF27" s="8">
        <v>0.31593300000000002</v>
      </c>
      <c r="AG27" s="8">
        <v>40.987200000000001</v>
      </c>
      <c r="AH27" s="8">
        <v>0.23375499999999999</v>
      </c>
      <c r="AI27" s="8">
        <v>2.8330000000000001E-2</v>
      </c>
      <c r="AJ27" s="8">
        <v>1.5685000000000001E-2</v>
      </c>
      <c r="AK27" s="8">
        <v>2.3210999999999999E-2</v>
      </c>
      <c r="AL27" s="6" t="s">
        <v>83</v>
      </c>
      <c r="AM27" s="7" t="s">
        <v>77</v>
      </c>
      <c r="AN27" s="8">
        <f t="shared" si="7"/>
        <v>100.47509700000001</v>
      </c>
      <c r="AO27" s="10">
        <f t="shared" si="1"/>
        <v>78.92830466145324</v>
      </c>
      <c r="AP27" s="8">
        <v>0.26713881515615234</v>
      </c>
      <c r="AQ27" s="8">
        <v>0.89046271718717451</v>
      </c>
      <c r="AR27" s="8">
        <v>-0.3768258270482383</v>
      </c>
      <c r="AS27" s="8" t="str">
        <f t="shared" si="2"/>
        <v>M8-A-ol90a-mi1-PEC</v>
      </c>
      <c r="AT27" s="8">
        <v>43.561514720823723</v>
      </c>
      <c r="AU27" s="8">
        <v>3.5021943677980985</v>
      </c>
      <c r="AV27" s="8">
        <v>16.885762704808229</v>
      </c>
      <c r="AW27" s="8">
        <v>2.7436623574424304</v>
      </c>
      <c r="AX27" s="8">
        <v>7.3841494307527329</v>
      </c>
      <c r="AY27" s="11">
        <f t="shared" si="3"/>
        <v>9.8528968199794313</v>
      </c>
      <c r="AZ27" s="8">
        <v>0.16383500712904861</v>
      </c>
      <c r="BA27" s="8">
        <v>4.6548743874196985</v>
      </c>
      <c r="BB27" s="8">
        <v>9.4727743114880418</v>
      </c>
      <c r="BC27" s="8">
        <v>4.9856704101681792</v>
      </c>
      <c r="BD27" s="8">
        <v>2.028225301308443</v>
      </c>
      <c r="BE27" s="8">
        <v>1.4927668770700586</v>
      </c>
      <c r="BF27" s="8">
        <v>1.0616856867726891E-2</v>
      </c>
      <c r="BG27" s="8" t="s">
        <v>77</v>
      </c>
      <c r="BH27" s="8" t="s">
        <v>77</v>
      </c>
      <c r="BI27" s="8" t="s">
        <v>77</v>
      </c>
      <c r="BJ27" s="8">
        <v>0.76944156968201316</v>
      </c>
      <c r="BK27" s="8">
        <v>0.1543624940616096</v>
      </c>
      <c r="BL27" s="8">
        <v>8.519181961593239E-2</v>
      </c>
      <c r="BM27" s="9">
        <f t="shared" si="8"/>
        <v>3077.7662787280524</v>
      </c>
      <c r="BN27" s="9">
        <f t="shared" ref="BN27:BO27" si="47">BK27*10000</f>
        <v>1543.624940616096</v>
      </c>
      <c r="BO27" s="9">
        <f t="shared" si="47"/>
        <v>851.91819615932388</v>
      </c>
      <c r="BP27" s="8">
        <v>97.895042616435958</v>
      </c>
    </row>
    <row r="28" spans="1:68" ht="15.75" customHeight="1" x14ac:dyDescent="0.35">
      <c r="A28" s="1">
        <v>24</v>
      </c>
      <c r="B28" s="5" t="s">
        <v>108</v>
      </c>
      <c r="C28" s="5" t="s">
        <v>127</v>
      </c>
      <c r="D28" s="5" t="s">
        <v>75</v>
      </c>
      <c r="E28" s="5" t="s">
        <v>89</v>
      </c>
      <c r="F28" s="8">
        <v>40.862099999999998</v>
      </c>
      <c r="G28" s="8">
        <v>3.9935999999999998</v>
      </c>
      <c r="H28" s="8">
        <v>14.668200000000001</v>
      </c>
      <c r="I28" s="8">
        <v>10.735300000000001</v>
      </c>
      <c r="J28" s="8">
        <v>0.19752700000000001</v>
      </c>
      <c r="K28" s="8">
        <v>4.5989300000000002</v>
      </c>
      <c r="L28" s="8">
        <v>10.9369</v>
      </c>
      <c r="M28" s="8">
        <v>4.1879799999999996</v>
      </c>
      <c r="N28" s="8">
        <v>1.6777200000000001</v>
      </c>
      <c r="O28" s="8">
        <v>0.98848400000000003</v>
      </c>
      <c r="P28" s="6">
        <v>1.4507000000000001E-2</v>
      </c>
      <c r="Q28" s="7" t="s">
        <v>77</v>
      </c>
      <c r="R28" s="7" t="s">
        <v>77</v>
      </c>
      <c r="S28" s="8">
        <v>0.94363699999999995</v>
      </c>
      <c r="T28" s="8">
        <v>0.13538900000000001</v>
      </c>
      <c r="U28" s="8">
        <v>7.1599999999999997E-2</v>
      </c>
      <c r="V28" s="9">
        <f t="shared" si="5"/>
        <v>3774.5479999999998</v>
      </c>
      <c r="W28" s="9">
        <f t="shared" ref="W28:X28" si="48">T28*10000</f>
        <v>1353.89</v>
      </c>
      <c r="X28" s="9">
        <f t="shared" si="48"/>
        <v>716</v>
      </c>
      <c r="Y28" s="8">
        <v>94.012</v>
      </c>
      <c r="Z28" s="5" t="s">
        <v>128</v>
      </c>
      <c r="AA28" s="5" t="s">
        <v>80</v>
      </c>
      <c r="AB28" s="8">
        <v>38.514699999999998</v>
      </c>
      <c r="AC28" s="8">
        <v>4.3652999999999997E-2</v>
      </c>
      <c r="AD28" s="8">
        <v>5.4179999999999999E-2</v>
      </c>
      <c r="AE28" s="8">
        <v>20.401199999999999</v>
      </c>
      <c r="AF28" s="8">
        <v>0.29700199999999999</v>
      </c>
      <c r="AG28" s="8">
        <v>40.259900000000002</v>
      </c>
      <c r="AH28" s="8">
        <v>0.30377599999999999</v>
      </c>
      <c r="AI28" s="8">
        <v>1.2229E-2</v>
      </c>
      <c r="AJ28" s="6" t="s">
        <v>83</v>
      </c>
      <c r="AK28" s="8">
        <v>5.4150999999999998E-2</v>
      </c>
      <c r="AL28" s="8">
        <v>1.1523E-2</v>
      </c>
      <c r="AM28" s="7" t="s">
        <v>77</v>
      </c>
      <c r="AN28" s="8">
        <f t="shared" si="7"/>
        <v>99.952314000000015</v>
      </c>
      <c r="AO28" s="10">
        <f t="shared" si="1"/>
        <v>77.865031839783398</v>
      </c>
      <c r="AP28" s="8">
        <v>0.28445051702745261</v>
      </c>
      <c r="AQ28" s="8">
        <v>0.94816839009150877</v>
      </c>
      <c r="AR28" s="8">
        <v>1.7559329977896319</v>
      </c>
      <c r="AS28" s="8" t="str">
        <f t="shared" si="2"/>
        <v>M8-A-ol102-mi1-PEC</v>
      </c>
      <c r="AT28" s="8">
        <v>40.820881228809888</v>
      </c>
      <c r="AU28" s="8">
        <v>3.9242415772317987</v>
      </c>
      <c r="AV28" s="8">
        <v>14.411587600516425</v>
      </c>
      <c r="AW28" s="8">
        <v>3.1730474519697536</v>
      </c>
      <c r="AX28" s="8">
        <v>8.8258637402313216</v>
      </c>
      <c r="AY28" s="11">
        <f t="shared" si="3"/>
        <v>11.680971837513706</v>
      </c>
      <c r="AZ28" s="8">
        <v>0.19927371434955124</v>
      </c>
      <c r="BA28" s="8">
        <v>5.2251127395618617</v>
      </c>
      <c r="BB28" s="8">
        <v>10.750189466988111</v>
      </c>
      <c r="BC28" s="8">
        <v>4.1146566102854694</v>
      </c>
      <c r="BD28" s="8">
        <v>1.6482603609094841</v>
      </c>
      <c r="BE28" s="8">
        <v>0.97207773854376223</v>
      </c>
      <c r="BF28" s="8">
        <v>1.4454602959345959E-2</v>
      </c>
      <c r="BG28" s="8" t="s">
        <v>77</v>
      </c>
      <c r="BH28" s="8" t="s">
        <v>77</v>
      </c>
      <c r="BI28" s="8" t="s">
        <v>77</v>
      </c>
      <c r="BJ28" s="8">
        <v>0.92706736653764776</v>
      </c>
      <c r="BK28" s="8">
        <v>0.1330116598736226</v>
      </c>
      <c r="BL28" s="8">
        <v>7.0342751973582626E-2</v>
      </c>
      <c r="BM28" s="9">
        <f t="shared" si="8"/>
        <v>3708.2694661505911</v>
      </c>
      <c r="BN28" s="9">
        <f t="shared" ref="BN28:BO28" si="49">BK28*10000</f>
        <v>1330.116598736226</v>
      </c>
      <c r="BO28" s="9">
        <f t="shared" si="49"/>
        <v>703.42751973582631</v>
      </c>
      <c r="BP28" s="8">
        <v>95.210068610741601</v>
      </c>
    </row>
    <row r="29" spans="1:68" ht="15.75" customHeight="1" x14ac:dyDescent="0.35">
      <c r="A29" s="1">
        <v>25</v>
      </c>
      <c r="B29" s="5" t="s">
        <v>108</v>
      </c>
      <c r="C29" s="5" t="s">
        <v>127</v>
      </c>
      <c r="D29" s="5" t="s">
        <v>75</v>
      </c>
      <c r="E29" s="5" t="s">
        <v>89</v>
      </c>
      <c r="F29" s="8">
        <v>42.012099999999997</v>
      </c>
      <c r="G29" s="8">
        <v>4.04779</v>
      </c>
      <c r="H29" s="8">
        <v>14.549799999999999</v>
      </c>
      <c r="I29" s="8">
        <v>10.827500000000001</v>
      </c>
      <c r="J29" s="8">
        <v>0.18765399999999999</v>
      </c>
      <c r="K29" s="8">
        <v>5.2561099999999996</v>
      </c>
      <c r="L29" s="8">
        <v>12.0001</v>
      </c>
      <c r="M29" s="8">
        <v>3.81393</v>
      </c>
      <c r="N29" s="8">
        <v>1.5186599999999999</v>
      </c>
      <c r="O29" s="8">
        <v>0.93893899999999997</v>
      </c>
      <c r="P29" s="6">
        <v>2.6580000000000002E-3</v>
      </c>
      <c r="Q29" s="7" t="s">
        <v>77</v>
      </c>
      <c r="R29" s="7" t="s">
        <v>77</v>
      </c>
      <c r="S29" s="8">
        <v>0.87080000000000002</v>
      </c>
      <c r="T29" s="8">
        <v>0.104827</v>
      </c>
      <c r="U29" s="8">
        <v>6.6013000000000002E-2</v>
      </c>
      <c r="V29" s="9">
        <f t="shared" si="5"/>
        <v>3483.2</v>
      </c>
      <c r="W29" s="9">
        <f t="shared" ref="W29:X29" si="50">T29*10000</f>
        <v>1048.27</v>
      </c>
      <c r="X29" s="9">
        <f t="shared" si="50"/>
        <v>660.13</v>
      </c>
      <c r="Y29" s="8">
        <v>96.196899999999999</v>
      </c>
      <c r="Z29" s="5" t="s">
        <v>128</v>
      </c>
      <c r="AA29" s="5" t="s">
        <v>80</v>
      </c>
      <c r="AB29" s="8">
        <v>38.514699999999998</v>
      </c>
      <c r="AC29" s="8">
        <v>4.3652999999999997E-2</v>
      </c>
      <c r="AD29" s="8">
        <v>5.4179999999999999E-2</v>
      </c>
      <c r="AE29" s="8">
        <v>20.401199999999999</v>
      </c>
      <c r="AF29" s="8">
        <v>0.29700199999999999</v>
      </c>
      <c r="AG29" s="8">
        <v>40.259900000000002</v>
      </c>
      <c r="AH29" s="8">
        <v>0.30377599999999999</v>
      </c>
      <c r="AI29" s="8">
        <v>1.2229E-2</v>
      </c>
      <c r="AJ29" s="6" t="s">
        <v>83</v>
      </c>
      <c r="AK29" s="8">
        <v>5.4150999999999998E-2</v>
      </c>
      <c r="AL29" s="8">
        <v>1.1523E-2</v>
      </c>
      <c r="AM29" s="7" t="s">
        <v>77</v>
      </c>
      <c r="AN29" s="8">
        <f t="shared" si="7"/>
        <v>99.952314000000015</v>
      </c>
      <c r="AO29" s="10">
        <f t="shared" si="1"/>
        <v>77.865031839783398</v>
      </c>
      <c r="AP29" s="8">
        <v>0.28445051702745261</v>
      </c>
      <c r="AQ29" s="8">
        <v>0.94816839009150877</v>
      </c>
      <c r="AR29" s="8">
        <v>-0.78462666512673351</v>
      </c>
      <c r="AS29" s="8" t="str">
        <f t="shared" si="2"/>
        <v>M8-A-ol102-mi1-PEC</v>
      </c>
      <c r="AT29" s="8">
        <v>42.039541532986142</v>
      </c>
      <c r="AU29" s="8">
        <v>4.0792075266102055</v>
      </c>
      <c r="AV29" s="8">
        <v>14.663536499795446</v>
      </c>
      <c r="AW29" s="8">
        <v>3.1761758715703934</v>
      </c>
      <c r="AX29" s="8">
        <v>8.4143073479074797</v>
      </c>
      <c r="AY29" s="11">
        <f t="shared" si="3"/>
        <v>11.272230397146519</v>
      </c>
      <c r="AZ29" s="8">
        <v>0.18679602643421725</v>
      </c>
      <c r="BA29" s="8">
        <v>4.9814609298550341</v>
      </c>
      <c r="BB29" s="8">
        <v>12.091872476943617</v>
      </c>
      <c r="BC29" s="8">
        <v>3.8437591597743896</v>
      </c>
      <c r="BD29" s="8">
        <v>1.5305758113126138</v>
      </c>
      <c r="BE29" s="8">
        <v>0.94588128257784154</v>
      </c>
      <c r="BF29" s="8">
        <v>2.5884428461365157E-3</v>
      </c>
      <c r="BG29" s="8" t="s">
        <v>77</v>
      </c>
      <c r="BH29" s="8" t="s">
        <v>77</v>
      </c>
      <c r="BI29" s="8" t="s">
        <v>77</v>
      </c>
      <c r="BJ29" s="8">
        <v>0.87763252899992361</v>
      </c>
      <c r="BK29" s="8">
        <v>0.10564950059425242</v>
      </c>
      <c r="BL29" s="8">
        <v>6.6530955600450123E-2</v>
      </c>
      <c r="BM29" s="9">
        <f t="shared" si="8"/>
        <v>3510.5301159996948</v>
      </c>
      <c r="BN29" s="9">
        <f t="shared" ref="BN29:BO29" si="51">BK29*10000</f>
        <v>1056.4950059425241</v>
      </c>
      <c r="BO29" s="9">
        <f t="shared" si="51"/>
        <v>665.30955600450125</v>
      </c>
      <c r="BP29" s="8">
        <v>97.005515893808166</v>
      </c>
    </row>
    <row r="30" spans="1:68" ht="15.75" customHeight="1" x14ac:dyDescent="0.35">
      <c r="A30" s="1">
        <v>26</v>
      </c>
      <c r="B30" s="5" t="s">
        <v>108</v>
      </c>
      <c r="C30" s="5" t="s">
        <v>129</v>
      </c>
      <c r="D30" s="5" t="s">
        <v>75</v>
      </c>
      <c r="E30" s="5" t="s">
        <v>89</v>
      </c>
      <c r="F30" s="8">
        <v>43.5533</v>
      </c>
      <c r="G30" s="8">
        <v>3.3737499999999998</v>
      </c>
      <c r="H30" s="8">
        <v>15.6309</v>
      </c>
      <c r="I30" s="8">
        <v>9.9540400000000009</v>
      </c>
      <c r="J30" s="8">
        <v>0.15421299999999999</v>
      </c>
      <c r="K30" s="8">
        <v>5.0425800000000001</v>
      </c>
      <c r="L30" s="8">
        <v>12.7958</v>
      </c>
      <c r="M30" s="8">
        <v>3.64392</v>
      </c>
      <c r="N30" s="8">
        <v>1.4459299999999999</v>
      </c>
      <c r="O30" s="8">
        <v>0.82319699999999996</v>
      </c>
      <c r="P30" s="6">
        <v>0.87910699999999997</v>
      </c>
      <c r="Q30" s="7" t="s">
        <v>77</v>
      </c>
      <c r="R30" s="7" t="s">
        <v>77</v>
      </c>
      <c r="S30" s="8">
        <v>0.74934299999999998</v>
      </c>
      <c r="T30" s="8">
        <v>9.6700999999999995E-2</v>
      </c>
      <c r="U30" s="8">
        <v>5.9553000000000002E-2</v>
      </c>
      <c r="V30" s="9">
        <f t="shared" si="5"/>
        <v>2997.3719999999998</v>
      </c>
      <c r="W30" s="9">
        <f t="shared" ref="W30:X30" si="52">T30*10000</f>
        <v>967.01</v>
      </c>
      <c r="X30" s="9">
        <f t="shared" si="52"/>
        <v>595.53</v>
      </c>
      <c r="Y30" s="8">
        <v>98.202399999999997</v>
      </c>
      <c r="Z30" s="5" t="s">
        <v>130</v>
      </c>
      <c r="AA30" s="5" t="s">
        <v>80</v>
      </c>
      <c r="AB30" s="8">
        <v>39.0565</v>
      </c>
      <c r="AC30" s="6" t="s">
        <v>83</v>
      </c>
      <c r="AD30" s="8">
        <v>5.9836E-2</v>
      </c>
      <c r="AE30" s="8">
        <v>19.2927</v>
      </c>
      <c r="AF30" s="8">
        <v>0.26011800000000002</v>
      </c>
      <c r="AG30" s="8">
        <v>41.2104</v>
      </c>
      <c r="AH30" s="8">
        <v>0.24976699999999999</v>
      </c>
      <c r="AI30" s="8">
        <v>2.5635999999999999E-2</v>
      </c>
      <c r="AJ30" s="6" t="s">
        <v>83</v>
      </c>
      <c r="AK30" s="8">
        <v>5.3254999999999997E-2</v>
      </c>
      <c r="AL30" s="8">
        <v>1.0911000000000001E-2</v>
      </c>
      <c r="AM30" s="7" t="s">
        <v>77</v>
      </c>
      <c r="AN30" s="8">
        <f t="shared" si="7"/>
        <v>100.219123</v>
      </c>
      <c r="AO30" s="10">
        <f t="shared" si="1"/>
        <v>79.199945290462765</v>
      </c>
      <c r="AP30" s="8">
        <v>0.2627906366713717</v>
      </c>
      <c r="AQ30" s="8">
        <v>0.87596878890457242</v>
      </c>
      <c r="AR30" s="8">
        <v>-0.39035913415552476</v>
      </c>
      <c r="AS30" s="8" t="str">
        <f t="shared" si="2"/>
        <v>M8-A-ol109-mi1-PEC</v>
      </c>
      <c r="AT30" s="8">
        <v>43.570853669544711</v>
      </c>
      <c r="AU30" s="8">
        <v>3.3869217321201561</v>
      </c>
      <c r="AV30" s="8">
        <v>15.691683070609203</v>
      </c>
      <c r="AW30" s="8">
        <v>2.9010221813837131</v>
      </c>
      <c r="AX30" s="8">
        <v>7.6486511987573325</v>
      </c>
      <c r="AY30" s="11">
        <f t="shared" si="3"/>
        <v>10.258990957566397</v>
      </c>
      <c r="AZ30" s="8">
        <v>0.15379959015897257</v>
      </c>
      <c r="BA30" s="8">
        <v>4.9013956110050714</v>
      </c>
      <c r="BB30" s="8">
        <v>12.844774585789667</v>
      </c>
      <c r="BC30" s="8">
        <v>3.6580443020936881</v>
      </c>
      <c r="BD30" s="8">
        <v>1.4515743198284949</v>
      </c>
      <c r="BE30" s="8">
        <v>0.82620253892469975</v>
      </c>
      <c r="BF30" s="8">
        <v>0.88249608238837285</v>
      </c>
      <c r="BG30" s="8" t="s">
        <v>77</v>
      </c>
      <c r="BH30" s="8" t="s">
        <v>77</v>
      </c>
      <c r="BI30" s="8" t="s">
        <v>77</v>
      </c>
      <c r="BJ30" s="8">
        <v>0.75226812884665506</v>
      </c>
      <c r="BK30" s="8">
        <v>9.7078481186319732E-2</v>
      </c>
      <c r="BL30" s="8">
        <v>5.9785470575163646E-2</v>
      </c>
      <c r="BM30" s="9">
        <f t="shared" si="8"/>
        <v>3009.0725153866201</v>
      </c>
      <c r="BN30" s="9">
        <f t="shared" ref="BN30:BO30" si="53">BK30*10000</f>
        <v>970.78481186319732</v>
      </c>
      <c r="BO30" s="9">
        <f t="shared" si="53"/>
        <v>597.85470575163652</v>
      </c>
      <c r="BP30" s="8">
        <v>98.826550963212213</v>
      </c>
    </row>
    <row r="31" spans="1:68" ht="15.75" customHeight="1" x14ac:dyDescent="0.35">
      <c r="A31" s="1">
        <v>27</v>
      </c>
      <c r="B31" s="5" t="s">
        <v>131</v>
      </c>
      <c r="C31" s="5" t="s">
        <v>82</v>
      </c>
      <c r="D31" s="5" t="s">
        <v>75</v>
      </c>
      <c r="E31" s="5" t="s">
        <v>89</v>
      </c>
      <c r="F31" s="8">
        <v>42.396900000000002</v>
      </c>
      <c r="G31" s="8">
        <v>3.91018</v>
      </c>
      <c r="H31" s="8">
        <v>14.7745</v>
      </c>
      <c r="I31" s="8">
        <v>9.9269599999999993</v>
      </c>
      <c r="J31" s="8">
        <v>0.151981</v>
      </c>
      <c r="K31" s="8">
        <v>4.9592799999999997</v>
      </c>
      <c r="L31" s="8">
        <v>11.9656</v>
      </c>
      <c r="M31" s="8">
        <v>4.2439499999999999</v>
      </c>
      <c r="N31" s="8">
        <v>1.3745400000000001</v>
      </c>
      <c r="O31" s="8">
        <v>0.86657300000000004</v>
      </c>
      <c r="P31" s="6">
        <v>7.711E-3</v>
      </c>
      <c r="Q31" s="7" t="s">
        <v>77</v>
      </c>
      <c r="R31" s="7" t="s">
        <v>77</v>
      </c>
      <c r="S31" s="8">
        <v>0.90754199999999996</v>
      </c>
      <c r="T31" s="8">
        <v>0.11891699999999999</v>
      </c>
      <c r="U31" s="8">
        <v>6.7110000000000003E-2</v>
      </c>
      <c r="V31" s="9">
        <f t="shared" si="5"/>
        <v>3630.1680000000001</v>
      </c>
      <c r="W31" s="9">
        <f t="shared" ref="W31:X31" si="54">T31*10000</f>
        <v>1189.1699999999998</v>
      </c>
      <c r="X31" s="9">
        <f t="shared" si="54"/>
        <v>671.1</v>
      </c>
      <c r="Y31" s="8">
        <v>95.671800000000005</v>
      </c>
      <c r="Z31" s="5" t="s">
        <v>132</v>
      </c>
      <c r="AA31" s="5" t="s">
        <v>80</v>
      </c>
      <c r="AB31" s="8">
        <v>39.515300000000003</v>
      </c>
      <c r="AC31" s="6" t="s">
        <v>83</v>
      </c>
      <c r="AD31" s="8">
        <v>2.58E-2</v>
      </c>
      <c r="AE31" s="8">
        <v>18.1554</v>
      </c>
      <c r="AF31" s="8">
        <v>0.26555899999999999</v>
      </c>
      <c r="AG31" s="8">
        <v>41.923400000000001</v>
      </c>
      <c r="AH31" s="8">
        <v>0.27435799999999999</v>
      </c>
      <c r="AI31" s="8">
        <v>2.1506999999999998E-2</v>
      </c>
      <c r="AJ31" s="6" t="s">
        <v>83</v>
      </c>
      <c r="AK31" s="8">
        <v>1.227E-2</v>
      </c>
      <c r="AL31" s="8">
        <v>8.0890000000000007E-3</v>
      </c>
      <c r="AM31" s="7" t="s">
        <v>77</v>
      </c>
      <c r="AN31" s="8">
        <f t="shared" si="7"/>
        <v>100.201683</v>
      </c>
      <c r="AO31" s="10">
        <f t="shared" si="1"/>
        <v>80.454272070357717</v>
      </c>
      <c r="AP31" s="8">
        <v>0.24309332328786462</v>
      </c>
      <c r="AQ31" s="8">
        <v>0.81031107762621546</v>
      </c>
      <c r="AR31" s="8">
        <v>1.4271031611756082</v>
      </c>
      <c r="AS31" s="8" t="str">
        <f t="shared" si="2"/>
        <v>M8-C-ol4-mi1-PEC</v>
      </c>
      <c r="AT31" s="8">
        <v>42.355776595307567</v>
      </c>
      <c r="AU31" s="8">
        <v>3.8543776976123434</v>
      </c>
      <c r="AV31" s="8">
        <v>14.564020836067693</v>
      </c>
      <c r="AW31" s="8">
        <v>2.9505392398718984</v>
      </c>
      <c r="AX31" s="8">
        <v>7.9203924136669421</v>
      </c>
      <c r="AY31" s="11">
        <f t="shared" si="3"/>
        <v>10.575287621703676</v>
      </c>
      <c r="AZ31" s="8">
        <v>0.15360187522840002</v>
      </c>
      <c r="BA31" s="8">
        <v>5.4867961250207449</v>
      </c>
      <c r="BB31" s="8">
        <v>11.79875391583731</v>
      </c>
      <c r="BC31" s="8">
        <v>4.1836913824681616</v>
      </c>
      <c r="BD31" s="8">
        <v>1.3549238962083769</v>
      </c>
      <c r="BE31" s="8">
        <v>0.85438121488098195</v>
      </c>
      <c r="BF31" s="8">
        <v>7.7163944499492442E-3</v>
      </c>
      <c r="BG31" s="8" t="s">
        <v>77</v>
      </c>
      <c r="BH31" s="8" t="s">
        <v>77</v>
      </c>
      <c r="BI31" s="8" t="s">
        <v>77</v>
      </c>
      <c r="BJ31" s="8">
        <v>0.89459043942900363</v>
      </c>
      <c r="BK31" s="8">
        <v>0.11721993173382479</v>
      </c>
      <c r="BL31" s="8">
        <v>6.6152271068535051E-2</v>
      </c>
      <c r="BM31" s="9">
        <f t="shared" si="8"/>
        <v>3578.3617577160148</v>
      </c>
      <c r="BN31" s="9">
        <f t="shared" ref="BN31:BO31" si="55">BK31*10000</f>
        <v>1172.199317338248</v>
      </c>
      <c r="BO31" s="9">
        <f t="shared" si="55"/>
        <v>661.52271068535049</v>
      </c>
      <c r="BP31" s="8">
        <v>96.562934228851745</v>
      </c>
    </row>
    <row r="32" spans="1:68" ht="15.75" customHeight="1" x14ac:dyDescent="0.35">
      <c r="A32" s="1">
        <v>28</v>
      </c>
      <c r="B32" s="5" t="s">
        <v>131</v>
      </c>
      <c r="C32" s="5" t="s">
        <v>133</v>
      </c>
      <c r="D32" s="5" t="s">
        <v>75</v>
      </c>
      <c r="E32" s="5" t="s">
        <v>89</v>
      </c>
      <c r="F32" s="8">
        <v>42.066899999999997</v>
      </c>
      <c r="G32" s="8">
        <v>4.3859300000000001</v>
      </c>
      <c r="H32" s="8">
        <v>15.0153</v>
      </c>
      <c r="I32" s="8">
        <v>10.2098</v>
      </c>
      <c r="J32" s="8">
        <v>0.17358999999999999</v>
      </c>
      <c r="K32" s="8">
        <v>3.9676499999999999</v>
      </c>
      <c r="L32" s="8">
        <v>12.659599999999999</v>
      </c>
      <c r="M32" s="8">
        <v>4.0227500000000003</v>
      </c>
      <c r="N32" s="8">
        <v>1.5439400000000001</v>
      </c>
      <c r="O32" s="8">
        <v>0.93129600000000001</v>
      </c>
      <c r="P32" s="6">
        <v>2.8438999999999999E-2</v>
      </c>
      <c r="Q32" s="7" t="s">
        <v>77</v>
      </c>
      <c r="R32" s="7" t="s">
        <v>77</v>
      </c>
      <c r="S32" s="8">
        <v>0.90052500000000002</v>
      </c>
      <c r="T32" s="8">
        <v>0.14296600000000001</v>
      </c>
      <c r="U32" s="8">
        <v>6.8825999999999998E-2</v>
      </c>
      <c r="V32" s="9">
        <f t="shared" si="5"/>
        <v>3602.1</v>
      </c>
      <c r="W32" s="9">
        <f t="shared" ref="W32:X32" si="56">T32*10000</f>
        <v>1429.66</v>
      </c>
      <c r="X32" s="9">
        <f t="shared" si="56"/>
        <v>688.26</v>
      </c>
      <c r="Y32" s="8">
        <v>96.117500000000007</v>
      </c>
      <c r="Z32" s="5" t="s">
        <v>134</v>
      </c>
      <c r="AA32" s="5" t="s">
        <v>80</v>
      </c>
      <c r="AB32" s="8">
        <v>39.149099999999997</v>
      </c>
      <c r="AC32" s="8">
        <v>4.5829000000000002E-2</v>
      </c>
      <c r="AD32" s="8">
        <v>6.5559000000000006E-2</v>
      </c>
      <c r="AE32" s="8">
        <v>18.8612</v>
      </c>
      <c r="AF32" s="8">
        <v>0.23500599999999999</v>
      </c>
      <c r="AG32" s="8">
        <v>41.935200000000002</v>
      </c>
      <c r="AH32" s="8">
        <v>0.23968900000000001</v>
      </c>
      <c r="AI32" s="6" t="s">
        <v>83</v>
      </c>
      <c r="AJ32" s="6" t="s">
        <v>83</v>
      </c>
      <c r="AK32" s="8">
        <v>1.1235999999999999E-2</v>
      </c>
      <c r="AL32" s="6" t="s">
        <v>83</v>
      </c>
      <c r="AM32" s="7" t="s">
        <v>77</v>
      </c>
      <c r="AN32" s="8">
        <f t="shared" si="7"/>
        <v>100.54281899999998</v>
      </c>
      <c r="AO32" s="10">
        <f t="shared" si="1"/>
        <v>79.852078830482469</v>
      </c>
      <c r="AP32" s="8">
        <v>0.25247263200244058</v>
      </c>
      <c r="AQ32" s="8">
        <v>0.84157544000813533</v>
      </c>
      <c r="AR32" s="8">
        <v>4.2410443149533208</v>
      </c>
      <c r="AS32" s="8" t="str">
        <f t="shared" si="2"/>
        <v>M8-C-ol7-mi2-PEC</v>
      </c>
      <c r="AT32" s="8">
        <v>41.943154808978285</v>
      </c>
      <c r="AU32" s="8">
        <v>4.201864393276268</v>
      </c>
      <c r="AV32" s="8">
        <v>14.381274859219257</v>
      </c>
      <c r="AW32" s="8">
        <v>2.9996641878109989</v>
      </c>
      <c r="AX32" s="8">
        <v>8.3625241146098261</v>
      </c>
      <c r="AY32" s="11">
        <f t="shared" si="3"/>
        <v>11.061621950802163</v>
      </c>
      <c r="AZ32" s="8">
        <v>0.17619467977647171</v>
      </c>
      <c r="BA32" s="8">
        <v>5.5778706208020594</v>
      </c>
      <c r="BB32" s="8">
        <v>12.132866070612238</v>
      </c>
      <c r="BC32" s="8">
        <v>3.8520793500510599</v>
      </c>
      <c r="BD32" s="8">
        <v>1.4783730307863903</v>
      </c>
      <c r="BE32" s="8">
        <v>0.89227584767584067</v>
      </c>
      <c r="BF32" s="8">
        <v>2.7232889407270425E-2</v>
      </c>
      <c r="BG32" s="8" t="s">
        <v>77</v>
      </c>
      <c r="BH32" s="8" t="s">
        <v>77</v>
      </c>
      <c r="BI32" s="8" t="s">
        <v>77</v>
      </c>
      <c r="BJ32" s="8">
        <v>0.8623333356827666</v>
      </c>
      <c r="BK32" s="8">
        <v>0.13690274858468385</v>
      </c>
      <c r="BL32" s="8">
        <v>6.5907058839790228E-2</v>
      </c>
      <c r="BM32" s="9">
        <f t="shared" si="8"/>
        <v>3449.3333427310668</v>
      </c>
      <c r="BN32" s="9">
        <f t="shared" ref="BN32:BO32" si="57">BK32*10000</f>
        <v>1369.0274858468385</v>
      </c>
      <c r="BO32" s="9">
        <f t="shared" si="57"/>
        <v>659.07058839790227</v>
      </c>
      <c r="BP32" s="8">
        <v>97.090517996113206</v>
      </c>
    </row>
    <row r="33" spans="1:68" ht="15.75" customHeight="1" x14ac:dyDescent="0.35">
      <c r="A33" s="1">
        <v>29</v>
      </c>
      <c r="B33" s="5" t="s">
        <v>131</v>
      </c>
      <c r="C33" s="5" t="s">
        <v>135</v>
      </c>
      <c r="D33" s="5" t="s">
        <v>75</v>
      </c>
      <c r="E33" s="5" t="s">
        <v>89</v>
      </c>
      <c r="F33" s="8">
        <v>42.618899999999996</v>
      </c>
      <c r="G33" s="8">
        <v>4.0058600000000002</v>
      </c>
      <c r="H33" s="8">
        <v>14.735200000000001</v>
      </c>
      <c r="I33" s="8">
        <v>10.229799999999999</v>
      </c>
      <c r="J33" s="8">
        <v>0.15951000000000001</v>
      </c>
      <c r="K33" s="8">
        <v>5.1075299999999997</v>
      </c>
      <c r="L33" s="8">
        <v>12.3689</v>
      </c>
      <c r="M33" s="8">
        <v>3.9236499999999999</v>
      </c>
      <c r="N33" s="8">
        <v>1.67902</v>
      </c>
      <c r="O33" s="8">
        <v>0.93793899999999997</v>
      </c>
      <c r="P33" s="6" t="s">
        <v>83</v>
      </c>
      <c r="Q33" s="7" t="s">
        <v>77</v>
      </c>
      <c r="R33" s="7" t="s">
        <v>77</v>
      </c>
      <c r="S33" s="8">
        <v>0.81649000000000005</v>
      </c>
      <c r="T33" s="8">
        <v>0.115448</v>
      </c>
      <c r="U33" s="8">
        <v>6.4507999999999996E-2</v>
      </c>
      <c r="V33" s="9">
        <f t="shared" si="5"/>
        <v>3265.96</v>
      </c>
      <c r="W33" s="9">
        <f t="shared" ref="W33:X33" si="58">T33*10000</f>
        <v>1154.48</v>
      </c>
      <c r="X33" s="9">
        <f t="shared" si="58"/>
        <v>645.07999999999993</v>
      </c>
      <c r="Y33" s="8">
        <v>96.756600000000006</v>
      </c>
      <c r="Z33" s="5" t="s">
        <v>136</v>
      </c>
      <c r="AA33" s="5" t="s">
        <v>80</v>
      </c>
      <c r="AB33" s="8">
        <v>38.8461</v>
      </c>
      <c r="AC33" s="6" t="s">
        <v>83</v>
      </c>
      <c r="AD33" s="8">
        <v>3.7328E-2</v>
      </c>
      <c r="AE33" s="8">
        <v>18.571300000000001</v>
      </c>
      <c r="AF33" s="8">
        <v>0.27136100000000002</v>
      </c>
      <c r="AG33" s="8">
        <v>41.736800000000002</v>
      </c>
      <c r="AH33" s="8">
        <v>0.30186000000000002</v>
      </c>
      <c r="AI33" s="6" t="s">
        <v>83</v>
      </c>
      <c r="AJ33" s="8">
        <v>3.228E-3</v>
      </c>
      <c r="AK33" s="8">
        <v>9.0034000000000003E-2</v>
      </c>
      <c r="AL33" s="8">
        <v>1.1512E-2</v>
      </c>
      <c r="AM33" s="7" t="s">
        <v>77</v>
      </c>
      <c r="AN33" s="8">
        <f t="shared" si="7"/>
        <v>99.869523000000001</v>
      </c>
      <c r="AO33" s="10">
        <f t="shared" si="1"/>
        <v>80.024430713040516</v>
      </c>
      <c r="AP33" s="8">
        <v>0.24977378973761508</v>
      </c>
      <c r="AQ33" s="8">
        <v>0.83257929912538364</v>
      </c>
      <c r="AR33" s="8">
        <v>0.77883226004511674</v>
      </c>
      <c r="AS33" s="8" t="str">
        <f t="shared" si="2"/>
        <v>M8-C-ol13-mi1-PEC</v>
      </c>
      <c r="AT33" s="8">
        <v>42.589516216493024</v>
      </c>
      <c r="AU33" s="8">
        <v>3.9746518019238626</v>
      </c>
      <c r="AV33" s="8">
        <v>14.620728231323859</v>
      </c>
      <c r="AW33" s="8">
        <v>3.014783752958865</v>
      </c>
      <c r="AX33" s="8">
        <v>7.99865427308678</v>
      </c>
      <c r="AY33" s="11">
        <f t="shared" si="3"/>
        <v>10.711356693999168</v>
      </c>
      <c r="AZ33" s="8">
        <v>0.16038113167118306</v>
      </c>
      <c r="BA33" s="8">
        <v>5.3928105713790275</v>
      </c>
      <c r="BB33" s="8">
        <v>12.27491799964745</v>
      </c>
      <c r="BC33" s="8">
        <v>3.8930913480287392</v>
      </c>
      <c r="BD33" s="8">
        <v>1.6659683912927445</v>
      </c>
      <c r="BE33" s="8">
        <v>0.9313352423254645</v>
      </c>
      <c r="BF33" s="8">
        <v>8.9659169776393834E-5</v>
      </c>
      <c r="BG33" s="8" t="s">
        <v>77</v>
      </c>
      <c r="BH33" s="8" t="s">
        <v>77</v>
      </c>
      <c r="BI33" s="8" t="s">
        <v>77</v>
      </c>
      <c r="BJ33" s="8">
        <v>0.81013091247995761</v>
      </c>
      <c r="BK33" s="8">
        <v>0.11454885373242311</v>
      </c>
      <c r="BL33" s="8">
        <v>6.4005590885690092E-2</v>
      </c>
      <c r="BM33" s="9">
        <f t="shared" si="8"/>
        <v>3240.5236499198304</v>
      </c>
      <c r="BN33" s="9">
        <f t="shared" ref="BN33:BO33" si="59">BK33*10000</f>
        <v>1145.4885373242312</v>
      </c>
      <c r="BO33" s="9">
        <f t="shared" si="59"/>
        <v>640.05590885690094</v>
      </c>
      <c r="BP33" s="8">
        <v>97.505613976398848</v>
      </c>
    </row>
    <row r="34" spans="1:68" ht="15.75" customHeight="1" x14ac:dyDescent="0.35">
      <c r="A34" s="1">
        <v>30</v>
      </c>
      <c r="B34" s="5" t="s">
        <v>131</v>
      </c>
      <c r="C34" s="5" t="s">
        <v>137</v>
      </c>
      <c r="D34" s="5" t="s">
        <v>75</v>
      </c>
      <c r="E34" s="5" t="s">
        <v>89</v>
      </c>
      <c r="F34" s="8">
        <v>43.636600000000001</v>
      </c>
      <c r="G34" s="8">
        <v>3.6635399999999998</v>
      </c>
      <c r="H34" s="8">
        <v>15.92</v>
      </c>
      <c r="I34" s="8">
        <v>9.6046099999999992</v>
      </c>
      <c r="J34" s="8">
        <v>0.15875</v>
      </c>
      <c r="K34" s="8">
        <v>4.5931699999999998</v>
      </c>
      <c r="L34" s="8">
        <v>13.1348</v>
      </c>
      <c r="M34" s="8">
        <v>4.0388299999999999</v>
      </c>
      <c r="N34" s="8">
        <v>1.7264299999999999</v>
      </c>
      <c r="O34" s="8">
        <v>0.90848499999999999</v>
      </c>
      <c r="P34" s="6">
        <v>3.227E-2</v>
      </c>
      <c r="Q34" s="7" t="s">
        <v>77</v>
      </c>
      <c r="R34" s="7" t="s">
        <v>77</v>
      </c>
      <c r="S34" s="8">
        <v>0.81438600000000005</v>
      </c>
      <c r="T34" s="8">
        <v>0.113846</v>
      </c>
      <c r="U34" s="8">
        <v>6.5376000000000004E-2</v>
      </c>
      <c r="V34" s="9">
        <f t="shared" si="5"/>
        <v>3257.5440000000003</v>
      </c>
      <c r="W34" s="9">
        <f t="shared" ref="W34:X34" si="60">T34*10000</f>
        <v>1138.46</v>
      </c>
      <c r="X34" s="9">
        <f t="shared" si="60"/>
        <v>653.76</v>
      </c>
      <c r="Y34" s="8">
        <v>98.411100000000005</v>
      </c>
      <c r="Z34" s="5" t="s">
        <v>138</v>
      </c>
      <c r="AA34" s="5" t="s">
        <v>80</v>
      </c>
      <c r="AB34" s="8">
        <v>39.422400000000003</v>
      </c>
      <c r="AC34" s="8">
        <v>1.3035E-2</v>
      </c>
      <c r="AD34" s="8">
        <v>1.4991000000000001E-2</v>
      </c>
      <c r="AE34" s="8">
        <v>17.040900000000001</v>
      </c>
      <c r="AF34" s="8">
        <v>0.264185</v>
      </c>
      <c r="AG34" s="8">
        <v>42.712499999999999</v>
      </c>
      <c r="AH34" s="8">
        <v>0.36259799999999998</v>
      </c>
      <c r="AI34" s="6" t="s">
        <v>83</v>
      </c>
      <c r="AJ34" s="6" t="s">
        <v>83</v>
      </c>
      <c r="AK34" s="8">
        <v>3.6565E-2</v>
      </c>
      <c r="AL34" s="8">
        <v>4.0346E-2</v>
      </c>
      <c r="AM34" s="7" t="s">
        <v>77</v>
      </c>
      <c r="AN34" s="8">
        <f t="shared" si="7"/>
        <v>99.907520000000005</v>
      </c>
      <c r="AO34" s="10">
        <f t="shared" si="1"/>
        <v>81.711636019889639</v>
      </c>
      <c r="AP34" s="8">
        <v>0.22395524706469294</v>
      </c>
      <c r="AQ34" s="8">
        <v>0.74651749021564318</v>
      </c>
      <c r="AR34" s="8">
        <v>2.7772012150721404</v>
      </c>
      <c r="AS34" s="8" t="str">
        <f t="shared" si="2"/>
        <v>M8-C-ol30-mi1-PEC</v>
      </c>
      <c r="AT34" s="8">
        <v>43.519563186394436</v>
      </c>
      <c r="AU34" s="8">
        <v>3.5621581307837307</v>
      </c>
      <c r="AV34" s="8">
        <v>15.478285896794668</v>
      </c>
      <c r="AW34" s="8">
        <v>2.7984249581679483</v>
      </c>
      <c r="AX34" s="8">
        <v>7.5163020732545851</v>
      </c>
      <c r="AY34" s="11">
        <f t="shared" si="3"/>
        <v>10.034324850614105</v>
      </c>
      <c r="AZ34" s="8">
        <v>0.16167814210111131</v>
      </c>
      <c r="BA34" s="8">
        <v>5.6518204959373586</v>
      </c>
      <c r="BB34" s="8">
        <v>12.780090250864532</v>
      </c>
      <c r="BC34" s="8">
        <v>3.9266635641653016</v>
      </c>
      <c r="BD34" s="8">
        <v>1.67848356506263</v>
      </c>
      <c r="BE34" s="8">
        <v>0.88427002716554304</v>
      </c>
      <c r="BF34" s="8">
        <v>3.2494286770129228E-2</v>
      </c>
      <c r="BG34" s="8" t="s">
        <v>77</v>
      </c>
      <c r="BH34" s="8" t="s">
        <v>77</v>
      </c>
      <c r="BI34" s="8" t="s">
        <v>77</v>
      </c>
      <c r="BJ34" s="8">
        <v>0.79176886211262276</v>
      </c>
      <c r="BK34" s="8">
        <v>0.11068426750468899</v>
      </c>
      <c r="BL34" s="8">
        <v>6.3560376933634449E-2</v>
      </c>
      <c r="BM34" s="9">
        <f t="shared" si="8"/>
        <v>3167.075448450491</v>
      </c>
      <c r="BN34" s="9">
        <f t="shared" ref="BN34:BO34" si="61">BK34*10000</f>
        <v>1106.8426750468898</v>
      </c>
      <c r="BO34" s="9">
        <f t="shared" si="61"/>
        <v>635.6037693363445</v>
      </c>
      <c r="BP34" s="8">
        <v>98.956248084012913</v>
      </c>
    </row>
    <row r="35" spans="1:68" ht="15.75" customHeight="1" x14ac:dyDescent="0.35">
      <c r="A35" s="1">
        <v>31</v>
      </c>
      <c r="B35" s="5" t="s">
        <v>131</v>
      </c>
      <c r="C35" s="5" t="s">
        <v>139</v>
      </c>
      <c r="D35" s="5" t="s">
        <v>75</v>
      </c>
      <c r="E35" s="5" t="s">
        <v>89</v>
      </c>
      <c r="F35" s="8">
        <v>43.272500000000001</v>
      </c>
      <c r="G35" s="8">
        <v>3.6167799999999999</v>
      </c>
      <c r="H35" s="8">
        <v>15.539300000000001</v>
      </c>
      <c r="I35" s="8">
        <v>11.005000000000001</v>
      </c>
      <c r="J35" s="8">
        <v>0.230633</v>
      </c>
      <c r="K35" s="8">
        <v>4.5041599999999997</v>
      </c>
      <c r="L35" s="8">
        <v>10.1889</v>
      </c>
      <c r="M35" s="8">
        <v>5.4743599999999999</v>
      </c>
      <c r="N35" s="8">
        <v>2.0805400000000001</v>
      </c>
      <c r="O35" s="8">
        <v>1.1307499999999999</v>
      </c>
      <c r="P35" s="6">
        <v>8.1539999999999998E-3</v>
      </c>
      <c r="Q35" s="7" t="s">
        <v>77</v>
      </c>
      <c r="R35" s="7" t="s">
        <v>77</v>
      </c>
      <c r="S35" s="8">
        <v>0.63777700000000004</v>
      </c>
      <c r="T35" s="8">
        <v>0.134237</v>
      </c>
      <c r="U35" s="8">
        <v>9.5639000000000002E-2</v>
      </c>
      <c r="V35" s="9">
        <f t="shared" si="5"/>
        <v>2551.1080000000002</v>
      </c>
      <c r="W35" s="9">
        <f t="shared" ref="W35:X35" si="62">T35*10000</f>
        <v>1342.37</v>
      </c>
      <c r="X35" s="9">
        <f t="shared" si="62"/>
        <v>956.39</v>
      </c>
      <c r="Y35" s="8">
        <v>97.918700000000001</v>
      </c>
      <c r="Z35" s="5" t="s">
        <v>140</v>
      </c>
      <c r="AA35" s="5" t="s">
        <v>80</v>
      </c>
      <c r="AB35" s="8">
        <v>38.2986</v>
      </c>
      <c r="AC35" s="8">
        <v>4.4510000000000001E-2</v>
      </c>
      <c r="AD35" s="8">
        <v>2.1930999999999999E-2</v>
      </c>
      <c r="AE35" s="8">
        <v>19.831299999999999</v>
      </c>
      <c r="AF35" s="8">
        <v>0.28044999999999998</v>
      </c>
      <c r="AG35" s="8">
        <v>40.235999999999997</v>
      </c>
      <c r="AH35" s="8">
        <v>0.30937799999999999</v>
      </c>
      <c r="AI35" s="8">
        <v>2.2745999999999999E-2</v>
      </c>
      <c r="AJ35" s="8">
        <v>5.3E-3</v>
      </c>
      <c r="AK35" s="8">
        <v>3.4072999999999999E-2</v>
      </c>
      <c r="AL35" s="6" t="s">
        <v>83</v>
      </c>
      <c r="AM35" s="7" t="s">
        <v>77</v>
      </c>
      <c r="AN35" s="8">
        <f t="shared" si="7"/>
        <v>99.084288000000015</v>
      </c>
      <c r="AO35" s="10">
        <f t="shared" si="1"/>
        <v>78.339417270711934</v>
      </c>
      <c r="AP35" s="8">
        <v>0.27666873911886447</v>
      </c>
      <c r="AQ35" s="8">
        <v>0.9222291303962149</v>
      </c>
      <c r="AR35" s="8">
        <v>2.0482716049626264</v>
      </c>
      <c r="AS35" s="8" t="str">
        <f t="shared" si="2"/>
        <v>M8-C-ol39-mi1-PEC</v>
      </c>
      <c r="AT35" s="8">
        <v>43.170621018640766</v>
      </c>
      <c r="AU35" s="8">
        <v>3.5436102079374012</v>
      </c>
      <c r="AV35" s="8">
        <v>15.221462136935729</v>
      </c>
      <c r="AW35" s="8">
        <v>3.1959499153924851</v>
      </c>
      <c r="AX35" s="8">
        <v>8.6023725966624891</v>
      </c>
      <c r="AY35" s="11">
        <f t="shared" si="3"/>
        <v>11.478088330532646</v>
      </c>
      <c r="AZ35" s="8">
        <v>0.23165338746544425</v>
      </c>
      <c r="BA35" s="8">
        <v>5.2360451326506778</v>
      </c>
      <c r="BB35" s="8">
        <v>9.9865405561679648</v>
      </c>
      <c r="BC35" s="8">
        <v>5.3626961384258331</v>
      </c>
      <c r="BD35" s="8">
        <v>2.0380334483451734</v>
      </c>
      <c r="BE35" s="8">
        <v>1.1082870764108441</v>
      </c>
      <c r="BF35" s="8">
        <v>7.9101737481452501E-3</v>
      </c>
      <c r="BG35" s="8" t="s">
        <v>77</v>
      </c>
      <c r="BH35" s="8" t="s">
        <v>77</v>
      </c>
      <c r="BI35" s="8" t="s">
        <v>77</v>
      </c>
      <c r="BJ35" s="8">
        <v>0.62471359480601751</v>
      </c>
      <c r="BK35" s="8">
        <v>0.13148746164564631</v>
      </c>
      <c r="BL35" s="8">
        <v>9.36800535197298E-2</v>
      </c>
      <c r="BM35" s="9">
        <f t="shared" si="8"/>
        <v>2498.8543792240698</v>
      </c>
      <c r="BN35" s="9">
        <f t="shared" ref="BN35:BO35" si="63">BK35*10000</f>
        <v>1314.8746164564632</v>
      </c>
      <c r="BO35" s="9">
        <f t="shared" si="63"/>
        <v>936.80053519729802</v>
      </c>
      <c r="BP35" s="8">
        <v>98.555062898754343</v>
      </c>
    </row>
    <row r="36" spans="1:68" ht="15.75" customHeight="1" x14ac:dyDescent="0.35">
      <c r="A36" s="1">
        <v>32</v>
      </c>
      <c r="B36" s="5" t="s">
        <v>141</v>
      </c>
      <c r="C36" s="5" t="s">
        <v>111</v>
      </c>
      <c r="D36" s="5" t="s">
        <v>75</v>
      </c>
      <c r="E36" s="5" t="s">
        <v>89</v>
      </c>
      <c r="F36" s="8">
        <v>42.8964</v>
      </c>
      <c r="G36" s="8">
        <v>4.3269599999999997</v>
      </c>
      <c r="H36" s="8">
        <v>14.8111</v>
      </c>
      <c r="I36" s="8">
        <v>10.4018</v>
      </c>
      <c r="J36" s="8">
        <v>0.156968</v>
      </c>
      <c r="K36" s="8">
        <v>4.9436200000000001</v>
      </c>
      <c r="L36" s="8">
        <v>12.157400000000001</v>
      </c>
      <c r="M36" s="8">
        <v>4.0235200000000004</v>
      </c>
      <c r="N36" s="8">
        <v>1.292</v>
      </c>
      <c r="O36" s="8">
        <v>0.946739</v>
      </c>
      <c r="P36" s="6">
        <v>1.2059E-2</v>
      </c>
      <c r="Q36" s="7" t="s">
        <v>77</v>
      </c>
      <c r="R36" s="7" t="s">
        <v>77</v>
      </c>
      <c r="S36" s="8">
        <v>0.82716299999999998</v>
      </c>
      <c r="T36" s="8">
        <v>0.123506</v>
      </c>
      <c r="U36" s="8">
        <v>5.3364000000000002E-2</v>
      </c>
      <c r="V36" s="9">
        <f t="shared" si="5"/>
        <v>3308.6519999999996</v>
      </c>
      <c r="W36" s="9">
        <f t="shared" ref="W36:X36" si="64">T36*10000</f>
        <v>1235.06</v>
      </c>
      <c r="X36" s="9">
        <f t="shared" si="64"/>
        <v>533.64</v>
      </c>
      <c r="Y36" s="8">
        <v>96.9726</v>
      </c>
      <c r="Z36" s="5" t="s">
        <v>142</v>
      </c>
      <c r="AA36" s="5" t="s">
        <v>80</v>
      </c>
      <c r="AB36" s="8">
        <v>39.284799999999997</v>
      </c>
      <c r="AC36" s="8">
        <v>2.077E-2</v>
      </c>
      <c r="AD36" s="8">
        <v>4.2014999999999997E-2</v>
      </c>
      <c r="AE36" s="8">
        <v>17.1281</v>
      </c>
      <c r="AF36" s="8">
        <v>0.236286</v>
      </c>
      <c r="AG36" s="8">
        <v>42.584000000000003</v>
      </c>
      <c r="AH36" s="8">
        <v>0.29898000000000002</v>
      </c>
      <c r="AI36" s="8">
        <v>2.7784E-2</v>
      </c>
      <c r="AJ36" s="6" t="s">
        <v>83</v>
      </c>
      <c r="AK36" s="8">
        <v>2.1128000000000001E-2</v>
      </c>
      <c r="AL36" s="8">
        <v>2.0733000000000001E-2</v>
      </c>
      <c r="AM36" s="7" t="s">
        <v>77</v>
      </c>
      <c r="AN36" s="8">
        <f t="shared" si="7"/>
        <v>99.664596000000017</v>
      </c>
      <c r="AO36" s="10">
        <f t="shared" si="1"/>
        <v>81.590024354842569</v>
      </c>
      <c r="AP36" s="8">
        <v>0.22578050631175897</v>
      </c>
      <c r="AQ36" s="8">
        <v>0.75260168770586322</v>
      </c>
      <c r="AR36" s="8">
        <v>3.4955591065377316</v>
      </c>
      <c r="AS36" s="8" t="str">
        <f t="shared" si="2"/>
        <v>M8-D-ol41-mi1-PEC</v>
      </c>
      <c r="AT36" s="8">
        <v>42.770154387308281</v>
      </c>
      <c r="AU36" s="8">
        <v>4.1764345833101828</v>
      </c>
      <c r="AV36" s="8">
        <v>14.294837904330201</v>
      </c>
      <c r="AW36" s="8">
        <v>2.929675322058225</v>
      </c>
      <c r="AX36" s="8">
        <v>8.3921083880534724</v>
      </c>
      <c r="AY36" s="11">
        <f t="shared" si="3"/>
        <v>11.028230242841463</v>
      </c>
      <c r="AZ36" s="8">
        <v>0.15974060757212361</v>
      </c>
      <c r="BA36" s="8">
        <v>6.2593617308254075</v>
      </c>
      <c r="BB36" s="8">
        <v>11.742881919798508</v>
      </c>
      <c r="BC36" s="8">
        <v>3.8838466863787944</v>
      </c>
      <c r="BD36" s="8">
        <v>1.2468373763435325</v>
      </c>
      <c r="BE36" s="8">
        <v>0.914383720398385</v>
      </c>
      <c r="BF36" s="8">
        <v>1.2362204796901083E-2</v>
      </c>
      <c r="BG36" s="8" t="s">
        <v>77</v>
      </c>
      <c r="BH36" s="8" t="s">
        <v>77</v>
      </c>
      <c r="BI36" s="8" t="s">
        <v>77</v>
      </c>
      <c r="BJ36" s="8">
        <v>0.79824902842758927</v>
      </c>
      <c r="BK36" s="8">
        <v>0.11918877476987952</v>
      </c>
      <c r="BL36" s="8">
        <v>5.1498629838387211E-2</v>
      </c>
      <c r="BM36" s="9">
        <f t="shared" si="8"/>
        <v>3192.9961137103573</v>
      </c>
      <c r="BN36" s="9">
        <f t="shared" ref="BN36:BO36" si="65">BK36*10000</f>
        <v>1191.8877476987952</v>
      </c>
      <c r="BO36" s="9">
        <f t="shared" si="65"/>
        <v>514.98629838387205</v>
      </c>
      <c r="BP36" s="8">
        <v>97.751561264209869</v>
      </c>
    </row>
    <row r="37" spans="1:68" ht="15.75" customHeight="1" x14ac:dyDescent="0.35">
      <c r="A37" s="1">
        <v>33</v>
      </c>
      <c r="B37" s="5" t="s">
        <v>141</v>
      </c>
      <c r="C37" s="5" t="s">
        <v>143</v>
      </c>
      <c r="D37" s="5" t="s">
        <v>75</v>
      </c>
      <c r="E37" s="5" t="s">
        <v>89</v>
      </c>
      <c r="F37" s="8">
        <v>44.0276</v>
      </c>
      <c r="G37" s="8">
        <v>3.36727</v>
      </c>
      <c r="H37" s="8">
        <v>15.648400000000001</v>
      </c>
      <c r="I37" s="8">
        <v>9.2306000000000008</v>
      </c>
      <c r="J37" s="8">
        <v>0.14155000000000001</v>
      </c>
      <c r="K37" s="8">
        <v>3.6826400000000001</v>
      </c>
      <c r="L37" s="8">
        <v>13.3727</v>
      </c>
      <c r="M37" s="8">
        <v>4.15341</v>
      </c>
      <c r="N37" s="8">
        <v>1.5426299999999999</v>
      </c>
      <c r="O37" s="8">
        <v>0.92135400000000001</v>
      </c>
      <c r="P37" s="6">
        <v>6.1193999999999998E-2</v>
      </c>
      <c r="Q37" s="7" t="s">
        <v>77</v>
      </c>
      <c r="R37" s="7" t="s">
        <v>77</v>
      </c>
      <c r="S37" s="8">
        <v>0.84374400000000005</v>
      </c>
      <c r="T37" s="8">
        <v>0.123102</v>
      </c>
      <c r="U37" s="8">
        <v>7.0139999999999994E-2</v>
      </c>
      <c r="V37" s="9">
        <f t="shared" si="5"/>
        <v>3374.9760000000001</v>
      </c>
      <c r="W37" s="9">
        <f t="shared" ref="W37:X37" si="66">T37*10000</f>
        <v>1231.02</v>
      </c>
      <c r="X37" s="9">
        <f t="shared" si="66"/>
        <v>701.4</v>
      </c>
      <c r="Y37" s="8">
        <v>97.186300000000003</v>
      </c>
      <c r="Z37" s="5" t="s">
        <v>142</v>
      </c>
      <c r="AA37" s="5" t="s">
        <v>80</v>
      </c>
      <c r="AB37" s="8">
        <v>39.284799999999997</v>
      </c>
      <c r="AC37" s="8">
        <v>2.077E-2</v>
      </c>
      <c r="AD37" s="8">
        <v>4.2014999999999997E-2</v>
      </c>
      <c r="AE37" s="8">
        <v>17.1281</v>
      </c>
      <c r="AF37" s="8">
        <v>0.236286</v>
      </c>
      <c r="AG37" s="8">
        <v>42.584000000000003</v>
      </c>
      <c r="AH37" s="8">
        <v>0.29898000000000002</v>
      </c>
      <c r="AI37" s="8">
        <v>2.7784E-2</v>
      </c>
      <c r="AJ37" s="6" t="s">
        <v>83</v>
      </c>
      <c r="AK37" s="8">
        <v>2.1128000000000001E-2</v>
      </c>
      <c r="AL37" s="8">
        <v>2.0733000000000001E-2</v>
      </c>
      <c r="AM37" s="7" t="s">
        <v>77</v>
      </c>
      <c r="AN37" s="8">
        <f t="shared" si="7"/>
        <v>99.664596000000017</v>
      </c>
      <c r="AO37" s="10">
        <f t="shared" si="1"/>
        <v>81.590024354842569</v>
      </c>
      <c r="AP37" s="8">
        <v>0.22578050631175897</v>
      </c>
      <c r="AQ37" s="8">
        <v>0.75260168770586322</v>
      </c>
      <c r="AR37" s="8">
        <v>4.8615276472600364</v>
      </c>
      <c r="AS37" s="8" t="str">
        <f t="shared" si="2"/>
        <v>M8-D-ol41-mi2-PEC</v>
      </c>
      <c r="AT37" s="8">
        <v>43.797027466745746</v>
      </c>
      <c r="AU37" s="8">
        <v>3.2045789772844433</v>
      </c>
      <c r="AV37" s="8">
        <v>14.88969127848716</v>
      </c>
      <c r="AW37" s="8">
        <v>2.7480756694110413</v>
      </c>
      <c r="AX37" s="8">
        <v>7.4730126186200527</v>
      </c>
      <c r="AY37" s="11">
        <f t="shared" si="3"/>
        <v>9.9457311059561082</v>
      </c>
      <c r="AZ37" s="8">
        <v>0.14615561683190828</v>
      </c>
      <c r="BA37" s="8">
        <v>5.5738403715601574</v>
      </c>
      <c r="BB37" s="8">
        <v>12.737117487674634</v>
      </c>
      <c r="BC37" s="8">
        <v>3.952841551387452</v>
      </c>
      <c r="BD37" s="8">
        <v>1.4676346160550724</v>
      </c>
      <c r="BE37" s="8">
        <v>0.87758926412217686</v>
      </c>
      <c r="BF37" s="8">
        <v>5.9226977298642118E-2</v>
      </c>
      <c r="BG37" s="8" t="s">
        <v>77</v>
      </c>
      <c r="BH37" s="8" t="s">
        <v>77</v>
      </c>
      <c r="BI37" s="8" t="s">
        <v>77</v>
      </c>
      <c r="BJ37" s="8">
        <v>0.80272515216790241</v>
      </c>
      <c r="BK37" s="8">
        <v>0.11711736223566996</v>
      </c>
      <c r="BL37" s="8">
        <v>6.6730124508211808E-2</v>
      </c>
      <c r="BM37" s="9">
        <f t="shared" si="8"/>
        <v>3210.9006086716099</v>
      </c>
      <c r="BN37" s="9">
        <f t="shared" ref="BN37:BO37" si="67">BK37*10000</f>
        <v>1171.1736223566995</v>
      </c>
      <c r="BO37" s="9">
        <f t="shared" si="67"/>
        <v>667.30124508211804</v>
      </c>
      <c r="BP37" s="8">
        <v>97.913364534390269</v>
      </c>
    </row>
    <row r="38" spans="1:68" ht="15.75" customHeight="1" x14ac:dyDescent="0.35">
      <c r="A38" s="1">
        <v>34</v>
      </c>
      <c r="B38" s="5" t="s">
        <v>141</v>
      </c>
      <c r="C38" s="5" t="s">
        <v>144</v>
      </c>
      <c r="D38" s="5" t="s">
        <v>75</v>
      </c>
      <c r="E38" s="5" t="s">
        <v>89</v>
      </c>
      <c r="F38" s="8">
        <v>43.401899999999998</v>
      </c>
      <c r="G38" s="8">
        <v>3.7781099999999999</v>
      </c>
      <c r="H38" s="8">
        <v>15.782299999999999</v>
      </c>
      <c r="I38" s="8">
        <v>9.2287599999999994</v>
      </c>
      <c r="J38" s="8">
        <v>0.152064</v>
      </c>
      <c r="K38" s="8">
        <v>4.2221599999999997</v>
      </c>
      <c r="L38" s="8">
        <v>12.991</v>
      </c>
      <c r="M38" s="8">
        <v>4.1589600000000004</v>
      </c>
      <c r="N38" s="8">
        <v>1.2076899999999999</v>
      </c>
      <c r="O38" s="8">
        <v>0.92580499999999999</v>
      </c>
      <c r="P38" s="6">
        <v>2.3618E-2</v>
      </c>
      <c r="Q38" s="7" t="s">
        <v>77</v>
      </c>
      <c r="R38" s="7" t="s">
        <v>77</v>
      </c>
      <c r="S38" s="8">
        <v>0.88200299999999998</v>
      </c>
      <c r="T38" s="8">
        <v>0.146873</v>
      </c>
      <c r="U38" s="8">
        <v>5.3911000000000001E-2</v>
      </c>
      <c r="V38" s="9">
        <f t="shared" si="5"/>
        <v>3528.0120000000002</v>
      </c>
      <c r="W38" s="9">
        <f t="shared" ref="W38:X38" si="68">T38*10000</f>
        <v>1468.73</v>
      </c>
      <c r="X38" s="9">
        <f t="shared" si="68"/>
        <v>539.11</v>
      </c>
      <c r="Y38" s="8">
        <v>96.955200000000005</v>
      </c>
      <c r="Z38" s="5" t="s">
        <v>145</v>
      </c>
      <c r="AA38" s="5" t="s">
        <v>80</v>
      </c>
      <c r="AB38" s="8">
        <v>39.447200000000002</v>
      </c>
      <c r="AC38" s="8">
        <v>3.5097000000000003E-2</v>
      </c>
      <c r="AD38" s="8">
        <v>2.8844999999999999E-2</v>
      </c>
      <c r="AE38" s="8">
        <v>18.0777</v>
      </c>
      <c r="AF38" s="8">
        <v>0.214586</v>
      </c>
      <c r="AG38" s="8">
        <v>41.789000000000001</v>
      </c>
      <c r="AH38" s="8">
        <v>0.27145999999999998</v>
      </c>
      <c r="AI38" s="8">
        <v>2.026E-2</v>
      </c>
      <c r="AJ38" s="8">
        <v>1.5904000000000001E-2</v>
      </c>
      <c r="AK38" s="8">
        <v>2.4426E-2</v>
      </c>
      <c r="AL38" s="8">
        <v>6.9979999999999999E-3</v>
      </c>
      <c r="AM38" s="7" t="s">
        <v>77</v>
      </c>
      <c r="AN38" s="8">
        <f t="shared" si="7"/>
        <v>99.931476000000004</v>
      </c>
      <c r="AO38" s="10">
        <f t="shared" si="1"/>
        <v>80.471216981051768</v>
      </c>
      <c r="AP38" s="8">
        <v>0.24283143269633339</v>
      </c>
      <c r="AQ38" s="8">
        <v>0.80943810898777802</v>
      </c>
      <c r="AR38" s="8">
        <v>2.2783512010940119</v>
      </c>
      <c r="AS38" s="8" t="str">
        <f t="shared" si="2"/>
        <v>M8-D-ol44-mi1-PEC</v>
      </c>
      <c r="AT38" s="8">
        <v>43.311798045050324</v>
      </c>
      <c r="AU38" s="8">
        <v>3.6928310183573951</v>
      </c>
      <c r="AV38" s="8">
        <v>15.423380968793694</v>
      </c>
      <c r="AW38" s="8">
        <v>2.7473999581697757</v>
      </c>
      <c r="AX38" s="8">
        <v>7.3224740083988511</v>
      </c>
      <c r="AY38" s="11">
        <f t="shared" si="3"/>
        <v>9.7945844907600161</v>
      </c>
      <c r="AZ38" s="8">
        <v>0.153488470737948</v>
      </c>
      <c r="BA38" s="8">
        <v>5.0780645503530657</v>
      </c>
      <c r="BB38" s="8">
        <v>12.701204207636367</v>
      </c>
      <c r="BC38" s="8">
        <v>4.064665878840322</v>
      </c>
      <c r="BD38" s="8">
        <v>1.1805369293545296</v>
      </c>
      <c r="BE38" s="8">
        <v>0.90526842072709091</v>
      </c>
      <c r="BF38" s="8">
        <v>2.3239338030378174E-2</v>
      </c>
      <c r="BG38" s="8" t="s">
        <v>77</v>
      </c>
      <c r="BH38" s="8" t="s">
        <v>77</v>
      </c>
      <c r="BI38" s="8" t="s">
        <v>77</v>
      </c>
      <c r="BJ38" s="8">
        <v>0.8619078740558147</v>
      </c>
      <c r="BK38" s="8">
        <v>0.14352671724041721</v>
      </c>
      <c r="BL38" s="8">
        <v>5.268271808397821E-2</v>
      </c>
      <c r="BM38" s="9">
        <f t="shared" si="8"/>
        <v>3447.6314962232586</v>
      </c>
      <c r="BN38" s="9">
        <f t="shared" ref="BN38:BO38" si="69">BK38*10000</f>
        <v>1435.267172404172</v>
      </c>
      <c r="BO38" s="9">
        <f t="shared" si="69"/>
        <v>526.82718083978205</v>
      </c>
      <c r="BP38" s="8">
        <v>97.662469103829963</v>
      </c>
    </row>
    <row r="39" spans="1:68" ht="15.75" customHeight="1" x14ac:dyDescent="0.35">
      <c r="A39" s="1">
        <v>35</v>
      </c>
      <c r="B39" s="5" t="s">
        <v>131</v>
      </c>
      <c r="C39" s="13" t="s">
        <v>146</v>
      </c>
      <c r="D39" s="5" t="s">
        <v>75</v>
      </c>
      <c r="E39" s="5" t="s">
        <v>89</v>
      </c>
      <c r="F39" s="8">
        <v>40.550800000000002</v>
      </c>
      <c r="G39" s="8">
        <v>3.5973799999999998</v>
      </c>
      <c r="H39" s="8">
        <v>14.5162</v>
      </c>
      <c r="I39" s="8">
        <v>11.8139</v>
      </c>
      <c r="J39" s="8">
        <v>0.25639800000000001</v>
      </c>
      <c r="K39" s="8">
        <v>5.0841099999999999</v>
      </c>
      <c r="L39" s="8">
        <v>12.1211</v>
      </c>
      <c r="M39" s="8">
        <v>5.2539699999999998</v>
      </c>
      <c r="N39" s="8">
        <v>1.7542800000000001</v>
      </c>
      <c r="O39" s="8">
        <v>2.0844</v>
      </c>
      <c r="P39" s="6" t="s">
        <v>83</v>
      </c>
      <c r="Q39" s="7" t="s">
        <v>77</v>
      </c>
      <c r="R39" s="7" t="s">
        <v>77</v>
      </c>
      <c r="S39" s="8">
        <v>0.81245400000000001</v>
      </c>
      <c r="T39" s="8">
        <v>0.158831</v>
      </c>
      <c r="U39" s="8">
        <v>9.5146999999999995E-2</v>
      </c>
      <c r="V39" s="9">
        <f t="shared" si="5"/>
        <v>3249.8159999999998</v>
      </c>
      <c r="W39" s="9">
        <f t="shared" ref="W39:X39" si="70">T39*10000</f>
        <v>1588.31</v>
      </c>
      <c r="X39" s="9">
        <f t="shared" si="70"/>
        <v>951.46999999999991</v>
      </c>
      <c r="Y39" s="8">
        <v>98.090100000000007</v>
      </c>
      <c r="Z39" s="13" t="s">
        <v>147</v>
      </c>
      <c r="AA39" s="5" t="s">
        <v>148</v>
      </c>
      <c r="AB39" s="8">
        <v>0.27583800000000003</v>
      </c>
      <c r="AC39" s="6" t="s">
        <v>83</v>
      </c>
      <c r="AD39" s="6" t="s">
        <v>83</v>
      </c>
      <c r="AE39" s="8">
        <v>0.207931</v>
      </c>
      <c r="AF39" s="8">
        <v>4.9834999999999997E-2</v>
      </c>
      <c r="AG39" s="8">
        <v>0.29922799999999999</v>
      </c>
      <c r="AH39" s="8">
        <v>55.332299999999996</v>
      </c>
      <c r="AI39" s="6" t="s">
        <v>83</v>
      </c>
      <c r="AJ39" s="6" t="s">
        <v>83</v>
      </c>
      <c r="AK39" s="8">
        <v>41.055799999999998</v>
      </c>
      <c r="AL39" s="8">
        <v>1.0118E-2</v>
      </c>
      <c r="AM39" s="7" t="s">
        <v>77</v>
      </c>
      <c r="AN39" s="8">
        <f t="shared" si="7"/>
        <v>97.23105000000001</v>
      </c>
      <c r="AO39" s="5" t="s">
        <v>149</v>
      </c>
    </row>
    <row r="40" spans="1:68" ht="15.75" customHeight="1" x14ac:dyDescent="0.35">
      <c r="A40" s="1">
        <v>36</v>
      </c>
      <c r="B40" s="5" t="s">
        <v>131</v>
      </c>
      <c r="C40" s="13" t="s">
        <v>150</v>
      </c>
      <c r="D40" s="5" t="s">
        <v>75</v>
      </c>
      <c r="E40" s="5" t="s">
        <v>89</v>
      </c>
      <c r="F40" s="8">
        <v>40.248800000000003</v>
      </c>
      <c r="G40" s="8">
        <v>3.5466899999999999</v>
      </c>
      <c r="H40" s="8">
        <v>14.4976</v>
      </c>
      <c r="I40" s="8">
        <v>11.726100000000001</v>
      </c>
      <c r="J40" s="8">
        <v>0.25950499999999999</v>
      </c>
      <c r="K40" s="8">
        <v>5.0022200000000003</v>
      </c>
      <c r="L40" s="8">
        <v>11.7463</v>
      </c>
      <c r="M40" s="8">
        <v>5.0667400000000002</v>
      </c>
      <c r="N40" s="8">
        <v>1.81785</v>
      </c>
      <c r="O40" s="8">
        <v>2.00441</v>
      </c>
      <c r="P40" s="6">
        <v>1.5353E-2</v>
      </c>
      <c r="Q40" s="7" t="s">
        <v>77</v>
      </c>
      <c r="R40" s="7" t="s">
        <v>77</v>
      </c>
      <c r="S40" s="8">
        <v>0.78265200000000001</v>
      </c>
      <c r="T40" s="8">
        <v>0.12579699999999999</v>
      </c>
      <c r="U40" s="8">
        <v>9.3924999999999995E-2</v>
      </c>
      <c r="V40" s="9">
        <f t="shared" si="5"/>
        <v>3130.6080000000002</v>
      </c>
      <c r="W40" s="9">
        <f t="shared" ref="W40:X40" si="71">T40*10000</f>
        <v>1257.97</v>
      </c>
      <c r="X40" s="9">
        <f t="shared" si="71"/>
        <v>939.25</v>
      </c>
      <c r="Y40" s="8">
        <v>96.933999999999997</v>
      </c>
      <c r="Z40" s="13" t="s">
        <v>147</v>
      </c>
      <c r="AA40" s="5" t="s">
        <v>148</v>
      </c>
      <c r="AB40" s="8">
        <v>0.27583800000000003</v>
      </c>
      <c r="AC40" s="6" t="s">
        <v>83</v>
      </c>
      <c r="AD40" s="6" t="s">
        <v>83</v>
      </c>
      <c r="AE40" s="8">
        <v>0.207931</v>
      </c>
      <c r="AF40" s="8">
        <v>4.9834999999999997E-2</v>
      </c>
      <c r="AG40" s="8">
        <v>0.29922799999999999</v>
      </c>
      <c r="AH40" s="8">
        <v>55.332299999999996</v>
      </c>
      <c r="AI40" s="6" t="s">
        <v>83</v>
      </c>
      <c r="AJ40" s="6" t="s">
        <v>83</v>
      </c>
      <c r="AK40" s="8">
        <v>41.055799999999998</v>
      </c>
      <c r="AL40" s="8">
        <v>1.0118E-2</v>
      </c>
      <c r="AM40" s="7" t="s">
        <v>77</v>
      </c>
      <c r="AN40" s="8">
        <f t="shared" si="7"/>
        <v>97.23105000000001</v>
      </c>
      <c r="AO40" s="5" t="s">
        <v>149</v>
      </c>
      <c r="BM40" s="5">
        <f>_xlfn.STDEV.S(BM5:BM38)</f>
        <v>406.04511726912784</v>
      </c>
    </row>
    <row r="41" spans="1:68" ht="15.75" customHeight="1" x14ac:dyDescent="0.35">
      <c r="A41" s="1">
        <v>37</v>
      </c>
      <c r="B41" s="5" t="s">
        <v>131</v>
      </c>
      <c r="C41" s="13" t="s">
        <v>151</v>
      </c>
      <c r="D41" s="5" t="s">
        <v>75</v>
      </c>
      <c r="E41" s="5" t="s">
        <v>89</v>
      </c>
      <c r="F41" s="8">
        <v>40.770499999999998</v>
      </c>
      <c r="G41" s="8">
        <v>3.5921699999999999</v>
      </c>
      <c r="H41" s="8">
        <v>14.476800000000001</v>
      </c>
      <c r="I41" s="8">
        <v>11.9748</v>
      </c>
      <c r="J41" s="8">
        <v>0.24434</v>
      </c>
      <c r="K41" s="8">
        <v>4.9816700000000003</v>
      </c>
      <c r="L41" s="8">
        <v>11.9527</v>
      </c>
      <c r="M41" s="8">
        <v>5.06562</v>
      </c>
      <c r="N41" s="8">
        <v>1.8226199999999999</v>
      </c>
      <c r="O41" s="8">
        <v>1.9996499999999999</v>
      </c>
      <c r="P41" s="6" t="s">
        <v>83</v>
      </c>
      <c r="Q41" s="7" t="s">
        <v>77</v>
      </c>
      <c r="R41" s="7" t="s">
        <v>77</v>
      </c>
      <c r="S41" s="8">
        <v>0.77273999999999998</v>
      </c>
      <c r="T41" s="8">
        <v>0.13447600000000001</v>
      </c>
      <c r="U41" s="8">
        <v>9.9994E-2</v>
      </c>
      <c r="V41" s="9">
        <f t="shared" si="5"/>
        <v>3090.96</v>
      </c>
      <c r="W41" s="9">
        <f t="shared" ref="W41:X41" si="72">T41*10000</f>
        <v>1344.7600000000002</v>
      </c>
      <c r="X41" s="9">
        <f t="shared" si="72"/>
        <v>999.93999999999994</v>
      </c>
      <c r="Y41" s="8">
        <v>97.874499999999998</v>
      </c>
      <c r="Z41" s="13" t="s">
        <v>147</v>
      </c>
      <c r="AA41" s="5" t="s">
        <v>148</v>
      </c>
      <c r="AB41" s="8">
        <v>0.27583800000000003</v>
      </c>
      <c r="AC41" s="6" t="s">
        <v>83</v>
      </c>
      <c r="AD41" s="6" t="s">
        <v>83</v>
      </c>
      <c r="AE41" s="8">
        <v>0.207931</v>
      </c>
      <c r="AF41" s="8">
        <v>4.9834999999999997E-2</v>
      </c>
      <c r="AG41" s="8">
        <v>0.29922799999999999</v>
      </c>
      <c r="AH41" s="8">
        <v>55.332299999999996</v>
      </c>
      <c r="AI41" s="6" t="s">
        <v>83</v>
      </c>
      <c r="AJ41" s="6" t="s">
        <v>83</v>
      </c>
      <c r="AK41" s="8">
        <v>41.055799999999998</v>
      </c>
      <c r="AL41" s="8">
        <v>1.0118E-2</v>
      </c>
      <c r="AM41" s="7" t="s">
        <v>77</v>
      </c>
      <c r="AN41" s="8">
        <f t="shared" si="7"/>
        <v>97.23105000000001</v>
      </c>
      <c r="AO41" s="5" t="s">
        <v>149</v>
      </c>
      <c r="BM41" s="14">
        <f>AVERAGE(BM5:BM38)</f>
        <v>3301.6897171311089</v>
      </c>
    </row>
    <row r="42" spans="1:68" ht="15.75" customHeight="1" x14ac:dyDescent="0.35">
      <c r="A42" s="1">
        <v>38</v>
      </c>
      <c r="B42" s="5" t="s">
        <v>88</v>
      </c>
      <c r="C42" s="5" t="s">
        <v>152</v>
      </c>
      <c r="D42" s="15" t="s">
        <v>153</v>
      </c>
      <c r="E42" s="5" t="s">
        <v>89</v>
      </c>
      <c r="F42" s="8">
        <v>44.259799999999998</v>
      </c>
      <c r="G42" s="8">
        <v>3.9839500000000001</v>
      </c>
      <c r="H42" s="8">
        <v>15.826000000000001</v>
      </c>
      <c r="I42" s="8">
        <v>11.698700000000001</v>
      </c>
      <c r="J42" s="8">
        <v>0.20091100000000001</v>
      </c>
      <c r="K42" s="8">
        <v>4.0243500000000001</v>
      </c>
      <c r="L42" s="8">
        <v>10.3049</v>
      </c>
      <c r="M42" s="8">
        <v>5.5854999999999997</v>
      </c>
      <c r="N42" s="8">
        <v>2.4328799999999999</v>
      </c>
      <c r="O42" s="8">
        <v>1.4484300000000001</v>
      </c>
      <c r="P42" s="6">
        <v>8.92E-4</v>
      </c>
      <c r="Q42" s="7" t="s">
        <v>77</v>
      </c>
      <c r="R42" s="7" t="s">
        <v>77</v>
      </c>
      <c r="S42" s="8">
        <v>0.207651</v>
      </c>
      <c r="T42" s="8">
        <v>0.178091</v>
      </c>
      <c r="U42" s="8">
        <v>9.5469999999999999E-2</v>
      </c>
      <c r="V42" s="9">
        <f t="shared" si="5"/>
        <v>830.60400000000004</v>
      </c>
      <c r="W42" s="9">
        <f t="shared" ref="W42:X42" si="73">T42*10000</f>
        <v>1780.91</v>
      </c>
      <c r="X42" s="9">
        <f t="shared" si="73"/>
        <v>954.7</v>
      </c>
      <c r="Y42" s="8">
        <v>100.248</v>
      </c>
      <c r="Z42" s="5" t="s">
        <v>154</v>
      </c>
      <c r="AA42" s="5" t="s">
        <v>80</v>
      </c>
      <c r="AB42" s="8">
        <v>38.908499999999997</v>
      </c>
      <c r="AC42" s="8">
        <v>2.8205000000000001E-2</v>
      </c>
      <c r="AD42" s="8">
        <v>6.9193000000000005E-2</v>
      </c>
      <c r="AE42" s="8">
        <v>18.793099999999999</v>
      </c>
      <c r="AF42" s="8">
        <v>0.27426099999999998</v>
      </c>
      <c r="AG42" s="8">
        <v>41.968899999999998</v>
      </c>
      <c r="AH42" s="8">
        <v>0.26071100000000003</v>
      </c>
      <c r="AI42" s="6" t="s">
        <v>83</v>
      </c>
      <c r="AJ42" s="8">
        <v>2.6227E-2</v>
      </c>
      <c r="AK42" s="8">
        <v>2.8688999999999999E-2</v>
      </c>
      <c r="AL42" s="8">
        <v>4.3888000000000003E-2</v>
      </c>
      <c r="AM42" s="7" t="s">
        <v>77</v>
      </c>
      <c r="AN42" s="8">
        <f t="shared" si="7"/>
        <v>100.401674</v>
      </c>
      <c r="AO42" s="10">
        <f t="shared" ref="AO42:AO76" si="74">(AG42/40.304)/((AG42/40.304)+(AE42/71.8447))*100</f>
        <v>79.923103050024949</v>
      </c>
    </row>
    <row r="43" spans="1:68" ht="15.75" customHeight="1" x14ac:dyDescent="0.35">
      <c r="A43" s="1">
        <v>39</v>
      </c>
      <c r="B43" s="5" t="s">
        <v>88</v>
      </c>
      <c r="C43" s="5" t="s">
        <v>155</v>
      </c>
      <c r="D43" s="15" t="s">
        <v>153</v>
      </c>
      <c r="E43" s="5" t="s">
        <v>89</v>
      </c>
      <c r="F43" s="8">
        <v>44.588000000000001</v>
      </c>
      <c r="G43" s="8">
        <v>3.8822299999999998</v>
      </c>
      <c r="H43" s="8">
        <v>15.5228</v>
      </c>
      <c r="I43" s="8">
        <v>11.6508</v>
      </c>
      <c r="J43" s="8">
        <v>0.21269199999999999</v>
      </c>
      <c r="K43" s="8">
        <v>3.9438900000000001</v>
      </c>
      <c r="L43" s="8">
        <v>10.420299999999999</v>
      </c>
      <c r="M43" s="8">
        <v>5.2251799999999999</v>
      </c>
      <c r="N43" s="8">
        <v>2.1008300000000002</v>
      </c>
      <c r="O43" s="8">
        <v>1.0648500000000001</v>
      </c>
      <c r="P43" s="6">
        <v>6.3270000000000002E-3</v>
      </c>
      <c r="Q43" s="7" t="s">
        <v>77</v>
      </c>
      <c r="R43" s="7" t="s">
        <v>77</v>
      </c>
      <c r="S43" s="8">
        <v>0.24097199999999999</v>
      </c>
      <c r="T43" s="8">
        <v>0.14726600000000001</v>
      </c>
      <c r="U43" s="8">
        <v>8.1997E-2</v>
      </c>
      <c r="V43" s="9">
        <f t="shared" si="5"/>
        <v>963.88799999999992</v>
      </c>
      <c r="W43" s="9">
        <f t="shared" ref="W43:X43" si="75">T43*10000</f>
        <v>1472.66</v>
      </c>
      <c r="X43" s="9">
        <f t="shared" si="75"/>
        <v>819.97</v>
      </c>
      <c r="Y43" s="8">
        <v>99.087999999999994</v>
      </c>
      <c r="Z43" s="5" t="s">
        <v>96</v>
      </c>
      <c r="AA43" s="5" t="s">
        <v>80</v>
      </c>
      <c r="AB43" s="8">
        <v>39.398499999999999</v>
      </c>
      <c r="AC43" s="8">
        <v>4.7602999999999999E-2</v>
      </c>
      <c r="AD43" s="8">
        <v>5.3157999999999997E-2</v>
      </c>
      <c r="AE43" s="8">
        <v>18.650700000000001</v>
      </c>
      <c r="AF43" s="8">
        <v>0.268737</v>
      </c>
      <c r="AG43" s="8">
        <v>41.623100000000001</v>
      </c>
      <c r="AH43" s="8">
        <v>0.24724199999999999</v>
      </c>
      <c r="AI43" s="8">
        <v>3.2420000000000001E-3</v>
      </c>
      <c r="AJ43" s="6" t="s">
        <v>83</v>
      </c>
      <c r="AK43" s="8">
        <v>1.5297E-2</v>
      </c>
      <c r="AL43" s="8">
        <v>1.4286999999999999E-2</v>
      </c>
      <c r="AM43" s="7" t="s">
        <v>77</v>
      </c>
      <c r="AN43" s="8">
        <f t="shared" si="7"/>
        <v>100.321866</v>
      </c>
      <c r="AO43" s="10">
        <f t="shared" si="74"/>
        <v>79.912390732419254</v>
      </c>
    </row>
    <row r="44" spans="1:68" ht="15.75" customHeight="1" x14ac:dyDescent="0.35">
      <c r="A44" s="1">
        <v>40</v>
      </c>
      <c r="B44" s="5" t="s">
        <v>88</v>
      </c>
      <c r="C44" s="5" t="s">
        <v>156</v>
      </c>
      <c r="D44" s="15" t="s">
        <v>153</v>
      </c>
      <c r="E44" s="5" t="s">
        <v>89</v>
      </c>
      <c r="F44" s="8">
        <v>44.500999999999998</v>
      </c>
      <c r="G44" s="8">
        <v>3.7651699999999999</v>
      </c>
      <c r="H44" s="8">
        <v>16.102399999999999</v>
      </c>
      <c r="I44" s="8">
        <v>11.4015</v>
      </c>
      <c r="J44" s="8">
        <v>0.22697800000000001</v>
      </c>
      <c r="K44" s="8">
        <v>3.9675199999999999</v>
      </c>
      <c r="L44" s="8">
        <v>10.068300000000001</v>
      </c>
      <c r="M44" s="8">
        <v>5.23874</v>
      </c>
      <c r="N44" s="8">
        <v>2.1364899999999998</v>
      </c>
      <c r="O44" s="8">
        <v>1.03565</v>
      </c>
      <c r="P44" s="6">
        <v>4.1180000000000001E-3</v>
      </c>
      <c r="Q44" s="7" t="s">
        <v>77</v>
      </c>
      <c r="R44" s="7" t="s">
        <v>77</v>
      </c>
      <c r="S44" s="8">
        <v>0.42891400000000002</v>
      </c>
      <c r="T44" s="8">
        <v>0.147814</v>
      </c>
      <c r="U44" s="8">
        <v>9.2398999999999995E-2</v>
      </c>
      <c r="V44" s="9">
        <f t="shared" si="5"/>
        <v>1715.6560000000002</v>
      </c>
      <c r="W44" s="9">
        <f t="shared" ref="W44:X44" si="76">T44*10000</f>
        <v>1478.14</v>
      </c>
      <c r="X44" s="9">
        <f t="shared" si="76"/>
        <v>923.9899999999999</v>
      </c>
      <c r="Y44" s="8">
        <v>99.117000000000004</v>
      </c>
      <c r="Z44" s="5" t="s">
        <v>100</v>
      </c>
      <c r="AA44" s="5" t="s">
        <v>80</v>
      </c>
      <c r="AB44" s="8">
        <v>39.4955</v>
      </c>
      <c r="AC44" s="8">
        <v>7.0486999999999994E-2</v>
      </c>
      <c r="AD44" s="8">
        <v>3.5951999999999998E-2</v>
      </c>
      <c r="AE44" s="8">
        <v>19.135000000000002</v>
      </c>
      <c r="AF44" s="8">
        <v>0.24721299999999999</v>
      </c>
      <c r="AG44" s="8">
        <v>41.354399999999998</v>
      </c>
      <c r="AH44" s="8">
        <v>0.25098399999999998</v>
      </c>
      <c r="AI44" s="6" t="s">
        <v>83</v>
      </c>
      <c r="AJ44" s="8">
        <v>1.5892E-2</v>
      </c>
      <c r="AK44" s="8">
        <v>2.7713999999999999E-2</v>
      </c>
      <c r="AL44" s="8">
        <v>2.9942E-2</v>
      </c>
      <c r="AM44" s="7" t="s">
        <v>77</v>
      </c>
      <c r="AN44" s="8">
        <f t="shared" si="7"/>
        <v>100.66308400000001</v>
      </c>
      <c r="AO44" s="10">
        <f t="shared" si="74"/>
        <v>79.391960299034835</v>
      </c>
    </row>
    <row r="45" spans="1:68" ht="15.75" customHeight="1" x14ac:dyDescent="0.35">
      <c r="A45" s="1">
        <v>41</v>
      </c>
      <c r="B45" s="5" t="s">
        <v>88</v>
      </c>
      <c r="C45" s="5" t="s">
        <v>157</v>
      </c>
      <c r="D45" s="15" t="s">
        <v>153</v>
      </c>
      <c r="E45" s="5" t="s">
        <v>89</v>
      </c>
      <c r="F45" s="8">
        <v>44.994799999999998</v>
      </c>
      <c r="G45" s="8">
        <v>2.46163</v>
      </c>
      <c r="H45" s="8">
        <v>16.803899999999999</v>
      </c>
      <c r="I45" s="8">
        <v>9.8015799999999995</v>
      </c>
      <c r="J45" s="8">
        <v>0.174208</v>
      </c>
      <c r="K45" s="8">
        <v>3.7740800000000001</v>
      </c>
      <c r="L45" s="8">
        <v>10.7674</v>
      </c>
      <c r="M45" s="8">
        <v>6.2638699999999998</v>
      </c>
      <c r="N45" s="8">
        <v>2.4596100000000001</v>
      </c>
      <c r="O45" s="8">
        <v>0.94506900000000005</v>
      </c>
      <c r="P45" s="6">
        <v>2.7434E-2</v>
      </c>
      <c r="Q45" s="7" t="s">
        <v>77</v>
      </c>
      <c r="R45" s="7" t="s">
        <v>77</v>
      </c>
      <c r="S45" s="8">
        <v>0.48322500000000002</v>
      </c>
      <c r="T45" s="8">
        <v>0.14856</v>
      </c>
      <c r="U45" s="8">
        <v>8.3428000000000002E-2</v>
      </c>
      <c r="V45" s="9">
        <f t="shared" si="5"/>
        <v>1932.9</v>
      </c>
      <c r="W45" s="9">
        <f t="shared" ref="W45:X45" si="77">T45*10000</f>
        <v>1485.6</v>
      </c>
      <c r="X45" s="9">
        <f t="shared" si="77"/>
        <v>834.28</v>
      </c>
      <c r="Y45" s="8">
        <v>99.188800000000001</v>
      </c>
      <c r="Z45" s="5" t="s">
        <v>158</v>
      </c>
      <c r="AA45" s="5" t="s">
        <v>80</v>
      </c>
      <c r="AB45" s="8">
        <v>39.251800000000003</v>
      </c>
      <c r="AC45" s="8">
        <v>2.8629000000000002E-2</v>
      </c>
      <c r="AD45" s="8">
        <v>7.3756000000000002E-2</v>
      </c>
      <c r="AE45" s="8">
        <v>19.105799999999999</v>
      </c>
      <c r="AF45" s="8">
        <v>0.215563</v>
      </c>
      <c r="AG45" s="8">
        <v>41.294899999999998</v>
      </c>
      <c r="AH45" s="8">
        <v>0.24215300000000001</v>
      </c>
      <c r="AI45" s="8">
        <v>1.4083E-2</v>
      </c>
      <c r="AJ45" s="8">
        <v>1.025E-2</v>
      </c>
      <c r="AK45" s="6" t="s">
        <v>83</v>
      </c>
      <c r="AL45" s="6" t="s">
        <v>83</v>
      </c>
      <c r="AM45" s="7" t="s">
        <v>77</v>
      </c>
      <c r="AN45" s="8">
        <f t="shared" si="7"/>
        <v>100.23693400000001</v>
      </c>
      <c r="AO45" s="10">
        <f t="shared" si="74"/>
        <v>79.393389343686167</v>
      </c>
    </row>
    <row r="46" spans="1:68" ht="15.75" customHeight="1" x14ac:dyDescent="0.35">
      <c r="A46" s="1">
        <v>42</v>
      </c>
      <c r="B46" s="5" t="s">
        <v>101</v>
      </c>
      <c r="C46" s="5" t="s">
        <v>159</v>
      </c>
      <c r="D46" s="15" t="s">
        <v>153</v>
      </c>
      <c r="E46" s="5" t="s">
        <v>89</v>
      </c>
      <c r="F46" s="8">
        <v>44.731400000000001</v>
      </c>
      <c r="G46" s="8">
        <v>3.7617699999999998</v>
      </c>
      <c r="H46" s="8">
        <v>16.242699999999999</v>
      </c>
      <c r="I46" s="8">
        <v>11.4848</v>
      </c>
      <c r="J46" s="8">
        <v>0.19941600000000001</v>
      </c>
      <c r="K46" s="8">
        <v>3.3672499999999999</v>
      </c>
      <c r="L46" s="8">
        <v>9.9559599999999993</v>
      </c>
      <c r="M46" s="8">
        <v>5.5296900000000004</v>
      </c>
      <c r="N46" s="8">
        <v>2.3576100000000002</v>
      </c>
      <c r="O46" s="8">
        <v>1.07012</v>
      </c>
      <c r="P46" s="6">
        <v>1.758E-3</v>
      </c>
      <c r="Q46" s="7" t="s">
        <v>77</v>
      </c>
      <c r="R46" s="7" t="s">
        <v>77</v>
      </c>
      <c r="S46" s="8">
        <v>0.23033400000000001</v>
      </c>
      <c r="T46" s="8">
        <v>0.152055</v>
      </c>
      <c r="U46" s="8">
        <v>8.4508E-2</v>
      </c>
      <c r="V46" s="9">
        <f t="shared" si="5"/>
        <v>921.33600000000001</v>
      </c>
      <c r="W46" s="9">
        <f t="shared" ref="W46:X46" si="78">T46*10000</f>
        <v>1520.55</v>
      </c>
      <c r="X46" s="9">
        <f t="shared" si="78"/>
        <v>845.08</v>
      </c>
      <c r="Y46" s="8">
        <v>99.169399999999996</v>
      </c>
      <c r="Z46" s="5" t="s">
        <v>160</v>
      </c>
      <c r="AA46" s="5" t="s">
        <v>80</v>
      </c>
      <c r="AB46" s="8">
        <v>39.589100000000002</v>
      </c>
      <c r="AC46" s="8">
        <v>5.1672000000000003E-2</v>
      </c>
      <c r="AD46" s="8">
        <v>7.2364999999999999E-2</v>
      </c>
      <c r="AE46" s="8">
        <v>15.2974</v>
      </c>
      <c r="AF46" s="8">
        <v>0.238597</v>
      </c>
      <c r="AG46" s="8">
        <v>44.343299999999999</v>
      </c>
      <c r="AH46" s="8">
        <v>0.271951</v>
      </c>
      <c r="AI46" s="6" t="s">
        <v>83</v>
      </c>
      <c r="AJ46" s="8">
        <v>1.2645999999999999E-2</v>
      </c>
      <c r="AK46" s="8">
        <v>2.4663000000000001E-2</v>
      </c>
      <c r="AL46" s="8">
        <v>5.9569999999999998E-2</v>
      </c>
      <c r="AM46" s="7" t="s">
        <v>77</v>
      </c>
      <c r="AN46" s="8">
        <f t="shared" si="7"/>
        <v>99.961264</v>
      </c>
      <c r="AO46" s="10">
        <f t="shared" si="74"/>
        <v>83.785239356352662</v>
      </c>
    </row>
    <row r="47" spans="1:68" ht="15.75" customHeight="1" x14ac:dyDescent="0.35">
      <c r="A47" s="1">
        <v>43</v>
      </c>
      <c r="B47" s="5" t="s">
        <v>101</v>
      </c>
      <c r="C47" s="5" t="s">
        <v>161</v>
      </c>
      <c r="D47" s="15" t="s">
        <v>153</v>
      </c>
      <c r="E47" s="5" t="s">
        <v>89</v>
      </c>
      <c r="F47" s="8">
        <v>44.712699999999998</v>
      </c>
      <c r="G47" s="8">
        <v>3.5030000000000001</v>
      </c>
      <c r="H47" s="8">
        <v>16.297599999999999</v>
      </c>
      <c r="I47" s="8">
        <v>11.9161</v>
      </c>
      <c r="J47" s="8">
        <v>0.21343799999999999</v>
      </c>
      <c r="K47" s="8">
        <v>3.2885800000000001</v>
      </c>
      <c r="L47" s="8">
        <v>10.112399999999999</v>
      </c>
      <c r="M47" s="8">
        <v>5.1858500000000003</v>
      </c>
      <c r="N47" s="8">
        <v>2.3600400000000001</v>
      </c>
      <c r="O47" s="8">
        <v>1.1059300000000001</v>
      </c>
      <c r="P47" s="6">
        <v>4.3969999999999999E-3</v>
      </c>
      <c r="Q47" s="7" t="s">
        <v>77</v>
      </c>
      <c r="R47" s="7" t="s">
        <v>77</v>
      </c>
      <c r="S47" s="8">
        <v>0.30059599999999997</v>
      </c>
      <c r="T47" s="8">
        <v>0.21276800000000001</v>
      </c>
      <c r="U47" s="8">
        <v>9.3822000000000003E-2</v>
      </c>
      <c r="V47" s="9">
        <f t="shared" si="5"/>
        <v>1202.3839999999998</v>
      </c>
      <c r="W47" s="9">
        <f t="shared" ref="W47:X47" si="79">T47*10000</f>
        <v>2127.6800000000003</v>
      </c>
      <c r="X47" s="9">
        <f t="shared" si="79"/>
        <v>938.22</v>
      </c>
      <c r="Y47" s="8">
        <v>99.307199999999995</v>
      </c>
      <c r="Z47" s="5" t="s">
        <v>162</v>
      </c>
      <c r="AA47" s="5" t="s">
        <v>80</v>
      </c>
      <c r="AB47" s="8">
        <v>39.122799999999998</v>
      </c>
      <c r="AC47" s="8">
        <v>1.3566E-2</v>
      </c>
      <c r="AD47" s="8">
        <v>9.1940000000000008E-3</v>
      </c>
      <c r="AE47" s="8">
        <v>17.696400000000001</v>
      </c>
      <c r="AF47" s="8">
        <v>0.26201000000000002</v>
      </c>
      <c r="AG47" s="8">
        <v>42.393599999999999</v>
      </c>
      <c r="AH47" s="8">
        <v>0.27981600000000001</v>
      </c>
      <c r="AI47" s="6" t="s">
        <v>83</v>
      </c>
      <c r="AJ47" s="8">
        <v>2.3328999999999999E-2</v>
      </c>
      <c r="AK47" s="8">
        <v>3.7664999999999997E-2</v>
      </c>
      <c r="AL47" s="8">
        <v>3.2870000000000003E-2</v>
      </c>
      <c r="AM47" s="7" t="s">
        <v>77</v>
      </c>
      <c r="AN47" s="8">
        <f t="shared" si="7"/>
        <v>99.871250000000003</v>
      </c>
      <c r="AO47" s="10">
        <f t="shared" si="74"/>
        <v>81.025874455734268</v>
      </c>
    </row>
    <row r="48" spans="1:68" ht="15.75" customHeight="1" x14ac:dyDescent="0.35">
      <c r="A48" s="1">
        <v>44</v>
      </c>
      <c r="B48" s="5" t="s">
        <v>101</v>
      </c>
      <c r="C48" s="5" t="s">
        <v>163</v>
      </c>
      <c r="D48" s="15" t="s">
        <v>153</v>
      </c>
      <c r="E48" s="5" t="s">
        <v>89</v>
      </c>
      <c r="F48" s="8">
        <v>45.099899999999998</v>
      </c>
      <c r="G48" s="8">
        <v>3.8358599999999998</v>
      </c>
      <c r="H48" s="8">
        <v>15.979100000000001</v>
      </c>
      <c r="I48" s="8">
        <v>12.1638</v>
      </c>
      <c r="J48" s="8">
        <v>0.22802600000000001</v>
      </c>
      <c r="K48" s="8">
        <v>3.7235299999999998</v>
      </c>
      <c r="L48" s="8">
        <v>10.5061</v>
      </c>
      <c r="M48" s="8">
        <v>4.9711699999999999</v>
      </c>
      <c r="N48" s="8">
        <v>2.2363900000000001</v>
      </c>
      <c r="O48" s="8">
        <v>0.94828800000000002</v>
      </c>
      <c r="P48" s="6" t="s">
        <v>83</v>
      </c>
      <c r="Q48" s="7" t="s">
        <v>77</v>
      </c>
      <c r="R48" s="7" t="s">
        <v>77</v>
      </c>
      <c r="S48" s="8">
        <v>0.247339</v>
      </c>
      <c r="T48" s="8">
        <v>0.16941000000000001</v>
      </c>
      <c r="U48" s="8">
        <v>8.4445999999999993E-2</v>
      </c>
      <c r="V48" s="9">
        <f t="shared" si="5"/>
        <v>989.35599999999999</v>
      </c>
      <c r="W48" s="9">
        <f t="shared" ref="W48:X48" si="80">T48*10000</f>
        <v>1694.1000000000001</v>
      </c>
      <c r="X48" s="9">
        <f t="shared" si="80"/>
        <v>844.45999999999992</v>
      </c>
      <c r="Y48" s="8">
        <v>100.18600000000001</v>
      </c>
      <c r="Z48" s="5" t="s">
        <v>164</v>
      </c>
      <c r="AA48" s="5" t="s">
        <v>80</v>
      </c>
      <c r="AB48" s="8">
        <v>40.286799999999999</v>
      </c>
      <c r="AC48" s="6" t="s">
        <v>83</v>
      </c>
      <c r="AD48" s="8">
        <v>8.2718E-2</v>
      </c>
      <c r="AE48" s="8">
        <v>14.131399999999999</v>
      </c>
      <c r="AF48" s="8">
        <v>0.19595699999999999</v>
      </c>
      <c r="AG48" s="8">
        <v>45.242199999999997</v>
      </c>
      <c r="AH48" s="8">
        <v>0.26956799999999997</v>
      </c>
      <c r="AI48" s="6" t="s">
        <v>83</v>
      </c>
      <c r="AJ48" s="8">
        <v>2.6127999999999998E-2</v>
      </c>
      <c r="AK48" s="8">
        <v>6.7369999999999999E-3</v>
      </c>
      <c r="AL48" s="8">
        <v>7.6711000000000001E-2</v>
      </c>
      <c r="AM48" s="7" t="s">
        <v>77</v>
      </c>
      <c r="AN48" s="8">
        <f t="shared" si="7"/>
        <v>100.31821900000001</v>
      </c>
      <c r="AO48" s="10">
        <f t="shared" si="74"/>
        <v>85.090123597551369</v>
      </c>
    </row>
    <row r="49" spans="1:41" ht="15.75" customHeight="1" x14ac:dyDescent="0.35">
      <c r="A49" s="1">
        <v>45</v>
      </c>
      <c r="B49" s="5" t="s">
        <v>101</v>
      </c>
      <c r="C49" s="5" t="s">
        <v>165</v>
      </c>
      <c r="D49" s="15" t="s">
        <v>153</v>
      </c>
      <c r="E49" s="5" t="s">
        <v>89</v>
      </c>
      <c r="F49" s="8">
        <v>43.011800000000001</v>
      </c>
      <c r="G49" s="8">
        <v>4.08406</v>
      </c>
      <c r="H49" s="8">
        <v>17.1496</v>
      </c>
      <c r="I49" s="8">
        <v>9.9620499999999996</v>
      </c>
      <c r="J49" s="8">
        <v>0.126332</v>
      </c>
      <c r="K49" s="8">
        <v>3.74099</v>
      </c>
      <c r="L49" s="8">
        <v>11.468</v>
      </c>
      <c r="M49" s="8">
        <v>5.46509</v>
      </c>
      <c r="N49" s="8">
        <v>1.9055599999999999</v>
      </c>
      <c r="O49" s="8">
        <v>1.0465199999999999</v>
      </c>
      <c r="P49" s="6">
        <v>3.1628999999999997E-2</v>
      </c>
      <c r="Q49" s="7" t="s">
        <v>77</v>
      </c>
      <c r="R49" s="7" t="s">
        <v>77</v>
      </c>
      <c r="S49" s="8">
        <v>0.51142100000000001</v>
      </c>
      <c r="T49" s="8">
        <v>0.15476300000000001</v>
      </c>
      <c r="U49" s="8">
        <v>0.133856</v>
      </c>
      <c r="V49" s="9">
        <f t="shared" si="5"/>
        <v>2045.684</v>
      </c>
      <c r="W49" s="9">
        <f t="shared" ref="W49:X49" si="81">T49*10000</f>
        <v>1547.63</v>
      </c>
      <c r="X49" s="9">
        <f t="shared" si="81"/>
        <v>1338.56</v>
      </c>
      <c r="Y49" s="8">
        <v>98.791700000000006</v>
      </c>
      <c r="Z49" s="5" t="s">
        <v>166</v>
      </c>
      <c r="AA49" s="5" t="s">
        <v>80</v>
      </c>
      <c r="AB49" s="8">
        <v>39.377800000000001</v>
      </c>
      <c r="AC49" s="8">
        <v>2.4823999999999999E-2</v>
      </c>
      <c r="AD49" s="8">
        <v>3.7483000000000002E-2</v>
      </c>
      <c r="AE49" s="8">
        <v>17.552900000000001</v>
      </c>
      <c r="AF49" s="8">
        <v>0.242621</v>
      </c>
      <c r="AG49" s="8">
        <v>42.16</v>
      </c>
      <c r="AH49" s="8">
        <v>0.242392</v>
      </c>
      <c r="AI49" s="8">
        <v>3.5403999999999998E-2</v>
      </c>
      <c r="AJ49" s="8">
        <v>1.4402E-2</v>
      </c>
      <c r="AK49" s="8">
        <v>1.8752999999999999E-2</v>
      </c>
      <c r="AL49" s="8">
        <v>3.3349999999999999E-3</v>
      </c>
      <c r="AM49" s="7" t="s">
        <v>77</v>
      </c>
      <c r="AN49" s="8">
        <f t="shared" si="7"/>
        <v>99.709914000000012</v>
      </c>
      <c r="AO49" s="10">
        <f t="shared" si="74"/>
        <v>81.066068475242375</v>
      </c>
    </row>
    <row r="50" spans="1:41" ht="15.75" customHeight="1" x14ac:dyDescent="0.35">
      <c r="A50" s="1">
        <v>46</v>
      </c>
      <c r="B50" s="5" t="s">
        <v>101</v>
      </c>
      <c r="C50" s="5" t="s">
        <v>167</v>
      </c>
      <c r="D50" s="15" t="s">
        <v>153</v>
      </c>
      <c r="E50" s="5" t="s">
        <v>89</v>
      </c>
      <c r="F50" s="8">
        <v>44.318100000000001</v>
      </c>
      <c r="G50" s="8">
        <v>4.09551</v>
      </c>
      <c r="H50" s="8">
        <v>16.076499999999999</v>
      </c>
      <c r="I50" s="8">
        <v>12.027799999999999</v>
      </c>
      <c r="J50" s="8">
        <v>0.21920999999999999</v>
      </c>
      <c r="K50" s="8">
        <v>3.6150500000000001</v>
      </c>
      <c r="L50" s="8">
        <v>10.069900000000001</v>
      </c>
      <c r="M50" s="8">
        <v>5.1301699999999997</v>
      </c>
      <c r="N50" s="8">
        <v>2.2055799999999999</v>
      </c>
      <c r="O50" s="8">
        <v>1.0752900000000001</v>
      </c>
      <c r="P50" s="6" t="s">
        <v>83</v>
      </c>
      <c r="Q50" s="7" t="s">
        <v>77</v>
      </c>
      <c r="R50" s="7" t="s">
        <v>77</v>
      </c>
      <c r="S50" s="8">
        <v>0.23619599999999999</v>
      </c>
      <c r="T50" s="8">
        <v>0.15130299999999999</v>
      </c>
      <c r="U50" s="8">
        <v>8.4086999999999995E-2</v>
      </c>
      <c r="V50" s="9">
        <f t="shared" si="5"/>
        <v>944.78399999999999</v>
      </c>
      <c r="W50" s="9">
        <f t="shared" ref="W50:X50" si="82">T50*10000</f>
        <v>1513.03</v>
      </c>
      <c r="X50" s="9">
        <f t="shared" si="82"/>
        <v>840.87</v>
      </c>
      <c r="Y50" s="8">
        <v>99.302300000000002</v>
      </c>
      <c r="Z50" s="5" t="s">
        <v>168</v>
      </c>
      <c r="AA50" s="5" t="s">
        <v>80</v>
      </c>
      <c r="AB50" s="8">
        <v>38.883899999999997</v>
      </c>
      <c r="AC50" s="8">
        <v>4.2303E-2</v>
      </c>
      <c r="AD50" s="8">
        <v>2.6807999999999998E-2</v>
      </c>
      <c r="AE50" s="8">
        <v>17.2715</v>
      </c>
      <c r="AF50" s="8">
        <v>0.25670900000000002</v>
      </c>
      <c r="AG50" s="8">
        <v>43.015500000000003</v>
      </c>
      <c r="AH50" s="8">
        <v>0.23577300000000001</v>
      </c>
      <c r="AI50" s="8">
        <v>5.8220000000000001E-2</v>
      </c>
      <c r="AJ50" s="8">
        <v>6.777E-3</v>
      </c>
      <c r="AK50" s="6" t="s">
        <v>83</v>
      </c>
      <c r="AL50" s="8">
        <v>2.6752000000000001E-2</v>
      </c>
      <c r="AM50" s="7" t="s">
        <v>77</v>
      </c>
      <c r="AN50" s="8">
        <f t="shared" si="7"/>
        <v>99.824241999999998</v>
      </c>
      <c r="AO50" s="10">
        <f t="shared" si="74"/>
        <v>81.616214515056541</v>
      </c>
    </row>
    <row r="51" spans="1:41" ht="15.75" customHeight="1" x14ac:dyDescent="0.35">
      <c r="A51" s="1">
        <v>47</v>
      </c>
      <c r="B51" s="5" t="s">
        <v>108</v>
      </c>
      <c r="C51" s="5" t="s">
        <v>169</v>
      </c>
      <c r="D51" s="15" t="s">
        <v>153</v>
      </c>
      <c r="E51" s="5" t="s">
        <v>89</v>
      </c>
      <c r="F51" s="8">
        <v>45.7819</v>
      </c>
      <c r="G51" s="8">
        <v>3.2480000000000002</v>
      </c>
      <c r="H51" s="8">
        <v>16.820399999999999</v>
      </c>
      <c r="I51" s="8">
        <v>9.9858700000000002</v>
      </c>
      <c r="J51" s="8">
        <v>0.20114399999999999</v>
      </c>
      <c r="K51" s="8">
        <v>3.90422</v>
      </c>
      <c r="L51" s="8">
        <v>9.4033200000000008</v>
      </c>
      <c r="M51" s="8">
        <v>5.7479199999999997</v>
      </c>
      <c r="N51" s="8">
        <v>2.3296299999999999</v>
      </c>
      <c r="O51" s="8">
        <v>1.22109</v>
      </c>
      <c r="P51" s="6" t="s">
        <v>83</v>
      </c>
      <c r="Q51" s="7" t="s">
        <v>77</v>
      </c>
      <c r="R51" s="7" t="s">
        <v>77</v>
      </c>
      <c r="S51" s="8">
        <v>0.31669399999999998</v>
      </c>
      <c r="T51" s="8">
        <v>0.15459200000000001</v>
      </c>
      <c r="U51" s="8">
        <v>9.8559999999999995E-2</v>
      </c>
      <c r="V51" s="9">
        <f t="shared" si="5"/>
        <v>1266.7759999999998</v>
      </c>
      <c r="W51" s="9">
        <f t="shared" ref="W51:X51" si="83">T51*10000</f>
        <v>1545.92</v>
      </c>
      <c r="X51" s="9">
        <f t="shared" si="83"/>
        <v>985.59999999999991</v>
      </c>
      <c r="Y51" s="8">
        <v>99.211100000000002</v>
      </c>
      <c r="Z51" s="5" t="s">
        <v>170</v>
      </c>
      <c r="AA51" s="5" t="s">
        <v>80</v>
      </c>
      <c r="AB51" s="8">
        <v>39.031799999999997</v>
      </c>
      <c r="AC51" s="8">
        <v>1.8759000000000001E-2</v>
      </c>
      <c r="AD51" s="8">
        <v>8.5926000000000002E-2</v>
      </c>
      <c r="AE51" s="8">
        <v>18.783899999999999</v>
      </c>
      <c r="AF51" s="8">
        <v>0.259519</v>
      </c>
      <c r="AG51" s="8">
        <v>41.682499999999997</v>
      </c>
      <c r="AH51" s="8">
        <v>0.293132</v>
      </c>
      <c r="AI51" s="8">
        <v>9.3410000000000003E-3</v>
      </c>
      <c r="AJ51" s="6" t="s">
        <v>83</v>
      </c>
      <c r="AK51" s="8">
        <v>8.8671E-2</v>
      </c>
      <c r="AL51" s="6" t="s">
        <v>83</v>
      </c>
      <c r="AM51" s="7" t="s">
        <v>77</v>
      </c>
      <c r="AN51" s="8">
        <f t="shared" si="7"/>
        <v>100.25354800000001</v>
      </c>
      <c r="AO51" s="10">
        <f t="shared" si="74"/>
        <v>79.820890694884511</v>
      </c>
    </row>
    <row r="52" spans="1:41" ht="15.75" customHeight="1" x14ac:dyDescent="0.35">
      <c r="A52" s="1">
        <v>48</v>
      </c>
      <c r="B52" s="5" t="s">
        <v>108</v>
      </c>
      <c r="C52" s="5" t="s">
        <v>171</v>
      </c>
      <c r="D52" s="15" t="s">
        <v>153</v>
      </c>
      <c r="E52" s="5" t="s">
        <v>89</v>
      </c>
      <c r="F52" s="8">
        <v>46.464500000000001</v>
      </c>
      <c r="G52" s="8">
        <v>3.3158400000000001</v>
      </c>
      <c r="H52" s="8">
        <v>16.953700000000001</v>
      </c>
      <c r="I52" s="8">
        <v>9.5416600000000003</v>
      </c>
      <c r="J52" s="8">
        <v>0.19345000000000001</v>
      </c>
      <c r="K52" s="8">
        <v>3.7231900000000002</v>
      </c>
      <c r="L52" s="8">
        <v>9.1052499999999998</v>
      </c>
      <c r="M52" s="8">
        <v>5.6650600000000004</v>
      </c>
      <c r="N52" s="8">
        <v>2.4832200000000002</v>
      </c>
      <c r="O52" s="8">
        <v>1.2786</v>
      </c>
      <c r="P52" s="6">
        <v>3.0760000000000002E-3</v>
      </c>
      <c r="Q52" s="7" t="s">
        <v>77</v>
      </c>
      <c r="R52" s="7" t="s">
        <v>77</v>
      </c>
      <c r="S52" s="8">
        <v>0.23194200000000001</v>
      </c>
      <c r="T52" s="8">
        <v>0.152007</v>
      </c>
      <c r="U52" s="8">
        <v>9.2251E-2</v>
      </c>
      <c r="V52" s="9">
        <f t="shared" si="5"/>
        <v>927.76800000000003</v>
      </c>
      <c r="W52" s="9">
        <f t="shared" ref="W52:X52" si="84">T52*10000</f>
        <v>1520.07</v>
      </c>
      <c r="X52" s="9">
        <f t="shared" si="84"/>
        <v>922.51</v>
      </c>
      <c r="Y52" s="8">
        <v>99.203800000000001</v>
      </c>
      <c r="Z52" s="5" t="s">
        <v>170</v>
      </c>
      <c r="AA52" s="5" t="s">
        <v>80</v>
      </c>
      <c r="AB52" s="8">
        <v>39.031799999999997</v>
      </c>
      <c r="AC52" s="8">
        <v>1.8759000000000001E-2</v>
      </c>
      <c r="AD52" s="8">
        <v>8.5926000000000002E-2</v>
      </c>
      <c r="AE52" s="8">
        <v>18.783899999999999</v>
      </c>
      <c r="AF52" s="8">
        <v>0.259519</v>
      </c>
      <c r="AG52" s="8">
        <v>41.682499999999997</v>
      </c>
      <c r="AH52" s="8">
        <v>0.293132</v>
      </c>
      <c r="AI52" s="8">
        <v>9.3410000000000003E-3</v>
      </c>
      <c r="AJ52" s="6" t="s">
        <v>83</v>
      </c>
      <c r="AK52" s="8">
        <v>8.8671E-2</v>
      </c>
      <c r="AL52" s="6" t="s">
        <v>83</v>
      </c>
      <c r="AM52" s="7" t="s">
        <v>77</v>
      </c>
      <c r="AN52" s="8">
        <f t="shared" si="7"/>
        <v>100.25354800000001</v>
      </c>
      <c r="AO52" s="10">
        <f t="shared" si="74"/>
        <v>79.820890694884511</v>
      </c>
    </row>
    <row r="53" spans="1:41" ht="15.75" customHeight="1" x14ac:dyDescent="0.35">
      <c r="A53" s="1">
        <v>49</v>
      </c>
      <c r="B53" s="5" t="s">
        <v>108</v>
      </c>
      <c r="C53" s="5" t="s">
        <v>172</v>
      </c>
      <c r="D53" s="15" t="s">
        <v>153</v>
      </c>
      <c r="E53" s="5" t="s">
        <v>89</v>
      </c>
      <c r="F53" s="8">
        <v>45.029800000000002</v>
      </c>
      <c r="G53" s="8">
        <v>3.4999899999999999</v>
      </c>
      <c r="H53" s="8">
        <v>16.738499999999998</v>
      </c>
      <c r="I53" s="8">
        <v>10.3377</v>
      </c>
      <c r="J53" s="8">
        <v>0.21992100000000001</v>
      </c>
      <c r="K53" s="8">
        <v>3.6936599999999999</v>
      </c>
      <c r="L53" s="8">
        <v>9.4313599999999997</v>
      </c>
      <c r="M53" s="8">
        <v>5.6999899999999997</v>
      </c>
      <c r="N53" s="8">
        <v>2.5097999999999998</v>
      </c>
      <c r="O53" s="8">
        <v>1.2529300000000001</v>
      </c>
      <c r="P53" s="6" t="s">
        <v>83</v>
      </c>
      <c r="Q53" s="7" t="s">
        <v>77</v>
      </c>
      <c r="R53" s="7" t="s">
        <v>77</v>
      </c>
      <c r="S53" s="8">
        <v>0.33619500000000002</v>
      </c>
      <c r="T53" s="8">
        <v>0.149176</v>
      </c>
      <c r="U53" s="8">
        <v>9.6601999999999993E-2</v>
      </c>
      <c r="V53" s="9">
        <f t="shared" si="5"/>
        <v>1344.7800000000002</v>
      </c>
      <c r="W53" s="9">
        <f t="shared" ref="W53:X53" si="85">T53*10000</f>
        <v>1491.76</v>
      </c>
      <c r="X53" s="9">
        <f t="shared" si="85"/>
        <v>966.02</v>
      </c>
      <c r="Y53" s="8">
        <v>98.993899999999996</v>
      </c>
      <c r="Z53" s="5" t="s">
        <v>173</v>
      </c>
      <c r="AA53" s="5" t="s">
        <v>80</v>
      </c>
      <c r="AB53" s="8">
        <v>39.240200000000002</v>
      </c>
      <c r="AC53" s="6" t="s">
        <v>83</v>
      </c>
      <c r="AD53" s="8">
        <v>1.9466000000000001E-2</v>
      </c>
      <c r="AE53" s="8">
        <v>16.415299999999998</v>
      </c>
      <c r="AF53" s="8">
        <v>0.22418399999999999</v>
      </c>
      <c r="AG53" s="8">
        <v>43.058399999999999</v>
      </c>
      <c r="AH53" s="8">
        <v>0.238515</v>
      </c>
      <c r="AI53" s="8">
        <v>1.7439E-2</v>
      </c>
      <c r="AJ53" s="8">
        <v>5.9620000000000003E-3</v>
      </c>
      <c r="AK53" s="8">
        <v>3.1241000000000001E-2</v>
      </c>
      <c r="AL53" s="8">
        <v>1.9196000000000001E-2</v>
      </c>
      <c r="AM53" s="7" t="s">
        <v>77</v>
      </c>
      <c r="AN53" s="8">
        <f t="shared" si="7"/>
        <v>99.269902999999985</v>
      </c>
      <c r="AO53" s="10">
        <f t="shared" si="74"/>
        <v>82.381329043836956</v>
      </c>
    </row>
    <row r="54" spans="1:41" ht="15.75" customHeight="1" x14ac:dyDescent="0.35">
      <c r="A54" s="1">
        <v>50</v>
      </c>
      <c r="B54" s="5" t="s">
        <v>108</v>
      </c>
      <c r="C54" s="5" t="s">
        <v>174</v>
      </c>
      <c r="D54" s="15" t="s">
        <v>153</v>
      </c>
      <c r="E54" s="5" t="s">
        <v>89</v>
      </c>
      <c r="F54" s="8">
        <v>45.284700000000001</v>
      </c>
      <c r="G54" s="8">
        <v>3.31209</v>
      </c>
      <c r="H54" s="8">
        <v>16.8628</v>
      </c>
      <c r="I54" s="8">
        <v>10.398300000000001</v>
      </c>
      <c r="J54" s="8">
        <v>0.234707</v>
      </c>
      <c r="K54" s="8">
        <v>3.5196900000000002</v>
      </c>
      <c r="L54" s="8">
        <v>9.1253600000000006</v>
      </c>
      <c r="M54" s="8">
        <v>5.67598</v>
      </c>
      <c r="N54" s="8">
        <v>2.5889199999999999</v>
      </c>
      <c r="O54" s="8">
        <v>1.2544299999999999</v>
      </c>
      <c r="P54" s="6" t="s">
        <v>83</v>
      </c>
      <c r="Q54" s="7" t="s">
        <v>77</v>
      </c>
      <c r="R54" s="7" t="s">
        <v>77</v>
      </c>
      <c r="S54" s="8">
        <v>0.30264400000000002</v>
      </c>
      <c r="T54" s="8">
        <v>0.16975100000000001</v>
      </c>
      <c r="U54" s="8">
        <v>0.101123</v>
      </c>
      <c r="V54" s="9">
        <f t="shared" si="5"/>
        <v>1210.576</v>
      </c>
      <c r="W54" s="9">
        <f t="shared" ref="W54:X54" si="86">T54*10000</f>
        <v>1697.5100000000002</v>
      </c>
      <c r="X54" s="9">
        <f t="shared" si="86"/>
        <v>1011.23</v>
      </c>
      <c r="Y54" s="8">
        <v>98.83</v>
      </c>
      <c r="Z54" s="5" t="s">
        <v>173</v>
      </c>
      <c r="AA54" s="5" t="s">
        <v>80</v>
      </c>
      <c r="AB54" s="8">
        <v>39.240200000000002</v>
      </c>
      <c r="AC54" s="6" t="s">
        <v>83</v>
      </c>
      <c r="AD54" s="8">
        <v>1.9466000000000001E-2</v>
      </c>
      <c r="AE54" s="8">
        <v>16.415299999999998</v>
      </c>
      <c r="AF54" s="8">
        <v>0.22418399999999999</v>
      </c>
      <c r="AG54" s="8">
        <v>43.058399999999999</v>
      </c>
      <c r="AH54" s="8">
        <v>0.238515</v>
      </c>
      <c r="AI54" s="8">
        <v>1.7439E-2</v>
      </c>
      <c r="AJ54" s="8">
        <v>5.9620000000000003E-3</v>
      </c>
      <c r="AK54" s="8">
        <v>3.1241000000000001E-2</v>
      </c>
      <c r="AL54" s="8">
        <v>1.9196000000000001E-2</v>
      </c>
      <c r="AM54" s="7" t="s">
        <v>77</v>
      </c>
      <c r="AN54" s="8">
        <f t="shared" si="7"/>
        <v>99.269902999999985</v>
      </c>
      <c r="AO54" s="10">
        <f t="shared" si="74"/>
        <v>82.381329043836956</v>
      </c>
    </row>
    <row r="55" spans="1:41" ht="15.75" customHeight="1" x14ac:dyDescent="0.35">
      <c r="A55" s="1">
        <v>51</v>
      </c>
      <c r="B55" s="5" t="s">
        <v>108</v>
      </c>
      <c r="C55" s="5" t="s">
        <v>175</v>
      </c>
      <c r="D55" s="15" t="s">
        <v>153</v>
      </c>
      <c r="E55" s="5" t="s">
        <v>89</v>
      </c>
      <c r="F55" s="8">
        <v>45.314900000000002</v>
      </c>
      <c r="G55" s="8">
        <v>3.8138999999999998</v>
      </c>
      <c r="H55" s="8">
        <v>16.376999999999999</v>
      </c>
      <c r="I55" s="8">
        <v>11.127599999999999</v>
      </c>
      <c r="J55" s="8">
        <v>0.22478100000000001</v>
      </c>
      <c r="K55" s="8">
        <v>3.3851399999999998</v>
      </c>
      <c r="L55" s="8">
        <v>8.8535199999999996</v>
      </c>
      <c r="M55" s="8">
        <v>5.6849699999999999</v>
      </c>
      <c r="N55" s="8">
        <v>2.54562</v>
      </c>
      <c r="O55" s="8">
        <v>1.1977800000000001</v>
      </c>
      <c r="P55" s="6" t="s">
        <v>83</v>
      </c>
      <c r="Q55" s="7" t="s">
        <v>77</v>
      </c>
      <c r="R55" s="7" t="s">
        <v>77</v>
      </c>
      <c r="S55" s="8">
        <v>0.32686599999999999</v>
      </c>
      <c r="T55" s="8">
        <v>0.168825</v>
      </c>
      <c r="U55" s="8">
        <v>0.10360900000000001</v>
      </c>
      <c r="V55" s="9">
        <f t="shared" si="5"/>
        <v>1307.4639999999999</v>
      </c>
      <c r="W55" s="9">
        <f t="shared" ref="W55:X55" si="87">T55*10000</f>
        <v>1688.25</v>
      </c>
      <c r="X55" s="9">
        <f t="shared" si="87"/>
        <v>1036.0900000000001</v>
      </c>
      <c r="Y55" s="8">
        <v>99.121300000000005</v>
      </c>
      <c r="Z55" s="5" t="s">
        <v>176</v>
      </c>
      <c r="AA55" s="5" t="s">
        <v>80</v>
      </c>
      <c r="AB55" s="8">
        <v>38.871499999999997</v>
      </c>
      <c r="AC55" s="8">
        <v>3.1517000000000003E-2</v>
      </c>
      <c r="AD55" s="8">
        <v>6.0512999999999997E-2</v>
      </c>
      <c r="AE55" s="8">
        <v>20.3507</v>
      </c>
      <c r="AF55" s="8">
        <v>0.298373</v>
      </c>
      <c r="AG55" s="8">
        <v>39.998699999999999</v>
      </c>
      <c r="AH55" s="8">
        <v>0.29608499999999999</v>
      </c>
      <c r="AI55" s="8">
        <v>2.5279999999999999E-3</v>
      </c>
      <c r="AJ55" s="8">
        <v>1.7609E-2</v>
      </c>
      <c r="AK55" s="8">
        <v>2.9655999999999998E-2</v>
      </c>
      <c r="AL55" s="6" t="s">
        <v>83</v>
      </c>
      <c r="AM55" s="7" t="s">
        <v>77</v>
      </c>
      <c r="AN55" s="8">
        <f t="shared" si="7"/>
        <v>99.957180999999991</v>
      </c>
      <c r="AO55" s="10">
        <f t="shared" si="74"/>
        <v>77.795485348200842</v>
      </c>
    </row>
    <row r="56" spans="1:41" ht="15.75" customHeight="1" x14ac:dyDescent="0.35">
      <c r="A56" s="1">
        <v>52</v>
      </c>
      <c r="B56" s="5" t="s">
        <v>108</v>
      </c>
      <c r="C56" s="5" t="s">
        <v>177</v>
      </c>
      <c r="D56" s="15" t="s">
        <v>153</v>
      </c>
      <c r="E56" s="5" t="s">
        <v>89</v>
      </c>
      <c r="F56" s="8">
        <v>45.234499999999997</v>
      </c>
      <c r="G56" s="8">
        <v>3.32056</v>
      </c>
      <c r="H56" s="8">
        <v>16.4968</v>
      </c>
      <c r="I56" s="8">
        <v>10.630699999999999</v>
      </c>
      <c r="J56" s="8">
        <v>0.20307700000000001</v>
      </c>
      <c r="K56" s="8">
        <v>3.64337</v>
      </c>
      <c r="L56" s="8">
        <v>9.2504100000000005</v>
      </c>
      <c r="M56" s="8">
        <v>6.0536000000000003</v>
      </c>
      <c r="N56" s="8">
        <v>2.54237</v>
      </c>
      <c r="O56" s="8">
        <v>1.2310099999999999</v>
      </c>
      <c r="P56" s="6">
        <v>6.2480000000000001E-2</v>
      </c>
      <c r="Q56" s="7" t="s">
        <v>77</v>
      </c>
      <c r="R56" s="7" t="s">
        <v>77</v>
      </c>
      <c r="S56" s="8">
        <v>0.210394</v>
      </c>
      <c r="T56" s="8">
        <v>0.21865799999999999</v>
      </c>
      <c r="U56" s="8">
        <v>0.104256</v>
      </c>
      <c r="V56" s="9">
        <f t="shared" si="5"/>
        <v>841.57600000000002</v>
      </c>
      <c r="W56" s="9">
        <f t="shared" ref="W56:X56" si="88">T56*10000</f>
        <v>2186.58</v>
      </c>
      <c r="X56" s="9">
        <f t="shared" si="88"/>
        <v>1042.56</v>
      </c>
      <c r="Y56" s="8">
        <v>99.202200000000005</v>
      </c>
      <c r="Z56" s="5" t="s">
        <v>116</v>
      </c>
      <c r="AA56" s="5" t="s">
        <v>80</v>
      </c>
      <c r="AB56" s="8">
        <v>39.349200000000003</v>
      </c>
      <c r="AC56" s="6" t="s">
        <v>83</v>
      </c>
      <c r="AD56" s="8">
        <v>3.9952000000000001E-2</v>
      </c>
      <c r="AE56" s="8">
        <v>18.1266</v>
      </c>
      <c r="AF56" s="8">
        <v>0.26485999999999998</v>
      </c>
      <c r="AG56" s="8">
        <v>41.819099999999999</v>
      </c>
      <c r="AH56" s="8">
        <v>0.25180999999999998</v>
      </c>
      <c r="AI56" s="8">
        <v>9.7099999999999999E-3</v>
      </c>
      <c r="AJ56" s="8">
        <v>3.1468999999999997E-2</v>
      </c>
      <c r="AK56" s="8">
        <v>4.0009000000000003E-2</v>
      </c>
      <c r="AL56" s="8">
        <v>2.4728E-2</v>
      </c>
      <c r="AM56" s="7" t="s">
        <v>77</v>
      </c>
      <c r="AN56" s="8">
        <f t="shared" si="7"/>
        <v>99.95743800000001</v>
      </c>
      <c r="AO56" s="10">
        <f t="shared" si="74"/>
        <v>80.44006176190554</v>
      </c>
    </row>
    <row r="57" spans="1:41" ht="15.75" customHeight="1" x14ac:dyDescent="0.35">
      <c r="A57" s="1">
        <v>53</v>
      </c>
      <c r="B57" s="5" t="s">
        <v>108</v>
      </c>
      <c r="C57" s="5" t="s">
        <v>178</v>
      </c>
      <c r="D57" s="15" t="s">
        <v>153</v>
      </c>
      <c r="E57" s="5" t="s">
        <v>89</v>
      </c>
      <c r="F57" s="8">
        <v>45.524000000000001</v>
      </c>
      <c r="G57" s="8">
        <v>3.8033100000000002</v>
      </c>
      <c r="H57" s="8">
        <v>15.932499999999999</v>
      </c>
      <c r="I57" s="8">
        <v>10.940899999999999</v>
      </c>
      <c r="J57" s="8">
        <v>0.21675800000000001</v>
      </c>
      <c r="K57" s="8">
        <v>3.8273999999999999</v>
      </c>
      <c r="L57" s="8">
        <v>9.2707200000000007</v>
      </c>
      <c r="M57" s="8">
        <v>5.6505700000000001</v>
      </c>
      <c r="N57" s="8">
        <v>2.56915</v>
      </c>
      <c r="O57" s="8">
        <v>1.3532299999999999</v>
      </c>
      <c r="P57" s="6" t="s">
        <v>83</v>
      </c>
      <c r="Q57" s="7" t="s">
        <v>77</v>
      </c>
      <c r="R57" s="7" t="s">
        <v>77</v>
      </c>
      <c r="S57" s="8">
        <v>0.18062500000000001</v>
      </c>
      <c r="T57" s="8">
        <v>0.183478</v>
      </c>
      <c r="U57" s="8">
        <v>9.6584000000000003E-2</v>
      </c>
      <c r="V57" s="9">
        <f t="shared" si="5"/>
        <v>722.5</v>
      </c>
      <c r="W57" s="9">
        <f t="shared" ref="W57:X57" si="89">T57*10000</f>
        <v>1834.78</v>
      </c>
      <c r="X57" s="9">
        <f t="shared" si="89"/>
        <v>965.84</v>
      </c>
      <c r="Y57" s="8">
        <v>99.546999999999997</v>
      </c>
      <c r="Z57" s="5" t="s">
        <v>179</v>
      </c>
      <c r="AA57" s="5" t="s">
        <v>80</v>
      </c>
      <c r="AB57" s="8">
        <v>39.405900000000003</v>
      </c>
      <c r="AC57" s="6" t="s">
        <v>83</v>
      </c>
      <c r="AD57" s="8">
        <v>4.1307999999999997E-2</v>
      </c>
      <c r="AE57" s="8">
        <v>18.679099999999998</v>
      </c>
      <c r="AF57" s="8">
        <v>0.23940700000000001</v>
      </c>
      <c r="AG57" s="8">
        <v>41.901600000000002</v>
      </c>
      <c r="AH57" s="8">
        <v>0.283993</v>
      </c>
      <c r="AI57" s="8">
        <v>2.9073999999999999E-2</v>
      </c>
      <c r="AJ57" s="6" t="s">
        <v>83</v>
      </c>
      <c r="AK57" s="8">
        <v>2.0872999999999999E-2</v>
      </c>
      <c r="AL57" s="8">
        <v>1.9705E-2</v>
      </c>
      <c r="AM57" s="7" t="s">
        <v>77</v>
      </c>
      <c r="AN57" s="8">
        <f t="shared" si="7"/>
        <v>100.62095999999998</v>
      </c>
      <c r="AO57" s="10">
        <f t="shared" si="74"/>
        <v>79.994887908078482</v>
      </c>
    </row>
    <row r="58" spans="1:41" ht="15.75" customHeight="1" x14ac:dyDescent="0.35">
      <c r="A58" s="1">
        <v>54</v>
      </c>
      <c r="B58" s="5" t="s">
        <v>108</v>
      </c>
      <c r="C58" s="5" t="s">
        <v>180</v>
      </c>
      <c r="D58" s="15" t="s">
        <v>153</v>
      </c>
      <c r="E58" s="5" t="s">
        <v>89</v>
      </c>
      <c r="F58" s="8">
        <v>43.456600000000002</v>
      </c>
      <c r="G58" s="8">
        <v>3.8931300000000002</v>
      </c>
      <c r="H58" s="8">
        <v>14.7004</v>
      </c>
      <c r="I58" s="8">
        <v>9.7984799999999996</v>
      </c>
      <c r="J58" s="8">
        <v>0.158775</v>
      </c>
      <c r="K58" s="8">
        <v>5.3085899999999997</v>
      </c>
      <c r="L58" s="8">
        <v>11.9749</v>
      </c>
      <c r="M58" s="8">
        <v>3.8519000000000001</v>
      </c>
      <c r="N58" s="8">
        <v>1.69401</v>
      </c>
      <c r="O58" s="8">
        <v>0.96145099999999994</v>
      </c>
      <c r="P58" s="6">
        <v>1.7195999999999999E-2</v>
      </c>
      <c r="Q58" s="7" t="s">
        <v>77</v>
      </c>
      <c r="R58" s="7" t="s">
        <v>77</v>
      </c>
      <c r="S58" s="8">
        <v>0.755938</v>
      </c>
      <c r="T58" s="8">
        <v>0.11330999999999999</v>
      </c>
      <c r="U58" s="8">
        <v>6.8073999999999996E-2</v>
      </c>
      <c r="V58" s="9">
        <f t="shared" si="5"/>
        <v>3023.752</v>
      </c>
      <c r="W58" s="9">
        <f t="shared" ref="W58:X58" si="90">T58*10000</f>
        <v>1133.0999999999999</v>
      </c>
      <c r="X58" s="9">
        <f t="shared" si="90"/>
        <v>680.74</v>
      </c>
      <c r="Y58" s="8">
        <v>96.752700000000004</v>
      </c>
      <c r="Z58" s="5" t="s">
        <v>181</v>
      </c>
      <c r="AA58" s="5" t="s">
        <v>80</v>
      </c>
      <c r="AB58" s="8">
        <v>39.2044</v>
      </c>
      <c r="AC58" s="8">
        <v>4.8752999999999998E-2</v>
      </c>
      <c r="AD58" s="8">
        <v>7.3354000000000003E-2</v>
      </c>
      <c r="AE58" s="8">
        <v>19.342600000000001</v>
      </c>
      <c r="AF58" s="8">
        <v>0.29159800000000002</v>
      </c>
      <c r="AG58" s="8">
        <v>41.097900000000003</v>
      </c>
      <c r="AH58" s="8">
        <v>0.27029599999999998</v>
      </c>
      <c r="AI58" s="8">
        <v>8.0203999999999998E-2</v>
      </c>
      <c r="AJ58" s="6" t="s">
        <v>83</v>
      </c>
      <c r="AK58" s="8">
        <v>4.6611E-2</v>
      </c>
      <c r="AL58" s="8">
        <v>1.357E-2</v>
      </c>
      <c r="AM58" s="7" t="s">
        <v>77</v>
      </c>
      <c r="AN58" s="8">
        <f t="shared" si="7"/>
        <v>100.469286</v>
      </c>
      <c r="AO58" s="10">
        <f t="shared" si="74"/>
        <v>79.11222299873242</v>
      </c>
    </row>
    <row r="59" spans="1:41" ht="15.75" customHeight="1" x14ac:dyDescent="0.35">
      <c r="A59" s="1">
        <v>55</v>
      </c>
      <c r="B59" s="5" t="s">
        <v>108</v>
      </c>
      <c r="C59" s="5" t="s">
        <v>182</v>
      </c>
      <c r="D59" s="15" t="s">
        <v>153</v>
      </c>
      <c r="E59" s="5" t="s">
        <v>89</v>
      </c>
      <c r="F59" s="8">
        <v>44.8005</v>
      </c>
      <c r="G59" s="8">
        <v>3.3991600000000002</v>
      </c>
      <c r="H59" s="8">
        <v>16.851900000000001</v>
      </c>
      <c r="I59" s="8">
        <v>11.012</v>
      </c>
      <c r="J59" s="8">
        <v>0.220525</v>
      </c>
      <c r="K59" s="8">
        <v>3.6160299999999999</v>
      </c>
      <c r="L59" s="8">
        <v>8.8701500000000006</v>
      </c>
      <c r="M59" s="8">
        <v>5.7426599999999999</v>
      </c>
      <c r="N59" s="8">
        <v>2.4758399999999998</v>
      </c>
      <c r="O59" s="8">
        <v>1.2981199999999999</v>
      </c>
      <c r="P59" s="6" t="s">
        <v>83</v>
      </c>
      <c r="Q59" s="7" t="s">
        <v>77</v>
      </c>
      <c r="R59" s="7" t="s">
        <v>77</v>
      </c>
      <c r="S59" s="8">
        <v>0.38692199999999999</v>
      </c>
      <c r="T59" s="8">
        <v>0.18709500000000001</v>
      </c>
      <c r="U59" s="8">
        <v>9.7034999999999996E-2</v>
      </c>
      <c r="V59" s="9">
        <f t="shared" si="5"/>
        <v>1547.6879999999999</v>
      </c>
      <c r="W59" s="9">
        <f t="shared" ref="W59:X59" si="91">T59*10000</f>
        <v>1870.95</v>
      </c>
      <c r="X59" s="9">
        <f t="shared" si="91"/>
        <v>970.34999999999991</v>
      </c>
      <c r="Y59" s="8">
        <v>98.9465</v>
      </c>
      <c r="Z59" s="5" t="s">
        <v>128</v>
      </c>
      <c r="AA59" s="5" t="s">
        <v>80</v>
      </c>
      <c r="AB59" s="8">
        <v>38.514699999999998</v>
      </c>
      <c r="AC59" s="8">
        <v>4.3652999999999997E-2</v>
      </c>
      <c r="AD59" s="8">
        <v>5.4179999999999999E-2</v>
      </c>
      <c r="AE59" s="8">
        <v>20.401199999999999</v>
      </c>
      <c r="AF59" s="8">
        <v>0.29700199999999999</v>
      </c>
      <c r="AG59" s="8">
        <v>40.259900000000002</v>
      </c>
      <c r="AH59" s="8">
        <v>0.30377599999999999</v>
      </c>
      <c r="AI59" s="8">
        <v>1.2229E-2</v>
      </c>
      <c r="AJ59" s="6" t="s">
        <v>83</v>
      </c>
      <c r="AK59" s="8">
        <v>5.4150999999999998E-2</v>
      </c>
      <c r="AL59" s="8">
        <v>1.1523E-2</v>
      </c>
      <c r="AM59" s="7" t="s">
        <v>77</v>
      </c>
      <c r="AN59" s="8">
        <f t="shared" si="7"/>
        <v>99.952314000000015</v>
      </c>
      <c r="AO59" s="10">
        <f t="shared" si="74"/>
        <v>77.865031839783398</v>
      </c>
    </row>
    <row r="60" spans="1:41" ht="15.75" customHeight="1" x14ac:dyDescent="0.35">
      <c r="A60" s="1">
        <v>56</v>
      </c>
      <c r="B60" s="5" t="s">
        <v>108</v>
      </c>
      <c r="C60" s="5" t="s">
        <v>183</v>
      </c>
      <c r="D60" s="15" t="s">
        <v>153</v>
      </c>
      <c r="E60" s="5" t="s">
        <v>89</v>
      </c>
      <c r="F60" s="8">
        <v>43.3476</v>
      </c>
      <c r="G60" s="8">
        <v>3.5855100000000002</v>
      </c>
      <c r="H60" s="8">
        <v>15.999700000000001</v>
      </c>
      <c r="I60" s="8">
        <v>11.847300000000001</v>
      </c>
      <c r="J60" s="8">
        <v>0.221497</v>
      </c>
      <c r="K60" s="8">
        <v>3.7489300000000001</v>
      </c>
      <c r="L60" s="8">
        <v>10.298500000000001</v>
      </c>
      <c r="M60" s="8">
        <v>5.2155199999999997</v>
      </c>
      <c r="N60" s="8">
        <v>2.21671</v>
      </c>
      <c r="O60" s="8">
        <v>1.0596300000000001</v>
      </c>
      <c r="P60" s="6">
        <v>5.2620000000000002E-3</v>
      </c>
      <c r="Q60" s="7" t="s">
        <v>77</v>
      </c>
      <c r="R60" s="7" t="s">
        <v>77</v>
      </c>
      <c r="S60" s="8">
        <v>0.51166299999999998</v>
      </c>
      <c r="T60" s="8">
        <v>0.143396</v>
      </c>
      <c r="U60" s="8">
        <v>9.9460999999999994E-2</v>
      </c>
      <c r="V60" s="9">
        <f t="shared" si="5"/>
        <v>2046.652</v>
      </c>
      <c r="W60" s="9">
        <f t="shared" ref="W60:X60" si="92">T60*10000</f>
        <v>1433.96</v>
      </c>
      <c r="X60" s="9">
        <f t="shared" si="92"/>
        <v>994.6099999999999</v>
      </c>
      <c r="Y60" s="8">
        <v>98.300600000000003</v>
      </c>
      <c r="Z60" s="5" t="s">
        <v>130</v>
      </c>
      <c r="AA60" s="5" t="s">
        <v>80</v>
      </c>
      <c r="AB60" s="8">
        <v>39.0565</v>
      </c>
      <c r="AC60" s="6" t="s">
        <v>83</v>
      </c>
      <c r="AD60" s="8">
        <v>5.9836E-2</v>
      </c>
      <c r="AE60" s="8">
        <v>19.2927</v>
      </c>
      <c r="AF60" s="8">
        <v>0.26011800000000002</v>
      </c>
      <c r="AG60" s="8">
        <v>41.2104</v>
      </c>
      <c r="AH60" s="8">
        <v>0.24976699999999999</v>
      </c>
      <c r="AI60" s="8">
        <v>2.5635999999999999E-2</v>
      </c>
      <c r="AJ60" s="6" t="s">
        <v>83</v>
      </c>
      <c r="AK60" s="8">
        <v>5.3254999999999997E-2</v>
      </c>
      <c r="AL60" s="8">
        <v>1.0911000000000001E-2</v>
      </c>
      <c r="AM60" s="7" t="s">
        <v>77</v>
      </c>
      <c r="AN60" s="8">
        <f t="shared" si="7"/>
        <v>100.219123</v>
      </c>
      <c r="AO60" s="10">
        <f t="shared" si="74"/>
        <v>79.199945290462765</v>
      </c>
    </row>
    <row r="61" spans="1:41" ht="15.75" customHeight="1" x14ac:dyDescent="0.35">
      <c r="A61" s="1">
        <v>57</v>
      </c>
      <c r="B61" s="5" t="s">
        <v>108</v>
      </c>
      <c r="C61" s="5" t="s">
        <v>184</v>
      </c>
      <c r="D61" s="15" t="s">
        <v>153</v>
      </c>
      <c r="E61" s="5" t="s">
        <v>89</v>
      </c>
      <c r="F61" s="8">
        <v>44.349499999999999</v>
      </c>
      <c r="G61" s="8">
        <v>3.3077000000000001</v>
      </c>
      <c r="H61" s="8">
        <v>16.227399999999999</v>
      </c>
      <c r="I61" s="8">
        <v>10.7264</v>
      </c>
      <c r="J61" s="8">
        <v>0.22237999999999999</v>
      </c>
      <c r="K61" s="8">
        <v>4.2214700000000001</v>
      </c>
      <c r="L61" s="8">
        <v>9.9051899999999993</v>
      </c>
      <c r="M61" s="8">
        <v>5.5249699999999997</v>
      </c>
      <c r="N61" s="8">
        <v>2.23882</v>
      </c>
      <c r="O61" s="8">
        <v>1.2728999999999999</v>
      </c>
      <c r="P61" s="6">
        <v>1.4710000000000001E-3</v>
      </c>
      <c r="Q61" s="7" t="s">
        <v>77</v>
      </c>
      <c r="R61" s="7" t="s">
        <v>77</v>
      </c>
      <c r="S61" s="8">
        <v>0.62324599999999997</v>
      </c>
      <c r="T61" s="8">
        <v>0.15787399999999999</v>
      </c>
      <c r="U61" s="8">
        <v>9.1992000000000004E-2</v>
      </c>
      <c r="V61" s="9">
        <f t="shared" si="5"/>
        <v>2492.9839999999999</v>
      </c>
      <c r="W61" s="9">
        <f t="shared" ref="W61:X61" si="93">T61*10000</f>
        <v>1578.7399999999998</v>
      </c>
      <c r="X61" s="9">
        <f t="shared" si="93"/>
        <v>919.92000000000007</v>
      </c>
      <c r="Y61" s="8">
        <v>98.871300000000005</v>
      </c>
      <c r="Z61" s="5" t="s">
        <v>185</v>
      </c>
      <c r="AA61" s="5" t="s">
        <v>80</v>
      </c>
      <c r="AB61" s="8">
        <v>39.798099999999998</v>
      </c>
      <c r="AC61" s="8">
        <v>3.0571000000000001E-2</v>
      </c>
      <c r="AD61" s="8">
        <v>3.1456999999999999E-2</v>
      </c>
      <c r="AE61" s="8">
        <v>16.515999999999998</v>
      </c>
      <c r="AF61" s="8">
        <v>0.21249199999999999</v>
      </c>
      <c r="AG61" s="8">
        <v>43.2971</v>
      </c>
      <c r="AH61" s="8">
        <v>0.26922400000000002</v>
      </c>
      <c r="AI61" s="8">
        <v>3.3236000000000002E-2</v>
      </c>
      <c r="AJ61" s="8">
        <v>1.3317000000000001E-2</v>
      </c>
      <c r="AK61" s="8">
        <v>9.9100000000000004E-3</v>
      </c>
      <c r="AL61" s="6" t="s">
        <v>83</v>
      </c>
      <c r="AM61" s="7" t="s">
        <v>77</v>
      </c>
      <c r="AN61" s="8">
        <f t="shared" si="7"/>
        <v>100.21140699999999</v>
      </c>
      <c r="AO61" s="10">
        <f t="shared" si="74"/>
        <v>82.372800781493254</v>
      </c>
    </row>
    <row r="62" spans="1:41" ht="15.75" customHeight="1" x14ac:dyDescent="0.35">
      <c r="A62" s="1">
        <v>58</v>
      </c>
      <c r="B62" s="5" t="s">
        <v>108</v>
      </c>
      <c r="C62" s="5" t="s">
        <v>186</v>
      </c>
      <c r="D62" s="15" t="s">
        <v>153</v>
      </c>
      <c r="E62" s="5" t="s">
        <v>89</v>
      </c>
      <c r="F62" s="8">
        <v>44.0747</v>
      </c>
      <c r="G62" s="8">
        <v>3.5375800000000002</v>
      </c>
      <c r="H62" s="8">
        <v>16.166899999999998</v>
      </c>
      <c r="I62" s="8">
        <v>10.6609</v>
      </c>
      <c r="J62" s="8">
        <v>0.20916499999999999</v>
      </c>
      <c r="K62" s="8">
        <v>4.2506300000000001</v>
      </c>
      <c r="L62" s="8">
        <v>9.9825900000000001</v>
      </c>
      <c r="M62" s="8">
        <v>5.4813000000000001</v>
      </c>
      <c r="N62" s="8">
        <v>2.0802700000000001</v>
      </c>
      <c r="O62" s="8">
        <v>1.2064600000000001</v>
      </c>
      <c r="P62" s="6">
        <v>9.3819999999999997E-3</v>
      </c>
      <c r="Q62" s="7" t="s">
        <v>77</v>
      </c>
      <c r="R62" s="7" t="s">
        <v>77</v>
      </c>
      <c r="S62" s="8">
        <v>0.64761400000000002</v>
      </c>
      <c r="T62" s="8">
        <v>0.13292799999999999</v>
      </c>
      <c r="U62" s="8">
        <v>9.8242999999999997E-2</v>
      </c>
      <c r="V62" s="9">
        <f t="shared" si="5"/>
        <v>2590.4560000000001</v>
      </c>
      <c r="W62" s="9">
        <f t="shared" ref="W62:X62" si="94">T62*10000</f>
        <v>1329.28</v>
      </c>
      <c r="X62" s="9">
        <f t="shared" si="94"/>
        <v>982.43</v>
      </c>
      <c r="Y62" s="8">
        <v>98.538700000000006</v>
      </c>
      <c r="Z62" s="5" t="s">
        <v>185</v>
      </c>
      <c r="AA62" s="5" t="s">
        <v>80</v>
      </c>
      <c r="AB62" s="8">
        <v>39.798099999999998</v>
      </c>
      <c r="AC62" s="8">
        <v>3.0571000000000001E-2</v>
      </c>
      <c r="AD62" s="8">
        <v>3.1456999999999999E-2</v>
      </c>
      <c r="AE62" s="8">
        <v>16.515999999999998</v>
      </c>
      <c r="AF62" s="8">
        <v>0.21249199999999999</v>
      </c>
      <c r="AG62" s="8">
        <v>43.2971</v>
      </c>
      <c r="AH62" s="8">
        <v>0.26922400000000002</v>
      </c>
      <c r="AI62" s="8">
        <v>3.3236000000000002E-2</v>
      </c>
      <c r="AJ62" s="8">
        <v>1.3317000000000001E-2</v>
      </c>
      <c r="AK62" s="8">
        <v>9.9100000000000004E-3</v>
      </c>
      <c r="AL62" s="6" t="s">
        <v>83</v>
      </c>
      <c r="AM62" s="7" t="s">
        <v>77</v>
      </c>
      <c r="AN62" s="8">
        <f t="shared" si="7"/>
        <v>100.21140699999999</v>
      </c>
      <c r="AO62" s="10">
        <f t="shared" si="74"/>
        <v>82.372800781493254</v>
      </c>
    </row>
    <row r="63" spans="1:41" ht="15.75" customHeight="1" x14ac:dyDescent="0.35">
      <c r="A63" s="1">
        <v>59</v>
      </c>
      <c r="B63" s="5" t="s">
        <v>131</v>
      </c>
      <c r="C63" s="5" t="s">
        <v>187</v>
      </c>
      <c r="D63" s="15" t="s">
        <v>153</v>
      </c>
      <c r="E63" s="5" t="s">
        <v>89</v>
      </c>
      <c r="F63" s="8">
        <v>45.0627</v>
      </c>
      <c r="G63" s="8">
        <v>3.4601199999999999</v>
      </c>
      <c r="H63" s="8">
        <v>16.4314</v>
      </c>
      <c r="I63" s="8">
        <v>10.6686</v>
      </c>
      <c r="J63" s="8">
        <v>0.211176</v>
      </c>
      <c r="K63" s="8">
        <v>3.5110600000000001</v>
      </c>
      <c r="L63" s="8">
        <v>9.2891100000000009</v>
      </c>
      <c r="M63" s="8">
        <v>5.6914699999999998</v>
      </c>
      <c r="N63" s="8">
        <v>2.6976100000000001</v>
      </c>
      <c r="O63" s="8">
        <v>1.3107800000000001</v>
      </c>
      <c r="P63" s="6">
        <v>2.627E-3</v>
      </c>
      <c r="Q63" s="7" t="s">
        <v>77</v>
      </c>
      <c r="R63" s="7" t="s">
        <v>77</v>
      </c>
      <c r="S63" s="8">
        <v>0.28261199999999997</v>
      </c>
      <c r="T63" s="8">
        <v>0.18141199999999999</v>
      </c>
      <c r="U63" s="8">
        <v>0.10173599999999999</v>
      </c>
      <c r="V63" s="9">
        <f t="shared" si="5"/>
        <v>1130.4479999999999</v>
      </c>
      <c r="W63" s="9">
        <f t="shared" ref="W63:X63" si="95">T63*10000</f>
        <v>1814.12</v>
      </c>
      <c r="X63" s="9">
        <f t="shared" si="95"/>
        <v>1017.3599999999999</v>
      </c>
      <c r="Y63" s="8">
        <v>98.9024</v>
      </c>
      <c r="Z63" s="5" t="s">
        <v>134</v>
      </c>
      <c r="AA63" s="5" t="s">
        <v>80</v>
      </c>
      <c r="AB63" s="8">
        <v>39.149099999999997</v>
      </c>
      <c r="AC63" s="8">
        <v>4.5829000000000002E-2</v>
      </c>
      <c r="AD63" s="8">
        <v>6.5559000000000006E-2</v>
      </c>
      <c r="AE63" s="8">
        <v>18.8612</v>
      </c>
      <c r="AF63" s="8">
        <v>0.23500599999999999</v>
      </c>
      <c r="AG63" s="8">
        <v>41.935200000000002</v>
      </c>
      <c r="AH63" s="8">
        <v>0.23968900000000001</v>
      </c>
      <c r="AI63" s="6" t="s">
        <v>83</v>
      </c>
      <c r="AJ63" s="6" t="s">
        <v>83</v>
      </c>
      <c r="AK63" s="8">
        <v>1.1235999999999999E-2</v>
      </c>
      <c r="AL63" s="6" t="s">
        <v>83</v>
      </c>
      <c r="AM63" s="7" t="s">
        <v>77</v>
      </c>
      <c r="AN63" s="8">
        <f t="shared" si="7"/>
        <v>100.54281899999998</v>
      </c>
      <c r="AO63" s="10">
        <f t="shared" si="74"/>
        <v>79.852078830482469</v>
      </c>
    </row>
    <row r="64" spans="1:41" ht="15.75" customHeight="1" x14ac:dyDescent="0.35">
      <c r="A64" s="1">
        <v>60</v>
      </c>
      <c r="B64" s="5" t="s">
        <v>131</v>
      </c>
      <c r="C64" s="5" t="s">
        <v>188</v>
      </c>
      <c r="D64" s="15" t="s">
        <v>153</v>
      </c>
      <c r="E64" s="5" t="s">
        <v>89</v>
      </c>
      <c r="F64" s="8">
        <v>45.322699999999998</v>
      </c>
      <c r="G64" s="8">
        <v>3.5646200000000001</v>
      </c>
      <c r="H64" s="8">
        <v>15.987</v>
      </c>
      <c r="I64" s="8">
        <v>10.801</v>
      </c>
      <c r="J64" s="8">
        <v>0.23311200000000001</v>
      </c>
      <c r="K64" s="8">
        <v>3.5531700000000002</v>
      </c>
      <c r="L64" s="8">
        <v>9.1712500000000006</v>
      </c>
      <c r="M64" s="8">
        <v>5.7937000000000003</v>
      </c>
      <c r="N64" s="8">
        <v>2.54162</v>
      </c>
      <c r="O64" s="8">
        <v>1.4391099999999999</v>
      </c>
      <c r="P64" s="6" t="s">
        <v>83</v>
      </c>
      <c r="Q64" s="7" t="s">
        <v>77</v>
      </c>
      <c r="R64" s="7" t="s">
        <v>77</v>
      </c>
      <c r="S64" s="8">
        <v>0.19181799999999999</v>
      </c>
      <c r="T64" s="8">
        <v>0.143259</v>
      </c>
      <c r="U64" s="8">
        <v>9.9032999999999996E-2</v>
      </c>
      <c r="V64" s="9">
        <f t="shared" si="5"/>
        <v>767.27199999999993</v>
      </c>
      <c r="W64" s="9">
        <f t="shared" ref="W64:X64" si="96">T64*10000</f>
        <v>1432.59</v>
      </c>
      <c r="X64" s="9">
        <f t="shared" si="96"/>
        <v>990.32999999999993</v>
      </c>
      <c r="Y64" s="8">
        <v>98.818299999999994</v>
      </c>
      <c r="Z64" s="5" t="s">
        <v>136</v>
      </c>
      <c r="AA64" s="5" t="s">
        <v>80</v>
      </c>
      <c r="AB64" s="8">
        <v>38.8461</v>
      </c>
      <c r="AC64" s="6" t="s">
        <v>83</v>
      </c>
      <c r="AD64" s="8">
        <v>3.7328E-2</v>
      </c>
      <c r="AE64" s="8">
        <v>18.571300000000001</v>
      </c>
      <c r="AF64" s="8">
        <v>0.27136100000000002</v>
      </c>
      <c r="AG64" s="8">
        <v>41.736800000000002</v>
      </c>
      <c r="AH64" s="8">
        <v>0.30186000000000002</v>
      </c>
      <c r="AI64" s="6" t="s">
        <v>83</v>
      </c>
      <c r="AJ64" s="8">
        <v>3.228E-3</v>
      </c>
      <c r="AK64" s="8">
        <v>9.0034000000000003E-2</v>
      </c>
      <c r="AL64" s="8">
        <v>1.1512E-2</v>
      </c>
      <c r="AM64" s="7" t="s">
        <v>77</v>
      </c>
      <c r="AN64" s="8">
        <f t="shared" si="7"/>
        <v>99.869523000000001</v>
      </c>
      <c r="AO64" s="10">
        <f t="shared" si="74"/>
        <v>80.024430713040516</v>
      </c>
    </row>
    <row r="65" spans="1:68" ht="15.75" customHeight="1" x14ac:dyDescent="0.35">
      <c r="A65" s="1">
        <v>61</v>
      </c>
      <c r="B65" s="5" t="s">
        <v>131</v>
      </c>
      <c r="C65" s="5" t="s">
        <v>189</v>
      </c>
      <c r="D65" s="15" t="s">
        <v>153</v>
      </c>
      <c r="E65" s="5" t="s">
        <v>89</v>
      </c>
      <c r="F65" s="8">
        <v>44.564100000000003</v>
      </c>
      <c r="G65" s="8">
        <v>3.31934</v>
      </c>
      <c r="H65" s="8">
        <v>16.2197</v>
      </c>
      <c r="I65" s="8">
        <v>10.4458</v>
      </c>
      <c r="J65" s="8">
        <v>0.21893899999999999</v>
      </c>
      <c r="K65" s="8">
        <v>3.88781</v>
      </c>
      <c r="L65" s="8">
        <v>9.8409499999999994</v>
      </c>
      <c r="M65" s="8">
        <v>5.4323699999999997</v>
      </c>
      <c r="N65" s="8">
        <v>2.1880999999999999</v>
      </c>
      <c r="O65" s="8">
        <v>1.2125999999999999</v>
      </c>
      <c r="P65" s="6">
        <v>1.415E-3</v>
      </c>
      <c r="Q65" s="7" t="s">
        <v>77</v>
      </c>
      <c r="R65" s="7" t="s">
        <v>77</v>
      </c>
      <c r="S65" s="8">
        <v>0.50498699999999996</v>
      </c>
      <c r="T65" s="8">
        <v>0.13800899999999999</v>
      </c>
      <c r="U65" s="8">
        <v>9.1067999999999996E-2</v>
      </c>
      <c r="V65" s="9">
        <f t="shared" si="5"/>
        <v>2019.9479999999999</v>
      </c>
      <c r="W65" s="9">
        <f t="shared" ref="W65:X65" si="97">T65*10000</f>
        <v>1380.09</v>
      </c>
      <c r="X65" s="9">
        <f t="shared" si="97"/>
        <v>910.68</v>
      </c>
      <c r="Y65" s="8">
        <v>98.065200000000004</v>
      </c>
      <c r="Z65" s="5" t="s">
        <v>140</v>
      </c>
      <c r="AA65" s="5" t="s">
        <v>80</v>
      </c>
      <c r="AB65" s="8">
        <v>38.2986</v>
      </c>
      <c r="AC65" s="8">
        <v>4.4510000000000001E-2</v>
      </c>
      <c r="AD65" s="8">
        <v>2.1930999999999999E-2</v>
      </c>
      <c r="AE65" s="8">
        <v>19.831299999999999</v>
      </c>
      <c r="AF65" s="8">
        <v>0.28044999999999998</v>
      </c>
      <c r="AG65" s="8">
        <v>40.235999999999997</v>
      </c>
      <c r="AH65" s="8">
        <v>0.30937799999999999</v>
      </c>
      <c r="AI65" s="8">
        <v>2.2745999999999999E-2</v>
      </c>
      <c r="AJ65" s="8">
        <v>5.3E-3</v>
      </c>
      <c r="AK65" s="8">
        <v>3.4072999999999999E-2</v>
      </c>
      <c r="AL65" s="6" t="s">
        <v>83</v>
      </c>
      <c r="AM65" s="7" t="s">
        <v>77</v>
      </c>
      <c r="AN65" s="8">
        <f t="shared" si="7"/>
        <v>99.084288000000015</v>
      </c>
      <c r="AO65" s="10">
        <f t="shared" si="74"/>
        <v>78.339417270711934</v>
      </c>
    </row>
    <row r="66" spans="1:68" ht="15.75" customHeight="1" x14ac:dyDescent="0.35">
      <c r="A66" s="1">
        <v>62</v>
      </c>
      <c r="B66" s="5" t="s">
        <v>131</v>
      </c>
      <c r="C66" s="5" t="s">
        <v>190</v>
      </c>
      <c r="D66" s="15" t="s">
        <v>153</v>
      </c>
      <c r="E66" s="5" t="s">
        <v>89</v>
      </c>
      <c r="F66" s="8">
        <v>44.677500000000002</v>
      </c>
      <c r="G66" s="8">
        <v>3.3370299999999999</v>
      </c>
      <c r="H66" s="8">
        <v>16.5715</v>
      </c>
      <c r="I66" s="8">
        <v>10.124700000000001</v>
      </c>
      <c r="J66" s="8">
        <v>0.195577</v>
      </c>
      <c r="K66" s="8">
        <v>3.9254799999999999</v>
      </c>
      <c r="L66" s="8">
        <v>9.9001999999999999</v>
      </c>
      <c r="M66" s="8">
        <v>5.4752299999999998</v>
      </c>
      <c r="N66" s="8">
        <v>2.2093099999999999</v>
      </c>
      <c r="O66" s="8">
        <v>1.1512100000000001</v>
      </c>
      <c r="P66" s="6">
        <v>1.5365999999999999E-2</v>
      </c>
      <c r="Q66" s="7" t="s">
        <v>77</v>
      </c>
      <c r="R66" s="7" t="s">
        <v>77</v>
      </c>
      <c r="S66" s="8">
        <v>0.41489799999999999</v>
      </c>
      <c r="T66" s="8">
        <v>0.13908599999999999</v>
      </c>
      <c r="U66" s="8">
        <v>9.2830999999999997E-2</v>
      </c>
      <c r="V66" s="9">
        <f t="shared" si="5"/>
        <v>1659.5919999999999</v>
      </c>
      <c r="W66" s="9">
        <f t="shared" ref="W66:X66" si="98">T66*10000</f>
        <v>1390.86</v>
      </c>
      <c r="X66" s="9">
        <f t="shared" si="98"/>
        <v>928.31</v>
      </c>
      <c r="Y66" s="8">
        <v>98.229900000000001</v>
      </c>
      <c r="Z66" s="5" t="s">
        <v>140</v>
      </c>
      <c r="AA66" s="5" t="s">
        <v>80</v>
      </c>
      <c r="AB66" s="8">
        <v>38.2986</v>
      </c>
      <c r="AC66" s="8">
        <v>4.4510000000000001E-2</v>
      </c>
      <c r="AD66" s="8">
        <v>2.1930999999999999E-2</v>
      </c>
      <c r="AE66" s="8">
        <v>19.831299999999999</v>
      </c>
      <c r="AF66" s="8">
        <v>0.28044999999999998</v>
      </c>
      <c r="AG66" s="8">
        <v>40.235999999999997</v>
      </c>
      <c r="AH66" s="8">
        <v>0.30937799999999999</v>
      </c>
      <c r="AI66" s="8">
        <v>2.2745999999999999E-2</v>
      </c>
      <c r="AJ66" s="8">
        <v>5.3E-3</v>
      </c>
      <c r="AK66" s="8">
        <v>3.4072999999999999E-2</v>
      </c>
      <c r="AL66" s="6" t="s">
        <v>83</v>
      </c>
      <c r="AM66" s="7" t="s">
        <v>77</v>
      </c>
      <c r="AN66" s="8">
        <f t="shared" si="7"/>
        <v>99.084288000000015</v>
      </c>
      <c r="AO66" s="10">
        <f t="shared" si="74"/>
        <v>78.339417270711934</v>
      </c>
    </row>
    <row r="67" spans="1:68" ht="15.75" customHeight="1" x14ac:dyDescent="0.35">
      <c r="A67" s="1">
        <v>63</v>
      </c>
      <c r="B67" s="5" t="s">
        <v>131</v>
      </c>
      <c r="C67" s="5" t="s">
        <v>191</v>
      </c>
      <c r="D67" s="15" t="s">
        <v>153</v>
      </c>
      <c r="E67" s="5" t="s">
        <v>89</v>
      </c>
      <c r="F67" s="8">
        <v>44.997100000000003</v>
      </c>
      <c r="G67" s="8">
        <v>3.5358700000000001</v>
      </c>
      <c r="H67" s="8">
        <v>16.5352</v>
      </c>
      <c r="I67" s="8">
        <v>9.83399</v>
      </c>
      <c r="J67" s="8">
        <v>0.21412300000000001</v>
      </c>
      <c r="K67" s="8">
        <v>3.8007900000000001</v>
      </c>
      <c r="L67" s="8">
        <v>9.7303200000000007</v>
      </c>
      <c r="M67" s="8">
        <v>5.5647000000000002</v>
      </c>
      <c r="N67" s="8">
        <v>2.25766</v>
      </c>
      <c r="O67" s="8">
        <v>1.2865200000000001</v>
      </c>
      <c r="P67" s="6" t="s">
        <v>83</v>
      </c>
      <c r="Q67" s="7" t="s">
        <v>77</v>
      </c>
      <c r="R67" s="7" t="s">
        <v>77</v>
      </c>
      <c r="S67" s="8">
        <v>0.27493299999999998</v>
      </c>
      <c r="T67" s="8">
        <v>0.149288</v>
      </c>
      <c r="U67" s="8">
        <v>9.6185999999999994E-2</v>
      </c>
      <c r="V67" s="9">
        <f t="shared" si="5"/>
        <v>1099.732</v>
      </c>
      <c r="W67" s="9">
        <f t="shared" ref="W67:X67" si="99">T67*10000</f>
        <v>1492.88</v>
      </c>
      <c r="X67" s="9">
        <f t="shared" si="99"/>
        <v>961.8599999999999</v>
      </c>
      <c r="Y67" s="8">
        <v>98.273600000000002</v>
      </c>
      <c r="Z67" s="5" t="s">
        <v>140</v>
      </c>
      <c r="AA67" s="5" t="s">
        <v>80</v>
      </c>
      <c r="AB67" s="8">
        <v>38.2986</v>
      </c>
      <c r="AC67" s="8">
        <v>4.4510000000000001E-2</v>
      </c>
      <c r="AD67" s="8">
        <v>2.1930999999999999E-2</v>
      </c>
      <c r="AE67" s="8">
        <v>19.831299999999999</v>
      </c>
      <c r="AF67" s="8">
        <v>0.28044999999999998</v>
      </c>
      <c r="AG67" s="8">
        <v>40.235999999999997</v>
      </c>
      <c r="AH67" s="8">
        <v>0.30937799999999999</v>
      </c>
      <c r="AI67" s="8">
        <v>2.2745999999999999E-2</v>
      </c>
      <c r="AJ67" s="8">
        <v>5.3E-3</v>
      </c>
      <c r="AK67" s="8">
        <v>3.4072999999999999E-2</v>
      </c>
      <c r="AL67" s="6" t="s">
        <v>83</v>
      </c>
      <c r="AM67" s="7" t="s">
        <v>77</v>
      </c>
      <c r="AN67" s="8">
        <f t="shared" si="7"/>
        <v>99.084288000000015</v>
      </c>
      <c r="AO67" s="10">
        <f t="shared" si="74"/>
        <v>78.339417270711934</v>
      </c>
    </row>
    <row r="68" spans="1:68" ht="15.75" customHeight="1" x14ac:dyDescent="0.35">
      <c r="A68" s="1">
        <v>64</v>
      </c>
      <c r="B68" s="5" t="s">
        <v>131</v>
      </c>
      <c r="C68" s="5" t="s">
        <v>192</v>
      </c>
      <c r="D68" s="15" t="s">
        <v>153</v>
      </c>
      <c r="E68" s="5" t="s">
        <v>89</v>
      </c>
      <c r="F68" s="8">
        <v>43.003700000000002</v>
      </c>
      <c r="G68" s="8">
        <v>3.65848</v>
      </c>
      <c r="H68" s="8">
        <v>16.144300000000001</v>
      </c>
      <c r="I68" s="8">
        <v>11.490500000000001</v>
      </c>
      <c r="J68" s="8">
        <v>0.25350699999999998</v>
      </c>
      <c r="K68" s="8">
        <v>3.7928500000000001</v>
      </c>
      <c r="L68" s="8">
        <v>10.272399999999999</v>
      </c>
      <c r="M68" s="8">
        <v>5.3294100000000002</v>
      </c>
      <c r="N68" s="8">
        <v>2.1661199999999998</v>
      </c>
      <c r="O68" s="8">
        <v>1.1956800000000001</v>
      </c>
      <c r="P68" s="6">
        <v>1.6067000000000001E-2</v>
      </c>
      <c r="Q68" s="7" t="s">
        <v>77</v>
      </c>
      <c r="R68" s="7" t="s">
        <v>77</v>
      </c>
      <c r="S68" s="8">
        <v>0.52343200000000001</v>
      </c>
      <c r="T68" s="8">
        <v>0.16772699999999999</v>
      </c>
      <c r="U68" s="8">
        <v>9.7914000000000001E-2</v>
      </c>
      <c r="V68" s="9">
        <f t="shared" si="5"/>
        <v>2093.7280000000001</v>
      </c>
      <c r="W68" s="9">
        <f t="shared" ref="W68:X68" si="100">T68*10000</f>
        <v>1677.27</v>
      </c>
      <c r="X68" s="9">
        <f t="shared" si="100"/>
        <v>979.14</v>
      </c>
      <c r="Y68" s="8">
        <v>98.112099999999998</v>
      </c>
      <c r="Z68" s="5" t="s">
        <v>193</v>
      </c>
      <c r="AA68" s="5" t="s">
        <v>80</v>
      </c>
      <c r="AB68" s="8">
        <v>38.916200000000003</v>
      </c>
      <c r="AC68" s="8">
        <v>1.584E-2</v>
      </c>
      <c r="AD68" s="8">
        <v>4.4437999999999998E-2</v>
      </c>
      <c r="AE68" s="8">
        <v>17.878699999999998</v>
      </c>
      <c r="AF68" s="8">
        <v>0.25530700000000001</v>
      </c>
      <c r="AG68" s="8">
        <v>42.473599999999998</v>
      </c>
      <c r="AH68" s="8">
        <v>0.304788</v>
      </c>
      <c r="AI68" s="8">
        <v>4.9771000000000003E-2</v>
      </c>
      <c r="AJ68" s="6" t="s">
        <v>83</v>
      </c>
      <c r="AK68" s="8">
        <v>2.6742999999999999E-2</v>
      </c>
      <c r="AL68" s="8">
        <v>2.9397E-2</v>
      </c>
      <c r="AM68" s="7" t="s">
        <v>77</v>
      </c>
      <c r="AN68" s="8">
        <f t="shared" si="7"/>
        <v>99.994783999999996</v>
      </c>
      <c r="AO68" s="10">
        <f t="shared" si="74"/>
        <v>80.896960158830709</v>
      </c>
    </row>
    <row r="69" spans="1:68" ht="15.75" customHeight="1" x14ac:dyDescent="0.35">
      <c r="A69" s="1">
        <v>65</v>
      </c>
      <c r="B69" s="5" t="s">
        <v>131</v>
      </c>
      <c r="C69" s="5" t="s">
        <v>194</v>
      </c>
      <c r="D69" s="15" t="s">
        <v>153</v>
      </c>
      <c r="E69" s="5" t="s">
        <v>89</v>
      </c>
      <c r="F69" s="8">
        <v>44.4908</v>
      </c>
      <c r="G69" s="8">
        <v>3.6170399999999998</v>
      </c>
      <c r="H69" s="8">
        <v>16.267900000000001</v>
      </c>
      <c r="I69" s="8">
        <v>10.2624</v>
      </c>
      <c r="J69" s="8">
        <v>0.17191500000000001</v>
      </c>
      <c r="K69" s="8">
        <v>3.8752</v>
      </c>
      <c r="L69" s="8">
        <v>9.7760700000000007</v>
      </c>
      <c r="M69" s="8">
        <v>5.7123200000000001</v>
      </c>
      <c r="N69" s="8">
        <v>2.5163199999999999</v>
      </c>
      <c r="O69" s="8">
        <v>1.2815399999999999</v>
      </c>
      <c r="P69" s="6">
        <v>2.4599999999999999E-3</v>
      </c>
      <c r="Q69" s="7" t="s">
        <v>77</v>
      </c>
      <c r="R69" s="7" t="s">
        <v>77</v>
      </c>
      <c r="S69" s="8">
        <v>0.40546900000000002</v>
      </c>
      <c r="T69" s="8">
        <v>0.13242000000000001</v>
      </c>
      <c r="U69" s="8">
        <v>8.8979000000000003E-2</v>
      </c>
      <c r="V69" s="9">
        <f t="shared" si="5"/>
        <v>1621.876</v>
      </c>
      <c r="W69" s="9">
        <f t="shared" ref="W69:X69" si="101">T69*10000</f>
        <v>1324.2</v>
      </c>
      <c r="X69" s="9">
        <f t="shared" si="101"/>
        <v>889.79000000000008</v>
      </c>
      <c r="Y69" s="8">
        <v>98.600800000000007</v>
      </c>
      <c r="Z69" s="5" t="s">
        <v>193</v>
      </c>
      <c r="AA69" s="5" t="s">
        <v>80</v>
      </c>
      <c r="AB69" s="8">
        <v>38.916200000000003</v>
      </c>
      <c r="AC69" s="8">
        <v>1.584E-2</v>
      </c>
      <c r="AD69" s="8">
        <v>4.4437999999999998E-2</v>
      </c>
      <c r="AE69" s="8">
        <v>17.878699999999998</v>
      </c>
      <c r="AF69" s="8">
        <v>0.25530700000000001</v>
      </c>
      <c r="AG69" s="8">
        <v>42.473599999999998</v>
      </c>
      <c r="AH69" s="8">
        <v>0.304788</v>
      </c>
      <c r="AI69" s="8">
        <v>4.9771000000000003E-2</v>
      </c>
      <c r="AJ69" s="6" t="s">
        <v>83</v>
      </c>
      <c r="AK69" s="8">
        <v>2.6742999999999999E-2</v>
      </c>
      <c r="AL69" s="8">
        <v>2.9397E-2</v>
      </c>
      <c r="AM69" s="7" t="s">
        <v>77</v>
      </c>
      <c r="AN69" s="8">
        <f t="shared" si="7"/>
        <v>99.994783999999996</v>
      </c>
      <c r="AO69" s="10">
        <f t="shared" si="74"/>
        <v>80.896960158830709</v>
      </c>
    </row>
    <row r="70" spans="1:68" ht="15.75" customHeight="1" x14ac:dyDescent="0.35">
      <c r="A70" s="1">
        <v>66</v>
      </c>
      <c r="B70" s="5" t="s">
        <v>131</v>
      </c>
      <c r="C70" s="5" t="s">
        <v>195</v>
      </c>
      <c r="D70" s="15" t="s">
        <v>153</v>
      </c>
      <c r="E70" s="5" t="s">
        <v>89</v>
      </c>
      <c r="F70" s="8">
        <v>45.150500000000001</v>
      </c>
      <c r="G70" s="8">
        <v>3.6066099999999999</v>
      </c>
      <c r="H70" s="8">
        <v>16.867699999999999</v>
      </c>
      <c r="I70" s="8">
        <v>11.1366</v>
      </c>
      <c r="J70" s="8">
        <v>0.233818</v>
      </c>
      <c r="K70" s="8">
        <v>3.5886399999999998</v>
      </c>
      <c r="L70" s="8">
        <v>8.9565800000000007</v>
      </c>
      <c r="M70" s="8">
        <v>5.9057500000000003</v>
      </c>
      <c r="N70" s="8">
        <v>2.6292399999999998</v>
      </c>
      <c r="O70" s="8">
        <v>1.15848</v>
      </c>
      <c r="P70" s="6">
        <v>9.8340000000000007E-3</v>
      </c>
      <c r="Q70" s="7" t="s">
        <v>77</v>
      </c>
      <c r="R70" s="7" t="s">
        <v>77</v>
      </c>
      <c r="S70" s="8">
        <v>0.37353999999999998</v>
      </c>
      <c r="T70" s="8">
        <v>0.193522</v>
      </c>
      <c r="U70" s="8">
        <v>0.10198400000000001</v>
      </c>
      <c r="V70" s="9">
        <f t="shared" si="5"/>
        <v>1494.1599999999999</v>
      </c>
      <c r="W70" s="9">
        <f t="shared" ref="W70:X70" si="102">T70*10000</f>
        <v>1935.22</v>
      </c>
      <c r="X70" s="9">
        <f t="shared" si="102"/>
        <v>1019.84</v>
      </c>
      <c r="Y70" s="8">
        <v>99.912800000000004</v>
      </c>
      <c r="Z70" s="5" t="s">
        <v>196</v>
      </c>
      <c r="AA70" s="5" t="s">
        <v>80</v>
      </c>
      <c r="AB70" s="8">
        <v>38.446100000000001</v>
      </c>
      <c r="AC70" s="8">
        <v>3.2233999999999999E-2</v>
      </c>
      <c r="AD70" s="8">
        <v>9.8207000000000003E-2</v>
      </c>
      <c r="AE70" s="8">
        <v>20.5258</v>
      </c>
      <c r="AF70" s="8">
        <v>0.33698299999999998</v>
      </c>
      <c r="AG70" s="8">
        <v>39.962200000000003</v>
      </c>
      <c r="AH70" s="8">
        <v>0.263546</v>
      </c>
      <c r="AI70" s="6" t="s">
        <v>83</v>
      </c>
      <c r="AJ70" s="8">
        <v>1.0534999999999999E-2</v>
      </c>
      <c r="AK70" s="8">
        <v>2.5239999999999999E-2</v>
      </c>
      <c r="AL70" s="6" t="s">
        <v>83</v>
      </c>
      <c r="AM70" s="7" t="s">
        <v>77</v>
      </c>
      <c r="AN70" s="8">
        <f t="shared" si="7"/>
        <v>99.700845000000015</v>
      </c>
      <c r="AO70" s="10">
        <f t="shared" si="74"/>
        <v>77.631290712746903</v>
      </c>
    </row>
    <row r="71" spans="1:68" ht="15.75" customHeight="1" x14ac:dyDescent="0.35">
      <c r="A71" s="1">
        <v>67</v>
      </c>
      <c r="B71" s="5" t="s">
        <v>141</v>
      </c>
      <c r="C71" s="5" t="s">
        <v>197</v>
      </c>
      <c r="D71" s="15" t="s">
        <v>153</v>
      </c>
      <c r="E71" s="5" t="s">
        <v>89</v>
      </c>
      <c r="F71" s="8">
        <v>45.808799999999998</v>
      </c>
      <c r="G71" s="8">
        <v>3.5773899999999998</v>
      </c>
      <c r="H71" s="8">
        <v>16.9636</v>
      </c>
      <c r="I71" s="8">
        <v>10.8657</v>
      </c>
      <c r="J71" s="8">
        <v>0.24738599999999999</v>
      </c>
      <c r="K71" s="8">
        <v>3.9108200000000002</v>
      </c>
      <c r="L71" s="8">
        <v>9.7615800000000004</v>
      </c>
      <c r="M71" s="8">
        <v>4.55999</v>
      </c>
      <c r="N71" s="8">
        <v>2.3982000000000001</v>
      </c>
      <c r="O71" s="8">
        <v>1.1930000000000001</v>
      </c>
      <c r="P71" s="6" t="s">
        <v>83</v>
      </c>
      <c r="Q71" s="7" t="s">
        <v>77</v>
      </c>
      <c r="R71" s="7" t="s">
        <v>77</v>
      </c>
      <c r="S71" s="8">
        <v>0.35769099999999998</v>
      </c>
      <c r="T71" s="8">
        <v>0.18227499999999999</v>
      </c>
      <c r="U71" s="8">
        <v>0.102339</v>
      </c>
      <c r="V71" s="9">
        <f t="shared" si="5"/>
        <v>1430.7639999999999</v>
      </c>
      <c r="W71" s="9">
        <f t="shared" ref="W71:X71" si="103">T71*10000</f>
        <v>1822.75</v>
      </c>
      <c r="X71" s="9">
        <f t="shared" si="103"/>
        <v>1023.39</v>
      </c>
      <c r="Y71" s="8">
        <v>99.923100000000005</v>
      </c>
      <c r="Z71" s="5" t="s">
        <v>198</v>
      </c>
      <c r="AA71" s="5" t="s">
        <v>80</v>
      </c>
      <c r="AB71" s="8">
        <v>39.081899999999997</v>
      </c>
      <c r="AC71" s="8">
        <v>2.9343000000000001E-2</v>
      </c>
      <c r="AD71" s="8">
        <v>2.3522000000000001E-2</v>
      </c>
      <c r="AE71" s="8">
        <v>18.409300000000002</v>
      </c>
      <c r="AF71" s="8">
        <v>0.260376</v>
      </c>
      <c r="AG71" s="8">
        <v>41.305300000000003</v>
      </c>
      <c r="AH71" s="8">
        <v>0.26755699999999999</v>
      </c>
      <c r="AI71" s="6" t="s">
        <v>83</v>
      </c>
      <c r="AJ71" s="8">
        <v>7.6810000000000003E-3</v>
      </c>
      <c r="AK71" s="8">
        <v>2.1135000000000001E-2</v>
      </c>
      <c r="AL71" s="8">
        <v>1.5608E-2</v>
      </c>
      <c r="AM71" s="7" t="s">
        <v>77</v>
      </c>
      <c r="AN71" s="8">
        <f t="shared" si="7"/>
        <v>99.421722000000003</v>
      </c>
      <c r="AO71" s="10">
        <f t="shared" si="74"/>
        <v>79.998345766442327</v>
      </c>
    </row>
    <row r="72" spans="1:68" ht="15.75" customHeight="1" x14ac:dyDescent="0.35">
      <c r="A72" s="1">
        <v>68</v>
      </c>
      <c r="B72" s="5" t="s">
        <v>141</v>
      </c>
      <c r="C72" s="5" t="s">
        <v>199</v>
      </c>
      <c r="D72" s="15" t="s">
        <v>153</v>
      </c>
      <c r="E72" s="5" t="s">
        <v>89</v>
      </c>
      <c r="F72" s="8">
        <v>44.509599999999999</v>
      </c>
      <c r="G72" s="8">
        <v>3.8855</v>
      </c>
      <c r="H72" s="8">
        <v>15.762700000000001</v>
      </c>
      <c r="I72" s="8">
        <v>11.1168</v>
      </c>
      <c r="J72" s="8">
        <v>0.22833000000000001</v>
      </c>
      <c r="K72" s="8">
        <v>3.4637199999999999</v>
      </c>
      <c r="L72" s="8">
        <v>9.4869900000000005</v>
      </c>
      <c r="M72" s="8">
        <v>5.3299599999999998</v>
      </c>
      <c r="N72" s="8">
        <v>2.3752599999999999</v>
      </c>
      <c r="O72" s="8">
        <v>1.13974</v>
      </c>
      <c r="P72" s="6">
        <v>3.973E-3</v>
      </c>
      <c r="Q72" s="7" t="s">
        <v>77</v>
      </c>
      <c r="R72" s="7" t="s">
        <v>77</v>
      </c>
      <c r="S72" s="8">
        <v>0.236317</v>
      </c>
      <c r="T72" s="8">
        <v>0.15695799999999999</v>
      </c>
      <c r="U72" s="8">
        <v>0.100231</v>
      </c>
      <c r="V72" s="9">
        <f t="shared" si="5"/>
        <v>945.26800000000003</v>
      </c>
      <c r="W72" s="9">
        <f t="shared" ref="W72:X72" si="104">T72*10000</f>
        <v>1569.58</v>
      </c>
      <c r="X72" s="9">
        <f t="shared" si="104"/>
        <v>1002.3100000000001</v>
      </c>
      <c r="Y72" s="8">
        <v>97.796000000000006</v>
      </c>
      <c r="Z72" s="5" t="s">
        <v>142</v>
      </c>
      <c r="AA72" s="5" t="s">
        <v>80</v>
      </c>
      <c r="AB72" s="8">
        <v>39.284799999999997</v>
      </c>
      <c r="AC72" s="8">
        <v>2.077E-2</v>
      </c>
      <c r="AD72" s="8">
        <v>4.2014999999999997E-2</v>
      </c>
      <c r="AE72" s="8">
        <v>17.1281</v>
      </c>
      <c r="AF72" s="8">
        <v>0.236286</v>
      </c>
      <c r="AG72" s="8">
        <v>42.584000000000003</v>
      </c>
      <c r="AH72" s="8">
        <v>0.29898000000000002</v>
      </c>
      <c r="AI72" s="8">
        <v>2.7784E-2</v>
      </c>
      <c r="AJ72" s="6" t="s">
        <v>83</v>
      </c>
      <c r="AK72" s="8">
        <v>2.1128000000000001E-2</v>
      </c>
      <c r="AL72" s="8">
        <v>2.0733000000000001E-2</v>
      </c>
      <c r="AM72" s="7" t="s">
        <v>77</v>
      </c>
      <c r="AN72" s="8">
        <f t="shared" si="7"/>
        <v>99.664596000000017</v>
      </c>
      <c r="AO72" s="10">
        <f t="shared" si="74"/>
        <v>81.590024354842569</v>
      </c>
    </row>
    <row r="73" spans="1:68" ht="15.75" customHeight="1" x14ac:dyDescent="0.35">
      <c r="A73" s="1">
        <v>69</v>
      </c>
      <c r="B73" s="5" t="s">
        <v>141</v>
      </c>
      <c r="C73" s="5" t="s">
        <v>172</v>
      </c>
      <c r="D73" s="15" t="s">
        <v>153</v>
      </c>
      <c r="E73" s="5" t="s">
        <v>89</v>
      </c>
      <c r="F73" s="8">
        <v>45.066200000000002</v>
      </c>
      <c r="G73" s="8">
        <v>3.4570699999999999</v>
      </c>
      <c r="H73" s="8">
        <v>16.718900000000001</v>
      </c>
      <c r="I73" s="8">
        <v>11.1717</v>
      </c>
      <c r="J73" s="8">
        <v>0.20596800000000001</v>
      </c>
      <c r="K73" s="8">
        <v>3.8653200000000001</v>
      </c>
      <c r="L73" s="8">
        <v>10.3398</v>
      </c>
      <c r="M73" s="8">
        <v>5.3414200000000003</v>
      </c>
      <c r="N73" s="8">
        <v>2.17632</v>
      </c>
      <c r="O73" s="8">
        <v>1.1039600000000001</v>
      </c>
      <c r="P73" s="6">
        <v>5.4799999999999998E-4</v>
      </c>
      <c r="Q73" s="7" t="s">
        <v>77</v>
      </c>
      <c r="R73" s="7" t="s">
        <v>77</v>
      </c>
      <c r="S73" s="8">
        <v>0.39777099999999999</v>
      </c>
      <c r="T73" s="8">
        <v>0.14752000000000001</v>
      </c>
      <c r="U73" s="8">
        <v>8.9953000000000005E-2</v>
      </c>
      <c r="V73" s="9">
        <f t="shared" si="5"/>
        <v>1591.0840000000001</v>
      </c>
      <c r="W73" s="9">
        <f t="shared" ref="W73:X73" si="105">T73*10000</f>
        <v>1475.2</v>
      </c>
      <c r="X73" s="9">
        <f t="shared" si="105"/>
        <v>899.53000000000009</v>
      </c>
      <c r="Y73" s="8">
        <v>100.08199999999999</v>
      </c>
      <c r="Z73" s="5" t="s">
        <v>200</v>
      </c>
      <c r="AA73" s="5" t="s">
        <v>80</v>
      </c>
      <c r="AB73" s="8">
        <v>39.304699999999997</v>
      </c>
      <c r="AC73" s="8">
        <v>2.4820999999999999E-2</v>
      </c>
      <c r="AD73" s="8">
        <v>4.7201E-2</v>
      </c>
      <c r="AE73" s="8">
        <v>18.346599999999999</v>
      </c>
      <c r="AF73" s="8">
        <v>0.31937599999999999</v>
      </c>
      <c r="AG73" s="8">
        <v>41.749000000000002</v>
      </c>
      <c r="AH73" s="8">
        <v>0.30091499999999999</v>
      </c>
      <c r="AI73" s="8">
        <v>1.695E-2</v>
      </c>
      <c r="AJ73" s="8">
        <v>1.1637E-2</v>
      </c>
      <c r="AK73" s="8">
        <v>4.2210999999999999E-2</v>
      </c>
      <c r="AL73" s="8">
        <v>3.0748999999999999E-2</v>
      </c>
      <c r="AM73" s="7" t="s">
        <v>77</v>
      </c>
      <c r="AN73" s="8">
        <f t="shared" si="7"/>
        <v>100.19415999999998</v>
      </c>
      <c r="AO73" s="10">
        <f t="shared" si="74"/>
        <v>80.222948319492176</v>
      </c>
    </row>
    <row r="74" spans="1:68" ht="15.75" customHeight="1" x14ac:dyDescent="0.35">
      <c r="A74" s="1">
        <v>70</v>
      </c>
      <c r="B74" s="5" t="s">
        <v>141</v>
      </c>
      <c r="C74" s="5" t="s">
        <v>201</v>
      </c>
      <c r="D74" s="15" t="s">
        <v>153</v>
      </c>
      <c r="E74" s="5" t="s">
        <v>89</v>
      </c>
      <c r="F74" s="8">
        <v>44.8142</v>
      </c>
      <c r="G74" s="8">
        <v>3.8132700000000002</v>
      </c>
      <c r="H74" s="8">
        <v>16.389800000000001</v>
      </c>
      <c r="I74" s="8">
        <v>11.0722</v>
      </c>
      <c r="J74" s="8">
        <v>0.226024</v>
      </c>
      <c r="K74" s="8">
        <v>3.9525899999999998</v>
      </c>
      <c r="L74" s="8">
        <v>9.9843600000000006</v>
      </c>
      <c r="M74" s="8">
        <v>5.4231499999999997</v>
      </c>
      <c r="N74" s="8">
        <v>2.1857500000000001</v>
      </c>
      <c r="O74" s="8">
        <v>1.1312500000000001</v>
      </c>
      <c r="P74" s="6">
        <v>7.7899999999999996E-4</v>
      </c>
      <c r="Q74" s="7" t="s">
        <v>77</v>
      </c>
      <c r="R74" s="7" t="s">
        <v>77</v>
      </c>
      <c r="S74" s="8">
        <v>0.33083299999999999</v>
      </c>
      <c r="T74" s="8">
        <v>0.16043499999999999</v>
      </c>
      <c r="U74" s="8">
        <v>8.6691000000000004E-2</v>
      </c>
      <c r="V74" s="9">
        <f t="shared" si="5"/>
        <v>1323.3319999999999</v>
      </c>
      <c r="W74" s="9">
        <f t="shared" ref="W74:X74" si="106">T74*10000</f>
        <v>1604.35</v>
      </c>
      <c r="X74" s="9">
        <f t="shared" si="106"/>
        <v>866.91000000000008</v>
      </c>
      <c r="Y74" s="8">
        <v>99.571200000000005</v>
      </c>
      <c r="Z74" s="5" t="s">
        <v>202</v>
      </c>
      <c r="AA74" s="5" t="s">
        <v>80</v>
      </c>
      <c r="AB74" s="8">
        <v>39.591099999999997</v>
      </c>
      <c r="AC74" s="8">
        <v>6.3525999999999999E-2</v>
      </c>
      <c r="AD74" s="8">
        <v>5.2131999999999998E-2</v>
      </c>
      <c r="AE74" s="8">
        <v>16.555199999999999</v>
      </c>
      <c r="AF74" s="8">
        <v>0.26605299999999998</v>
      </c>
      <c r="AG74" s="8">
        <v>43.257199999999997</v>
      </c>
      <c r="AH74" s="8">
        <v>0.31339899999999998</v>
      </c>
      <c r="AI74" s="8">
        <v>6.143E-3</v>
      </c>
      <c r="AJ74" s="6" t="s">
        <v>83</v>
      </c>
      <c r="AK74" s="8">
        <v>2.1810000000000002E-3</v>
      </c>
      <c r="AL74" s="8">
        <v>3.1265000000000001E-2</v>
      </c>
      <c r="AM74" s="7" t="s">
        <v>77</v>
      </c>
      <c r="AN74" s="8">
        <f t="shared" si="7"/>
        <v>100.138199</v>
      </c>
      <c r="AO74" s="10">
        <f t="shared" si="74"/>
        <v>82.324941076880194</v>
      </c>
    </row>
    <row r="75" spans="1:68" ht="15.75" customHeight="1" x14ac:dyDescent="0.35">
      <c r="A75" s="1">
        <v>71</v>
      </c>
      <c r="B75" s="5" t="s">
        <v>141</v>
      </c>
      <c r="C75" s="5" t="s">
        <v>203</v>
      </c>
      <c r="D75" s="15" t="s">
        <v>153</v>
      </c>
      <c r="E75" s="5" t="s">
        <v>89</v>
      </c>
      <c r="F75" s="8">
        <v>45.939700000000002</v>
      </c>
      <c r="G75" s="8">
        <v>3.8052600000000001</v>
      </c>
      <c r="H75" s="8">
        <v>16.284099999999999</v>
      </c>
      <c r="I75" s="8">
        <v>10.757099999999999</v>
      </c>
      <c r="J75" s="8">
        <v>0.219859</v>
      </c>
      <c r="K75" s="8">
        <v>3.92903</v>
      </c>
      <c r="L75" s="8">
        <v>9.2026199999999996</v>
      </c>
      <c r="M75" s="8">
        <v>5.5358700000000001</v>
      </c>
      <c r="N75" s="8">
        <v>2.5387599999999999</v>
      </c>
      <c r="O75" s="8">
        <v>1.33609</v>
      </c>
      <c r="P75" s="6">
        <v>7.2090000000000001E-3</v>
      </c>
      <c r="Q75" s="7" t="s">
        <v>77</v>
      </c>
      <c r="R75" s="7" t="s">
        <v>77</v>
      </c>
      <c r="S75" s="8">
        <v>0.14602200000000001</v>
      </c>
      <c r="T75" s="8">
        <v>0.15575700000000001</v>
      </c>
      <c r="U75" s="8">
        <v>9.5088000000000006E-2</v>
      </c>
      <c r="V75" s="9">
        <f t="shared" si="5"/>
        <v>584.08799999999997</v>
      </c>
      <c r="W75" s="9">
        <f t="shared" ref="W75:X75" si="107">T75*10000</f>
        <v>1557.5700000000002</v>
      </c>
      <c r="X75" s="9">
        <f t="shared" si="107"/>
        <v>950.88000000000011</v>
      </c>
      <c r="Y75" s="8">
        <v>99.952600000000004</v>
      </c>
      <c r="Z75" s="5" t="s">
        <v>202</v>
      </c>
      <c r="AA75" s="5" t="s">
        <v>80</v>
      </c>
      <c r="AB75" s="8">
        <v>39.591099999999997</v>
      </c>
      <c r="AC75" s="8">
        <v>6.3525999999999999E-2</v>
      </c>
      <c r="AD75" s="8">
        <v>5.2131999999999998E-2</v>
      </c>
      <c r="AE75" s="8">
        <v>16.555199999999999</v>
      </c>
      <c r="AF75" s="8">
        <v>0.26605299999999998</v>
      </c>
      <c r="AG75" s="8">
        <v>43.257199999999997</v>
      </c>
      <c r="AH75" s="8">
        <v>0.31339899999999998</v>
      </c>
      <c r="AI75" s="8">
        <v>6.143E-3</v>
      </c>
      <c r="AJ75" s="6" t="s">
        <v>83</v>
      </c>
      <c r="AK75" s="8">
        <v>2.1810000000000002E-3</v>
      </c>
      <c r="AL75" s="8">
        <v>3.1265000000000001E-2</v>
      </c>
      <c r="AM75" s="7" t="s">
        <v>77</v>
      </c>
      <c r="AN75" s="8">
        <f t="shared" si="7"/>
        <v>100.138199</v>
      </c>
      <c r="AO75" s="10">
        <f t="shared" si="74"/>
        <v>82.324941076880194</v>
      </c>
    </row>
    <row r="76" spans="1:68" ht="15.75" customHeight="1" x14ac:dyDescent="0.35">
      <c r="A76" s="1">
        <v>72</v>
      </c>
      <c r="B76" s="5" t="s">
        <v>141</v>
      </c>
      <c r="C76" s="5" t="s">
        <v>204</v>
      </c>
      <c r="D76" s="15" t="s">
        <v>153</v>
      </c>
      <c r="E76" s="5" t="s">
        <v>89</v>
      </c>
      <c r="F76" s="8">
        <v>44.744700000000002</v>
      </c>
      <c r="G76" s="8">
        <v>4.0269599999999999</v>
      </c>
      <c r="H76" s="8">
        <v>17.611999999999998</v>
      </c>
      <c r="I76" s="8">
        <v>10.416600000000001</v>
      </c>
      <c r="J76" s="8">
        <v>0.22653699999999999</v>
      </c>
      <c r="K76" s="8">
        <v>2.8479800000000002</v>
      </c>
      <c r="L76" s="8">
        <v>8.2212300000000003</v>
      </c>
      <c r="M76" s="8">
        <v>6.3377100000000004</v>
      </c>
      <c r="N76" s="8">
        <v>2.8662700000000001</v>
      </c>
      <c r="O76" s="8">
        <v>1.2959700000000001</v>
      </c>
      <c r="P76" s="6">
        <v>1.7309999999999999E-3</v>
      </c>
      <c r="Q76" s="7" t="s">
        <v>77</v>
      </c>
      <c r="R76" s="7" t="s">
        <v>77</v>
      </c>
      <c r="S76" s="8">
        <v>0.268986</v>
      </c>
      <c r="T76" s="8">
        <v>0.195294</v>
      </c>
      <c r="U76" s="8">
        <v>0.115145</v>
      </c>
      <c r="V76" s="9">
        <f t="shared" si="5"/>
        <v>1075.944</v>
      </c>
      <c r="W76" s="9">
        <f t="shared" ref="W76:X76" si="108">T76*10000</f>
        <v>1952.94</v>
      </c>
      <c r="X76" s="9">
        <f t="shared" si="108"/>
        <v>1151.45</v>
      </c>
      <c r="Y76" s="8">
        <v>99.177099999999996</v>
      </c>
      <c r="Z76" s="5" t="s">
        <v>205</v>
      </c>
      <c r="AA76" s="5" t="s">
        <v>80</v>
      </c>
      <c r="AB76" s="8">
        <v>39.371899999999997</v>
      </c>
      <c r="AC76" s="8">
        <v>6.0289000000000002E-2</v>
      </c>
      <c r="AD76" s="8">
        <v>1.256E-2</v>
      </c>
      <c r="AE76" s="8">
        <v>18.3827</v>
      </c>
      <c r="AF76" s="8">
        <v>0.27070499999999997</v>
      </c>
      <c r="AG76" s="8">
        <v>41.554200000000002</v>
      </c>
      <c r="AH76" s="8">
        <v>0.27803499999999998</v>
      </c>
      <c r="AI76" s="6" t="s">
        <v>83</v>
      </c>
      <c r="AJ76" s="8">
        <v>3.496E-3</v>
      </c>
      <c r="AK76" s="8">
        <v>6.6819999999999996E-3</v>
      </c>
      <c r="AL76" s="8">
        <v>1.3287999999999999E-2</v>
      </c>
      <c r="AM76" s="7" t="s">
        <v>77</v>
      </c>
      <c r="AN76" s="8">
        <f t="shared" si="7"/>
        <v>99.953855000000004</v>
      </c>
      <c r="AO76" s="10">
        <f t="shared" si="74"/>
        <v>80.117346447246945</v>
      </c>
    </row>
    <row r="77" spans="1:68" ht="15.75" customHeight="1" x14ac:dyDescent="0.35">
      <c r="A77" s="1">
        <v>73</v>
      </c>
      <c r="B77" s="5" t="s">
        <v>131</v>
      </c>
      <c r="C77" s="13" t="s">
        <v>206</v>
      </c>
      <c r="D77" s="15" t="s">
        <v>153</v>
      </c>
      <c r="E77" s="5" t="s">
        <v>89</v>
      </c>
      <c r="F77" s="8">
        <v>43.450899999999997</v>
      </c>
      <c r="G77" s="8">
        <v>3.6310199999999999</v>
      </c>
      <c r="H77" s="8">
        <v>15.504300000000001</v>
      </c>
      <c r="I77" s="8">
        <v>11.1851</v>
      </c>
      <c r="J77" s="8">
        <v>0.23527300000000001</v>
      </c>
      <c r="K77" s="8">
        <v>3.9641999999999999</v>
      </c>
      <c r="L77" s="8">
        <v>9.7412399999999995</v>
      </c>
      <c r="M77" s="8">
        <v>5.5017500000000004</v>
      </c>
      <c r="N77" s="8">
        <v>2.4126300000000001</v>
      </c>
      <c r="O77" s="8">
        <v>1.76305</v>
      </c>
      <c r="P77" s="6" t="s">
        <v>83</v>
      </c>
      <c r="Q77" s="7" t="s">
        <v>77</v>
      </c>
      <c r="R77" s="7" t="s">
        <v>77</v>
      </c>
      <c r="S77" s="8">
        <v>0.35558699999999999</v>
      </c>
      <c r="T77" s="8">
        <v>0.14563499999999999</v>
      </c>
      <c r="U77" s="8">
        <v>9.9502999999999994E-2</v>
      </c>
      <c r="V77" s="9">
        <f t="shared" si="5"/>
        <v>1422.348</v>
      </c>
      <c r="W77" s="9">
        <f t="shared" ref="W77:X77" si="109">T77*10000</f>
        <v>1456.35</v>
      </c>
      <c r="X77" s="9">
        <f t="shared" si="109"/>
        <v>995.03</v>
      </c>
      <c r="Y77" s="8">
        <v>97.987399999999994</v>
      </c>
      <c r="Z77" s="13" t="s">
        <v>147</v>
      </c>
      <c r="AA77" s="5" t="s">
        <v>148</v>
      </c>
      <c r="AB77" s="8">
        <v>0.27583800000000003</v>
      </c>
      <c r="AC77" s="6" t="s">
        <v>83</v>
      </c>
      <c r="AD77" s="6" t="s">
        <v>83</v>
      </c>
      <c r="AE77" s="8">
        <v>0.207931</v>
      </c>
      <c r="AF77" s="8">
        <v>4.9834999999999997E-2</v>
      </c>
      <c r="AG77" s="8">
        <v>0.29922799999999999</v>
      </c>
      <c r="AH77" s="8">
        <v>55.332299999999996</v>
      </c>
      <c r="AI77" s="6" t="s">
        <v>83</v>
      </c>
      <c r="AJ77" s="6" t="s">
        <v>83</v>
      </c>
      <c r="AK77" s="8">
        <v>41.055799999999998</v>
      </c>
      <c r="AL77" s="8">
        <v>1.0118E-2</v>
      </c>
      <c r="AM77" s="7" t="s">
        <v>77</v>
      </c>
      <c r="AN77" s="8">
        <f t="shared" si="7"/>
        <v>97.23105000000001</v>
      </c>
      <c r="AO77" s="5" t="s">
        <v>149</v>
      </c>
    </row>
    <row r="78" spans="1:68" ht="15.75" customHeight="1" x14ac:dyDescent="0.35">
      <c r="A78" s="1">
        <v>74</v>
      </c>
      <c r="B78" s="5" t="s">
        <v>88</v>
      </c>
      <c r="C78" s="5" t="s">
        <v>207</v>
      </c>
      <c r="D78" s="5" t="s">
        <v>208</v>
      </c>
      <c r="E78" s="5" t="s">
        <v>89</v>
      </c>
      <c r="F78" s="8">
        <v>46.4208</v>
      </c>
      <c r="G78" s="8">
        <v>3.6687500000000002</v>
      </c>
      <c r="H78" s="8">
        <v>15.9292</v>
      </c>
      <c r="I78" s="8">
        <v>10.934200000000001</v>
      </c>
      <c r="J78" s="8">
        <v>0.21538499999999999</v>
      </c>
      <c r="K78" s="8">
        <v>3.6793399999999998</v>
      </c>
      <c r="L78" s="8">
        <v>8.9710999999999999</v>
      </c>
      <c r="M78" s="8">
        <v>5.5774499999999998</v>
      </c>
      <c r="N78" s="8">
        <v>2.6876000000000002</v>
      </c>
      <c r="O78" s="8">
        <v>1.3472599999999999</v>
      </c>
      <c r="P78" s="6" t="s">
        <v>83</v>
      </c>
      <c r="Q78" s="7" t="s">
        <v>77</v>
      </c>
      <c r="R78" s="7" t="s">
        <v>77</v>
      </c>
      <c r="S78" s="8">
        <v>0.12484199999999999</v>
      </c>
      <c r="T78" s="8">
        <v>0.14901300000000001</v>
      </c>
      <c r="U78" s="8">
        <v>8.9540999999999996E-2</v>
      </c>
      <c r="V78" s="9">
        <f t="shared" si="5"/>
        <v>499.36799999999994</v>
      </c>
      <c r="W78" s="9">
        <f t="shared" ref="W78:X78" si="110">T78*10000</f>
        <v>1490.13</v>
      </c>
      <c r="X78" s="9">
        <f t="shared" si="110"/>
        <v>895.41</v>
      </c>
      <c r="Y78" s="8">
        <v>99.781099999999995</v>
      </c>
      <c r="AM78" s="8"/>
      <c r="AT78" s="8"/>
      <c r="AU78" s="8"/>
      <c r="AV78" s="8"/>
      <c r="AW78" s="11"/>
      <c r="AX78" s="11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9"/>
      <c r="BN78" s="9"/>
      <c r="BO78" s="9"/>
      <c r="BP78" s="8"/>
    </row>
    <row r="79" spans="1:68" ht="15.75" customHeight="1" x14ac:dyDescent="0.35">
      <c r="A79" s="1">
        <v>75</v>
      </c>
      <c r="B79" s="5" t="s">
        <v>88</v>
      </c>
      <c r="C79" s="5" t="s">
        <v>209</v>
      </c>
      <c r="D79" s="5" t="s">
        <v>208</v>
      </c>
      <c r="E79" s="5" t="s">
        <v>89</v>
      </c>
      <c r="F79" s="8">
        <v>46.015000000000001</v>
      </c>
      <c r="G79" s="8">
        <v>3.5823200000000002</v>
      </c>
      <c r="H79" s="8">
        <v>16.433399999999999</v>
      </c>
      <c r="I79" s="8">
        <v>10.459199999999999</v>
      </c>
      <c r="J79" s="8">
        <v>0.185031</v>
      </c>
      <c r="K79" s="8">
        <v>3.9514200000000002</v>
      </c>
      <c r="L79" s="8">
        <v>9.1202199999999998</v>
      </c>
      <c r="M79" s="8">
        <v>5.3952900000000001</v>
      </c>
      <c r="N79" s="8">
        <v>2.5451100000000002</v>
      </c>
      <c r="O79" s="8">
        <v>1.1143700000000001</v>
      </c>
      <c r="P79" s="6" t="s">
        <v>83</v>
      </c>
      <c r="Q79" s="7" t="s">
        <v>77</v>
      </c>
      <c r="R79" s="7" t="s">
        <v>77</v>
      </c>
      <c r="S79" s="8">
        <v>0.14410800000000001</v>
      </c>
      <c r="T79" s="8">
        <v>0.12692100000000001</v>
      </c>
      <c r="U79" s="8">
        <v>9.1482999999999995E-2</v>
      </c>
      <c r="V79" s="9">
        <f t="shared" si="5"/>
        <v>576.43200000000002</v>
      </c>
      <c r="W79" s="9">
        <f t="shared" ref="W79:X79" si="111">T79*10000</f>
        <v>1269.21</v>
      </c>
      <c r="X79" s="9">
        <f t="shared" si="111"/>
        <v>914.82999999999993</v>
      </c>
      <c r="Y79" s="8">
        <v>99.152000000000001</v>
      </c>
      <c r="AM79" s="8"/>
      <c r="AT79" s="8"/>
      <c r="AU79" s="8"/>
      <c r="AV79" s="8"/>
      <c r="AW79" s="11"/>
      <c r="AX79" s="11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9"/>
      <c r="BN79" s="9"/>
      <c r="BO79" s="9"/>
      <c r="BP79" s="8"/>
    </row>
    <row r="80" spans="1:68" ht="15.75" customHeight="1" x14ac:dyDescent="0.35">
      <c r="A80" s="1">
        <v>76</v>
      </c>
      <c r="B80" s="5" t="s">
        <v>101</v>
      </c>
      <c r="C80" s="5" t="s">
        <v>210</v>
      </c>
      <c r="D80" s="5" t="s">
        <v>208</v>
      </c>
      <c r="E80" s="5" t="s">
        <v>89</v>
      </c>
      <c r="F80" s="8">
        <v>44.959600000000002</v>
      </c>
      <c r="G80" s="8">
        <v>3.9148800000000001</v>
      </c>
      <c r="H80" s="8">
        <v>15.422800000000001</v>
      </c>
      <c r="I80" s="8">
        <v>11.821099999999999</v>
      </c>
      <c r="J80" s="8">
        <v>0.22717200000000001</v>
      </c>
      <c r="K80" s="8">
        <v>3.9436399999999998</v>
      </c>
      <c r="L80" s="8">
        <v>9.3671699999999998</v>
      </c>
      <c r="M80" s="8">
        <v>5.3098200000000002</v>
      </c>
      <c r="N80" s="8">
        <v>2.2682699999999998</v>
      </c>
      <c r="O80" s="8">
        <v>1.2398199999999999</v>
      </c>
      <c r="P80" s="6">
        <v>8.3169999999999997E-3</v>
      </c>
      <c r="Q80" s="7" t="s">
        <v>77</v>
      </c>
      <c r="R80" s="7" t="s">
        <v>77</v>
      </c>
      <c r="S80" s="8">
        <v>0.110696</v>
      </c>
      <c r="T80" s="8">
        <v>0.14143600000000001</v>
      </c>
      <c r="U80" s="8">
        <v>7.9116000000000006E-2</v>
      </c>
      <c r="V80" s="9">
        <f t="shared" si="5"/>
        <v>442.78399999999999</v>
      </c>
      <c r="W80" s="9">
        <f t="shared" ref="W80:X80" si="112">T80*10000</f>
        <v>1414.3600000000001</v>
      </c>
      <c r="X80" s="9">
        <f t="shared" si="112"/>
        <v>791.16000000000008</v>
      </c>
      <c r="Y80" s="8">
        <v>98.813800000000001</v>
      </c>
      <c r="AM80" s="8"/>
      <c r="AT80" s="8"/>
      <c r="AU80" s="8"/>
      <c r="AV80" s="8"/>
      <c r="AW80" s="11"/>
      <c r="AX80" s="11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9"/>
      <c r="BN80" s="9"/>
      <c r="BO80" s="9"/>
      <c r="BP80" s="8"/>
    </row>
    <row r="81" spans="1:68" ht="15.75" customHeight="1" x14ac:dyDescent="0.35">
      <c r="A81" s="1">
        <v>77</v>
      </c>
      <c r="B81" s="5" t="s">
        <v>108</v>
      </c>
      <c r="C81" s="5" t="s">
        <v>211</v>
      </c>
      <c r="D81" s="5" t="s">
        <v>208</v>
      </c>
      <c r="E81" s="5" t="s">
        <v>89</v>
      </c>
      <c r="F81" s="8">
        <v>46.196100000000001</v>
      </c>
      <c r="G81" s="8">
        <v>3.5663100000000001</v>
      </c>
      <c r="H81" s="8">
        <v>16.442599999999999</v>
      </c>
      <c r="I81" s="8">
        <v>10.1144</v>
      </c>
      <c r="J81" s="8">
        <v>0.212588</v>
      </c>
      <c r="K81" s="8">
        <v>3.8442599999999998</v>
      </c>
      <c r="L81" s="8">
        <v>8.8929100000000005</v>
      </c>
      <c r="M81" s="8">
        <v>5.8840700000000004</v>
      </c>
      <c r="N81" s="8">
        <v>2.4829400000000001</v>
      </c>
      <c r="O81" s="8">
        <v>1.4457100000000001</v>
      </c>
      <c r="P81" s="6" t="s">
        <v>83</v>
      </c>
      <c r="Q81" s="7" t="s">
        <v>77</v>
      </c>
      <c r="R81" s="7" t="s">
        <v>77</v>
      </c>
      <c r="S81" s="8">
        <v>0.19592799999999999</v>
      </c>
      <c r="T81" s="8">
        <v>0.163193</v>
      </c>
      <c r="U81" s="8">
        <v>0.10589700000000001</v>
      </c>
      <c r="V81" s="9">
        <f t="shared" si="5"/>
        <v>783.71199999999999</v>
      </c>
      <c r="W81" s="9">
        <f t="shared" ref="W81:X81" si="113">T81*10000</f>
        <v>1631.93</v>
      </c>
      <c r="X81" s="9">
        <f t="shared" si="113"/>
        <v>1058.97</v>
      </c>
      <c r="Y81" s="8">
        <v>99.532799999999995</v>
      </c>
      <c r="AM81" s="8"/>
      <c r="AT81" s="8"/>
      <c r="AU81" s="8"/>
      <c r="AV81" s="8"/>
      <c r="AW81" s="11"/>
      <c r="AX81" s="11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9"/>
      <c r="BN81" s="9"/>
      <c r="BO81" s="9"/>
      <c r="BP81" s="8"/>
    </row>
    <row r="82" spans="1:68" ht="15.75" customHeight="1" x14ac:dyDescent="0.35">
      <c r="A82" s="1">
        <v>78</v>
      </c>
      <c r="B82" s="5" t="s">
        <v>108</v>
      </c>
      <c r="C82" s="5" t="s">
        <v>212</v>
      </c>
      <c r="D82" s="5" t="s">
        <v>208</v>
      </c>
      <c r="E82" s="5" t="s">
        <v>89</v>
      </c>
      <c r="F82" s="8">
        <v>45.8645</v>
      </c>
      <c r="G82" s="8">
        <v>3.67577</v>
      </c>
      <c r="H82" s="8">
        <v>16.297599999999999</v>
      </c>
      <c r="I82" s="8">
        <v>10.538399999999999</v>
      </c>
      <c r="J82" s="8">
        <v>0.21786800000000001</v>
      </c>
      <c r="K82" s="8">
        <v>3.78241</v>
      </c>
      <c r="L82" s="8">
        <v>8.6311699999999991</v>
      </c>
      <c r="M82" s="8">
        <v>5.7581699999999998</v>
      </c>
      <c r="N82" s="8">
        <v>2.76986</v>
      </c>
      <c r="O82" s="8">
        <v>1.4815400000000001</v>
      </c>
      <c r="P82" s="6">
        <v>4.5100000000000001E-3</v>
      </c>
      <c r="Q82" s="7" t="s">
        <v>77</v>
      </c>
      <c r="R82" s="7" t="s">
        <v>77</v>
      </c>
      <c r="S82" s="8">
        <v>0.11701</v>
      </c>
      <c r="T82" s="8">
        <v>0.16883999999999999</v>
      </c>
      <c r="U82" s="8">
        <v>9.3161999999999995E-2</v>
      </c>
      <c r="V82" s="9">
        <f t="shared" si="5"/>
        <v>468.04000000000008</v>
      </c>
      <c r="W82" s="9">
        <f t="shared" ref="W82:X82" si="114">T82*10000</f>
        <v>1688.3999999999999</v>
      </c>
      <c r="X82" s="9">
        <f t="shared" si="114"/>
        <v>931.62</v>
      </c>
      <c r="Y82" s="8">
        <v>99.400800000000004</v>
      </c>
      <c r="AM82" s="8"/>
      <c r="AT82" s="8"/>
      <c r="AU82" s="8"/>
      <c r="AV82" s="8"/>
      <c r="AW82" s="11"/>
      <c r="AX82" s="11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9"/>
      <c r="BN82" s="9"/>
      <c r="BO82" s="9"/>
      <c r="BP82" s="8"/>
    </row>
    <row r="83" spans="1:68" ht="15.75" customHeight="1" x14ac:dyDescent="0.35">
      <c r="A83" s="1">
        <v>79</v>
      </c>
      <c r="B83" s="5" t="s">
        <v>108</v>
      </c>
      <c r="C83" s="5" t="s">
        <v>213</v>
      </c>
      <c r="D83" s="5" t="s">
        <v>208</v>
      </c>
      <c r="E83" s="5" t="s">
        <v>89</v>
      </c>
      <c r="F83" s="8">
        <v>46.184899999999999</v>
      </c>
      <c r="G83" s="8">
        <v>3.5886800000000001</v>
      </c>
      <c r="H83" s="8">
        <v>16.291599999999999</v>
      </c>
      <c r="I83" s="8">
        <v>10.2881</v>
      </c>
      <c r="J83" s="8">
        <v>0.209428</v>
      </c>
      <c r="K83" s="8">
        <v>3.80844</v>
      </c>
      <c r="L83" s="8">
        <v>8.8397500000000004</v>
      </c>
      <c r="M83" s="8">
        <v>5.6215799999999998</v>
      </c>
      <c r="N83" s="8">
        <v>2.6861799999999998</v>
      </c>
      <c r="O83" s="8">
        <v>1.4154</v>
      </c>
      <c r="P83" s="6">
        <v>3.9950000000000003E-3</v>
      </c>
      <c r="Q83" s="7" t="s">
        <v>77</v>
      </c>
      <c r="R83" s="7" t="s">
        <v>77</v>
      </c>
      <c r="S83" s="8">
        <v>0.13227</v>
      </c>
      <c r="T83" s="8">
        <v>0.157383</v>
      </c>
      <c r="U83" s="8">
        <v>0.10405300000000001</v>
      </c>
      <c r="V83" s="9">
        <f t="shared" si="5"/>
        <v>529.08000000000004</v>
      </c>
      <c r="W83" s="9">
        <f t="shared" ref="W83:X83" si="115">T83*10000</f>
        <v>1573.83</v>
      </c>
      <c r="X83" s="9">
        <f t="shared" si="115"/>
        <v>1040.53</v>
      </c>
      <c r="Y83" s="8">
        <v>99.331800000000001</v>
      </c>
      <c r="AM83" s="8"/>
      <c r="AT83" s="8"/>
      <c r="AU83" s="8"/>
      <c r="AV83" s="8"/>
      <c r="AW83" s="11"/>
      <c r="AX83" s="11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9"/>
      <c r="BN83" s="9"/>
      <c r="BO83" s="9"/>
      <c r="BP83" s="8"/>
    </row>
    <row r="84" spans="1:68" ht="15.75" customHeight="1" x14ac:dyDescent="0.35">
      <c r="A84" s="1">
        <v>80</v>
      </c>
      <c r="B84" s="5" t="s">
        <v>108</v>
      </c>
      <c r="C84" s="5" t="s">
        <v>214</v>
      </c>
      <c r="D84" s="5" t="s">
        <v>208</v>
      </c>
      <c r="E84" s="5" t="s">
        <v>89</v>
      </c>
      <c r="F84" s="8">
        <v>46.084099999999999</v>
      </c>
      <c r="G84" s="8">
        <v>3.2269800000000002</v>
      </c>
      <c r="H84" s="8">
        <v>16.7895</v>
      </c>
      <c r="I84" s="8">
        <v>9.35595</v>
      </c>
      <c r="J84" s="8">
        <v>0.18681200000000001</v>
      </c>
      <c r="K84" s="8">
        <v>3.7393900000000002</v>
      </c>
      <c r="L84" s="8">
        <v>9.6262000000000008</v>
      </c>
      <c r="M84" s="8">
        <v>5.4788899999999998</v>
      </c>
      <c r="N84" s="8">
        <v>2.2254</v>
      </c>
      <c r="O84" s="8">
        <v>1.1915</v>
      </c>
      <c r="P84" s="6">
        <v>5.5059999999999996E-3</v>
      </c>
      <c r="Q84" s="7" t="s">
        <v>77</v>
      </c>
      <c r="R84" s="7" t="s">
        <v>77</v>
      </c>
      <c r="S84" s="8">
        <v>0.181503</v>
      </c>
      <c r="T84" s="8">
        <v>0.16037399999999999</v>
      </c>
      <c r="U84" s="8">
        <v>9.3587000000000004E-2</v>
      </c>
      <c r="V84" s="9">
        <f t="shared" si="5"/>
        <v>726.01199999999994</v>
      </c>
      <c r="W84" s="9">
        <f t="shared" ref="W84:X84" si="116">T84*10000</f>
        <v>1603.7399999999998</v>
      </c>
      <c r="X84" s="9">
        <f t="shared" si="116"/>
        <v>935.87</v>
      </c>
      <c r="Y84" s="8">
        <v>98.345699999999994</v>
      </c>
      <c r="AM84" s="8"/>
      <c r="AT84" s="8"/>
      <c r="AU84" s="8"/>
      <c r="AV84" s="8"/>
      <c r="AW84" s="11"/>
      <c r="AX84" s="11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9"/>
      <c r="BN84" s="9"/>
      <c r="BO84" s="9"/>
      <c r="BP84" s="8"/>
    </row>
    <row r="85" spans="1:68" ht="15.75" customHeight="1" x14ac:dyDescent="0.35">
      <c r="A85" s="1">
        <v>81</v>
      </c>
      <c r="B85" s="5" t="s">
        <v>131</v>
      </c>
      <c r="C85" s="5" t="s">
        <v>215</v>
      </c>
      <c r="D85" s="5" t="s">
        <v>208</v>
      </c>
      <c r="E85" s="5" t="s">
        <v>89</v>
      </c>
      <c r="F85" s="8">
        <v>45.725099999999998</v>
      </c>
      <c r="G85" s="8">
        <v>3.5143800000000001</v>
      </c>
      <c r="H85" s="8">
        <v>16.4818</v>
      </c>
      <c r="I85" s="8">
        <v>10.159000000000001</v>
      </c>
      <c r="J85" s="8">
        <v>0.21063200000000001</v>
      </c>
      <c r="K85" s="8">
        <v>3.83121</v>
      </c>
      <c r="L85" s="8">
        <v>9.1424199999999995</v>
      </c>
      <c r="M85" s="8">
        <v>5.8532700000000002</v>
      </c>
      <c r="N85" s="8">
        <v>2.5070600000000001</v>
      </c>
      <c r="O85" s="8">
        <v>1.3381700000000001</v>
      </c>
      <c r="P85" s="6" t="s">
        <v>83</v>
      </c>
      <c r="Q85" s="7" t="s">
        <v>77</v>
      </c>
      <c r="R85" s="7" t="s">
        <v>77</v>
      </c>
      <c r="S85" s="8">
        <v>0.21449099999999999</v>
      </c>
      <c r="T85" s="8">
        <v>0.17766000000000001</v>
      </c>
      <c r="U85" s="8">
        <v>0.101371</v>
      </c>
      <c r="V85" s="9">
        <f t="shared" si="5"/>
        <v>857.96399999999994</v>
      </c>
      <c r="W85" s="9">
        <f t="shared" ref="W85:X85" si="117">T85*10000</f>
        <v>1776.6000000000001</v>
      </c>
      <c r="X85" s="9">
        <f t="shared" si="117"/>
        <v>1013.71</v>
      </c>
      <c r="Y85" s="8">
        <v>99.250600000000006</v>
      </c>
      <c r="AM85" s="8"/>
      <c r="AT85" s="8"/>
      <c r="AU85" s="8"/>
      <c r="AV85" s="8"/>
      <c r="AW85" s="11"/>
      <c r="AX85" s="11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9"/>
      <c r="BN85" s="9"/>
      <c r="BO85" s="9"/>
      <c r="BP85" s="8"/>
    </row>
    <row r="86" spans="1:68" ht="15.75" customHeight="1" x14ac:dyDescent="0.35">
      <c r="A86" s="1">
        <v>82</v>
      </c>
      <c r="B86" s="5" t="s">
        <v>131</v>
      </c>
      <c r="C86" s="5" t="s">
        <v>216</v>
      </c>
      <c r="D86" s="5" t="s">
        <v>208</v>
      </c>
      <c r="E86" s="5" t="s">
        <v>89</v>
      </c>
      <c r="F86" s="8">
        <v>44.508099999999999</v>
      </c>
      <c r="G86" s="8">
        <v>3.7911100000000002</v>
      </c>
      <c r="H86" s="8">
        <v>15.4686</v>
      </c>
      <c r="I86" s="8">
        <v>10.6022</v>
      </c>
      <c r="J86" s="8">
        <v>0.23221700000000001</v>
      </c>
      <c r="K86" s="8">
        <v>3.8672800000000001</v>
      </c>
      <c r="L86" s="8">
        <v>9.1615900000000003</v>
      </c>
      <c r="M86" s="8">
        <v>5.3311700000000002</v>
      </c>
      <c r="N86" s="8">
        <v>2.5389699999999999</v>
      </c>
      <c r="O86" s="8">
        <v>1.61452</v>
      </c>
      <c r="P86" s="6">
        <v>3.2929999999999999E-3</v>
      </c>
      <c r="Q86" s="7" t="s">
        <v>77</v>
      </c>
      <c r="R86" s="7" t="s">
        <v>77</v>
      </c>
      <c r="S86" s="8">
        <v>0.30177300000000001</v>
      </c>
      <c r="T86" s="8">
        <v>0.17282900000000001</v>
      </c>
      <c r="U86" s="8">
        <v>0.100357</v>
      </c>
      <c r="V86" s="9">
        <f t="shared" si="5"/>
        <v>1207.0920000000001</v>
      </c>
      <c r="W86" s="9">
        <f t="shared" ref="W86:X86" si="118">T86*10000</f>
        <v>1728.2900000000002</v>
      </c>
      <c r="X86" s="9">
        <f t="shared" si="118"/>
        <v>1003.57</v>
      </c>
      <c r="Y86" s="8">
        <v>97.693899999999999</v>
      </c>
      <c r="AM86" s="8"/>
      <c r="AT86" s="8"/>
      <c r="AU86" s="8"/>
      <c r="AV86" s="8"/>
      <c r="AW86" s="11"/>
      <c r="AX86" s="11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9"/>
      <c r="BN86" s="9"/>
      <c r="BO86" s="9"/>
      <c r="BP86" s="8"/>
    </row>
    <row r="87" spans="1:68" ht="15.75" customHeight="1" x14ac:dyDescent="0.35">
      <c r="A87" s="1">
        <v>83</v>
      </c>
      <c r="B87" s="5" t="s">
        <v>141</v>
      </c>
      <c r="C87" s="5" t="s">
        <v>217</v>
      </c>
      <c r="D87" s="5" t="s">
        <v>208</v>
      </c>
      <c r="E87" s="5" t="s">
        <v>89</v>
      </c>
      <c r="F87" s="8">
        <v>46.792900000000003</v>
      </c>
      <c r="G87" s="8">
        <v>3.8284699999999998</v>
      </c>
      <c r="H87" s="8">
        <v>16.235399999999998</v>
      </c>
      <c r="I87" s="8">
        <v>10.6752</v>
      </c>
      <c r="J87" s="8">
        <v>0.216194</v>
      </c>
      <c r="K87" s="8">
        <v>3.9529000000000001</v>
      </c>
      <c r="L87" s="8">
        <v>9.1651600000000002</v>
      </c>
      <c r="M87" s="8">
        <v>4.58894</v>
      </c>
      <c r="N87" s="8">
        <v>2.7601499999999999</v>
      </c>
      <c r="O87" s="8">
        <v>1.3805799999999999</v>
      </c>
      <c r="P87" s="6" t="s">
        <v>83</v>
      </c>
      <c r="Q87" s="7" t="s">
        <v>77</v>
      </c>
      <c r="R87" s="7" t="s">
        <v>77</v>
      </c>
      <c r="S87" s="8">
        <v>0.14044999999999999</v>
      </c>
      <c r="T87" s="8">
        <v>0.17310800000000001</v>
      </c>
      <c r="U87" s="8">
        <v>0.102103</v>
      </c>
      <c r="V87" s="9">
        <f t="shared" si="5"/>
        <v>561.79999999999995</v>
      </c>
      <c r="W87" s="9">
        <f t="shared" ref="W87:X87" si="119">T87*10000</f>
        <v>1731.0800000000002</v>
      </c>
      <c r="X87" s="9">
        <f t="shared" si="119"/>
        <v>1021.03</v>
      </c>
      <c r="Y87" s="8">
        <v>100.01</v>
      </c>
      <c r="AM87" s="8"/>
      <c r="AT87" s="8"/>
      <c r="AU87" s="8"/>
      <c r="AV87" s="8"/>
      <c r="AW87" s="11"/>
      <c r="AX87" s="11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9"/>
      <c r="BN87" s="9"/>
      <c r="BO87" s="9"/>
      <c r="BP87" s="8"/>
    </row>
    <row r="88" spans="1:68" ht="15.75" customHeight="1" x14ac:dyDescent="0.35">
      <c r="A88" s="1">
        <v>84</v>
      </c>
      <c r="B88" s="5" t="s">
        <v>218</v>
      </c>
      <c r="C88" s="5" t="s">
        <v>219</v>
      </c>
      <c r="D88" s="5" t="s">
        <v>208</v>
      </c>
      <c r="E88" s="5" t="s">
        <v>76</v>
      </c>
      <c r="F88" s="8">
        <v>48.548499999999997</v>
      </c>
      <c r="G88" s="8">
        <v>1.9462999999999999</v>
      </c>
      <c r="H88" s="8">
        <v>23.2056</v>
      </c>
      <c r="I88" s="8">
        <v>5.5465</v>
      </c>
      <c r="J88" s="8">
        <v>0.2114</v>
      </c>
      <c r="K88" s="8">
        <v>1.8543000000000001</v>
      </c>
      <c r="L88" s="8">
        <v>10.3482</v>
      </c>
      <c r="M88" s="8">
        <v>4.5731000000000002</v>
      </c>
      <c r="N88" s="8">
        <v>1.4045000000000001</v>
      </c>
      <c r="O88" s="8">
        <v>0.73140000000000005</v>
      </c>
      <c r="P88" s="7" t="s">
        <v>77</v>
      </c>
      <c r="Q88" s="7" t="s">
        <v>77</v>
      </c>
      <c r="R88" s="7" t="s">
        <v>77</v>
      </c>
      <c r="S88" s="7" t="s">
        <v>83</v>
      </c>
      <c r="T88" s="7" t="s">
        <v>77</v>
      </c>
      <c r="U88" s="7" t="s">
        <v>83</v>
      </c>
      <c r="V88" s="7" t="s">
        <v>83</v>
      </c>
      <c r="W88" s="7" t="s">
        <v>77</v>
      </c>
      <c r="X88" s="7" t="s">
        <v>83</v>
      </c>
      <c r="Y88" s="8">
        <v>98.430099999999996</v>
      </c>
      <c r="AM88" s="8"/>
      <c r="AT88" s="8"/>
      <c r="AU88" s="8"/>
      <c r="AV88" s="8"/>
      <c r="AW88" s="11"/>
      <c r="AX88" s="11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</row>
    <row r="89" spans="1:68" ht="15.75" customHeight="1" x14ac:dyDescent="0.35">
      <c r="A89" s="1">
        <v>85</v>
      </c>
      <c r="B89" s="5" t="s">
        <v>218</v>
      </c>
      <c r="C89" s="5" t="s">
        <v>220</v>
      </c>
      <c r="D89" s="5" t="s">
        <v>208</v>
      </c>
      <c r="E89" s="5" t="s">
        <v>76</v>
      </c>
      <c r="F89" s="8">
        <v>45.7958</v>
      </c>
      <c r="G89" s="8">
        <v>3.3102999999999998</v>
      </c>
      <c r="H89" s="8">
        <v>17.758099999999999</v>
      </c>
      <c r="I89" s="8">
        <v>9.9395000000000007</v>
      </c>
      <c r="J89" s="8">
        <v>0.13750000000000001</v>
      </c>
      <c r="K89" s="8">
        <v>3.3247</v>
      </c>
      <c r="L89" s="8">
        <v>9.3268000000000004</v>
      </c>
      <c r="M89" s="8">
        <v>5.3524000000000003</v>
      </c>
      <c r="N89" s="8">
        <v>2.3254000000000001</v>
      </c>
      <c r="O89" s="8">
        <v>1.3272999999999999</v>
      </c>
      <c r="P89" s="7" t="s">
        <v>77</v>
      </c>
      <c r="Q89" s="7" t="s">
        <v>77</v>
      </c>
      <c r="R89" s="7" t="s">
        <v>77</v>
      </c>
      <c r="S89" s="8">
        <v>8.0399999999999999E-2</v>
      </c>
      <c r="T89" s="7" t="s">
        <v>77</v>
      </c>
      <c r="U89" s="8">
        <v>8.0100000000000005E-2</v>
      </c>
      <c r="V89" s="9">
        <f t="shared" ref="V89:V94" si="120">S89*10000/2</f>
        <v>402</v>
      </c>
      <c r="W89" s="7" t="s">
        <v>77</v>
      </c>
      <c r="X89" s="9">
        <f t="shared" ref="X89:X90" si="121">U89*10000</f>
        <v>801</v>
      </c>
      <c r="Y89" s="8">
        <v>98.763199999999998</v>
      </c>
      <c r="AM89" s="8"/>
      <c r="AT89" s="8"/>
      <c r="AU89" s="8"/>
      <c r="AV89" s="8"/>
      <c r="AW89" s="11"/>
      <c r="AX89" s="11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9"/>
      <c r="BN89" s="8"/>
      <c r="BO89" s="9"/>
      <c r="BP89" s="8"/>
    </row>
    <row r="90" spans="1:68" ht="15.75" customHeight="1" x14ac:dyDescent="0.35">
      <c r="A90" s="1">
        <v>86</v>
      </c>
      <c r="B90" s="5" t="s">
        <v>218</v>
      </c>
      <c r="C90" s="5" t="s">
        <v>221</v>
      </c>
      <c r="D90" s="5" t="s">
        <v>208</v>
      </c>
      <c r="E90" s="5" t="s">
        <v>76</v>
      </c>
      <c r="F90" s="8">
        <v>45.683700000000002</v>
      </c>
      <c r="G90" s="8">
        <v>3.8121</v>
      </c>
      <c r="H90" s="8">
        <v>15.65</v>
      </c>
      <c r="I90" s="8">
        <v>10.6135</v>
      </c>
      <c r="J90" s="8">
        <v>0.18990000000000001</v>
      </c>
      <c r="K90" s="8">
        <v>4.0843999999999996</v>
      </c>
      <c r="L90" s="8">
        <v>10.0701</v>
      </c>
      <c r="M90" s="8">
        <v>5.5038</v>
      </c>
      <c r="N90" s="8">
        <v>2.4224999999999999</v>
      </c>
      <c r="O90" s="8">
        <v>1.3280000000000001</v>
      </c>
      <c r="P90" s="7" t="s">
        <v>77</v>
      </c>
      <c r="Q90" s="7" t="s">
        <v>77</v>
      </c>
      <c r="R90" s="7" t="s">
        <v>77</v>
      </c>
      <c r="S90" s="8">
        <v>5.0599999999999999E-2</v>
      </c>
      <c r="T90" s="7" t="s">
        <v>77</v>
      </c>
      <c r="U90" s="8">
        <v>7.9899999999999999E-2</v>
      </c>
      <c r="V90" s="9">
        <f t="shared" si="120"/>
        <v>253</v>
      </c>
      <c r="W90" s="7" t="s">
        <v>77</v>
      </c>
      <c r="X90" s="9">
        <f t="shared" si="121"/>
        <v>799</v>
      </c>
      <c r="Y90" s="8">
        <v>99.488600000000005</v>
      </c>
      <c r="AM90" s="8"/>
      <c r="AT90" s="8"/>
      <c r="AU90" s="8"/>
      <c r="AV90" s="8"/>
      <c r="AW90" s="11"/>
      <c r="AX90" s="11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9"/>
      <c r="BN90" s="8"/>
      <c r="BO90" s="9"/>
      <c r="BP90" s="8"/>
    </row>
    <row r="91" spans="1:68" ht="15.75" customHeight="1" x14ac:dyDescent="0.35">
      <c r="A91" s="1">
        <v>87</v>
      </c>
      <c r="B91" s="5" t="s">
        <v>218</v>
      </c>
      <c r="C91" s="5" t="s">
        <v>222</v>
      </c>
      <c r="D91" s="5" t="s">
        <v>208</v>
      </c>
      <c r="E91" s="5" t="s">
        <v>76</v>
      </c>
      <c r="F91" s="8">
        <v>45.180900000000001</v>
      </c>
      <c r="G91" s="8">
        <v>3.7786</v>
      </c>
      <c r="H91" s="8">
        <v>16.052</v>
      </c>
      <c r="I91" s="8">
        <v>11.155900000000001</v>
      </c>
      <c r="J91" s="8">
        <v>0.21290000000000001</v>
      </c>
      <c r="K91" s="8">
        <v>3.7627000000000002</v>
      </c>
      <c r="L91" s="8">
        <v>8.6829999999999998</v>
      </c>
      <c r="M91" s="8">
        <v>5.6684000000000001</v>
      </c>
      <c r="N91" s="8">
        <v>2.6850000000000001</v>
      </c>
      <c r="O91" s="8">
        <v>1.4354</v>
      </c>
      <c r="P91" s="7" t="s">
        <v>77</v>
      </c>
      <c r="Q91" s="7" t="s">
        <v>77</v>
      </c>
      <c r="R91" s="7" t="s">
        <v>77</v>
      </c>
      <c r="S91" s="8">
        <v>8.4599999999999995E-2</v>
      </c>
      <c r="T91" s="7" t="s">
        <v>77</v>
      </c>
      <c r="U91" s="7" t="s">
        <v>83</v>
      </c>
      <c r="V91" s="9">
        <f t="shared" si="120"/>
        <v>423</v>
      </c>
      <c r="W91" s="7" t="s">
        <v>77</v>
      </c>
      <c r="X91" s="7" t="s">
        <v>83</v>
      </c>
      <c r="Y91" s="8">
        <v>98.749200000000002</v>
      </c>
      <c r="AM91" s="8"/>
      <c r="AT91" s="8"/>
      <c r="AU91" s="8"/>
      <c r="AV91" s="8"/>
      <c r="AW91" s="11"/>
      <c r="AX91" s="11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9"/>
      <c r="BN91" s="8"/>
      <c r="BO91" s="8"/>
      <c r="BP91" s="8"/>
    </row>
    <row r="92" spans="1:68" ht="15.75" customHeight="1" x14ac:dyDescent="0.35">
      <c r="A92" s="1">
        <v>88</v>
      </c>
      <c r="B92" s="5" t="s">
        <v>218</v>
      </c>
      <c r="C92" s="5" t="s">
        <v>223</v>
      </c>
      <c r="D92" s="5" t="s">
        <v>208</v>
      </c>
      <c r="E92" s="5" t="s">
        <v>76</v>
      </c>
      <c r="F92" s="8">
        <v>44.389499999999998</v>
      </c>
      <c r="G92" s="8">
        <v>3.8902000000000001</v>
      </c>
      <c r="H92" s="8">
        <v>15.757899999999999</v>
      </c>
      <c r="I92" s="8">
        <v>11.527200000000001</v>
      </c>
      <c r="J92" s="8">
        <v>0.1961</v>
      </c>
      <c r="K92" s="8">
        <v>3.5106000000000002</v>
      </c>
      <c r="L92" s="8">
        <v>8.6068999999999996</v>
      </c>
      <c r="M92" s="8">
        <v>5.4993999999999996</v>
      </c>
      <c r="N92" s="8">
        <v>2.625</v>
      </c>
      <c r="O92" s="8">
        <v>1.4297</v>
      </c>
      <c r="P92" s="7" t="s">
        <v>77</v>
      </c>
      <c r="Q92" s="7" t="s">
        <v>77</v>
      </c>
      <c r="R92" s="7" t="s">
        <v>77</v>
      </c>
      <c r="S92" s="8">
        <v>3.3799999999999997E-2</v>
      </c>
      <c r="T92" s="7" t="s">
        <v>77</v>
      </c>
      <c r="U92" s="8">
        <v>0.1142</v>
      </c>
      <c r="V92" s="9">
        <f t="shared" si="120"/>
        <v>168.99999999999997</v>
      </c>
      <c r="W92" s="7" t="s">
        <v>77</v>
      </c>
      <c r="X92" s="9">
        <f>U92*10000</f>
        <v>1142</v>
      </c>
      <c r="Y92" s="8">
        <v>97.580500000000001</v>
      </c>
      <c r="AM92" s="8"/>
      <c r="AT92" s="8"/>
      <c r="AU92" s="8"/>
      <c r="AV92" s="8"/>
      <c r="AW92" s="11"/>
      <c r="AX92" s="11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9"/>
      <c r="BN92" s="8"/>
      <c r="BO92" s="9"/>
      <c r="BP92" s="8"/>
    </row>
    <row r="93" spans="1:68" ht="15.75" customHeight="1" x14ac:dyDescent="0.35">
      <c r="A93" s="1">
        <v>89</v>
      </c>
      <c r="B93" s="5" t="s">
        <v>218</v>
      </c>
      <c r="C93" s="5" t="s">
        <v>224</v>
      </c>
      <c r="D93" s="5" t="s">
        <v>208</v>
      </c>
      <c r="E93" s="5" t="s">
        <v>76</v>
      </c>
      <c r="F93" s="8">
        <v>49.076500000000003</v>
      </c>
      <c r="G93" s="8">
        <v>2.0956999999999999</v>
      </c>
      <c r="H93" s="8">
        <v>22.555399999999999</v>
      </c>
      <c r="I93" s="8">
        <v>6.1920000000000002</v>
      </c>
      <c r="J93" s="8">
        <v>0.1356</v>
      </c>
      <c r="K93" s="8">
        <v>1.7352000000000001</v>
      </c>
      <c r="L93" s="8">
        <v>10.1218</v>
      </c>
      <c r="M93" s="8">
        <v>5.1894</v>
      </c>
      <c r="N93" s="8">
        <v>1.5267999999999999</v>
      </c>
      <c r="O93" s="8">
        <v>0.83550000000000002</v>
      </c>
      <c r="P93" s="7" t="s">
        <v>77</v>
      </c>
      <c r="Q93" s="7" t="s">
        <v>77</v>
      </c>
      <c r="R93" s="7" t="s">
        <v>77</v>
      </c>
      <c r="S93" s="8">
        <v>6.8599999999999994E-2</v>
      </c>
      <c r="T93" s="7" t="s">
        <v>77</v>
      </c>
      <c r="U93" s="7" t="s">
        <v>83</v>
      </c>
      <c r="V93" s="9">
        <f t="shared" si="120"/>
        <v>343</v>
      </c>
      <c r="W93" s="7" t="s">
        <v>77</v>
      </c>
      <c r="X93" s="7" t="s">
        <v>83</v>
      </c>
      <c r="Y93" s="8">
        <v>99.610900000000001</v>
      </c>
      <c r="AM93" s="8"/>
      <c r="AT93" s="8"/>
      <c r="AU93" s="8"/>
      <c r="AV93" s="8"/>
      <c r="AW93" s="11"/>
      <c r="AX93" s="11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9"/>
      <c r="BN93" s="8"/>
      <c r="BO93" s="8"/>
      <c r="BP93" s="8"/>
    </row>
    <row r="94" spans="1:68" ht="15.75" customHeight="1" x14ac:dyDescent="0.35">
      <c r="A94" s="1">
        <v>90</v>
      </c>
      <c r="B94" s="5" t="s">
        <v>218</v>
      </c>
      <c r="C94" s="5" t="s">
        <v>225</v>
      </c>
      <c r="D94" s="5" t="s">
        <v>208</v>
      </c>
      <c r="E94" s="5" t="s">
        <v>76</v>
      </c>
      <c r="F94" s="8">
        <v>45.831400000000002</v>
      </c>
      <c r="G94" s="8">
        <v>3.7572000000000001</v>
      </c>
      <c r="H94" s="8">
        <v>15.7597</v>
      </c>
      <c r="I94" s="8">
        <v>10.9171</v>
      </c>
      <c r="J94" s="8">
        <v>0.15409999999999999</v>
      </c>
      <c r="K94" s="8">
        <v>3.7608999999999999</v>
      </c>
      <c r="L94" s="8">
        <v>9.0891000000000002</v>
      </c>
      <c r="M94" s="8">
        <v>5.5921000000000003</v>
      </c>
      <c r="N94" s="8">
        <v>2.6145999999999998</v>
      </c>
      <c r="O94" s="8">
        <v>1.4777</v>
      </c>
      <c r="P94" s="7" t="s">
        <v>77</v>
      </c>
      <c r="Q94" s="7" t="s">
        <v>77</v>
      </c>
      <c r="R94" s="7" t="s">
        <v>77</v>
      </c>
      <c r="S94" s="8">
        <v>9.74E-2</v>
      </c>
      <c r="T94" s="7" t="s">
        <v>77</v>
      </c>
      <c r="U94" s="7" t="s">
        <v>83</v>
      </c>
      <c r="V94" s="9">
        <f t="shared" si="120"/>
        <v>487</v>
      </c>
      <c r="W94" s="7" t="s">
        <v>77</v>
      </c>
      <c r="X94" s="7" t="s">
        <v>83</v>
      </c>
      <c r="Y94" s="8">
        <v>99.142899999999997</v>
      </c>
      <c r="AM94" s="8"/>
      <c r="AT94" s="8"/>
      <c r="AU94" s="8"/>
      <c r="AV94" s="8"/>
      <c r="AW94" s="11"/>
      <c r="AX94" s="11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9"/>
      <c r="BN94" s="8"/>
      <c r="BO94" s="8"/>
      <c r="BP94" s="8"/>
    </row>
    <row r="95" spans="1:68" ht="15.75" customHeight="1" x14ac:dyDescent="0.35">
      <c r="A95" s="1">
        <v>91</v>
      </c>
      <c r="B95" s="5" t="s">
        <v>218</v>
      </c>
      <c r="C95" s="5" t="s">
        <v>226</v>
      </c>
      <c r="D95" s="5" t="s">
        <v>208</v>
      </c>
      <c r="E95" s="5" t="s">
        <v>76</v>
      </c>
      <c r="F95" s="8">
        <v>45.933599999999998</v>
      </c>
      <c r="G95" s="8">
        <v>3.8229000000000002</v>
      </c>
      <c r="H95" s="8">
        <v>16.3474</v>
      </c>
      <c r="I95" s="8">
        <v>11.07</v>
      </c>
      <c r="J95" s="8">
        <v>0.13439999999999999</v>
      </c>
      <c r="K95" s="8">
        <v>3.2877999999999998</v>
      </c>
      <c r="L95" s="8">
        <v>8.5931999999999995</v>
      </c>
      <c r="M95" s="8">
        <v>5.2386999999999997</v>
      </c>
      <c r="N95" s="8">
        <v>2.3755000000000002</v>
      </c>
      <c r="O95" s="8">
        <v>1.4418</v>
      </c>
      <c r="P95" s="7" t="s">
        <v>77</v>
      </c>
      <c r="Q95" s="7" t="s">
        <v>77</v>
      </c>
      <c r="R95" s="7" t="s">
        <v>77</v>
      </c>
      <c r="S95" s="7" t="s">
        <v>83</v>
      </c>
      <c r="T95" s="7" t="s">
        <v>77</v>
      </c>
      <c r="U95" s="8">
        <v>6.5000000000000002E-2</v>
      </c>
      <c r="V95" s="8" t="s">
        <v>78</v>
      </c>
      <c r="W95" s="7" t="s">
        <v>77</v>
      </c>
      <c r="X95" s="9">
        <f t="shared" ref="X95:X96" si="122">U95*10000</f>
        <v>650</v>
      </c>
      <c r="Y95" s="8">
        <v>98.3643</v>
      </c>
      <c r="AM95" s="8"/>
      <c r="AT95" s="8"/>
      <c r="AU95" s="8"/>
      <c r="AV95" s="8"/>
      <c r="AW95" s="11"/>
      <c r="AX95" s="11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9"/>
      <c r="BP95" s="8"/>
    </row>
    <row r="96" spans="1:68" ht="15.75" customHeight="1" x14ac:dyDescent="0.35">
      <c r="A96" s="1">
        <v>92</v>
      </c>
      <c r="B96" s="5" t="s">
        <v>218</v>
      </c>
      <c r="C96" s="5" t="s">
        <v>227</v>
      </c>
      <c r="D96" s="5" t="s">
        <v>208</v>
      </c>
      <c r="E96" s="5" t="s">
        <v>76</v>
      </c>
      <c r="F96" s="8">
        <v>45.245800000000003</v>
      </c>
      <c r="G96" s="8">
        <v>3.8348</v>
      </c>
      <c r="H96" s="8">
        <v>15.8858</v>
      </c>
      <c r="I96" s="8">
        <v>10.7462</v>
      </c>
      <c r="J96" s="8">
        <v>0.18379999999999999</v>
      </c>
      <c r="K96" s="8">
        <v>3.3673000000000002</v>
      </c>
      <c r="L96" s="8">
        <v>8.4658999999999995</v>
      </c>
      <c r="M96" s="8">
        <v>5.6935000000000002</v>
      </c>
      <c r="N96" s="8">
        <v>2.5528</v>
      </c>
      <c r="O96" s="8">
        <v>1.4117</v>
      </c>
      <c r="P96" s="7" t="s">
        <v>77</v>
      </c>
      <c r="Q96" s="7" t="s">
        <v>77</v>
      </c>
      <c r="R96" s="7" t="s">
        <v>77</v>
      </c>
      <c r="S96" s="8">
        <v>0.1188</v>
      </c>
      <c r="T96" s="7" t="s">
        <v>77</v>
      </c>
      <c r="U96" s="8">
        <v>0.13009999999999999</v>
      </c>
      <c r="V96" s="9">
        <f>S96*10000/2</f>
        <v>594</v>
      </c>
      <c r="W96" s="7" t="s">
        <v>77</v>
      </c>
      <c r="X96" s="9">
        <f t="shared" si="122"/>
        <v>1301</v>
      </c>
      <c r="Y96" s="8">
        <v>97.636399999999995</v>
      </c>
      <c r="AM96" s="8"/>
      <c r="AT96" s="8"/>
      <c r="AU96" s="8"/>
      <c r="AV96" s="8"/>
      <c r="AW96" s="11"/>
      <c r="AX96" s="11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9"/>
      <c r="BN96" s="8"/>
      <c r="BO96" s="9"/>
      <c r="BP96" s="8"/>
    </row>
    <row r="97" spans="1:68" ht="15.75" customHeight="1" x14ac:dyDescent="0.35">
      <c r="A97" s="1">
        <v>93</v>
      </c>
      <c r="B97" s="5" t="s">
        <v>218</v>
      </c>
      <c r="C97" s="5" t="s">
        <v>228</v>
      </c>
      <c r="D97" s="5" t="s">
        <v>208</v>
      </c>
      <c r="E97" s="5" t="s">
        <v>76</v>
      </c>
      <c r="F97" s="8">
        <v>45.429699999999997</v>
      </c>
      <c r="G97" s="8">
        <v>3.8794</v>
      </c>
      <c r="H97" s="8">
        <v>16.12</v>
      </c>
      <c r="I97" s="8">
        <v>11.3362</v>
      </c>
      <c r="J97" s="8">
        <v>0.24260000000000001</v>
      </c>
      <c r="K97" s="8">
        <v>3.7877999999999998</v>
      </c>
      <c r="L97" s="8">
        <v>8.9885000000000002</v>
      </c>
      <c r="M97" s="8">
        <v>5.6673</v>
      </c>
      <c r="N97" s="8">
        <v>2.5209999999999999</v>
      </c>
      <c r="O97" s="8">
        <v>1.4194</v>
      </c>
      <c r="P97" s="7" t="s">
        <v>77</v>
      </c>
      <c r="Q97" s="7" t="s">
        <v>77</v>
      </c>
      <c r="R97" s="7" t="s">
        <v>77</v>
      </c>
      <c r="S97" s="7" t="s">
        <v>83</v>
      </c>
      <c r="T97" s="7" t="s">
        <v>77</v>
      </c>
      <c r="U97" s="7" t="s">
        <v>83</v>
      </c>
      <c r="V97" s="7" t="s">
        <v>83</v>
      </c>
      <c r="W97" s="7" t="s">
        <v>77</v>
      </c>
      <c r="X97" s="7" t="s">
        <v>83</v>
      </c>
      <c r="Y97" s="8">
        <v>99.477199999999996</v>
      </c>
      <c r="AM97" s="8"/>
      <c r="AT97" s="8"/>
      <c r="AU97" s="8"/>
      <c r="AV97" s="8"/>
      <c r="AW97" s="11"/>
      <c r="AX97" s="11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</row>
    <row r="98" spans="1:68" ht="15.75" customHeight="1" x14ac:dyDescent="0.35">
      <c r="A98" s="1">
        <v>94</v>
      </c>
      <c r="B98" s="5" t="s">
        <v>218</v>
      </c>
      <c r="C98" s="5" t="s">
        <v>229</v>
      </c>
      <c r="D98" s="5" t="s">
        <v>208</v>
      </c>
      <c r="E98" s="5" t="s">
        <v>76</v>
      </c>
      <c r="F98" s="8">
        <v>45.116799999999998</v>
      </c>
      <c r="G98" s="8">
        <v>3.9104000000000001</v>
      </c>
      <c r="H98" s="8">
        <v>16.111999999999998</v>
      </c>
      <c r="I98" s="8">
        <v>11.231</v>
      </c>
      <c r="J98" s="8">
        <v>0.21310000000000001</v>
      </c>
      <c r="K98" s="8">
        <v>3.8153999999999999</v>
      </c>
      <c r="L98" s="8">
        <v>8.7936999999999994</v>
      </c>
      <c r="M98" s="8">
        <v>5.4692999999999996</v>
      </c>
      <c r="N98" s="8">
        <v>2.4567000000000001</v>
      </c>
      <c r="O98" s="8">
        <v>1.3956</v>
      </c>
      <c r="P98" s="7" t="s">
        <v>77</v>
      </c>
      <c r="Q98" s="7" t="s">
        <v>77</v>
      </c>
      <c r="R98" s="7" t="s">
        <v>77</v>
      </c>
      <c r="S98" s="7" t="s">
        <v>83</v>
      </c>
      <c r="T98" s="7" t="s">
        <v>77</v>
      </c>
      <c r="U98" s="7" t="s">
        <v>83</v>
      </c>
      <c r="V98" s="7" t="s">
        <v>83</v>
      </c>
      <c r="W98" s="7" t="s">
        <v>77</v>
      </c>
      <c r="X98" s="7" t="s">
        <v>83</v>
      </c>
      <c r="Y98" s="8">
        <v>98.596500000000006</v>
      </c>
      <c r="AM98" s="8"/>
      <c r="AT98" s="8"/>
      <c r="AU98" s="8"/>
      <c r="AV98" s="8"/>
      <c r="AW98" s="11"/>
      <c r="AX98" s="11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</row>
    <row r="99" spans="1:68" ht="15.75" customHeight="1" x14ac:dyDescent="0.35">
      <c r="A99" s="1">
        <v>95</v>
      </c>
      <c r="B99" s="5" t="s">
        <v>230</v>
      </c>
      <c r="C99" s="5" t="s">
        <v>219</v>
      </c>
      <c r="D99" s="5" t="s">
        <v>208</v>
      </c>
      <c r="E99" s="5" t="s">
        <v>76</v>
      </c>
      <c r="F99" s="8">
        <v>48.260199999999998</v>
      </c>
      <c r="G99" s="8">
        <v>2.1629999999999998</v>
      </c>
      <c r="H99" s="8">
        <v>23.479600000000001</v>
      </c>
      <c r="I99" s="8">
        <v>6.2088999999999999</v>
      </c>
      <c r="J99" s="7" t="s">
        <v>83</v>
      </c>
      <c r="K99" s="8">
        <v>1.9241999999999999</v>
      </c>
      <c r="L99" s="8">
        <v>11.5304</v>
      </c>
      <c r="M99" s="8">
        <v>4.3845999999999998</v>
      </c>
      <c r="N99" s="8">
        <v>1.147</v>
      </c>
      <c r="O99" s="8">
        <v>0.78139999999999998</v>
      </c>
      <c r="P99" s="7" t="s">
        <v>77</v>
      </c>
      <c r="Q99" s="7" t="s">
        <v>77</v>
      </c>
      <c r="R99" s="7" t="s">
        <v>77</v>
      </c>
      <c r="S99" s="8">
        <v>9.4399999999999998E-2</v>
      </c>
      <c r="T99" s="7" t="s">
        <v>77</v>
      </c>
      <c r="U99" s="7" t="s">
        <v>83</v>
      </c>
      <c r="V99" s="9">
        <f t="shared" ref="V99:V104" si="123">S99*10000/2</f>
        <v>472</v>
      </c>
      <c r="W99" s="7" t="s">
        <v>77</v>
      </c>
      <c r="X99" s="7" t="s">
        <v>83</v>
      </c>
      <c r="Y99" s="8">
        <v>100.0147</v>
      </c>
      <c r="AM99" s="8"/>
      <c r="AT99" s="8"/>
      <c r="AU99" s="8"/>
      <c r="AV99" s="8"/>
      <c r="AW99" s="11"/>
      <c r="AX99" s="11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9"/>
      <c r="BN99" s="8"/>
      <c r="BO99" s="8"/>
      <c r="BP99" s="8"/>
    </row>
    <row r="100" spans="1:68" ht="15.75" customHeight="1" x14ac:dyDescent="0.35">
      <c r="A100" s="1">
        <v>96</v>
      </c>
      <c r="B100" s="5" t="s">
        <v>230</v>
      </c>
      <c r="C100" s="5" t="s">
        <v>220</v>
      </c>
      <c r="D100" s="5" t="s">
        <v>208</v>
      </c>
      <c r="E100" s="5" t="s">
        <v>76</v>
      </c>
      <c r="F100" s="8">
        <v>47.937800000000003</v>
      </c>
      <c r="G100" s="8">
        <v>2.6482000000000001</v>
      </c>
      <c r="H100" s="8">
        <v>21.556100000000001</v>
      </c>
      <c r="I100" s="8">
        <v>7.2016999999999998</v>
      </c>
      <c r="J100" s="7" t="s">
        <v>83</v>
      </c>
      <c r="K100" s="8">
        <v>2.3146</v>
      </c>
      <c r="L100" s="8">
        <v>10.219900000000001</v>
      </c>
      <c r="M100" s="8">
        <v>4.7515000000000001</v>
      </c>
      <c r="N100" s="8">
        <v>1.5731999999999999</v>
      </c>
      <c r="O100" s="8">
        <v>0.86719999999999997</v>
      </c>
      <c r="P100" s="7" t="s">
        <v>77</v>
      </c>
      <c r="Q100" s="7" t="s">
        <v>77</v>
      </c>
      <c r="R100" s="7" t="s">
        <v>77</v>
      </c>
      <c r="S100" s="8">
        <v>4.7100000000000003E-2</v>
      </c>
      <c r="T100" s="7" t="s">
        <v>77</v>
      </c>
      <c r="U100" s="8">
        <v>0.1003</v>
      </c>
      <c r="V100" s="9">
        <f t="shared" si="123"/>
        <v>235.50000000000003</v>
      </c>
      <c r="W100" s="7" t="s">
        <v>77</v>
      </c>
      <c r="X100" s="9">
        <f>U100*10000</f>
        <v>1003</v>
      </c>
      <c r="Y100" s="8">
        <v>99.326700000000002</v>
      </c>
      <c r="AM100" s="8"/>
      <c r="AT100" s="8"/>
      <c r="AU100" s="8"/>
      <c r="AV100" s="8"/>
      <c r="AW100" s="11"/>
      <c r="AX100" s="11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9"/>
      <c r="BN100" s="8"/>
      <c r="BO100" s="9"/>
      <c r="BP100" s="8"/>
    </row>
    <row r="101" spans="1:68" ht="15.75" customHeight="1" x14ac:dyDescent="0.35">
      <c r="A101" s="1">
        <v>97</v>
      </c>
      <c r="B101" s="5" t="s">
        <v>230</v>
      </c>
      <c r="C101" s="5" t="s">
        <v>221</v>
      </c>
      <c r="D101" s="5" t="s">
        <v>208</v>
      </c>
      <c r="E101" s="5" t="s">
        <v>76</v>
      </c>
      <c r="F101" s="8">
        <v>45.369599999999998</v>
      </c>
      <c r="G101" s="8">
        <v>3.9117999999999999</v>
      </c>
      <c r="H101" s="8">
        <v>15.9414</v>
      </c>
      <c r="I101" s="8">
        <v>11.5433</v>
      </c>
      <c r="J101" s="8">
        <v>0.20949999999999999</v>
      </c>
      <c r="K101" s="8">
        <v>3.8573</v>
      </c>
      <c r="L101" s="8">
        <v>9.3950999999999993</v>
      </c>
      <c r="M101" s="8">
        <v>5.1872999999999996</v>
      </c>
      <c r="N101" s="8">
        <v>2.3506999999999998</v>
      </c>
      <c r="O101" s="8">
        <v>1.2827</v>
      </c>
      <c r="P101" s="7" t="s">
        <v>77</v>
      </c>
      <c r="Q101" s="7" t="s">
        <v>77</v>
      </c>
      <c r="R101" s="7" t="s">
        <v>77</v>
      </c>
      <c r="S101" s="8">
        <v>0.129</v>
      </c>
      <c r="T101" s="7" t="s">
        <v>77</v>
      </c>
      <c r="U101" s="7" t="s">
        <v>83</v>
      </c>
      <c r="V101" s="9">
        <f t="shared" si="123"/>
        <v>645</v>
      </c>
      <c r="W101" s="7" t="s">
        <v>77</v>
      </c>
      <c r="X101" s="7" t="s">
        <v>83</v>
      </c>
      <c r="Y101" s="8">
        <v>99.229799999999997</v>
      </c>
      <c r="AM101" s="8"/>
      <c r="AT101" s="8"/>
      <c r="AU101" s="8"/>
      <c r="AV101" s="8"/>
      <c r="AW101" s="11"/>
      <c r="AX101" s="11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9"/>
      <c r="BN101" s="8"/>
      <c r="BO101" s="8"/>
      <c r="BP101" s="8"/>
    </row>
    <row r="102" spans="1:68" ht="15.75" customHeight="1" x14ac:dyDescent="0.35">
      <c r="A102" s="1">
        <v>98</v>
      </c>
      <c r="B102" s="5" t="s">
        <v>230</v>
      </c>
      <c r="C102" s="5" t="s">
        <v>222</v>
      </c>
      <c r="D102" s="5" t="s">
        <v>208</v>
      </c>
      <c r="E102" s="5" t="s">
        <v>76</v>
      </c>
      <c r="F102" s="8">
        <v>45.836300000000001</v>
      </c>
      <c r="G102" s="8">
        <v>3.9117000000000002</v>
      </c>
      <c r="H102" s="8">
        <v>16.253299999999999</v>
      </c>
      <c r="I102" s="8">
        <v>11.359500000000001</v>
      </c>
      <c r="J102" s="8">
        <v>0.23219999999999999</v>
      </c>
      <c r="K102" s="8">
        <v>3.6255000000000002</v>
      </c>
      <c r="L102" s="8">
        <v>9.0657999999999994</v>
      </c>
      <c r="M102" s="8">
        <v>5.0308000000000002</v>
      </c>
      <c r="N102" s="8">
        <v>2.4140000000000001</v>
      </c>
      <c r="O102" s="8">
        <v>1.278</v>
      </c>
      <c r="P102" s="7" t="s">
        <v>77</v>
      </c>
      <c r="Q102" s="7" t="s">
        <v>77</v>
      </c>
      <c r="R102" s="7" t="s">
        <v>77</v>
      </c>
      <c r="S102" s="8">
        <v>6.7599999999999993E-2</v>
      </c>
      <c r="T102" s="7" t="s">
        <v>77</v>
      </c>
      <c r="U102" s="8">
        <v>9.5200000000000007E-2</v>
      </c>
      <c r="V102" s="9">
        <f t="shared" si="123"/>
        <v>337.99999999999994</v>
      </c>
      <c r="W102" s="7" t="s">
        <v>77</v>
      </c>
      <c r="X102" s="9">
        <f t="shared" ref="X102:X106" si="124">U102*10000</f>
        <v>952.00000000000011</v>
      </c>
      <c r="Y102" s="8">
        <v>99.197500000000005</v>
      </c>
      <c r="AM102" s="8"/>
      <c r="AT102" s="8"/>
      <c r="AU102" s="8"/>
      <c r="AV102" s="8"/>
      <c r="AW102" s="11"/>
      <c r="AX102" s="11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9"/>
      <c r="BN102" s="8"/>
      <c r="BO102" s="9"/>
      <c r="BP102" s="8"/>
    </row>
    <row r="103" spans="1:68" ht="15.75" customHeight="1" x14ac:dyDescent="0.35">
      <c r="A103" s="1">
        <v>99</v>
      </c>
      <c r="B103" s="5" t="s">
        <v>230</v>
      </c>
      <c r="C103" s="5" t="s">
        <v>223</v>
      </c>
      <c r="D103" s="5" t="s">
        <v>208</v>
      </c>
      <c r="E103" s="5" t="s">
        <v>76</v>
      </c>
      <c r="F103" s="8">
        <v>44.621200000000002</v>
      </c>
      <c r="G103" s="8">
        <v>3.9887000000000001</v>
      </c>
      <c r="H103" s="8">
        <v>15.919</v>
      </c>
      <c r="I103" s="8">
        <v>11.5548</v>
      </c>
      <c r="J103" s="8">
        <v>0.25219999999999998</v>
      </c>
      <c r="K103" s="8">
        <v>3.8883999999999999</v>
      </c>
      <c r="L103" s="8">
        <v>9.5435999999999996</v>
      </c>
      <c r="M103" s="8">
        <v>5.3989000000000003</v>
      </c>
      <c r="N103" s="8">
        <v>2.3834</v>
      </c>
      <c r="O103" s="8">
        <v>1.2197</v>
      </c>
      <c r="P103" s="7" t="s">
        <v>77</v>
      </c>
      <c r="Q103" s="7" t="s">
        <v>77</v>
      </c>
      <c r="R103" s="7" t="s">
        <v>77</v>
      </c>
      <c r="S103" s="8">
        <v>8.8700000000000001E-2</v>
      </c>
      <c r="T103" s="7" t="s">
        <v>77</v>
      </c>
      <c r="U103" s="8">
        <v>7.6200000000000004E-2</v>
      </c>
      <c r="V103" s="9">
        <f t="shared" si="123"/>
        <v>443.5</v>
      </c>
      <c r="W103" s="7" t="s">
        <v>77</v>
      </c>
      <c r="X103" s="9">
        <f t="shared" si="124"/>
        <v>762</v>
      </c>
      <c r="Y103" s="8">
        <v>98.934799999999996</v>
      </c>
      <c r="AM103" s="8"/>
      <c r="AT103" s="8"/>
      <c r="AU103" s="8"/>
      <c r="AV103" s="8"/>
      <c r="AW103" s="11"/>
      <c r="AX103" s="11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9"/>
      <c r="BN103" s="8"/>
      <c r="BO103" s="9"/>
      <c r="BP103" s="8"/>
    </row>
    <row r="104" spans="1:68" ht="15.75" customHeight="1" x14ac:dyDescent="0.35">
      <c r="A104" s="1">
        <v>100</v>
      </c>
      <c r="B104" s="5" t="s">
        <v>230</v>
      </c>
      <c r="C104" s="5" t="s">
        <v>231</v>
      </c>
      <c r="D104" s="5" t="s">
        <v>208</v>
      </c>
      <c r="E104" s="5" t="s">
        <v>76</v>
      </c>
      <c r="F104" s="8">
        <v>45.466500000000003</v>
      </c>
      <c r="G104" s="8">
        <v>3.9954000000000001</v>
      </c>
      <c r="H104" s="8">
        <v>16.145800000000001</v>
      </c>
      <c r="I104" s="8">
        <v>12.3104</v>
      </c>
      <c r="J104" s="8">
        <v>0.23280000000000001</v>
      </c>
      <c r="K104" s="8">
        <v>4.0381</v>
      </c>
      <c r="L104" s="8">
        <v>9.1115999999999993</v>
      </c>
      <c r="M104" s="8">
        <v>5.1356000000000002</v>
      </c>
      <c r="N104" s="8">
        <v>2.4523000000000001</v>
      </c>
      <c r="O104" s="8">
        <v>1.2685</v>
      </c>
      <c r="P104" s="7" t="s">
        <v>77</v>
      </c>
      <c r="Q104" s="8">
        <v>0.151</v>
      </c>
      <c r="R104" s="7" t="s">
        <v>77</v>
      </c>
      <c r="S104" s="8">
        <v>7.1999999999999995E-2</v>
      </c>
      <c r="T104" s="7" t="s">
        <v>77</v>
      </c>
      <c r="U104" s="8">
        <v>0.1108</v>
      </c>
      <c r="V104" s="9">
        <f t="shared" si="123"/>
        <v>360</v>
      </c>
      <c r="W104" s="7" t="s">
        <v>77</v>
      </c>
      <c r="X104" s="9">
        <f t="shared" si="124"/>
        <v>1108</v>
      </c>
      <c r="Y104" s="8">
        <v>100.33969999999999</v>
      </c>
      <c r="AM104" s="8"/>
      <c r="AT104" s="8"/>
      <c r="AU104" s="8"/>
      <c r="AV104" s="8"/>
      <c r="AW104" s="11"/>
      <c r="AX104" s="11"/>
      <c r="AY104" s="8"/>
      <c r="AZ104" s="8"/>
      <c r="BA104" s="8"/>
      <c r="BB104" s="8"/>
      <c r="BC104" s="8"/>
      <c r="BD104" s="8"/>
      <c r="BE104" s="8"/>
      <c r="BF104" s="8"/>
      <c r="BG104" s="8"/>
      <c r="BH104" s="16"/>
      <c r="BI104" s="8"/>
      <c r="BJ104" s="8"/>
      <c r="BK104" s="8"/>
      <c r="BL104" s="8"/>
      <c r="BM104" s="9"/>
      <c r="BN104" s="8"/>
      <c r="BO104" s="9"/>
      <c r="BP104" s="8"/>
    </row>
    <row r="105" spans="1:68" ht="15.75" customHeight="1" x14ac:dyDescent="0.35">
      <c r="A105" s="1">
        <v>101</v>
      </c>
      <c r="B105" s="5" t="s">
        <v>230</v>
      </c>
      <c r="C105" s="5" t="s">
        <v>232</v>
      </c>
      <c r="D105" s="5" t="s">
        <v>208</v>
      </c>
      <c r="E105" s="5" t="s">
        <v>76</v>
      </c>
      <c r="F105" s="8">
        <v>45.332799999999999</v>
      </c>
      <c r="G105" s="8">
        <v>3.8828</v>
      </c>
      <c r="H105" s="8">
        <v>16.188300000000002</v>
      </c>
      <c r="I105" s="8">
        <v>11.544499999999999</v>
      </c>
      <c r="J105" s="8">
        <v>0.18049999999999999</v>
      </c>
      <c r="K105" s="8">
        <v>3.9047999999999998</v>
      </c>
      <c r="L105" s="8">
        <v>9.2335999999999991</v>
      </c>
      <c r="M105" s="8">
        <v>5.2748999999999997</v>
      </c>
      <c r="N105" s="8">
        <v>2.4192</v>
      </c>
      <c r="O105" s="8">
        <v>1.2337</v>
      </c>
      <c r="P105" s="7" t="s">
        <v>77</v>
      </c>
      <c r="Q105" s="8">
        <v>0.151</v>
      </c>
      <c r="R105" s="7" t="s">
        <v>77</v>
      </c>
      <c r="S105" s="7" t="s">
        <v>83</v>
      </c>
      <c r="T105" s="7" t="s">
        <v>77</v>
      </c>
      <c r="U105" s="8">
        <v>0.11840000000000001</v>
      </c>
      <c r="V105" s="7" t="s">
        <v>83</v>
      </c>
      <c r="W105" s="7" t="s">
        <v>77</v>
      </c>
      <c r="X105" s="9">
        <f t="shared" si="124"/>
        <v>1184</v>
      </c>
      <c r="Y105" s="8">
        <v>99.347399999999993</v>
      </c>
      <c r="AM105" s="8"/>
      <c r="AT105" s="8"/>
      <c r="AU105" s="8"/>
      <c r="AV105" s="8"/>
      <c r="AW105" s="11"/>
      <c r="AX105" s="11"/>
      <c r="AY105" s="8"/>
      <c r="AZ105" s="8"/>
      <c r="BA105" s="8"/>
      <c r="BB105" s="8"/>
      <c r="BC105" s="8"/>
      <c r="BD105" s="8"/>
      <c r="BE105" s="8"/>
      <c r="BF105" s="8"/>
      <c r="BG105" s="8"/>
      <c r="BH105" s="16"/>
      <c r="BI105" s="8"/>
      <c r="BJ105" s="8"/>
      <c r="BK105" s="8"/>
      <c r="BL105" s="8"/>
      <c r="BM105" s="8"/>
      <c r="BN105" s="8"/>
      <c r="BO105" s="9"/>
      <c r="BP105" s="8"/>
    </row>
    <row r="106" spans="1:68" ht="15.75" customHeight="1" x14ac:dyDescent="0.35">
      <c r="A106" s="1">
        <v>102</v>
      </c>
      <c r="B106" s="5" t="s">
        <v>230</v>
      </c>
      <c r="C106" s="5" t="s">
        <v>233</v>
      </c>
      <c r="D106" s="5" t="s">
        <v>208</v>
      </c>
      <c r="E106" s="5" t="s">
        <v>76</v>
      </c>
      <c r="F106" s="8">
        <v>46.0122</v>
      </c>
      <c r="G106" s="8">
        <v>3.7071999999999998</v>
      </c>
      <c r="H106" s="8">
        <v>16.916499999999999</v>
      </c>
      <c r="I106" s="8">
        <v>11.334199999999999</v>
      </c>
      <c r="J106" s="8">
        <v>0.217</v>
      </c>
      <c r="K106" s="8">
        <v>3.7612999999999999</v>
      </c>
      <c r="L106" s="8">
        <v>9.6696000000000009</v>
      </c>
      <c r="M106" s="8">
        <v>5.0850999999999997</v>
      </c>
      <c r="N106" s="8">
        <v>2.2284999999999999</v>
      </c>
      <c r="O106" s="8">
        <v>1.2585</v>
      </c>
      <c r="P106" s="7" t="s">
        <v>77</v>
      </c>
      <c r="Q106" s="8">
        <v>0.151</v>
      </c>
      <c r="R106" s="7" t="s">
        <v>77</v>
      </c>
      <c r="S106" s="8">
        <v>4.6699999999999998E-2</v>
      </c>
      <c r="T106" s="7" t="s">
        <v>77</v>
      </c>
      <c r="U106" s="8">
        <v>9.1899999999999996E-2</v>
      </c>
      <c r="V106" s="9">
        <f>S106*10000/2</f>
        <v>233.5</v>
      </c>
      <c r="W106" s="7" t="s">
        <v>77</v>
      </c>
      <c r="X106" s="9">
        <f t="shared" si="124"/>
        <v>919</v>
      </c>
      <c r="Y106" s="8">
        <v>100.36150000000001</v>
      </c>
      <c r="AM106" s="8"/>
      <c r="AT106" s="8"/>
      <c r="AU106" s="8"/>
      <c r="AV106" s="8"/>
      <c r="AW106" s="11"/>
      <c r="AX106" s="11"/>
      <c r="AY106" s="8"/>
      <c r="AZ106" s="8"/>
      <c r="BA106" s="8"/>
      <c r="BB106" s="8"/>
      <c r="BC106" s="8"/>
      <c r="BD106" s="8"/>
      <c r="BE106" s="8"/>
      <c r="BF106" s="8"/>
      <c r="BG106" s="8"/>
      <c r="BH106" s="16"/>
      <c r="BI106" s="8"/>
      <c r="BJ106" s="8"/>
      <c r="BK106" s="8"/>
      <c r="BL106" s="8"/>
      <c r="BM106" s="9"/>
      <c r="BN106" s="8"/>
      <c r="BO106" s="9"/>
      <c r="BP106" s="8"/>
    </row>
    <row r="107" spans="1:68" ht="15.75" customHeight="1" x14ac:dyDescent="0.35">
      <c r="A107" s="1">
        <v>103</v>
      </c>
      <c r="B107" s="5" t="s">
        <v>230</v>
      </c>
      <c r="C107" s="5" t="s">
        <v>234</v>
      </c>
      <c r="D107" s="5" t="s">
        <v>208</v>
      </c>
      <c r="E107" s="5" t="s">
        <v>76</v>
      </c>
      <c r="F107" s="8">
        <v>49.302100000000003</v>
      </c>
      <c r="G107" s="8">
        <v>1.3523000000000001</v>
      </c>
      <c r="H107" s="8">
        <v>25.3995</v>
      </c>
      <c r="I107" s="8">
        <v>5.3372999999999999</v>
      </c>
      <c r="J107" s="7" t="s">
        <v>83</v>
      </c>
      <c r="K107" s="8">
        <v>2.4801000000000002</v>
      </c>
      <c r="L107" s="8">
        <v>11.0108</v>
      </c>
      <c r="M107" s="8">
        <v>4.4706999999999999</v>
      </c>
      <c r="N107" s="8">
        <v>1.0028999999999999</v>
      </c>
      <c r="O107" s="8">
        <v>0.50680000000000003</v>
      </c>
      <c r="P107" s="7" t="s">
        <v>77</v>
      </c>
      <c r="Q107" s="8">
        <v>0.151</v>
      </c>
      <c r="R107" s="7" t="s">
        <v>77</v>
      </c>
      <c r="S107" s="7" t="s">
        <v>83</v>
      </c>
      <c r="T107" s="7" t="s">
        <v>77</v>
      </c>
      <c r="U107" s="7" t="s">
        <v>83</v>
      </c>
      <c r="V107" s="7" t="s">
        <v>83</v>
      </c>
      <c r="W107" s="7" t="s">
        <v>77</v>
      </c>
      <c r="X107" s="7" t="s">
        <v>83</v>
      </c>
      <c r="Y107" s="8">
        <v>100.97280000000001</v>
      </c>
      <c r="AM107" s="8"/>
      <c r="AT107" s="8"/>
      <c r="AU107" s="8"/>
      <c r="AV107" s="8"/>
      <c r="AW107" s="11"/>
      <c r="AX107" s="11"/>
      <c r="AY107" s="8"/>
      <c r="AZ107" s="8"/>
      <c r="BA107" s="8"/>
      <c r="BB107" s="8"/>
      <c r="BC107" s="8"/>
      <c r="BD107" s="8"/>
      <c r="BE107" s="8"/>
      <c r="BF107" s="8"/>
      <c r="BG107" s="8"/>
      <c r="BH107" s="16"/>
      <c r="BI107" s="8"/>
      <c r="BJ107" s="8"/>
      <c r="BK107" s="8"/>
      <c r="BL107" s="8"/>
      <c r="BM107" s="8"/>
      <c r="BN107" s="8"/>
      <c r="BO107" s="8"/>
      <c r="BP107" s="8"/>
    </row>
    <row r="108" spans="1:68" ht="15.75" customHeight="1" x14ac:dyDescent="0.35">
      <c r="A108" s="1">
        <v>104</v>
      </c>
      <c r="B108" s="5" t="s">
        <v>230</v>
      </c>
      <c r="C108" s="5" t="s">
        <v>235</v>
      </c>
      <c r="D108" s="5" t="s">
        <v>208</v>
      </c>
      <c r="E108" s="5" t="s">
        <v>76</v>
      </c>
      <c r="F108" s="8">
        <v>49.514699999999998</v>
      </c>
      <c r="G108" s="8">
        <v>1.9596</v>
      </c>
      <c r="H108" s="8">
        <v>25.692699999999999</v>
      </c>
      <c r="I108" s="8">
        <v>6.4542999999999999</v>
      </c>
      <c r="J108" s="7" t="s">
        <v>83</v>
      </c>
      <c r="K108" s="8">
        <v>0.81159999999999999</v>
      </c>
      <c r="L108" s="8">
        <v>10.903</v>
      </c>
      <c r="M108" s="8">
        <v>4.0881999999999996</v>
      </c>
      <c r="N108" s="8">
        <v>1.0580000000000001</v>
      </c>
      <c r="O108" s="8">
        <v>0.64359999999999995</v>
      </c>
      <c r="P108" s="7" t="s">
        <v>77</v>
      </c>
      <c r="Q108" s="8">
        <v>0.151</v>
      </c>
      <c r="R108" s="7" t="s">
        <v>77</v>
      </c>
      <c r="S108" s="8">
        <v>9.0399999999999994E-2</v>
      </c>
      <c r="T108" s="7" t="s">
        <v>77</v>
      </c>
      <c r="U108" s="7" t="s">
        <v>83</v>
      </c>
      <c r="V108" s="9">
        <f t="shared" ref="V108:V110" si="125">S108*10000/2</f>
        <v>451.99999999999994</v>
      </c>
      <c r="W108" s="7" t="s">
        <v>77</v>
      </c>
      <c r="X108" s="7" t="s">
        <v>83</v>
      </c>
      <c r="Y108" s="8">
        <v>101.3023</v>
      </c>
      <c r="AM108" s="8"/>
      <c r="AT108" s="8"/>
      <c r="AU108" s="8"/>
      <c r="AV108" s="8"/>
      <c r="AW108" s="11"/>
      <c r="AX108" s="11"/>
      <c r="AY108" s="8"/>
      <c r="AZ108" s="8"/>
      <c r="BA108" s="8"/>
      <c r="BB108" s="8"/>
      <c r="BC108" s="8"/>
      <c r="BD108" s="8"/>
      <c r="BE108" s="8"/>
      <c r="BF108" s="8"/>
      <c r="BG108" s="8"/>
      <c r="BH108" s="16"/>
      <c r="BI108" s="8"/>
      <c r="BJ108" s="8"/>
      <c r="BK108" s="8"/>
      <c r="BL108" s="8"/>
      <c r="BM108" s="9"/>
      <c r="BN108" s="8"/>
      <c r="BO108" s="8"/>
      <c r="BP108" s="8"/>
    </row>
    <row r="109" spans="1:68" ht="15.75" customHeight="1" x14ac:dyDescent="0.35">
      <c r="A109" s="1">
        <v>105</v>
      </c>
      <c r="B109" s="5" t="s">
        <v>230</v>
      </c>
      <c r="C109" s="5" t="s">
        <v>236</v>
      </c>
      <c r="D109" s="5" t="s">
        <v>208</v>
      </c>
      <c r="E109" s="5" t="s">
        <v>76</v>
      </c>
      <c r="F109" s="8">
        <v>45.025300000000001</v>
      </c>
      <c r="G109" s="8">
        <v>3.9321000000000002</v>
      </c>
      <c r="H109" s="8">
        <v>16.0307</v>
      </c>
      <c r="I109" s="8">
        <v>11.354699999999999</v>
      </c>
      <c r="J109" s="8">
        <v>0.2465</v>
      </c>
      <c r="K109" s="8">
        <v>3.9198</v>
      </c>
      <c r="L109" s="8">
        <v>9.4732000000000003</v>
      </c>
      <c r="M109" s="8">
        <v>5.1832000000000003</v>
      </c>
      <c r="N109" s="8">
        <v>2.2818000000000001</v>
      </c>
      <c r="O109" s="8">
        <v>1.2636000000000001</v>
      </c>
      <c r="P109" s="7" t="s">
        <v>77</v>
      </c>
      <c r="Q109" s="7" t="s">
        <v>77</v>
      </c>
      <c r="R109" s="7" t="s">
        <v>77</v>
      </c>
      <c r="S109" s="8">
        <v>4.6699999999999998E-2</v>
      </c>
      <c r="T109" s="7" t="s">
        <v>77</v>
      </c>
      <c r="U109" s="8">
        <v>8.4199999999999997E-2</v>
      </c>
      <c r="V109" s="9">
        <f t="shared" si="125"/>
        <v>233.5</v>
      </c>
      <c r="W109" s="7" t="s">
        <v>77</v>
      </c>
      <c r="X109" s="9">
        <f>U109*10000</f>
        <v>842</v>
      </c>
      <c r="Y109" s="8">
        <v>98.869500000000002</v>
      </c>
      <c r="AM109" s="8"/>
      <c r="AT109" s="8"/>
      <c r="AU109" s="8"/>
      <c r="AV109" s="8"/>
      <c r="AW109" s="11"/>
      <c r="AX109" s="11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9"/>
      <c r="BN109" s="8"/>
      <c r="BO109" s="9"/>
      <c r="BP109" s="8"/>
    </row>
    <row r="110" spans="1:68" ht="15.75" customHeight="1" x14ac:dyDescent="0.35">
      <c r="A110" s="1">
        <v>106</v>
      </c>
      <c r="B110" s="5" t="s">
        <v>230</v>
      </c>
      <c r="C110" s="5" t="s">
        <v>237</v>
      </c>
      <c r="D110" s="5" t="s">
        <v>208</v>
      </c>
      <c r="E110" s="5" t="s">
        <v>76</v>
      </c>
      <c r="F110" s="8">
        <v>45.339599999999997</v>
      </c>
      <c r="G110" s="8">
        <v>3.9405000000000001</v>
      </c>
      <c r="H110" s="8">
        <v>15.908899999999999</v>
      </c>
      <c r="I110" s="8">
        <v>11.6584</v>
      </c>
      <c r="J110" s="8">
        <v>0.19739999999999999</v>
      </c>
      <c r="K110" s="8">
        <v>3.9679000000000002</v>
      </c>
      <c r="L110" s="8">
        <v>9.2103000000000002</v>
      </c>
      <c r="M110" s="8">
        <v>5.4661999999999997</v>
      </c>
      <c r="N110" s="8">
        <v>2.2879</v>
      </c>
      <c r="O110" s="8">
        <v>1.2134</v>
      </c>
      <c r="P110" s="7" t="s">
        <v>77</v>
      </c>
      <c r="Q110" s="7" t="s">
        <v>77</v>
      </c>
      <c r="R110" s="7" t="s">
        <v>77</v>
      </c>
      <c r="S110" s="8">
        <v>8.9200000000000002E-2</v>
      </c>
      <c r="T110" s="7" t="s">
        <v>77</v>
      </c>
      <c r="U110" s="7" t="s">
        <v>83</v>
      </c>
      <c r="V110" s="9">
        <f t="shared" si="125"/>
        <v>446</v>
      </c>
      <c r="W110" s="7" t="s">
        <v>77</v>
      </c>
      <c r="X110" s="7" t="s">
        <v>83</v>
      </c>
      <c r="Y110" s="8">
        <v>99.337199999999996</v>
      </c>
      <c r="AM110" s="8"/>
      <c r="AT110" s="8"/>
      <c r="AU110" s="8"/>
      <c r="AV110" s="8"/>
      <c r="AW110" s="11"/>
      <c r="AX110" s="11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9"/>
      <c r="BN110" s="8"/>
      <c r="BO110" s="8"/>
      <c r="BP110" s="8"/>
    </row>
    <row r="111" spans="1:68" ht="15.75" customHeight="1" x14ac:dyDescent="0.35">
      <c r="A111" s="1">
        <v>107</v>
      </c>
      <c r="B111" s="5" t="s">
        <v>230</v>
      </c>
      <c r="C111" s="5" t="s">
        <v>238</v>
      </c>
      <c r="D111" s="5" t="s">
        <v>208</v>
      </c>
      <c r="E111" s="5" t="s">
        <v>76</v>
      </c>
      <c r="F111" s="8">
        <v>45.137599999999999</v>
      </c>
      <c r="G111" s="8">
        <v>3.956</v>
      </c>
      <c r="H111" s="8">
        <v>15.7867</v>
      </c>
      <c r="I111" s="8">
        <v>12.191700000000001</v>
      </c>
      <c r="J111" s="8">
        <v>0.19040000000000001</v>
      </c>
      <c r="K111" s="8">
        <v>3.8580000000000001</v>
      </c>
      <c r="L111" s="8">
        <v>9.2601999999999993</v>
      </c>
      <c r="M111" s="8">
        <v>5.2126999999999999</v>
      </c>
      <c r="N111" s="8">
        <v>2.3671000000000002</v>
      </c>
      <c r="O111" s="8">
        <v>1.2661</v>
      </c>
      <c r="P111" s="7" t="s">
        <v>77</v>
      </c>
      <c r="Q111" s="7" t="s">
        <v>77</v>
      </c>
      <c r="R111" s="7" t="s">
        <v>77</v>
      </c>
      <c r="S111" s="7" t="s">
        <v>83</v>
      </c>
      <c r="T111" s="7" t="s">
        <v>77</v>
      </c>
      <c r="U111" s="8">
        <v>9.9400000000000002E-2</v>
      </c>
      <c r="V111" s="7" t="s">
        <v>83</v>
      </c>
      <c r="W111" s="7" t="s">
        <v>77</v>
      </c>
      <c r="X111" s="9">
        <f t="shared" ref="X111:X115" si="126">U111*10000</f>
        <v>994</v>
      </c>
      <c r="Y111" s="8">
        <v>99.3536</v>
      </c>
      <c r="AM111" s="8"/>
      <c r="AT111" s="8"/>
      <c r="AU111" s="8"/>
      <c r="AV111" s="8"/>
      <c r="AW111" s="11"/>
      <c r="AX111" s="11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9"/>
      <c r="BP111" s="8"/>
    </row>
    <row r="112" spans="1:68" ht="15.75" customHeight="1" x14ac:dyDescent="0.35">
      <c r="A112" s="1">
        <v>108</v>
      </c>
      <c r="B112" s="5" t="s">
        <v>230</v>
      </c>
      <c r="C112" s="5" t="s">
        <v>239</v>
      </c>
      <c r="D112" s="5" t="s">
        <v>208</v>
      </c>
      <c r="E112" s="5" t="s">
        <v>76</v>
      </c>
      <c r="F112" s="8">
        <v>45.070399999999999</v>
      </c>
      <c r="G112" s="8">
        <v>3.9514</v>
      </c>
      <c r="H112" s="8">
        <v>16.096599999999999</v>
      </c>
      <c r="I112" s="8">
        <v>11.988099999999999</v>
      </c>
      <c r="J112" s="8">
        <v>0.24959999999999999</v>
      </c>
      <c r="K112" s="8">
        <v>3.9687000000000001</v>
      </c>
      <c r="L112" s="8">
        <v>9.0546000000000006</v>
      </c>
      <c r="M112" s="8">
        <v>5.4326999999999996</v>
      </c>
      <c r="N112" s="8">
        <v>2.4350999999999998</v>
      </c>
      <c r="O112" s="8">
        <v>1.2641</v>
      </c>
      <c r="P112" s="7" t="s">
        <v>77</v>
      </c>
      <c r="Q112" s="7" t="s">
        <v>77</v>
      </c>
      <c r="R112" s="7" t="s">
        <v>77</v>
      </c>
      <c r="S112" s="8">
        <v>8.0600000000000005E-2</v>
      </c>
      <c r="T112" s="7" t="s">
        <v>77</v>
      </c>
      <c r="U112" s="8">
        <v>0.1071</v>
      </c>
      <c r="V112" s="9">
        <f t="shared" ref="V112:V123" si="127">S112*10000/2</f>
        <v>403</v>
      </c>
      <c r="W112" s="7" t="s">
        <v>77</v>
      </c>
      <c r="X112" s="9">
        <f t="shared" si="126"/>
        <v>1071</v>
      </c>
      <c r="Y112" s="8">
        <v>99.704999999999998</v>
      </c>
      <c r="AM112" s="8"/>
      <c r="AT112" s="8"/>
      <c r="AU112" s="8"/>
      <c r="AV112" s="8"/>
      <c r="AW112" s="11"/>
      <c r="AX112" s="11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9"/>
      <c r="BN112" s="8"/>
      <c r="BO112" s="9"/>
      <c r="BP112" s="8"/>
    </row>
    <row r="113" spans="1:68" ht="15.75" customHeight="1" x14ac:dyDescent="0.35">
      <c r="A113" s="1">
        <v>109</v>
      </c>
      <c r="B113" s="5" t="s">
        <v>230</v>
      </c>
      <c r="C113" s="5" t="s">
        <v>240</v>
      </c>
      <c r="D113" s="5" t="s">
        <v>208</v>
      </c>
      <c r="E113" s="5" t="s">
        <v>76</v>
      </c>
      <c r="F113" s="8">
        <v>45.192599999999999</v>
      </c>
      <c r="G113" s="8">
        <v>3.9699</v>
      </c>
      <c r="H113" s="8">
        <v>16.145199999999999</v>
      </c>
      <c r="I113" s="8">
        <v>11.8592</v>
      </c>
      <c r="J113" s="8">
        <v>0.20050000000000001</v>
      </c>
      <c r="K113" s="8">
        <v>3.8910999999999998</v>
      </c>
      <c r="L113" s="8">
        <v>9.4350000000000005</v>
      </c>
      <c r="M113" s="8">
        <v>5.2419000000000002</v>
      </c>
      <c r="N113" s="8">
        <v>2.3780000000000001</v>
      </c>
      <c r="O113" s="8">
        <v>1.2574000000000001</v>
      </c>
      <c r="P113" s="7" t="s">
        <v>77</v>
      </c>
      <c r="Q113" s="7" t="s">
        <v>77</v>
      </c>
      <c r="R113" s="7" t="s">
        <v>77</v>
      </c>
      <c r="S113" s="8">
        <v>0.1188</v>
      </c>
      <c r="T113" s="7" t="s">
        <v>77</v>
      </c>
      <c r="U113" s="8">
        <v>6.8900000000000003E-2</v>
      </c>
      <c r="V113" s="9">
        <f t="shared" si="127"/>
        <v>594</v>
      </c>
      <c r="W113" s="7" t="s">
        <v>77</v>
      </c>
      <c r="X113" s="9">
        <f t="shared" si="126"/>
        <v>689</v>
      </c>
      <c r="Y113" s="8">
        <v>99.789599999999993</v>
      </c>
      <c r="AM113" s="8"/>
      <c r="AT113" s="8"/>
      <c r="AU113" s="8"/>
      <c r="AV113" s="8"/>
      <c r="AW113" s="11"/>
      <c r="AX113" s="11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9"/>
      <c r="BN113" s="8"/>
      <c r="BO113" s="9"/>
      <c r="BP113" s="8"/>
    </row>
    <row r="114" spans="1:68" ht="15.75" customHeight="1" x14ac:dyDescent="0.35">
      <c r="A114" s="1">
        <v>110</v>
      </c>
      <c r="B114" s="5" t="s">
        <v>241</v>
      </c>
      <c r="C114" s="5" t="s">
        <v>219</v>
      </c>
      <c r="D114" s="5" t="s">
        <v>208</v>
      </c>
      <c r="E114" s="5" t="s">
        <v>76</v>
      </c>
      <c r="F114" s="8">
        <v>45.468699999999998</v>
      </c>
      <c r="G114" s="8">
        <v>3.7667000000000002</v>
      </c>
      <c r="H114" s="8">
        <v>16.452100000000002</v>
      </c>
      <c r="I114" s="8">
        <v>11.0219</v>
      </c>
      <c r="J114" s="8">
        <v>0.2432</v>
      </c>
      <c r="K114" s="8">
        <v>3.5884</v>
      </c>
      <c r="L114" s="8">
        <v>8.6266999999999996</v>
      </c>
      <c r="M114" s="8">
        <v>5.1954000000000002</v>
      </c>
      <c r="N114" s="8">
        <v>2.6640000000000001</v>
      </c>
      <c r="O114" s="8">
        <v>1.3772</v>
      </c>
      <c r="P114" s="7" t="s">
        <v>77</v>
      </c>
      <c r="Q114" s="7" t="s">
        <v>77</v>
      </c>
      <c r="R114" s="7" t="s">
        <v>77</v>
      </c>
      <c r="S114" s="8">
        <v>0.12989999999999999</v>
      </c>
      <c r="T114" s="7" t="s">
        <v>77</v>
      </c>
      <c r="U114" s="8">
        <v>0.10199999999999999</v>
      </c>
      <c r="V114" s="9">
        <f t="shared" si="127"/>
        <v>649.49999999999989</v>
      </c>
      <c r="W114" s="7" t="s">
        <v>77</v>
      </c>
      <c r="X114" s="9">
        <f t="shared" si="126"/>
        <v>1019.9999999999999</v>
      </c>
      <c r="Y114" s="8">
        <v>98.636200000000017</v>
      </c>
      <c r="AM114" s="8"/>
      <c r="AT114" s="8"/>
      <c r="AU114" s="8"/>
      <c r="AV114" s="8"/>
      <c r="AW114" s="11"/>
      <c r="AX114" s="11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9"/>
      <c r="BN114" s="8"/>
      <c r="BO114" s="9"/>
      <c r="BP114" s="8"/>
    </row>
    <row r="115" spans="1:68" ht="15.75" customHeight="1" x14ac:dyDescent="0.35">
      <c r="A115" s="1">
        <v>111</v>
      </c>
      <c r="B115" s="5" t="s">
        <v>241</v>
      </c>
      <c r="C115" s="5" t="s">
        <v>220</v>
      </c>
      <c r="D115" s="5" t="s">
        <v>208</v>
      </c>
      <c r="E115" s="5" t="s">
        <v>76</v>
      </c>
      <c r="F115" s="8">
        <v>46.502899999999997</v>
      </c>
      <c r="G115" s="8">
        <v>3.4156</v>
      </c>
      <c r="H115" s="8">
        <v>17.424800000000001</v>
      </c>
      <c r="I115" s="8">
        <v>9.9715000000000007</v>
      </c>
      <c r="J115" s="8">
        <v>0.16600000000000001</v>
      </c>
      <c r="K115" s="8">
        <v>3.4293</v>
      </c>
      <c r="L115" s="8">
        <v>8.9750999999999994</v>
      </c>
      <c r="M115" s="8">
        <v>5.9858000000000002</v>
      </c>
      <c r="N115" s="8">
        <v>2.4112</v>
      </c>
      <c r="O115" s="8">
        <v>1.3625</v>
      </c>
      <c r="P115" s="7" t="s">
        <v>77</v>
      </c>
      <c r="Q115" s="7" t="s">
        <v>77</v>
      </c>
      <c r="R115" s="7" t="s">
        <v>77</v>
      </c>
      <c r="S115" s="8">
        <v>3.3700000000000001E-2</v>
      </c>
      <c r="T115" s="7" t="s">
        <v>77</v>
      </c>
      <c r="U115" s="8">
        <v>0.1176</v>
      </c>
      <c r="V115" s="9">
        <f t="shared" si="127"/>
        <v>168.5</v>
      </c>
      <c r="W115" s="7" t="s">
        <v>77</v>
      </c>
      <c r="X115" s="9">
        <f t="shared" si="126"/>
        <v>1176</v>
      </c>
      <c r="Y115" s="8">
        <v>99.795999999999978</v>
      </c>
      <c r="AM115" s="8"/>
      <c r="AT115" s="8"/>
      <c r="AU115" s="8"/>
      <c r="AV115" s="8"/>
      <c r="AW115" s="11"/>
      <c r="AX115" s="11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9"/>
      <c r="BN115" s="8"/>
      <c r="BO115" s="9"/>
      <c r="BP115" s="8"/>
    </row>
    <row r="116" spans="1:68" ht="15.75" customHeight="1" x14ac:dyDescent="0.35">
      <c r="A116" s="1">
        <v>112</v>
      </c>
      <c r="B116" s="5" t="s">
        <v>241</v>
      </c>
      <c r="C116" s="5" t="s">
        <v>221</v>
      </c>
      <c r="D116" s="5" t="s">
        <v>208</v>
      </c>
      <c r="E116" s="5" t="s">
        <v>76</v>
      </c>
      <c r="F116" s="8">
        <v>48.399000000000001</v>
      </c>
      <c r="G116" s="8">
        <v>2.6067999999999998</v>
      </c>
      <c r="H116" s="8">
        <v>20.368600000000001</v>
      </c>
      <c r="I116" s="8">
        <v>7.8460999999999999</v>
      </c>
      <c r="J116" s="8">
        <v>0.20280000000000001</v>
      </c>
      <c r="K116" s="8">
        <v>2.3936000000000002</v>
      </c>
      <c r="L116" s="8">
        <v>9.7844999999999995</v>
      </c>
      <c r="M116" s="8">
        <v>5.1058000000000003</v>
      </c>
      <c r="N116" s="8">
        <v>1.5759000000000001</v>
      </c>
      <c r="O116" s="8">
        <v>1.0302</v>
      </c>
      <c r="P116" s="7" t="s">
        <v>77</v>
      </c>
      <c r="Q116" s="7" t="s">
        <v>77</v>
      </c>
      <c r="R116" s="7" t="s">
        <v>77</v>
      </c>
      <c r="S116" s="8">
        <v>5.9400000000000001E-2</v>
      </c>
      <c r="T116" s="7" t="s">
        <v>77</v>
      </c>
      <c r="U116" s="7" t="s">
        <v>83</v>
      </c>
      <c r="V116" s="9">
        <f t="shared" si="127"/>
        <v>297</v>
      </c>
      <c r="W116" s="7" t="s">
        <v>77</v>
      </c>
      <c r="X116" s="7" t="s">
        <v>83</v>
      </c>
      <c r="Y116" s="8">
        <v>99.372700000000009</v>
      </c>
      <c r="AM116" s="8"/>
      <c r="AT116" s="8"/>
      <c r="AU116" s="8"/>
      <c r="AV116" s="8"/>
      <c r="AW116" s="11"/>
      <c r="AX116" s="11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9"/>
      <c r="BN116" s="8"/>
      <c r="BO116" s="8"/>
      <c r="BP116" s="8"/>
    </row>
    <row r="117" spans="1:68" ht="15.75" customHeight="1" x14ac:dyDescent="0.35">
      <c r="A117" s="1">
        <v>113</v>
      </c>
      <c r="B117" s="5" t="s">
        <v>241</v>
      </c>
      <c r="C117" s="5" t="s">
        <v>222</v>
      </c>
      <c r="D117" s="5" t="s">
        <v>208</v>
      </c>
      <c r="E117" s="5" t="s">
        <v>76</v>
      </c>
      <c r="F117" s="8">
        <v>44.892200000000003</v>
      </c>
      <c r="G117" s="8">
        <v>3.7646000000000002</v>
      </c>
      <c r="H117" s="8">
        <v>15.733499999999999</v>
      </c>
      <c r="I117" s="8">
        <v>11.114000000000001</v>
      </c>
      <c r="J117" s="8">
        <v>0.2082</v>
      </c>
      <c r="K117" s="8">
        <v>3.9516</v>
      </c>
      <c r="L117" s="8">
        <v>9.1934000000000005</v>
      </c>
      <c r="M117" s="8">
        <v>5.5243000000000002</v>
      </c>
      <c r="N117" s="8">
        <v>2.4672000000000001</v>
      </c>
      <c r="O117" s="8">
        <v>1.3895999999999999</v>
      </c>
      <c r="P117" s="7" t="s">
        <v>77</v>
      </c>
      <c r="Q117" s="7" t="s">
        <v>77</v>
      </c>
      <c r="R117" s="7" t="s">
        <v>77</v>
      </c>
      <c r="S117" s="8">
        <v>0.1008</v>
      </c>
      <c r="T117" s="7" t="s">
        <v>77</v>
      </c>
      <c r="U117" s="8">
        <v>8.7099999999999997E-2</v>
      </c>
      <c r="V117" s="9">
        <f t="shared" si="127"/>
        <v>504</v>
      </c>
      <c r="W117" s="7" t="s">
        <v>77</v>
      </c>
      <c r="X117" s="9">
        <f t="shared" ref="X117:X120" si="128">U117*10000</f>
        <v>871</v>
      </c>
      <c r="Y117" s="8">
        <v>98.426500000000019</v>
      </c>
      <c r="AM117" s="8"/>
      <c r="AT117" s="8"/>
      <c r="AU117" s="8"/>
      <c r="AV117" s="8"/>
      <c r="AW117" s="11"/>
      <c r="AX117" s="11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9"/>
      <c r="BN117" s="8"/>
      <c r="BO117" s="9"/>
      <c r="BP117" s="8"/>
    </row>
    <row r="118" spans="1:68" ht="15.75" customHeight="1" x14ac:dyDescent="0.35">
      <c r="A118" s="1">
        <v>114</v>
      </c>
      <c r="B118" s="5" t="s">
        <v>241</v>
      </c>
      <c r="C118" s="5" t="s">
        <v>223</v>
      </c>
      <c r="D118" s="5" t="s">
        <v>208</v>
      </c>
      <c r="E118" s="5" t="s">
        <v>76</v>
      </c>
      <c r="F118" s="8">
        <v>46.3217</v>
      </c>
      <c r="G118" s="8">
        <v>3.6823000000000001</v>
      </c>
      <c r="H118" s="8">
        <v>16.357399999999998</v>
      </c>
      <c r="I118" s="8">
        <v>11.3636</v>
      </c>
      <c r="J118" s="8">
        <v>0.31219999999999998</v>
      </c>
      <c r="K118" s="8">
        <v>3.4634999999999998</v>
      </c>
      <c r="L118" s="8">
        <v>8.6184999999999992</v>
      </c>
      <c r="M118" s="8">
        <v>5.5876999999999999</v>
      </c>
      <c r="N118" s="8">
        <v>2.7039</v>
      </c>
      <c r="O118" s="8">
        <v>1.4810000000000001</v>
      </c>
      <c r="P118" s="7" t="s">
        <v>77</v>
      </c>
      <c r="Q118" s="7" t="s">
        <v>77</v>
      </c>
      <c r="R118" s="7" t="s">
        <v>77</v>
      </c>
      <c r="S118" s="8">
        <v>8.4099999999999994E-2</v>
      </c>
      <c r="T118" s="7" t="s">
        <v>77</v>
      </c>
      <c r="U118" s="8">
        <v>8.3400000000000002E-2</v>
      </c>
      <c r="V118" s="9">
        <f t="shared" si="127"/>
        <v>420.49999999999994</v>
      </c>
      <c r="W118" s="7" t="s">
        <v>77</v>
      </c>
      <c r="X118" s="9">
        <f t="shared" si="128"/>
        <v>834</v>
      </c>
      <c r="Y118" s="8">
        <v>100.05930000000001</v>
      </c>
      <c r="AM118" s="8"/>
      <c r="AT118" s="8"/>
      <c r="AU118" s="8"/>
      <c r="AV118" s="8"/>
      <c r="AW118" s="11"/>
      <c r="AX118" s="11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9"/>
      <c r="BN118" s="8"/>
      <c r="BO118" s="9"/>
      <c r="BP118" s="8"/>
    </row>
    <row r="119" spans="1:68" ht="15.75" customHeight="1" x14ac:dyDescent="0.35">
      <c r="A119" s="1">
        <v>115</v>
      </c>
      <c r="B119" s="5" t="s">
        <v>241</v>
      </c>
      <c r="C119" s="5" t="s">
        <v>224</v>
      </c>
      <c r="D119" s="5" t="s">
        <v>208</v>
      </c>
      <c r="E119" s="5" t="s">
        <v>76</v>
      </c>
      <c r="F119" s="8">
        <v>45.466200000000001</v>
      </c>
      <c r="G119" s="8">
        <v>3.8641000000000001</v>
      </c>
      <c r="H119" s="8">
        <v>15.835900000000001</v>
      </c>
      <c r="I119" s="8">
        <v>11.1846</v>
      </c>
      <c r="J119" s="8">
        <v>0.27929999999999999</v>
      </c>
      <c r="K119" s="8">
        <v>3.6652</v>
      </c>
      <c r="L119" s="8">
        <v>8.7726000000000006</v>
      </c>
      <c r="M119" s="8">
        <v>5.4981999999999998</v>
      </c>
      <c r="N119" s="8">
        <v>2.6524000000000001</v>
      </c>
      <c r="O119" s="8">
        <v>1.4490000000000001</v>
      </c>
      <c r="P119" s="7" t="s">
        <v>77</v>
      </c>
      <c r="Q119" s="7" t="s">
        <v>77</v>
      </c>
      <c r="R119" s="7" t="s">
        <v>77</v>
      </c>
      <c r="S119" s="8">
        <v>9.2299999999999993E-2</v>
      </c>
      <c r="T119" s="7" t="s">
        <v>77</v>
      </c>
      <c r="U119" s="8">
        <v>0.1135</v>
      </c>
      <c r="V119" s="9">
        <f t="shared" si="127"/>
        <v>461.49999999999994</v>
      </c>
      <c r="W119" s="7" t="s">
        <v>77</v>
      </c>
      <c r="X119" s="9">
        <f t="shared" si="128"/>
        <v>1135</v>
      </c>
      <c r="Y119" s="8">
        <v>98.8733</v>
      </c>
      <c r="AM119" s="8"/>
      <c r="AT119" s="8"/>
      <c r="AU119" s="8"/>
      <c r="AV119" s="8"/>
      <c r="AW119" s="11"/>
      <c r="AX119" s="11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9"/>
      <c r="BN119" s="8"/>
      <c r="BO119" s="9"/>
      <c r="BP119" s="8"/>
    </row>
    <row r="120" spans="1:68" ht="15.75" customHeight="1" x14ac:dyDescent="0.35">
      <c r="A120" s="1">
        <v>116</v>
      </c>
      <c r="B120" s="5" t="s">
        <v>241</v>
      </c>
      <c r="C120" s="5" t="s">
        <v>225</v>
      </c>
      <c r="D120" s="5" t="s">
        <v>208</v>
      </c>
      <c r="E120" s="5" t="s">
        <v>76</v>
      </c>
      <c r="F120" s="8">
        <v>45.277900000000002</v>
      </c>
      <c r="G120" s="8">
        <v>3.7865000000000002</v>
      </c>
      <c r="H120" s="8">
        <v>16.172599999999999</v>
      </c>
      <c r="I120" s="8">
        <v>11.2552</v>
      </c>
      <c r="J120" s="7" t="s">
        <v>83</v>
      </c>
      <c r="K120" s="8">
        <v>3.46</v>
      </c>
      <c r="L120" s="8">
        <v>8.9518000000000004</v>
      </c>
      <c r="M120" s="8">
        <v>5.5335999999999999</v>
      </c>
      <c r="N120" s="8">
        <v>2.5026999999999999</v>
      </c>
      <c r="O120" s="8">
        <v>1.4097999999999999</v>
      </c>
      <c r="P120" s="7" t="s">
        <v>77</v>
      </c>
      <c r="Q120" s="7" t="s">
        <v>77</v>
      </c>
      <c r="R120" s="7" t="s">
        <v>77</v>
      </c>
      <c r="S120" s="8">
        <v>9.2399999999999996E-2</v>
      </c>
      <c r="T120" s="7" t="s">
        <v>77</v>
      </c>
      <c r="U120" s="8">
        <v>6.8199999999999997E-2</v>
      </c>
      <c r="V120" s="9">
        <f t="shared" si="127"/>
        <v>462</v>
      </c>
      <c r="W120" s="7" t="s">
        <v>77</v>
      </c>
      <c r="X120" s="9">
        <f t="shared" si="128"/>
        <v>682</v>
      </c>
      <c r="Y120" s="8">
        <v>98.510700000000014</v>
      </c>
      <c r="AM120" s="8"/>
      <c r="AT120" s="8"/>
      <c r="AU120" s="8"/>
      <c r="AV120" s="8"/>
      <c r="AW120" s="11"/>
      <c r="AX120" s="11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9"/>
      <c r="BN120" s="8"/>
      <c r="BO120" s="9"/>
      <c r="BP120" s="8"/>
    </row>
    <row r="121" spans="1:68" ht="15.75" customHeight="1" x14ac:dyDescent="0.35">
      <c r="A121" s="1">
        <v>117</v>
      </c>
      <c r="B121" s="5" t="s">
        <v>241</v>
      </c>
      <c r="C121" s="5" t="s">
        <v>226</v>
      </c>
      <c r="D121" s="5" t="s">
        <v>208</v>
      </c>
      <c r="E121" s="5" t="s">
        <v>76</v>
      </c>
      <c r="F121" s="8">
        <v>46.139499999999998</v>
      </c>
      <c r="G121" s="8">
        <v>3.7132000000000001</v>
      </c>
      <c r="H121" s="8">
        <v>16.2182</v>
      </c>
      <c r="I121" s="8">
        <v>11.1509</v>
      </c>
      <c r="J121" s="8">
        <v>0.31519999999999998</v>
      </c>
      <c r="K121" s="8">
        <v>3.5325000000000002</v>
      </c>
      <c r="L121" s="8">
        <v>8.6263000000000005</v>
      </c>
      <c r="M121" s="8">
        <v>5.5625999999999998</v>
      </c>
      <c r="N121" s="8">
        <v>2.6865000000000001</v>
      </c>
      <c r="O121" s="8">
        <v>1.4908999999999999</v>
      </c>
      <c r="P121" s="7" t="s">
        <v>77</v>
      </c>
      <c r="Q121" s="7" t="s">
        <v>77</v>
      </c>
      <c r="R121" s="7" t="s">
        <v>77</v>
      </c>
      <c r="S121" s="8">
        <v>7.1400000000000005E-2</v>
      </c>
      <c r="T121" s="7" t="s">
        <v>77</v>
      </c>
      <c r="U121" s="7" t="s">
        <v>83</v>
      </c>
      <c r="V121" s="9">
        <f t="shared" si="127"/>
        <v>357</v>
      </c>
      <c r="W121" s="7" t="s">
        <v>77</v>
      </c>
      <c r="X121" s="7" t="s">
        <v>83</v>
      </c>
      <c r="Y121" s="8">
        <v>99.507199999999997</v>
      </c>
      <c r="AM121" s="8"/>
      <c r="AT121" s="8"/>
      <c r="AU121" s="8"/>
      <c r="AV121" s="8"/>
      <c r="AW121" s="11"/>
      <c r="AX121" s="11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9"/>
      <c r="BN121" s="8"/>
      <c r="BO121" s="8"/>
      <c r="BP121" s="8"/>
    </row>
    <row r="122" spans="1:68" ht="15.75" customHeight="1" x14ac:dyDescent="0.35">
      <c r="A122" s="1">
        <v>118</v>
      </c>
      <c r="B122" s="5" t="s">
        <v>241</v>
      </c>
      <c r="C122" s="5" t="s">
        <v>227</v>
      </c>
      <c r="D122" s="5" t="s">
        <v>208</v>
      </c>
      <c r="E122" s="5" t="s">
        <v>76</v>
      </c>
      <c r="F122" s="8">
        <v>45.319299999999998</v>
      </c>
      <c r="G122" s="8">
        <v>3.8317999999999999</v>
      </c>
      <c r="H122" s="8">
        <v>16.236899999999999</v>
      </c>
      <c r="I122" s="8">
        <v>11.213800000000001</v>
      </c>
      <c r="J122" s="8">
        <v>0.18190000000000001</v>
      </c>
      <c r="K122" s="8">
        <v>3.6101000000000001</v>
      </c>
      <c r="L122" s="8">
        <v>8.9497</v>
      </c>
      <c r="M122" s="8">
        <v>5.3350999999999997</v>
      </c>
      <c r="N122" s="8">
        <v>2.6017000000000001</v>
      </c>
      <c r="O122" s="8">
        <v>1.4592000000000001</v>
      </c>
      <c r="P122" s="7" t="s">
        <v>77</v>
      </c>
      <c r="Q122" s="7" t="s">
        <v>77</v>
      </c>
      <c r="R122" s="7" t="s">
        <v>77</v>
      </c>
      <c r="S122" s="8">
        <v>0.1133</v>
      </c>
      <c r="T122" s="7" t="s">
        <v>77</v>
      </c>
      <c r="U122" s="8">
        <v>8.3199999999999996E-2</v>
      </c>
      <c r="V122" s="9">
        <f t="shared" si="127"/>
        <v>566.5</v>
      </c>
      <c r="W122" s="7" t="s">
        <v>77</v>
      </c>
      <c r="X122" s="9">
        <f t="shared" ref="X122:X123" si="129">U122*10000</f>
        <v>832</v>
      </c>
      <c r="Y122" s="8">
        <v>98.935999999999993</v>
      </c>
      <c r="AM122" s="8"/>
      <c r="AT122" s="8"/>
      <c r="AU122" s="8"/>
      <c r="AV122" s="8"/>
      <c r="AW122" s="11"/>
      <c r="AX122" s="11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9"/>
      <c r="BN122" s="8"/>
      <c r="BO122" s="9"/>
      <c r="BP122" s="8"/>
    </row>
    <row r="123" spans="1:68" ht="15.75" customHeight="1" x14ac:dyDescent="0.35">
      <c r="A123" s="1">
        <v>119</v>
      </c>
      <c r="B123" s="5" t="s">
        <v>241</v>
      </c>
      <c r="C123" s="5" t="s">
        <v>228</v>
      </c>
      <c r="D123" s="5" t="s">
        <v>208</v>
      </c>
      <c r="E123" s="5" t="s">
        <v>76</v>
      </c>
      <c r="F123" s="8">
        <v>47.106499999999997</v>
      </c>
      <c r="G123" s="8">
        <v>3.1208999999999998</v>
      </c>
      <c r="H123" s="8">
        <v>19.131</v>
      </c>
      <c r="I123" s="8">
        <v>9.3701000000000008</v>
      </c>
      <c r="J123" s="7" t="s">
        <v>83</v>
      </c>
      <c r="K123" s="8">
        <v>2.8121</v>
      </c>
      <c r="L123" s="8">
        <v>9.3754000000000008</v>
      </c>
      <c r="M123" s="8">
        <v>5.2241</v>
      </c>
      <c r="N123" s="8">
        <v>2.2227999999999999</v>
      </c>
      <c r="O123" s="8">
        <v>1.1838</v>
      </c>
      <c r="P123" s="7" t="s">
        <v>77</v>
      </c>
      <c r="Q123" s="7" t="s">
        <v>77</v>
      </c>
      <c r="R123" s="7" t="s">
        <v>77</v>
      </c>
      <c r="S123" s="8">
        <v>8.0299999999999996E-2</v>
      </c>
      <c r="T123" s="7" t="s">
        <v>77</v>
      </c>
      <c r="U123" s="8">
        <v>8.3799999999999999E-2</v>
      </c>
      <c r="V123" s="9">
        <f t="shared" si="127"/>
        <v>401.5</v>
      </c>
      <c r="W123" s="7" t="s">
        <v>77</v>
      </c>
      <c r="X123" s="9">
        <f t="shared" si="129"/>
        <v>838</v>
      </c>
      <c r="Y123" s="8">
        <v>99.710799999999992</v>
      </c>
      <c r="AM123" s="8"/>
      <c r="AT123" s="8"/>
      <c r="AU123" s="8"/>
      <c r="AV123" s="8"/>
      <c r="AW123" s="11"/>
      <c r="AX123" s="11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9"/>
      <c r="BN123" s="8"/>
      <c r="BO123" s="9"/>
      <c r="BP123" s="8"/>
    </row>
    <row r="124" spans="1:68" ht="15.75" customHeight="1" x14ac:dyDescent="0.35"/>
    <row r="125" spans="1:68" ht="15.75" customHeight="1" x14ac:dyDescent="0.35"/>
    <row r="126" spans="1:68" ht="15.75" customHeight="1" x14ac:dyDescent="0.35"/>
    <row r="127" spans="1:68" ht="15.75" customHeight="1" x14ac:dyDescent="0.35"/>
    <row r="128" spans="1:6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1000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" customHeight="1" x14ac:dyDescent="0.35"/>
  <cols>
    <col min="1" max="1" width="5.08984375" customWidth="1"/>
    <col min="2" max="2" width="8.7265625" customWidth="1"/>
    <col min="3" max="3" width="13.453125" customWidth="1"/>
    <col min="4" max="4" width="18.81640625" customWidth="1"/>
    <col min="5" max="5" width="5.08984375" customWidth="1"/>
    <col min="6" max="6" width="6" customWidth="1"/>
    <col min="7" max="21" width="8.7265625" customWidth="1"/>
    <col min="22" max="22" width="15.54296875" customWidth="1"/>
    <col min="23" max="80" width="8.7265625" customWidth="1"/>
  </cols>
  <sheetData>
    <row r="1" spans="1:80" ht="14.5" x14ac:dyDescent="0.35">
      <c r="A1" s="1" t="s">
        <v>242</v>
      </c>
      <c r="B1" s="1" t="s">
        <v>243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244</v>
      </c>
      <c r="H1" s="1" t="s">
        <v>245</v>
      </c>
      <c r="I1" s="1" t="s">
        <v>246</v>
      </c>
      <c r="J1" s="1" t="s">
        <v>247</v>
      </c>
      <c r="K1" s="1" t="s">
        <v>248</v>
      </c>
      <c r="L1" s="1" t="s">
        <v>249</v>
      </c>
      <c r="M1" s="1" t="s">
        <v>250</v>
      </c>
      <c r="N1" s="1" t="s">
        <v>251</v>
      </c>
      <c r="O1" s="1" t="s">
        <v>252</v>
      </c>
      <c r="P1" s="1" t="s">
        <v>253</v>
      </c>
      <c r="Q1" s="1" t="s">
        <v>254</v>
      </c>
      <c r="R1" s="1" t="s">
        <v>255</v>
      </c>
      <c r="S1" s="1" t="s">
        <v>256</v>
      </c>
      <c r="T1" s="1" t="s">
        <v>257</v>
      </c>
      <c r="U1" s="1" t="s">
        <v>258</v>
      </c>
      <c r="V1" s="1" t="s">
        <v>259</v>
      </c>
      <c r="W1" s="1" t="s">
        <v>260</v>
      </c>
      <c r="X1" s="1" t="s">
        <v>261</v>
      </c>
      <c r="Y1" s="1" t="s">
        <v>262</v>
      </c>
      <c r="Z1" s="1" t="s">
        <v>263</v>
      </c>
      <c r="AA1" s="1" t="s">
        <v>264</v>
      </c>
      <c r="AB1" s="1" t="s">
        <v>265</v>
      </c>
      <c r="AC1" s="1" t="s">
        <v>266</v>
      </c>
      <c r="AD1" s="1" t="s">
        <v>267</v>
      </c>
      <c r="AE1" s="1" t="s">
        <v>268</v>
      </c>
      <c r="AF1" s="1" t="s">
        <v>269</v>
      </c>
      <c r="AG1" s="1" t="s">
        <v>270</v>
      </c>
      <c r="AH1" s="1" t="s">
        <v>271</v>
      </c>
      <c r="AI1" s="1" t="s">
        <v>272</v>
      </c>
      <c r="AJ1" s="1" t="s">
        <v>273</v>
      </c>
      <c r="AK1" s="1" t="s">
        <v>274</v>
      </c>
      <c r="AL1" s="1" t="s">
        <v>275</v>
      </c>
      <c r="AM1" s="1" t="s">
        <v>276</v>
      </c>
      <c r="AN1" s="1" t="s">
        <v>277</v>
      </c>
      <c r="AO1" s="1" t="s">
        <v>278</v>
      </c>
      <c r="AP1" s="1" t="s">
        <v>279</v>
      </c>
      <c r="AQ1" s="1" t="s">
        <v>280</v>
      </c>
      <c r="AR1" s="1" t="s">
        <v>281</v>
      </c>
      <c r="AS1" s="1" t="s">
        <v>282</v>
      </c>
      <c r="AT1" s="1" t="s">
        <v>283</v>
      </c>
      <c r="AU1" s="1" t="s">
        <v>284</v>
      </c>
      <c r="AV1" s="1" t="s">
        <v>285</v>
      </c>
      <c r="AW1" s="1" t="s">
        <v>286</v>
      </c>
      <c r="AX1" s="1" t="s">
        <v>287</v>
      </c>
      <c r="AY1" s="1" t="s">
        <v>288</v>
      </c>
      <c r="AZ1" s="1" t="s">
        <v>258</v>
      </c>
      <c r="BA1" s="1" t="s">
        <v>289</v>
      </c>
      <c r="BB1" s="1" t="s">
        <v>290</v>
      </c>
      <c r="BC1" s="1" t="s">
        <v>291</v>
      </c>
      <c r="BD1" s="1" t="s">
        <v>292</v>
      </c>
      <c r="BE1" s="1" t="s">
        <v>293</v>
      </c>
      <c r="BF1" s="1" t="s">
        <v>294</v>
      </c>
      <c r="BG1" s="1" t="s">
        <v>295</v>
      </c>
      <c r="BH1" s="1" t="s">
        <v>296</v>
      </c>
      <c r="BI1" s="1" t="s">
        <v>297</v>
      </c>
      <c r="BJ1" s="1" t="s">
        <v>298</v>
      </c>
      <c r="BK1" s="1" t="s">
        <v>299</v>
      </c>
      <c r="BL1" s="1" t="s">
        <v>300</v>
      </c>
      <c r="BM1" s="1" t="s">
        <v>272</v>
      </c>
      <c r="BN1" s="1" t="s">
        <v>273</v>
      </c>
      <c r="BO1" s="1" t="s">
        <v>301</v>
      </c>
      <c r="BP1" s="1" t="s">
        <v>302</v>
      </c>
      <c r="BQ1" s="1" t="s">
        <v>303</v>
      </c>
      <c r="BR1" s="1" t="s">
        <v>304</v>
      </c>
      <c r="BS1" s="1" t="s">
        <v>305</v>
      </c>
      <c r="BT1" s="1" t="s">
        <v>306</v>
      </c>
      <c r="BU1" s="1" t="s">
        <v>307</v>
      </c>
      <c r="BV1" s="1" t="s">
        <v>308</v>
      </c>
      <c r="BW1" s="1" t="s">
        <v>309</v>
      </c>
      <c r="BX1" s="1" t="s">
        <v>310</v>
      </c>
      <c r="BY1" s="1" t="s">
        <v>311</v>
      </c>
      <c r="BZ1" s="1" t="s">
        <v>312</v>
      </c>
      <c r="CA1" s="1" t="s">
        <v>313</v>
      </c>
      <c r="CB1" s="1" t="s">
        <v>314</v>
      </c>
    </row>
    <row r="2" spans="1:80" ht="14.5" x14ac:dyDescent="0.35">
      <c r="A2" s="1" t="s">
        <v>315</v>
      </c>
      <c r="B2" s="1"/>
      <c r="C2" s="1"/>
      <c r="D2" s="1"/>
      <c r="E2" s="1"/>
      <c r="F2" s="1"/>
      <c r="G2" s="1" t="s">
        <v>316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 t="s">
        <v>317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 t="s">
        <v>318</v>
      </c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 t="s">
        <v>319</v>
      </c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 t="s">
        <v>320</v>
      </c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</row>
    <row r="4" spans="1:80" ht="14.5" x14ac:dyDescent="0.35">
      <c r="A4" s="5">
        <v>1</v>
      </c>
      <c r="B4" s="5" t="s">
        <v>321</v>
      </c>
      <c r="C4" s="5" t="s">
        <v>88</v>
      </c>
      <c r="D4" s="5" t="s">
        <v>74</v>
      </c>
      <c r="E4" s="5" t="s">
        <v>75</v>
      </c>
      <c r="F4" s="5" t="s">
        <v>89</v>
      </c>
      <c r="G4" s="5">
        <v>44.120399999999997</v>
      </c>
      <c r="H4" s="5">
        <v>3.8219699999999999</v>
      </c>
      <c r="I4" s="5">
        <v>15.0276</v>
      </c>
      <c r="J4" s="5">
        <v>10.312799999999999</v>
      </c>
      <c r="K4" s="5">
        <v>0.17382300000000001</v>
      </c>
      <c r="L4" s="5">
        <v>5.1397199999999996</v>
      </c>
      <c r="M4" s="5">
        <v>11.4056</v>
      </c>
      <c r="N4" s="5">
        <v>4.3475200000000003</v>
      </c>
      <c r="O4" s="5">
        <v>1.1888099999999999</v>
      </c>
      <c r="P4" s="5">
        <v>0.65975499999999998</v>
      </c>
      <c r="Q4" s="5">
        <v>6.1040000000000001E-3</v>
      </c>
      <c r="R4" s="5">
        <v>0.80110899999999996</v>
      </c>
      <c r="S4" s="5">
        <v>0.129747</v>
      </c>
      <c r="T4" s="5">
        <v>4.8370000000000003E-2</v>
      </c>
      <c r="U4" s="5">
        <v>97.183300000000003</v>
      </c>
      <c r="V4" s="5" t="s">
        <v>322</v>
      </c>
      <c r="W4" s="5">
        <v>4.7648000000000003E-2</v>
      </c>
      <c r="X4" s="5">
        <v>2.8500999999999999E-2</v>
      </c>
      <c r="Y4" s="5">
        <v>5.0554000000000002E-2</v>
      </c>
      <c r="Z4" s="5">
        <v>3.6207999999999997E-2</v>
      </c>
      <c r="AA4" s="5">
        <v>1.6937000000000001E-2</v>
      </c>
      <c r="AB4" s="5">
        <v>1.4701000000000001E-2</v>
      </c>
      <c r="AC4" s="5">
        <v>5.0691E-2</v>
      </c>
      <c r="AD4" s="5">
        <v>4.7313000000000001E-2</v>
      </c>
      <c r="AE4" s="5">
        <v>3.9641999999999997E-2</v>
      </c>
      <c r="AF4" s="5">
        <v>3.1699999999999999E-2</v>
      </c>
      <c r="AG4" s="5">
        <v>1.8106000000000001E-2</v>
      </c>
      <c r="AH4" s="5">
        <v>9.7459999999999995E-3</v>
      </c>
      <c r="AI4" s="5">
        <v>1.993E-2</v>
      </c>
      <c r="AJ4" s="5">
        <v>3.4329999999999999E-3</v>
      </c>
      <c r="AK4" s="5">
        <v>20.623200000000001</v>
      </c>
      <c r="AL4" s="5">
        <v>2.2912699999999999</v>
      </c>
      <c r="AM4" s="5">
        <v>7.95329</v>
      </c>
      <c r="AN4" s="5">
        <v>8.0161800000000003</v>
      </c>
      <c r="AO4" s="5">
        <v>0.13461699999999999</v>
      </c>
      <c r="AP4" s="5">
        <v>3.0993900000000001</v>
      </c>
      <c r="AQ4" s="5">
        <v>8.1515299999999993</v>
      </c>
      <c r="AR4" s="5">
        <v>3.2252100000000001</v>
      </c>
      <c r="AS4" s="5">
        <v>0.98690100000000003</v>
      </c>
      <c r="AT4" s="5">
        <v>0.28792600000000002</v>
      </c>
      <c r="AU4" s="5">
        <v>4.1770000000000002E-3</v>
      </c>
      <c r="AV4" s="5">
        <v>0.320828</v>
      </c>
      <c r="AW4" s="5">
        <v>0.129747</v>
      </c>
      <c r="AX4" s="5">
        <v>4.8370000000000003E-2</v>
      </c>
      <c r="AY4" s="5">
        <v>41.910699999999999</v>
      </c>
      <c r="AZ4" s="5">
        <v>97.183300000000003</v>
      </c>
      <c r="BA4" s="5">
        <v>2.2272E-2</v>
      </c>
      <c r="BB4" s="5">
        <v>1.7086E-2</v>
      </c>
      <c r="BC4" s="5">
        <v>2.6755000000000001E-2</v>
      </c>
      <c r="BD4" s="5">
        <v>2.8143999999999999E-2</v>
      </c>
      <c r="BE4" s="5">
        <v>1.3117E-2</v>
      </c>
      <c r="BF4" s="5">
        <v>8.8649999999999996E-3</v>
      </c>
      <c r="BG4" s="5">
        <v>3.6228999999999997E-2</v>
      </c>
      <c r="BH4" s="5">
        <v>3.5098999999999998E-2</v>
      </c>
      <c r="BI4" s="5">
        <v>3.2909000000000001E-2</v>
      </c>
      <c r="BJ4" s="5">
        <v>1.3834000000000001E-2</v>
      </c>
      <c r="BK4" s="5">
        <v>1.2388E-2</v>
      </c>
      <c r="BL4" s="5">
        <v>3.9029999999999998E-3</v>
      </c>
      <c r="BM4" s="5">
        <v>1.993E-2</v>
      </c>
      <c r="BN4" s="5">
        <v>3.4329999999999999E-3</v>
      </c>
      <c r="BO4" s="5">
        <v>0.479493</v>
      </c>
      <c r="BP4" s="5">
        <v>0.97555999999999998</v>
      </c>
      <c r="BQ4" s="5">
        <v>0.86838700000000002</v>
      </c>
      <c r="BR4" s="5">
        <v>0.95155800000000001</v>
      </c>
      <c r="BS4" s="5">
        <v>5.9801200000000003</v>
      </c>
      <c r="BT4" s="5">
        <v>0.620583</v>
      </c>
      <c r="BU4" s="5">
        <v>1.28009</v>
      </c>
      <c r="BV4" s="5">
        <v>2.0553900000000001</v>
      </c>
      <c r="BW4" s="5">
        <v>4.1107800000000001</v>
      </c>
      <c r="BX4" s="5">
        <v>4.6394500000000001</v>
      </c>
      <c r="BY4" s="5">
        <v>141.67400000000001</v>
      </c>
      <c r="BZ4" s="5">
        <v>1.21268</v>
      </c>
      <c r="CA4" s="5">
        <v>8.5050899999999992</v>
      </c>
      <c r="CB4" s="5">
        <v>4.0198299999999998</v>
      </c>
    </row>
    <row r="5" spans="1:80" ht="14.5" x14ac:dyDescent="0.35">
      <c r="A5" s="5">
        <v>2</v>
      </c>
      <c r="B5" s="5" t="s">
        <v>321</v>
      </c>
      <c r="C5" s="5" t="s">
        <v>88</v>
      </c>
      <c r="D5" s="5" t="s">
        <v>91</v>
      </c>
      <c r="E5" s="5" t="s">
        <v>75</v>
      </c>
      <c r="F5" s="5" t="s">
        <v>89</v>
      </c>
      <c r="G5" s="5">
        <v>43.845799999999997</v>
      </c>
      <c r="H5" s="5">
        <v>3.90584</v>
      </c>
      <c r="I5" s="5">
        <v>15.401999999999999</v>
      </c>
      <c r="J5" s="5">
        <v>10.2212</v>
      </c>
      <c r="K5" s="5">
        <v>0.17429</v>
      </c>
      <c r="L5" s="5">
        <v>4.3810099999999998</v>
      </c>
      <c r="M5" s="5">
        <v>12.2072</v>
      </c>
      <c r="N5" s="5">
        <v>4.1853499999999997</v>
      </c>
      <c r="O5" s="5">
        <v>1.4093800000000001</v>
      </c>
      <c r="P5" s="5">
        <v>0.946604</v>
      </c>
      <c r="Q5" s="5">
        <v>7.1260000000000004E-3</v>
      </c>
      <c r="R5" s="5">
        <v>0.86530899999999999</v>
      </c>
      <c r="S5" s="5">
        <v>0.15557000000000001</v>
      </c>
      <c r="T5" s="5">
        <v>5.0375000000000003E-2</v>
      </c>
      <c r="U5" s="5">
        <v>97.757000000000005</v>
      </c>
      <c r="V5" s="5" t="s">
        <v>322</v>
      </c>
      <c r="W5" s="5">
        <v>4.6149000000000003E-2</v>
      </c>
      <c r="X5" s="5">
        <v>2.9381000000000001E-2</v>
      </c>
      <c r="Y5" s="5">
        <v>4.6706999999999999E-2</v>
      </c>
      <c r="Z5" s="5">
        <v>3.6459999999999999E-2</v>
      </c>
      <c r="AA5" s="5">
        <v>1.7107000000000001E-2</v>
      </c>
      <c r="AB5" s="5">
        <v>1.4881E-2</v>
      </c>
      <c r="AC5" s="5">
        <v>5.2477999999999997E-2</v>
      </c>
      <c r="AD5" s="5">
        <v>4.8561E-2</v>
      </c>
      <c r="AE5" s="5">
        <v>3.8369E-2</v>
      </c>
      <c r="AF5" s="5">
        <v>3.0349000000000001E-2</v>
      </c>
      <c r="AG5" s="5">
        <v>1.8178E-2</v>
      </c>
      <c r="AH5" s="5">
        <v>1.0012E-2</v>
      </c>
      <c r="AI5" s="5">
        <v>2.0499E-2</v>
      </c>
      <c r="AJ5" s="5">
        <v>3.4749999999999998E-3</v>
      </c>
      <c r="AK5" s="5">
        <v>20.494900000000001</v>
      </c>
      <c r="AL5" s="5">
        <v>2.3415499999999998</v>
      </c>
      <c r="AM5" s="5">
        <v>8.1514199999999999</v>
      </c>
      <c r="AN5" s="5">
        <v>7.9450099999999999</v>
      </c>
      <c r="AO5" s="5">
        <v>0.13497899999999999</v>
      </c>
      <c r="AP5" s="5">
        <v>2.6418599999999999</v>
      </c>
      <c r="AQ5" s="5">
        <v>8.7243899999999996</v>
      </c>
      <c r="AR5" s="5">
        <v>3.1049099999999998</v>
      </c>
      <c r="AS5" s="5">
        <v>1.17</v>
      </c>
      <c r="AT5" s="5">
        <v>0.41311100000000001</v>
      </c>
      <c r="AU5" s="5">
        <v>4.8760000000000001E-3</v>
      </c>
      <c r="AV5" s="5">
        <v>0.34653899999999999</v>
      </c>
      <c r="AW5" s="5">
        <v>0.15557000000000001</v>
      </c>
      <c r="AX5" s="5">
        <v>5.0375000000000003E-2</v>
      </c>
      <c r="AY5" s="5">
        <v>42.077599999999997</v>
      </c>
      <c r="AZ5" s="5">
        <v>97.757000000000005</v>
      </c>
      <c r="BA5" s="5">
        <v>2.1571E-2</v>
      </c>
      <c r="BB5" s="5">
        <v>1.7614000000000001E-2</v>
      </c>
      <c r="BC5" s="5">
        <v>2.4719000000000001E-2</v>
      </c>
      <c r="BD5" s="5">
        <v>2.8341000000000002E-2</v>
      </c>
      <c r="BE5" s="5">
        <v>1.3249E-2</v>
      </c>
      <c r="BF5" s="5">
        <v>8.9739999999999993E-3</v>
      </c>
      <c r="BG5" s="5">
        <v>3.7504999999999997E-2</v>
      </c>
      <c r="BH5" s="5">
        <v>3.6025000000000001E-2</v>
      </c>
      <c r="BI5" s="5">
        <v>3.1851999999999998E-2</v>
      </c>
      <c r="BJ5" s="5">
        <v>1.3245E-2</v>
      </c>
      <c r="BK5" s="5">
        <v>1.2437E-2</v>
      </c>
      <c r="BL5" s="5">
        <v>4.0090000000000004E-3</v>
      </c>
      <c r="BM5" s="5">
        <v>2.0499E-2</v>
      </c>
      <c r="BN5" s="5">
        <v>3.4749999999999998E-3</v>
      </c>
      <c r="BO5" s="5">
        <v>0.48033300000000001</v>
      </c>
      <c r="BP5" s="5">
        <v>0.96817200000000003</v>
      </c>
      <c r="BQ5" s="5">
        <v>0.85335899999999998</v>
      </c>
      <c r="BR5" s="5">
        <v>0.95625599999999999</v>
      </c>
      <c r="BS5" s="5">
        <v>6.0037599999999998</v>
      </c>
      <c r="BT5" s="5">
        <v>0.67549899999999996</v>
      </c>
      <c r="BU5" s="5">
        <v>1.23743</v>
      </c>
      <c r="BV5" s="5">
        <v>2.10392</v>
      </c>
      <c r="BW5" s="5">
        <v>3.7139799999999998</v>
      </c>
      <c r="BX5" s="5">
        <v>3.6978300000000002</v>
      </c>
      <c r="BY5" s="5">
        <v>122.1</v>
      </c>
      <c r="BZ5" s="5">
        <v>1.1631400000000001</v>
      </c>
      <c r="CA5" s="5">
        <v>7.4378099999999998</v>
      </c>
      <c r="CB5" s="5">
        <v>3.9163700000000001</v>
      </c>
    </row>
    <row r="6" spans="1:80" ht="14.5" x14ac:dyDescent="0.35">
      <c r="A6" s="5">
        <v>3</v>
      </c>
      <c r="B6" s="5" t="s">
        <v>321</v>
      </c>
      <c r="C6" s="5" t="s">
        <v>88</v>
      </c>
      <c r="D6" s="5" t="s">
        <v>93</v>
      </c>
      <c r="E6" s="5" t="s">
        <v>75</v>
      </c>
      <c r="F6" s="5" t="s">
        <v>89</v>
      </c>
      <c r="G6" s="5">
        <v>43.419600000000003</v>
      </c>
      <c r="H6" s="5">
        <v>3.8854799999999998</v>
      </c>
      <c r="I6" s="5">
        <v>15.376799999999999</v>
      </c>
      <c r="J6" s="5">
        <v>10.0077</v>
      </c>
      <c r="K6" s="5">
        <v>0.161611</v>
      </c>
      <c r="L6" s="5">
        <v>4.5925500000000001</v>
      </c>
      <c r="M6" s="5">
        <v>12.283300000000001</v>
      </c>
      <c r="N6" s="5">
        <v>4.1196799999999998</v>
      </c>
      <c r="O6" s="5">
        <v>1.3484100000000001</v>
      </c>
      <c r="P6" s="5">
        <v>0.91986599999999996</v>
      </c>
      <c r="Q6" s="5">
        <v>-1.239E-2</v>
      </c>
      <c r="R6" s="5">
        <v>0.87618099999999999</v>
      </c>
      <c r="S6" s="5">
        <v>0.12374599999999999</v>
      </c>
      <c r="T6" s="5">
        <v>5.3150000000000003E-2</v>
      </c>
      <c r="U6" s="5">
        <v>97.155699999999996</v>
      </c>
      <c r="V6" s="5" t="s">
        <v>322</v>
      </c>
      <c r="W6" s="5">
        <v>4.8229000000000001E-2</v>
      </c>
      <c r="X6" s="5">
        <v>2.9242000000000001E-2</v>
      </c>
      <c r="Y6" s="5">
        <v>4.7051999999999997E-2</v>
      </c>
      <c r="Z6" s="5">
        <v>3.6526000000000003E-2</v>
      </c>
      <c r="AA6" s="5">
        <v>1.6891E-2</v>
      </c>
      <c r="AB6" s="5">
        <v>1.5176E-2</v>
      </c>
      <c r="AC6" s="5">
        <v>4.7516000000000003E-2</v>
      </c>
      <c r="AD6" s="5">
        <v>5.1108000000000001E-2</v>
      </c>
      <c r="AE6" s="5">
        <v>4.1553E-2</v>
      </c>
      <c r="AF6" s="5">
        <v>3.1364000000000003E-2</v>
      </c>
      <c r="AG6" s="5">
        <v>1.9323E-2</v>
      </c>
      <c r="AH6" s="5">
        <v>9.7020000000000006E-3</v>
      </c>
      <c r="AI6" s="5">
        <v>2.0285999999999998E-2</v>
      </c>
      <c r="AJ6" s="5">
        <v>3.4689999999999999E-3</v>
      </c>
      <c r="AK6" s="5">
        <v>20.2956</v>
      </c>
      <c r="AL6" s="5">
        <v>2.3293400000000002</v>
      </c>
      <c r="AM6" s="5">
        <v>8.1380999999999997</v>
      </c>
      <c r="AN6" s="5">
        <v>7.7789999999999999</v>
      </c>
      <c r="AO6" s="5">
        <v>0.12515999999999999</v>
      </c>
      <c r="AP6" s="5">
        <v>2.7694299999999998</v>
      </c>
      <c r="AQ6" s="5">
        <v>8.77881</v>
      </c>
      <c r="AR6" s="5">
        <v>3.05619</v>
      </c>
      <c r="AS6" s="5">
        <v>1.1193900000000001</v>
      </c>
      <c r="AT6" s="5">
        <v>0.40144200000000002</v>
      </c>
      <c r="AU6" s="5">
        <v>-8.4799999999999997E-3</v>
      </c>
      <c r="AV6" s="5">
        <v>0.35089300000000001</v>
      </c>
      <c r="AW6" s="5">
        <v>0.12374599999999999</v>
      </c>
      <c r="AX6" s="5">
        <v>5.3150000000000003E-2</v>
      </c>
      <c r="AY6" s="5">
        <v>41.843899999999998</v>
      </c>
      <c r="AZ6" s="5">
        <v>97.155699999999996</v>
      </c>
      <c r="BA6" s="5">
        <v>2.2544000000000002E-2</v>
      </c>
      <c r="BB6" s="5">
        <v>1.753E-2</v>
      </c>
      <c r="BC6" s="5">
        <v>2.4902000000000001E-2</v>
      </c>
      <c r="BD6" s="5">
        <v>2.8392000000000001E-2</v>
      </c>
      <c r="BE6" s="5">
        <v>1.3081000000000001E-2</v>
      </c>
      <c r="BF6" s="5">
        <v>9.1520000000000004E-3</v>
      </c>
      <c r="BG6" s="5">
        <v>3.3959000000000003E-2</v>
      </c>
      <c r="BH6" s="5">
        <v>3.7914999999999997E-2</v>
      </c>
      <c r="BI6" s="5">
        <v>3.4495999999999999E-2</v>
      </c>
      <c r="BJ6" s="5">
        <v>1.3688000000000001E-2</v>
      </c>
      <c r="BK6" s="5">
        <v>1.3220000000000001E-2</v>
      </c>
      <c r="BL6" s="5">
        <v>3.885E-3</v>
      </c>
      <c r="BM6" s="5">
        <v>2.0285999999999998E-2</v>
      </c>
      <c r="BN6" s="5">
        <v>3.4689999999999999E-3</v>
      </c>
      <c r="BO6" s="5">
        <v>0.48296499999999998</v>
      </c>
      <c r="BP6" s="5">
        <v>0.97063699999999997</v>
      </c>
      <c r="BQ6" s="5">
        <v>0.85425899999999999</v>
      </c>
      <c r="BR6" s="5">
        <v>0.96657199999999999</v>
      </c>
      <c r="BS6" s="5">
        <v>6.3295599999999999</v>
      </c>
      <c r="BT6" s="5">
        <v>0.65917099999999995</v>
      </c>
      <c r="BU6" s="5">
        <v>1.2301800000000001</v>
      </c>
      <c r="BV6" s="5">
        <v>2.12738</v>
      </c>
      <c r="BW6" s="5">
        <v>3.84659</v>
      </c>
      <c r="BX6" s="5">
        <v>3.7810999999999999</v>
      </c>
      <c r="BY6" s="5">
        <v>-71.703999999999994</v>
      </c>
      <c r="BZ6" s="5">
        <v>1.14666</v>
      </c>
      <c r="CA6" s="5">
        <v>8.9883600000000001</v>
      </c>
      <c r="CB6" s="5">
        <v>3.7393900000000002</v>
      </c>
    </row>
    <row r="7" spans="1:80" ht="14.5" x14ac:dyDescent="0.35">
      <c r="A7" s="5">
        <v>4</v>
      </c>
      <c r="B7" s="5" t="s">
        <v>321</v>
      </c>
      <c r="C7" s="5" t="s">
        <v>88</v>
      </c>
      <c r="D7" s="5" t="s">
        <v>94</v>
      </c>
      <c r="E7" s="5" t="s">
        <v>75</v>
      </c>
      <c r="F7" s="5" t="s">
        <v>89</v>
      </c>
      <c r="G7" s="5">
        <v>43.200499999999998</v>
      </c>
      <c r="H7" s="5">
        <v>4.1963999999999997</v>
      </c>
      <c r="I7" s="5">
        <v>14.8467</v>
      </c>
      <c r="J7" s="5">
        <v>10.861499999999999</v>
      </c>
      <c r="K7" s="5">
        <v>0.16076299999999999</v>
      </c>
      <c r="L7" s="5">
        <v>4.7087599999999998</v>
      </c>
      <c r="M7" s="5">
        <v>12.0807</v>
      </c>
      <c r="N7" s="5">
        <v>4.0739599999999996</v>
      </c>
      <c r="O7" s="5">
        <v>1.2683899999999999</v>
      </c>
      <c r="P7" s="5">
        <v>0.94564499999999996</v>
      </c>
      <c r="Q7" s="5">
        <v>-5.2399999999999999E-3</v>
      </c>
      <c r="R7" s="5">
        <v>0.85478600000000005</v>
      </c>
      <c r="S7" s="5">
        <v>0.15448700000000001</v>
      </c>
      <c r="T7" s="5">
        <v>5.1345000000000002E-2</v>
      </c>
      <c r="U7" s="5">
        <v>97.398700000000005</v>
      </c>
      <c r="V7" s="5" t="s">
        <v>322</v>
      </c>
      <c r="W7" s="5">
        <v>4.8890000000000003E-2</v>
      </c>
      <c r="X7" s="5">
        <v>2.9068E-2</v>
      </c>
      <c r="Y7" s="5">
        <v>4.8621999999999999E-2</v>
      </c>
      <c r="Z7" s="5">
        <v>3.6419E-2</v>
      </c>
      <c r="AA7" s="5">
        <v>1.7332E-2</v>
      </c>
      <c r="AB7" s="5">
        <v>1.4612999999999999E-2</v>
      </c>
      <c r="AC7" s="5">
        <v>5.4648000000000002E-2</v>
      </c>
      <c r="AD7" s="5">
        <v>5.1539000000000001E-2</v>
      </c>
      <c r="AE7" s="5">
        <v>3.9972000000000001E-2</v>
      </c>
      <c r="AF7" s="5">
        <v>2.8517000000000001E-2</v>
      </c>
      <c r="AG7" s="5">
        <v>1.8919999999999999E-2</v>
      </c>
      <c r="AH7" s="5">
        <v>9.665E-3</v>
      </c>
      <c r="AI7" s="5">
        <v>2.068E-2</v>
      </c>
      <c r="AJ7" s="5">
        <v>3.4870000000000001E-3</v>
      </c>
      <c r="AK7" s="5">
        <v>20.193200000000001</v>
      </c>
      <c r="AL7" s="5">
        <v>2.5157400000000001</v>
      </c>
      <c r="AM7" s="5">
        <v>7.8575699999999999</v>
      </c>
      <c r="AN7" s="5">
        <v>8.4426900000000007</v>
      </c>
      <c r="AO7" s="5">
        <v>0.124503</v>
      </c>
      <c r="AP7" s="5">
        <v>2.8395100000000002</v>
      </c>
      <c r="AQ7" s="5">
        <v>8.6339699999999997</v>
      </c>
      <c r="AR7" s="5">
        <v>3.0222799999999999</v>
      </c>
      <c r="AS7" s="5">
        <v>1.0529599999999999</v>
      </c>
      <c r="AT7" s="5">
        <v>0.412692</v>
      </c>
      <c r="AU7" s="5">
        <v>-3.5799999999999998E-3</v>
      </c>
      <c r="AV7" s="5">
        <v>0.34232400000000002</v>
      </c>
      <c r="AW7" s="5">
        <v>0.15448700000000001</v>
      </c>
      <c r="AX7" s="5">
        <v>5.1345000000000002E-2</v>
      </c>
      <c r="AY7" s="5">
        <v>41.759</v>
      </c>
      <c r="AZ7" s="5">
        <v>97.398700000000005</v>
      </c>
      <c r="BA7" s="5">
        <v>2.2852999999999998E-2</v>
      </c>
      <c r="BB7" s="5">
        <v>1.7426000000000001E-2</v>
      </c>
      <c r="BC7" s="5">
        <v>2.5732999999999999E-2</v>
      </c>
      <c r="BD7" s="5">
        <v>2.8309000000000001E-2</v>
      </c>
      <c r="BE7" s="5">
        <v>1.3422999999999999E-2</v>
      </c>
      <c r="BF7" s="5">
        <v>8.8120000000000004E-3</v>
      </c>
      <c r="BG7" s="5">
        <v>3.9057000000000001E-2</v>
      </c>
      <c r="BH7" s="5">
        <v>3.8233999999999997E-2</v>
      </c>
      <c r="BI7" s="5">
        <v>3.3182999999999997E-2</v>
      </c>
      <c r="BJ7" s="5">
        <v>1.2444999999999999E-2</v>
      </c>
      <c r="BK7" s="5">
        <v>1.2945E-2</v>
      </c>
      <c r="BL7" s="5">
        <v>3.8709999999999999E-3</v>
      </c>
      <c r="BM7" s="5">
        <v>2.068E-2</v>
      </c>
      <c r="BN7" s="5">
        <v>3.4870000000000001E-3</v>
      </c>
      <c r="BO7" s="5">
        <v>0.48422700000000002</v>
      </c>
      <c r="BP7" s="5">
        <v>0.927597</v>
      </c>
      <c r="BQ7" s="5">
        <v>0.87234999999999996</v>
      </c>
      <c r="BR7" s="5">
        <v>0.92607099999999998</v>
      </c>
      <c r="BS7" s="5">
        <v>6.4556899999999997</v>
      </c>
      <c r="BT7" s="5">
        <v>0.65063300000000002</v>
      </c>
      <c r="BU7" s="5">
        <v>1.2440199999999999</v>
      </c>
      <c r="BV7" s="5">
        <v>2.1490900000000002</v>
      </c>
      <c r="BW7" s="5">
        <v>3.95967</v>
      </c>
      <c r="BX7" s="5">
        <v>3.66031</v>
      </c>
      <c r="BY7" s="5">
        <v>-168.43</v>
      </c>
      <c r="BZ7" s="5">
        <v>1.16222</v>
      </c>
      <c r="CA7" s="5">
        <v>7.5233400000000001</v>
      </c>
      <c r="CB7" s="5">
        <v>3.8624200000000002</v>
      </c>
    </row>
    <row r="8" spans="1:80" ht="14.5" x14ac:dyDescent="0.35">
      <c r="A8" s="5">
        <v>5</v>
      </c>
      <c r="B8" s="5" t="s">
        <v>321</v>
      </c>
      <c r="C8" s="5" t="s">
        <v>88</v>
      </c>
      <c r="D8" s="5" t="s">
        <v>95</v>
      </c>
      <c r="E8" s="5" t="s">
        <v>75</v>
      </c>
      <c r="F8" s="5" t="s">
        <v>89</v>
      </c>
      <c r="G8" s="5">
        <v>42.234099999999998</v>
      </c>
      <c r="H8" s="5">
        <v>4.5536099999999999</v>
      </c>
      <c r="I8" s="5">
        <v>14.7514</v>
      </c>
      <c r="J8" s="5">
        <v>10.518599999999999</v>
      </c>
      <c r="K8" s="5">
        <v>0.167606</v>
      </c>
      <c r="L8" s="5">
        <v>4.9061599999999999</v>
      </c>
      <c r="M8" s="5">
        <v>12.089</v>
      </c>
      <c r="N8" s="5">
        <v>4.1694300000000002</v>
      </c>
      <c r="O8" s="5">
        <v>1.48062</v>
      </c>
      <c r="P8" s="5">
        <v>0.97554799999999997</v>
      </c>
      <c r="Q8" s="5">
        <v>6.9300000000000004E-4</v>
      </c>
      <c r="R8" s="5">
        <v>0.94602299999999995</v>
      </c>
      <c r="S8" s="5">
        <v>0.156636</v>
      </c>
      <c r="T8" s="5">
        <v>6.0292999999999999E-2</v>
      </c>
      <c r="U8" s="5">
        <v>97.009699999999995</v>
      </c>
      <c r="V8" s="5" t="s">
        <v>322</v>
      </c>
      <c r="W8" s="5">
        <v>4.9821999999999998E-2</v>
      </c>
      <c r="X8" s="5">
        <v>2.8235E-2</v>
      </c>
      <c r="Y8" s="5">
        <v>5.0785999999999998E-2</v>
      </c>
      <c r="Z8" s="5">
        <v>3.8249999999999999E-2</v>
      </c>
      <c r="AA8" s="5">
        <v>1.7153999999999999E-2</v>
      </c>
      <c r="AB8" s="5">
        <v>1.4415000000000001E-2</v>
      </c>
      <c r="AC8" s="5">
        <v>5.3268000000000003E-2</v>
      </c>
      <c r="AD8" s="5">
        <v>5.3423999999999999E-2</v>
      </c>
      <c r="AE8" s="5">
        <v>4.0571000000000003E-2</v>
      </c>
      <c r="AF8" s="5">
        <v>2.9697000000000001E-2</v>
      </c>
      <c r="AG8" s="5">
        <v>1.8422000000000001E-2</v>
      </c>
      <c r="AH8" s="5">
        <v>9.6819999999999996E-3</v>
      </c>
      <c r="AI8" s="5">
        <v>1.9717999999999999E-2</v>
      </c>
      <c r="AJ8" s="5">
        <v>3.4129999999999998E-3</v>
      </c>
      <c r="AK8" s="5">
        <v>19.741499999999998</v>
      </c>
      <c r="AL8" s="5">
        <v>2.7298900000000001</v>
      </c>
      <c r="AM8" s="5">
        <v>7.8071200000000003</v>
      </c>
      <c r="AN8" s="5">
        <v>8.1761499999999998</v>
      </c>
      <c r="AO8" s="5">
        <v>0.129803</v>
      </c>
      <c r="AP8" s="5">
        <v>2.9585400000000002</v>
      </c>
      <c r="AQ8" s="5">
        <v>8.6399100000000004</v>
      </c>
      <c r="AR8" s="5">
        <v>3.0931000000000002</v>
      </c>
      <c r="AS8" s="5">
        <v>1.22915</v>
      </c>
      <c r="AT8" s="5">
        <v>0.42574200000000001</v>
      </c>
      <c r="AU8" s="5">
        <v>4.7399999999999997E-4</v>
      </c>
      <c r="AV8" s="5">
        <v>0.37886300000000001</v>
      </c>
      <c r="AW8" s="5">
        <v>0.156636</v>
      </c>
      <c r="AX8" s="5">
        <v>6.0292999999999999E-2</v>
      </c>
      <c r="AY8" s="5">
        <v>41.482500000000002</v>
      </c>
      <c r="AZ8" s="5">
        <v>97.009699999999995</v>
      </c>
      <c r="BA8" s="5">
        <v>2.3288E-2</v>
      </c>
      <c r="BB8" s="5">
        <v>1.6927000000000001E-2</v>
      </c>
      <c r="BC8" s="5">
        <v>2.6877999999999999E-2</v>
      </c>
      <c r="BD8" s="5">
        <v>2.9732000000000001E-2</v>
      </c>
      <c r="BE8" s="5">
        <v>1.3285E-2</v>
      </c>
      <c r="BF8" s="5">
        <v>8.6929999999999993E-3</v>
      </c>
      <c r="BG8" s="5">
        <v>3.807E-2</v>
      </c>
      <c r="BH8" s="5">
        <v>3.9632000000000001E-2</v>
      </c>
      <c r="BI8" s="5">
        <v>3.3680000000000002E-2</v>
      </c>
      <c r="BJ8" s="5">
        <v>1.2959999999999999E-2</v>
      </c>
      <c r="BK8" s="5">
        <v>1.2604000000000001E-2</v>
      </c>
      <c r="BL8" s="5">
        <v>3.8769999999999998E-3</v>
      </c>
      <c r="BM8" s="5">
        <v>1.9717999999999999E-2</v>
      </c>
      <c r="BN8" s="5">
        <v>3.4129999999999998E-3</v>
      </c>
      <c r="BO8" s="5">
        <v>0.48985200000000001</v>
      </c>
      <c r="BP8" s="5">
        <v>0.88265400000000005</v>
      </c>
      <c r="BQ8" s="5">
        <v>0.87679600000000002</v>
      </c>
      <c r="BR8" s="5">
        <v>0.94258600000000003</v>
      </c>
      <c r="BS8" s="5">
        <v>6.2009400000000001</v>
      </c>
      <c r="BT8" s="5">
        <v>0.63585800000000003</v>
      </c>
      <c r="BU8" s="5">
        <v>1.24204</v>
      </c>
      <c r="BV8" s="5">
        <v>2.12635</v>
      </c>
      <c r="BW8" s="5">
        <v>3.6318700000000002</v>
      </c>
      <c r="BX8" s="5">
        <v>3.6129899999999999</v>
      </c>
      <c r="BY8" s="5">
        <v>1254.78</v>
      </c>
      <c r="BZ8" s="5">
        <v>1.09236</v>
      </c>
      <c r="CA8" s="5">
        <v>7.1977500000000001</v>
      </c>
      <c r="CB8" s="5">
        <v>3.3293200000000001</v>
      </c>
    </row>
    <row r="9" spans="1:80" ht="14.5" x14ac:dyDescent="0.35">
      <c r="A9" s="5">
        <v>6</v>
      </c>
      <c r="B9" s="5" t="s">
        <v>321</v>
      </c>
      <c r="C9" s="5" t="s">
        <v>88</v>
      </c>
      <c r="D9" s="5" t="s">
        <v>97</v>
      </c>
      <c r="E9" s="5" t="s">
        <v>75</v>
      </c>
      <c r="F9" s="5" t="s">
        <v>89</v>
      </c>
      <c r="G9" s="5">
        <v>44.0396</v>
      </c>
      <c r="H9" s="5">
        <v>3.6517400000000002</v>
      </c>
      <c r="I9" s="5">
        <v>14.5197</v>
      </c>
      <c r="J9" s="5">
        <v>10.0466</v>
      </c>
      <c r="K9" s="5">
        <v>0.16491800000000001</v>
      </c>
      <c r="L9" s="5">
        <v>5.1250799999999996</v>
      </c>
      <c r="M9" s="5">
        <v>12.2247</v>
      </c>
      <c r="N9" s="5">
        <v>3.8740899999999998</v>
      </c>
      <c r="O9" s="5">
        <v>1.5072300000000001</v>
      </c>
      <c r="P9" s="5">
        <v>0.87241100000000005</v>
      </c>
      <c r="Q9" s="5">
        <v>5.0479999999999997E-2</v>
      </c>
      <c r="R9" s="5">
        <v>0.78864000000000001</v>
      </c>
      <c r="S9" s="5">
        <v>0.1101</v>
      </c>
      <c r="T9" s="5">
        <v>6.4981999999999998E-2</v>
      </c>
      <c r="U9" s="5">
        <v>97.040300000000002</v>
      </c>
      <c r="V9" s="5" t="s">
        <v>322</v>
      </c>
      <c r="W9" s="5">
        <v>4.8572999999999998E-2</v>
      </c>
      <c r="X9" s="5">
        <v>2.9738000000000001E-2</v>
      </c>
      <c r="Y9" s="5">
        <v>5.0855999999999998E-2</v>
      </c>
      <c r="Z9" s="5">
        <v>3.7921000000000003E-2</v>
      </c>
      <c r="AA9" s="5">
        <v>1.7364000000000001E-2</v>
      </c>
      <c r="AB9" s="5">
        <v>1.4663000000000001E-2</v>
      </c>
      <c r="AC9" s="5">
        <v>5.0611999999999997E-2</v>
      </c>
      <c r="AD9" s="5">
        <v>5.0646999999999998E-2</v>
      </c>
      <c r="AE9" s="5">
        <v>3.9937E-2</v>
      </c>
      <c r="AF9" s="5">
        <v>2.7451E-2</v>
      </c>
      <c r="AG9" s="5">
        <v>1.7908E-2</v>
      </c>
      <c r="AH9" s="5">
        <v>9.5270000000000007E-3</v>
      </c>
      <c r="AI9" s="5">
        <v>2.0791E-2</v>
      </c>
      <c r="AJ9" s="5">
        <v>3.4450000000000001E-3</v>
      </c>
      <c r="AK9" s="5">
        <v>20.5854</v>
      </c>
      <c r="AL9" s="5">
        <v>2.1892200000000002</v>
      </c>
      <c r="AM9" s="5">
        <v>7.6844799999999998</v>
      </c>
      <c r="AN9" s="5">
        <v>7.8092800000000002</v>
      </c>
      <c r="AO9" s="5">
        <v>0.127721</v>
      </c>
      <c r="AP9" s="5">
        <v>3.09056</v>
      </c>
      <c r="AQ9" s="5">
        <v>8.7369199999999996</v>
      </c>
      <c r="AR9" s="5">
        <v>2.8740000000000001</v>
      </c>
      <c r="AS9" s="5">
        <v>1.2512399999999999</v>
      </c>
      <c r="AT9" s="5">
        <v>0.38073200000000001</v>
      </c>
      <c r="AU9" s="5">
        <v>3.4537999999999999E-2</v>
      </c>
      <c r="AV9" s="5">
        <v>0.315834</v>
      </c>
      <c r="AW9" s="5">
        <v>0.1101</v>
      </c>
      <c r="AX9" s="5">
        <v>6.4981999999999998E-2</v>
      </c>
      <c r="AY9" s="5">
        <v>41.785200000000003</v>
      </c>
      <c r="AZ9" s="5">
        <v>97.040300000000002</v>
      </c>
      <c r="BA9" s="5">
        <v>2.2704999999999999E-2</v>
      </c>
      <c r="BB9" s="5">
        <v>1.7828E-2</v>
      </c>
      <c r="BC9" s="5">
        <v>2.6915000000000001E-2</v>
      </c>
      <c r="BD9" s="5">
        <v>2.9475999999999999E-2</v>
      </c>
      <c r="BE9" s="5">
        <v>1.3447000000000001E-2</v>
      </c>
      <c r="BF9" s="5">
        <v>8.8419999999999992E-3</v>
      </c>
      <c r="BG9" s="5">
        <v>3.6172000000000003E-2</v>
      </c>
      <c r="BH9" s="5">
        <v>3.7572000000000001E-2</v>
      </c>
      <c r="BI9" s="5">
        <v>3.3154000000000003E-2</v>
      </c>
      <c r="BJ9" s="5">
        <v>1.1979999999999999E-2</v>
      </c>
      <c r="BK9" s="5">
        <v>1.2252000000000001E-2</v>
      </c>
      <c r="BL9" s="5">
        <v>3.8149999999999998E-3</v>
      </c>
      <c r="BM9" s="5">
        <v>2.0791E-2</v>
      </c>
      <c r="BN9" s="5">
        <v>3.4450000000000001E-3</v>
      </c>
      <c r="BO9" s="5">
        <v>0.47908299999999998</v>
      </c>
      <c r="BP9" s="5">
        <v>1.00746</v>
      </c>
      <c r="BQ9" s="5">
        <v>0.88305199999999995</v>
      </c>
      <c r="BR9" s="5">
        <v>0.965974</v>
      </c>
      <c r="BS9" s="5">
        <v>6.3314700000000004</v>
      </c>
      <c r="BT9" s="5">
        <v>0.62019000000000002</v>
      </c>
      <c r="BU9" s="5">
        <v>1.23559</v>
      </c>
      <c r="BV9" s="5">
        <v>2.1979299999999999</v>
      </c>
      <c r="BW9" s="5">
        <v>3.5939700000000001</v>
      </c>
      <c r="BX9" s="5">
        <v>3.8159299999999998</v>
      </c>
      <c r="BY9" s="5">
        <v>18.513100000000001</v>
      </c>
      <c r="BZ9" s="5">
        <v>1.2171099999999999</v>
      </c>
      <c r="CA9" s="5">
        <v>10.1432</v>
      </c>
      <c r="CB9" s="5">
        <v>3.1517599999999999</v>
      </c>
    </row>
    <row r="10" spans="1:80" ht="14.5" x14ac:dyDescent="0.35">
      <c r="A10" s="5">
        <v>7</v>
      </c>
      <c r="B10" s="5" t="s">
        <v>321</v>
      </c>
      <c r="C10" s="5" t="s">
        <v>88</v>
      </c>
      <c r="D10" s="5" t="s">
        <v>323</v>
      </c>
      <c r="E10" s="5" t="s">
        <v>75</v>
      </c>
      <c r="F10" s="5" t="s">
        <v>89</v>
      </c>
      <c r="G10" s="5">
        <v>42.882899999999999</v>
      </c>
      <c r="H10" s="5">
        <v>3.4319700000000002</v>
      </c>
      <c r="I10" s="5">
        <v>14.6669</v>
      </c>
      <c r="J10" s="5">
        <v>10.5036</v>
      </c>
      <c r="K10" s="5">
        <v>0.17058400000000001</v>
      </c>
      <c r="L10" s="5">
        <v>5.1930399999999999</v>
      </c>
      <c r="M10" s="5">
        <v>10.7112</v>
      </c>
      <c r="N10" s="5">
        <v>4.2104400000000002</v>
      </c>
      <c r="O10" s="5">
        <v>2.0106999999999999</v>
      </c>
      <c r="P10" s="5">
        <v>1.8343400000000001</v>
      </c>
      <c r="Q10" s="5">
        <v>-8.5400000000000007E-3</v>
      </c>
      <c r="R10" s="5">
        <v>0.86606700000000003</v>
      </c>
      <c r="S10" s="5">
        <v>0.11680599999999999</v>
      </c>
      <c r="T10" s="5">
        <v>8.9063000000000003E-2</v>
      </c>
      <c r="U10" s="5">
        <v>96.678899999999999</v>
      </c>
      <c r="V10" s="5" t="s">
        <v>322</v>
      </c>
      <c r="W10" s="5">
        <v>4.8862999999999997E-2</v>
      </c>
      <c r="X10" s="5">
        <v>2.9052000000000001E-2</v>
      </c>
      <c r="Y10" s="5">
        <v>5.0000999999999997E-2</v>
      </c>
      <c r="Z10" s="5">
        <v>3.7477999999999997E-2</v>
      </c>
      <c r="AA10" s="5">
        <v>1.7631000000000001E-2</v>
      </c>
      <c r="AB10" s="5">
        <v>1.4494E-2</v>
      </c>
      <c r="AC10" s="5">
        <v>5.1130000000000002E-2</v>
      </c>
      <c r="AD10" s="5">
        <v>5.3034999999999999E-2</v>
      </c>
      <c r="AE10" s="5">
        <v>3.7074999999999997E-2</v>
      </c>
      <c r="AF10" s="5">
        <v>2.9899999999999999E-2</v>
      </c>
      <c r="AG10" s="5">
        <v>1.9466000000000001E-2</v>
      </c>
      <c r="AH10" s="5">
        <v>9.5899999999999996E-3</v>
      </c>
      <c r="AI10" s="5">
        <v>2.0625999999999999E-2</v>
      </c>
      <c r="AJ10" s="5">
        <v>3.4320000000000002E-3</v>
      </c>
      <c r="AK10" s="5">
        <v>20.044799999999999</v>
      </c>
      <c r="AL10" s="5">
        <v>2.0574599999999998</v>
      </c>
      <c r="AM10" s="5">
        <v>7.7623699999999998</v>
      </c>
      <c r="AN10" s="5">
        <v>8.1644600000000001</v>
      </c>
      <c r="AO10" s="5">
        <v>0.132109</v>
      </c>
      <c r="AP10" s="5">
        <v>3.1315499999999998</v>
      </c>
      <c r="AQ10" s="5">
        <v>7.6551999999999998</v>
      </c>
      <c r="AR10" s="5">
        <v>3.1235300000000001</v>
      </c>
      <c r="AS10" s="5">
        <v>1.66919</v>
      </c>
      <c r="AT10" s="5">
        <v>0.80052999999999996</v>
      </c>
      <c r="AU10" s="5">
        <v>-5.8399999999999997E-3</v>
      </c>
      <c r="AV10" s="5">
        <v>0.34684199999999998</v>
      </c>
      <c r="AW10" s="5">
        <v>0.11680599999999999</v>
      </c>
      <c r="AX10" s="5">
        <v>8.9063000000000003E-2</v>
      </c>
      <c r="AY10" s="5">
        <v>41.590899999999998</v>
      </c>
      <c r="AZ10" s="5">
        <v>96.678899999999999</v>
      </c>
      <c r="BA10" s="5">
        <v>2.2839999999999999E-2</v>
      </c>
      <c r="BB10" s="5">
        <v>1.7416999999999998E-2</v>
      </c>
      <c r="BC10" s="5">
        <v>2.6463E-2</v>
      </c>
      <c r="BD10" s="5">
        <v>2.9132000000000002E-2</v>
      </c>
      <c r="BE10" s="5">
        <v>1.3653999999999999E-2</v>
      </c>
      <c r="BF10" s="5">
        <v>8.7399999999999995E-3</v>
      </c>
      <c r="BG10" s="5">
        <v>3.6542999999999999E-2</v>
      </c>
      <c r="BH10" s="5">
        <v>3.9343999999999997E-2</v>
      </c>
      <c r="BI10" s="5">
        <v>3.0778E-2</v>
      </c>
      <c r="BJ10" s="5">
        <v>1.3049E-2</v>
      </c>
      <c r="BK10" s="5">
        <v>1.3318E-2</v>
      </c>
      <c r="BL10" s="5">
        <v>3.8409999999999998E-3</v>
      </c>
      <c r="BM10" s="5">
        <v>2.0625999999999999E-2</v>
      </c>
      <c r="BN10" s="5">
        <v>3.4320000000000002E-3</v>
      </c>
      <c r="BO10" s="5">
        <v>0.48592600000000002</v>
      </c>
      <c r="BP10" s="5">
        <v>1.04016</v>
      </c>
      <c r="BQ10" s="5">
        <v>0.87868100000000005</v>
      </c>
      <c r="BR10" s="5">
        <v>0.94294599999999995</v>
      </c>
      <c r="BS10" s="5">
        <v>6.2197399999999998</v>
      </c>
      <c r="BT10" s="5">
        <v>0.61686600000000003</v>
      </c>
      <c r="BU10" s="5">
        <v>1.32311</v>
      </c>
      <c r="BV10" s="5">
        <v>2.1076600000000001</v>
      </c>
      <c r="BW10" s="5">
        <v>3.0479400000000001</v>
      </c>
      <c r="BX10" s="5">
        <v>2.5408200000000001</v>
      </c>
      <c r="BY10" s="5">
        <v>-105.7</v>
      </c>
      <c r="BZ10" s="5">
        <v>1.1527400000000001</v>
      </c>
      <c r="CA10" s="5">
        <v>9.5569299999999995</v>
      </c>
      <c r="CB10" s="5">
        <v>2.4493299999999998</v>
      </c>
    </row>
    <row r="11" spans="1:80" ht="14.5" x14ac:dyDescent="0.35">
      <c r="A11" s="5">
        <v>8</v>
      </c>
      <c r="B11" s="5" t="s">
        <v>321</v>
      </c>
      <c r="C11" s="5" t="s">
        <v>101</v>
      </c>
      <c r="D11" s="5" t="s">
        <v>102</v>
      </c>
      <c r="E11" s="5" t="s">
        <v>75</v>
      </c>
      <c r="F11" s="5" t="s">
        <v>89</v>
      </c>
      <c r="G11" s="5">
        <v>41.502099999999999</v>
      </c>
      <c r="H11" s="5">
        <v>4.0406000000000004</v>
      </c>
      <c r="I11" s="5">
        <v>14.8347</v>
      </c>
      <c r="J11" s="5">
        <v>10.9</v>
      </c>
      <c r="K11" s="5">
        <v>0.170076</v>
      </c>
      <c r="L11" s="5">
        <v>5.4516099999999996</v>
      </c>
      <c r="M11" s="5">
        <v>12.260400000000001</v>
      </c>
      <c r="N11" s="5">
        <v>4.3020699999999996</v>
      </c>
      <c r="O11" s="5">
        <v>1.2444200000000001</v>
      </c>
      <c r="P11" s="5">
        <v>1.8719399999999999</v>
      </c>
      <c r="Q11" s="5">
        <v>7.9139999999999992E-3</v>
      </c>
      <c r="R11" s="5">
        <v>1.23126</v>
      </c>
      <c r="S11" s="5">
        <v>0.114247</v>
      </c>
      <c r="T11" s="5">
        <v>0.107642</v>
      </c>
      <c r="U11" s="5">
        <v>98.038899999999998</v>
      </c>
      <c r="V11" s="5" t="s">
        <v>322</v>
      </c>
      <c r="W11" s="5">
        <v>5.0307999999999999E-2</v>
      </c>
      <c r="X11" s="5">
        <v>2.9329000000000001E-2</v>
      </c>
      <c r="Y11" s="5">
        <v>4.8051999999999997E-2</v>
      </c>
      <c r="Z11" s="5">
        <v>3.7449000000000003E-2</v>
      </c>
      <c r="AA11" s="5">
        <v>1.7644E-2</v>
      </c>
      <c r="AB11" s="5">
        <v>1.4758E-2</v>
      </c>
      <c r="AC11" s="5">
        <v>5.3031000000000002E-2</v>
      </c>
      <c r="AD11" s="5">
        <v>5.1898E-2</v>
      </c>
      <c r="AE11" s="5">
        <v>3.7737E-2</v>
      </c>
      <c r="AF11" s="5">
        <v>3.2563000000000002E-2</v>
      </c>
      <c r="AG11" s="5">
        <v>1.8846999999999999E-2</v>
      </c>
      <c r="AH11" s="5">
        <v>9.7450000000000002E-3</v>
      </c>
      <c r="AI11" s="5">
        <v>2.0431999999999999E-2</v>
      </c>
      <c r="AJ11" s="5">
        <v>3.4320000000000002E-3</v>
      </c>
      <c r="AK11" s="5">
        <v>19.3993</v>
      </c>
      <c r="AL11" s="5">
        <v>2.4223400000000002</v>
      </c>
      <c r="AM11" s="5">
        <v>7.8511699999999998</v>
      </c>
      <c r="AN11" s="5">
        <v>8.4725900000000003</v>
      </c>
      <c r="AO11" s="5">
        <v>0.131716</v>
      </c>
      <c r="AP11" s="5">
        <v>3.2874699999999999</v>
      </c>
      <c r="AQ11" s="5">
        <v>8.7623899999999999</v>
      </c>
      <c r="AR11" s="5">
        <v>3.1915</v>
      </c>
      <c r="AS11" s="5">
        <v>1.0330600000000001</v>
      </c>
      <c r="AT11" s="5">
        <v>0.81694</v>
      </c>
      <c r="AU11" s="5">
        <v>5.4140000000000004E-3</v>
      </c>
      <c r="AV11" s="5">
        <v>0.49309599999999998</v>
      </c>
      <c r="AW11" s="5">
        <v>0.114247</v>
      </c>
      <c r="AX11" s="5">
        <v>0.107642</v>
      </c>
      <c r="AY11" s="5">
        <v>41.95</v>
      </c>
      <c r="AZ11" s="5">
        <v>98.038899999999998</v>
      </c>
      <c r="BA11" s="5">
        <v>2.3515999999999999E-2</v>
      </c>
      <c r="BB11" s="5">
        <v>1.7583000000000001E-2</v>
      </c>
      <c r="BC11" s="5">
        <v>2.5430999999999999E-2</v>
      </c>
      <c r="BD11" s="5">
        <v>2.9108999999999999E-2</v>
      </c>
      <c r="BE11" s="5">
        <v>1.3664000000000001E-2</v>
      </c>
      <c r="BF11" s="5">
        <v>8.8999999999999999E-3</v>
      </c>
      <c r="BG11" s="5">
        <v>3.7900999999999997E-2</v>
      </c>
      <c r="BH11" s="5">
        <v>3.85E-2</v>
      </c>
      <c r="BI11" s="5">
        <v>3.1328000000000002E-2</v>
      </c>
      <c r="BJ11" s="5">
        <v>1.4211E-2</v>
      </c>
      <c r="BK11" s="5">
        <v>1.2895E-2</v>
      </c>
      <c r="BL11" s="5">
        <v>3.9029999999999998E-3</v>
      </c>
      <c r="BM11" s="5">
        <v>2.0431999999999999E-2</v>
      </c>
      <c r="BN11" s="5">
        <v>3.4320000000000002E-3</v>
      </c>
      <c r="BO11" s="5">
        <v>0.49455900000000003</v>
      </c>
      <c r="BP11" s="5">
        <v>0.94859300000000002</v>
      </c>
      <c r="BQ11" s="5">
        <v>0.874081</v>
      </c>
      <c r="BR11" s="5">
        <v>0.924481</v>
      </c>
      <c r="BS11" s="5">
        <v>6.2361000000000004</v>
      </c>
      <c r="BT11" s="5">
        <v>0.60307900000000003</v>
      </c>
      <c r="BU11" s="5">
        <v>1.23281</v>
      </c>
      <c r="BV11" s="5">
        <v>2.0851899999999999</v>
      </c>
      <c r="BW11" s="5">
        <v>3.9693700000000001</v>
      </c>
      <c r="BX11" s="5">
        <v>2.5269400000000002</v>
      </c>
      <c r="BY11" s="5">
        <v>114.042</v>
      </c>
      <c r="BZ11" s="5">
        <v>0.93740199999999996</v>
      </c>
      <c r="CA11" s="5">
        <v>9.6811199999999999</v>
      </c>
      <c r="CB11" s="5">
        <v>2.11775</v>
      </c>
    </row>
    <row r="12" spans="1:80" ht="14.5" x14ac:dyDescent="0.35">
      <c r="A12" s="5">
        <v>9</v>
      </c>
      <c r="B12" s="5" t="s">
        <v>321</v>
      </c>
      <c r="C12" s="5" t="s">
        <v>101</v>
      </c>
      <c r="D12" s="5" t="s">
        <v>104</v>
      </c>
      <c r="E12" s="5" t="s">
        <v>75</v>
      </c>
      <c r="F12" s="5" t="s">
        <v>89</v>
      </c>
      <c r="G12" s="5">
        <v>46.3474</v>
      </c>
      <c r="H12" s="5">
        <v>2.7573599999999998</v>
      </c>
      <c r="I12" s="5">
        <v>16.233599999999999</v>
      </c>
      <c r="J12" s="5">
        <v>9.6132299999999997</v>
      </c>
      <c r="K12" s="5">
        <v>0.177178</v>
      </c>
      <c r="L12" s="5">
        <v>4.6729399999999996</v>
      </c>
      <c r="M12" s="5">
        <v>10.000299999999999</v>
      </c>
      <c r="N12" s="5">
        <v>5.1767000000000003</v>
      </c>
      <c r="O12" s="5">
        <v>2.15374</v>
      </c>
      <c r="P12" s="5">
        <v>0.86475500000000005</v>
      </c>
      <c r="Q12" s="5">
        <v>7.9796000000000006E-2</v>
      </c>
      <c r="R12" s="5">
        <v>0.59839200000000003</v>
      </c>
      <c r="S12" s="5">
        <v>0.11629299999999999</v>
      </c>
      <c r="T12" s="5">
        <v>7.5399999999999995E-2</v>
      </c>
      <c r="U12" s="5">
        <v>98.867099999999994</v>
      </c>
      <c r="V12" s="5" t="s">
        <v>322</v>
      </c>
      <c r="W12" s="5">
        <v>4.845E-2</v>
      </c>
      <c r="X12" s="5">
        <v>2.8961000000000001E-2</v>
      </c>
      <c r="Y12" s="5">
        <v>5.0868999999999998E-2</v>
      </c>
      <c r="Z12" s="5">
        <v>3.5649E-2</v>
      </c>
      <c r="AA12" s="5">
        <v>1.6892999999999998E-2</v>
      </c>
      <c r="AB12" s="5">
        <v>1.4881E-2</v>
      </c>
      <c r="AC12" s="5">
        <v>5.3114000000000001E-2</v>
      </c>
      <c r="AD12" s="5">
        <v>4.6204000000000002E-2</v>
      </c>
      <c r="AE12" s="5">
        <v>4.1680000000000002E-2</v>
      </c>
      <c r="AF12" s="5">
        <v>3.0099000000000001E-2</v>
      </c>
      <c r="AG12" s="5">
        <v>1.8735999999999999E-2</v>
      </c>
      <c r="AH12" s="5">
        <v>9.776E-3</v>
      </c>
      <c r="AI12" s="5">
        <v>2.0750999999999999E-2</v>
      </c>
      <c r="AJ12" s="5">
        <v>3.4150000000000001E-3</v>
      </c>
      <c r="AK12" s="5">
        <v>21.664200000000001</v>
      </c>
      <c r="AL12" s="5">
        <v>1.6530400000000001</v>
      </c>
      <c r="AM12" s="5">
        <v>8.5915700000000008</v>
      </c>
      <c r="AN12" s="5">
        <v>7.47241</v>
      </c>
      <c r="AO12" s="5">
        <v>0.137216</v>
      </c>
      <c r="AP12" s="5">
        <v>2.8179099999999999</v>
      </c>
      <c r="AQ12" s="5">
        <v>7.1471499999999999</v>
      </c>
      <c r="AR12" s="5">
        <v>3.8403499999999999</v>
      </c>
      <c r="AS12" s="5">
        <v>1.7879400000000001</v>
      </c>
      <c r="AT12" s="5">
        <v>0.37739099999999998</v>
      </c>
      <c r="AU12" s="5">
        <v>5.4595999999999999E-2</v>
      </c>
      <c r="AV12" s="5">
        <v>0.239644</v>
      </c>
      <c r="AW12" s="5">
        <v>0.11629299999999999</v>
      </c>
      <c r="AX12" s="5">
        <v>7.5399999999999995E-2</v>
      </c>
      <c r="AY12" s="5">
        <v>42.892099999999999</v>
      </c>
      <c r="AZ12" s="5">
        <v>98.867099999999994</v>
      </c>
      <c r="BA12" s="5">
        <v>2.2647E-2</v>
      </c>
      <c r="BB12" s="5">
        <v>1.7361999999999999E-2</v>
      </c>
      <c r="BC12" s="5">
        <v>2.6922000000000001E-2</v>
      </c>
      <c r="BD12" s="5">
        <v>2.7709999999999999E-2</v>
      </c>
      <c r="BE12" s="5">
        <v>1.3082999999999999E-2</v>
      </c>
      <c r="BF12" s="5">
        <v>8.9739999999999993E-3</v>
      </c>
      <c r="BG12" s="5">
        <v>3.7960000000000001E-2</v>
      </c>
      <c r="BH12" s="5">
        <v>3.4277000000000002E-2</v>
      </c>
      <c r="BI12" s="5">
        <v>3.4601E-2</v>
      </c>
      <c r="BJ12" s="5">
        <v>1.3136E-2</v>
      </c>
      <c r="BK12" s="5">
        <v>1.2819000000000001E-2</v>
      </c>
      <c r="BL12" s="5">
        <v>3.9150000000000001E-3</v>
      </c>
      <c r="BM12" s="5">
        <v>2.0750999999999999E-2</v>
      </c>
      <c r="BN12" s="5">
        <v>3.4150000000000001E-3</v>
      </c>
      <c r="BO12" s="5">
        <v>0.46775699999999998</v>
      </c>
      <c r="BP12" s="5">
        <v>1.18092</v>
      </c>
      <c r="BQ12" s="5">
        <v>0.83169999999999999</v>
      </c>
      <c r="BR12" s="5">
        <v>0.98638300000000001</v>
      </c>
      <c r="BS12" s="5">
        <v>5.8818299999999999</v>
      </c>
      <c r="BT12" s="5">
        <v>0.65157100000000001</v>
      </c>
      <c r="BU12" s="5">
        <v>1.3751</v>
      </c>
      <c r="BV12" s="5">
        <v>1.8578399999999999</v>
      </c>
      <c r="BW12" s="5">
        <v>2.9737100000000001</v>
      </c>
      <c r="BX12" s="5">
        <v>3.9067699999999999</v>
      </c>
      <c r="BY12" s="5">
        <v>12.7453</v>
      </c>
      <c r="BZ12" s="5">
        <v>1.45903</v>
      </c>
      <c r="CA12" s="5">
        <v>9.6322500000000009</v>
      </c>
      <c r="CB12" s="5">
        <v>2.7850999999999999</v>
      </c>
    </row>
    <row r="13" spans="1:80" ht="14.5" x14ac:dyDescent="0.35">
      <c r="A13" s="5">
        <v>10</v>
      </c>
      <c r="B13" s="5" t="s">
        <v>321</v>
      </c>
      <c r="C13" s="5" t="s">
        <v>101</v>
      </c>
      <c r="D13" s="5" t="s">
        <v>106</v>
      </c>
      <c r="E13" s="5" t="s">
        <v>75</v>
      </c>
      <c r="F13" s="5" t="s">
        <v>89</v>
      </c>
      <c r="G13" s="5">
        <v>44.3782</v>
      </c>
      <c r="H13" s="5">
        <v>3.7897699999999999</v>
      </c>
      <c r="I13" s="5">
        <v>14.5078</v>
      </c>
      <c r="J13" s="5">
        <v>9.5558800000000002</v>
      </c>
      <c r="K13" s="5">
        <v>0.13850599999999999</v>
      </c>
      <c r="L13" s="5">
        <v>5.1893200000000004</v>
      </c>
      <c r="M13" s="5">
        <v>13.7256</v>
      </c>
      <c r="N13" s="5">
        <v>3.6287600000000002</v>
      </c>
      <c r="O13" s="5">
        <v>1.2635799999999999</v>
      </c>
      <c r="P13" s="5">
        <v>0.84147000000000005</v>
      </c>
      <c r="Q13" s="5">
        <v>3.1432000000000002E-2</v>
      </c>
      <c r="R13" s="5">
        <v>0.74812400000000001</v>
      </c>
      <c r="S13" s="5">
        <v>9.6282999999999994E-2</v>
      </c>
      <c r="T13" s="5">
        <v>5.5690999999999997E-2</v>
      </c>
      <c r="U13" s="5">
        <v>97.950400000000002</v>
      </c>
      <c r="V13" s="5" t="s">
        <v>322</v>
      </c>
      <c r="W13" s="5">
        <v>4.9999000000000002E-2</v>
      </c>
      <c r="X13" s="5">
        <v>2.9009E-2</v>
      </c>
      <c r="Y13" s="5">
        <v>4.6398000000000002E-2</v>
      </c>
      <c r="Z13" s="5">
        <v>3.7846999999999999E-2</v>
      </c>
      <c r="AA13" s="5">
        <v>1.7589E-2</v>
      </c>
      <c r="AB13" s="5">
        <v>1.4912999999999999E-2</v>
      </c>
      <c r="AC13" s="5">
        <v>4.2519000000000001E-2</v>
      </c>
      <c r="AD13" s="5">
        <v>4.9306000000000003E-2</v>
      </c>
      <c r="AE13" s="5">
        <v>3.9423E-2</v>
      </c>
      <c r="AF13" s="5">
        <v>2.9610000000000001E-2</v>
      </c>
      <c r="AG13" s="5">
        <v>1.7774000000000002E-2</v>
      </c>
      <c r="AH13" s="5">
        <v>9.7330000000000003E-3</v>
      </c>
      <c r="AI13" s="5">
        <v>2.1146000000000002E-2</v>
      </c>
      <c r="AJ13" s="5">
        <v>3.4499999999999999E-3</v>
      </c>
      <c r="AK13" s="5">
        <v>20.7437</v>
      </c>
      <c r="AL13" s="5">
        <v>2.27196</v>
      </c>
      <c r="AM13" s="5">
        <v>7.6781600000000001</v>
      </c>
      <c r="AN13" s="5">
        <v>7.4278300000000002</v>
      </c>
      <c r="AO13" s="5">
        <v>0.107266</v>
      </c>
      <c r="AP13" s="5">
        <v>3.1293000000000002</v>
      </c>
      <c r="AQ13" s="5">
        <v>9.8095800000000004</v>
      </c>
      <c r="AR13" s="5">
        <v>2.6920000000000002</v>
      </c>
      <c r="AS13" s="5">
        <v>1.04897</v>
      </c>
      <c r="AT13" s="5">
        <v>0.36722900000000003</v>
      </c>
      <c r="AU13" s="5">
        <v>2.1506000000000001E-2</v>
      </c>
      <c r="AV13" s="5">
        <v>0.29960799999999999</v>
      </c>
      <c r="AW13" s="5">
        <v>9.6282999999999994E-2</v>
      </c>
      <c r="AX13" s="5">
        <v>5.5690999999999997E-2</v>
      </c>
      <c r="AY13" s="5">
        <v>42.201300000000003</v>
      </c>
      <c r="AZ13" s="5">
        <v>97.950400000000002</v>
      </c>
      <c r="BA13" s="5">
        <v>2.3370999999999999E-2</v>
      </c>
      <c r="BB13" s="5">
        <v>1.7391E-2</v>
      </c>
      <c r="BC13" s="5">
        <v>2.4556000000000001E-2</v>
      </c>
      <c r="BD13" s="5">
        <v>2.9418E-2</v>
      </c>
      <c r="BE13" s="5">
        <v>1.3622E-2</v>
      </c>
      <c r="BF13" s="5">
        <v>8.9929999999999993E-3</v>
      </c>
      <c r="BG13" s="5">
        <v>3.0387999999999998E-2</v>
      </c>
      <c r="BH13" s="5">
        <v>3.6577999999999999E-2</v>
      </c>
      <c r="BI13" s="5">
        <v>3.2726999999999999E-2</v>
      </c>
      <c r="BJ13" s="5">
        <v>1.2921999999999999E-2</v>
      </c>
      <c r="BK13" s="5">
        <v>1.2161E-2</v>
      </c>
      <c r="BL13" s="5">
        <v>3.898E-3</v>
      </c>
      <c r="BM13" s="5">
        <v>2.1146000000000002E-2</v>
      </c>
      <c r="BN13" s="5">
        <v>3.4499999999999999E-3</v>
      </c>
      <c r="BO13" s="5">
        <v>0.47690300000000002</v>
      </c>
      <c r="BP13" s="5">
        <v>0.98431400000000002</v>
      </c>
      <c r="BQ13" s="5">
        <v>0.87991200000000003</v>
      </c>
      <c r="BR13" s="5">
        <v>0.99158999999999997</v>
      </c>
      <c r="BS13" s="5">
        <v>7.3670299999999997</v>
      </c>
      <c r="BT13" s="5">
        <v>0.61592899999999995</v>
      </c>
      <c r="BU13" s="5">
        <v>1.16028</v>
      </c>
      <c r="BV13" s="5">
        <v>2.27095</v>
      </c>
      <c r="BW13" s="5">
        <v>3.9583300000000001</v>
      </c>
      <c r="BX13" s="5">
        <v>3.94278</v>
      </c>
      <c r="BY13" s="5">
        <v>28.5002</v>
      </c>
      <c r="BZ13" s="5">
        <v>1.26311</v>
      </c>
      <c r="CA13" s="5">
        <v>11.6</v>
      </c>
      <c r="CB13" s="5">
        <v>3.5819399999999999</v>
      </c>
    </row>
    <row r="14" spans="1:80" ht="14.5" x14ac:dyDescent="0.35">
      <c r="A14" s="5">
        <v>11</v>
      </c>
      <c r="B14" s="5" t="s">
        <v>321</v>
      </c>
      <c r="C14" s="5" t="s">
        <v>108</v>
      </c>
      <c r="D14" s="5" t="s">
        <v>109</v>
      </c>
      <c r="E14" s="5" t="s">
        <v>75</v>
      </c>
      <c r="F14" s="5" t="s">
        <v>89</v>
      </c>
      <c r="G14" s="5">
        <v>43.283200000000001</v>
      </c>
      <c r="H14" s="5">
        <v>3.96089</v>
      </c>
      <c r="I14" s="5">
        <v>14.959099999999999</v>
      </c>
      <c r="J14" s="5">
        <v>10.2094</v>
      </c>
      <c r="K14" s="5">
        <v>0.17873</v>
      </c>
      <c r="L14" s="5">
        <v>4.8192599999999999</v>
      </c>
      <c r="M14" s="5">
        <v>10.707599999999999</v>
      </c>
      <c r="N14" s="5">
        <v>4.4625000000000004</v>
      </c>
      <c r="O14" s="5">
        <v>1.53728</v>
      </c>
      <c r="P14" s="5">
        <v>0.91471100000000005</v>
      </c>
      <c r="Q14" s="5">
        <v>-1.72E-3</v>
      </c>
      <c r="R14" s="5">
        <v>0.87076900000000002</v>
      </c>
      <c r="S14" s="5">
        <v>0.14479400000000001</v>
      </c>
      <c r="T14" s="5">
        <v>5.3044000000000001E-2</v>
      </c>
      <c r="U14" s="5">
        <v>96.099599999999995</v>
      </c>
      <c r="V14" s="5" t="s">
        <v>322</v>
      </c>
      <c r="W14" s="5">
        <v>5.0305000000000002E-2</v>
      </c>
      <c r="X14" s="5">
        <v>2.8680000000000001E-2</v>
      </c>
      <c r="Y14" s="5">
        <v>5.0686000000000002E-2</v>
      </c>
      <c r="Z14" s="5">
        <v>3.5498000000000002E-2</v>
      </c>
      <c r="AA14" s="5">
        <v>1.7507000000000002E-2</v>
      </c>
      <c r="AB14" s="5">
        <v>1.5306999999999999E-2</v>
      </c>
      <c r="AC14" s="5">
        <v>5.6243000000000001E-2</v>
      </c>
      <c r="AD14" s="5">
        <v>4.4769999999999997E-2</v>
      </c>
      <c r="AE14" s="5">
        <v>3.5857E-2</v>
      </c>
      <c r="AF14" s="5">
        <v>2.9364000000000001E-2</v>
      </c>
      <c r="AG14" s="5">
        <v>1.8949000000000001E-2</v>
      </c>
      <c r="AH14" s="5">
        <v>1.0014E-2</v>
      </c>
      <c r="AI14" s="5">
        <v>2.0723999999999999E-2</v>
      </c>
      <c r="AJ14" s="5">
        <v>3.4770000000000001E-3</v>
      </c>
      <c r="AK14" s="5">
        <v>20.2319</v>
      </c>
      <c r="AL14" s="5">
        <v>2.3745500000000002</v>
      </c>
      <c r="AM14" s="5">
        <v>7.9170600000000002</v>
      </c>
      <c r="AN14" s="5">
        <v>7.9358199999999997</v>
      </c>
      <c r="AO14" s="5">
        <v>0.13841800000000001</v>
      </c>
      <c r="AP14" s="5">
        <v>2.9061400000000002</v>
      </c>
      <c r="AQ14" s="5">
        <v>7.6526300000000003</v>
      </c>
      <c r="AR14" s="5">
        <v>3.3105099999999998</v>
      </c>
      <c r="AS14" s="5">
        <v>1.2761800000000001</v>
      </c>
      <c r="AT14" s="5">
        <v>0.39919199999999999</v>
      </c>
      <c r="AU14" s="5">
        <v>-1.1800000000000001E-3</v>
      </c>
      <c r="AV14" s="5">
        <v>0.34872500000000001</v>
      </c>
      <c r="AW14" s="5">
        <v>0.14479400000000001</v>
      </c>
      <c r="AX14" s="5">
        <v>5.3044000000000001E-2</v>
      </c>
      <c r="AY14" s="5">
        <v>41.411799999999999</v>
      </c>
      <c r="AZ14" s="5">
        <v>96.099599999999995</v>
      </c>
      <c r="BA14" s="5">
        <v>2.3514E-2</v>
      </c>
      <c r="BB14" s="5">
        <v>1.7193E-2</v>
      </c>
      <c r="BC14" s="5">
        <v>2.6825000000000002E-2</v>
      </c>
      <c r="BD14" s="5">
        <v>2.7592999999999999E-2</v>
      </c>
      <c r="BE14" s="5">
        <v>1.3558000000000001E-2</v>
      </c>
      <c r="BF14" s="5">
        <v>9.2300000000000004E-3</v>
      </c>
      <c r="BG14" s="5">
        <v>4.0196000000000003E-2</v>
      </c>
      <c r="BH14" s="5">
        <v>3.3212999999999999E-2</v>
      </c>
      <c r="BI14" s="5">
        <v>2.9766999999999998E-2</v>
      </c>
      <c r="BJ14" s="5">
        <v>1.2815E-2</v>
      </c>
      <c r="BK14" s="5">
        <v>1.2965000000000001E-2</v>
      </c>
      <c r="BL14" s="5">
        <v>4.0109999999999998E-3</v>
      </c>
      <c r="BM14" s="5">
        <v>2.0723999999999999E-2</v>
      </c>
      <c r="BN14" s="5">
        <v>3.4770000000000001E-3</v>
      </c>
      <c r="BO14" s="5">
        <v>0.48435</v>
      </c>
      <c r="BP14" s="5">
        <v>0.95685399999999998</v>
      </c>
      <c r="BQ14" s="5">
        <v>0.87004300000000001</v>
      </c>
      <c r="BR14" s="5">
        <v>0.95571399999999995</v>
      </c>
      <c r="BS14" s="5">
        <v>5.9654299999999996</v>
      </c>
      <c r="BT14" s="5">
        <v>0.64382300000000003</v>
      </c>
      <c r="BU14" s="5">
        <v>1.3268200000000001</v>
      </c>
      <c r="BV14" s="5">
        <v>2.0203500000000001</v>
      </c>
      <c r="BW14" s="5">
        <v>3.5175999999999998</v>
      </c>
      <c r="BX14" s="5">
        <v>3.75454</v>
      </c>
      <c r="BY14" s="5">
        <v>-517.54999999999995</v>
      </c>
      <c r="BZ14" s="5">
        <v>1.1594800000000001</v>
      </c>
      <c r="CA14" s="5">
        <v>7.9594699999999996</v>
      </c>
      <c r="CB14" s="5">
        <v>3.7523499999999999</v>
      </c>
    </row>
    <row r="15" spans="1:80" ht="14.5" x14ac:dyDescent="0.35">
      <c r="A15" s="5">
        <v>12</v>
      </c>
      <c r="B15" s="5" t="s">
        <v>321</v>
      </c>
      <c r="C15" s="5" t="s">
        <v>108</v>
      </c>
      <c r="D15" s="5" t="s">
        <v>111</v>
      </c>
      <c r="E15" s="5" t="s">
        <v>75</v>
      </c>
      <c r="F15" s="5" t="s">
        <v>89</v>
      </c>
      <c r="G15" s="5">
        <v>42.569600000000001</v>
      </c>
      <c r="H15" s="5">
        <v>4.22973</v>
      </c>
      <c r="I15" s="5">
        <v>14.5121</v>
      </c>
      <c r="J15" s="5">
        <v>9.9715399999999992</v>
      </c>
      <c r="K15" s="5">
        <v>0.151638</v>
      </c>
      <c r="L15" s="5">
        <v>5.1502600000000003</v>
      </c>
      <c r="M15" s="5">
        <v>12.7872</v>
      </c>
      <c r="N15" s="5">
        <v>3.69299</v>
      </c>
      <c r="O15" s="5">
        <v>1.56538</v>
      </c>
      <c r="P15" s="5">
        <v>0.90351099999999995</v>
      </c>
      <c r="Q15" s="5">
        <v>1.3217E-2</v>
      </c>
      <c r="R15" s="5">
        <v>0.85066699999999995</v>
      </c>
      <c r="S15" s="5">
        <v>0.10688400000000001</v>
      </c>
      <c r="T15" s="5">
        <v>6.5897999999999998E-2</v>
      </c>
      <c r="U15" s="5">
        <v>96.570599999999999</v>
      </c>
      <c r="V15" s="5" t="s">
        <v>322</v>
      </c>
      <c r="W15" s="5">
        <v>4.8809999999999999E-2</v>
      </c>
      <c r="X15" s="5">
        <v>2.9451999999999999E-2</v>
      </c>
      <c r="Y15" s="5">
        <v>4.6640000000000001E-2</v>
      </c>
      <c r="Z15" s="5">
        <v>3.6546000000000002E-2</v>
      </c>
      <c r="AA15" s="5">
        <v>1.7698999999999999E-2</v>
      </c>
      <c r="AB15" s="5">
        <v>1.4733E-2</v>
      </c>
      <c r="AC15" s="5">
        <v>5.2514999999999999E-2</v>
      </c>
      <c r="AD15" s="5">
        <v>4.8589E-2</v>
      </c>
      <c r="AE15" s="5">
        <v>4.0655999999999998E-2</v>
      </c>
      <c r="AF15" s="5">
        <v>2.9711000000000001E-2</v>
      </c>
      <c r="AG15" s="5">
        <v>1.8657E-2</v>
      </c>
      <c r="AH15" s="5">
        <v>9.7870000000000006E-3</v>
      </c>
      <c r="AI15" s="5">
        <v>2.1100000000000001E-2</v>
      </c>
      <c r="AJ15" s="5">
        <v>3.3909999999999999E-3</v>
      </c>
      <c r="AK15" s="5">
        <v>19.898299999999999</v>
      </c>
      <c r="AL15" s="5">
        <v>2.53572</v>
      </c>
      <c r="AM15" s="5">
        <v>7.6804399999999999</v>
      </c>
      <c r="AN15" s="5">
        <v>7.7509199999999998</v>
      </c>
      <c r="AO15" s="5">
        <v>0.117436</v>
      </c>
      <c r="AP15" s="5">
        <v>3.1057399999999999</v>
      </c>
      <c r="AQ15" s="5">
        <v>9.1389399999999998</v>
      </c>
      <c r="AR15" s="5">
        <v>2.7396500000000001</v>
      </c>
      <c r="AS15" s="5">
        <v>1.2995099999999999</v>
      </c>
      <c r="AT15" s="5">
        <v>0.39430399999999999</v>
      </c>
      <c r="AU15" s="5">
        <v>9.0430000000000007E-3</v>
      </c>
      <c r="AV15" s="5">
        <v>0.34067500000000001</v>
      </c>
      <c r="AW15" s="5">
        <v>0.10688400000000001</v>
      </c>
      <c r="AX15" s="5">
        <v>6.5897999999999998E-2</v>
      </c>
      <c r="AY15" s="5">
        <v>41.387099999999997</v>
      </c>
      <c r="AZ15" s="5">
        <v>96.570599999999999</v>
      </c>
      <c r="BA15" s="5">
        <v>2.2814999999999998E-2</v>
      </c>
      <c r="BB15" s="5">
        <v>1.7656000000000002E-2</v>
      </c>
      <c r="BC15" s="5">
        <v>2.4684000000000001E-2</v>
      </c>
      <c r="BD15" s="5">
        <v>2.8407999999999999E-2</v>
      </c>
      <c r="BE15" s="5">
        <v>1.3707E-2</v>
      </c>
      <c r="BF15" s="5">
        <v>8.8850000000000005E-3</v>
      </c>
      <c r="BG15" s="5">
        <v>3.7532000000000003E-2</v>
      </c>
      <c r="BH15" s="5">
        <v>3.6046000000000002E-2</v>
      </c>
      <c r="BI15" s="5">
        <v>3.3751000000000003E-2</v>
      </c>
      <c r="BJ15" s="5">
        <v>1.2966E-2</v>
      </c>
      <c r="BK15" s="5">
        <v>1.2765E-2</v>
      </c>
      <c r="BL15" s="5">
        <v>3.9189999999999997E-3</v>
      </c>
      <c r="BM15" s="5">
        <v>2.1100000000000001E-2</v>
      </c>
      <c r="BN15" s="5">
        <v>3.3909999999999999E-3</v>
      </c>
      <c r="BO15" s="5">
        <v>0.48763499999999999</v>
      </c>
      <c r="BP15" s="5">
        <v>0.92587799999999998</v>
      </c>
      <c r="BQ15" s="5">
        <v>0.88149999999999995</v>
      </c>
      <c r="BR15" s="5">
        <v>0.968634</v>
      </c>
      <c r="BS15" s="5">
        <v>6.8619199999999996</v>
      </c>
      <c r="BT15" s="5">
        <v>0.619112</v>
      </c>
      <c r="BU15" s="5">
        <v>1.2078899999999999</v>
      </c>
      <c r="BV15" s="5">
        <v>2.2521499999999999</v>
      </c>
      <c r="BW15" s="5">
        <v>3.5222600000000002</v>
      </c>
      <c r="BX15" s="5">
        <v>3.78104</v>
      </c>
      <c r="BY15" s="5">
        <v>68.332400000000007</v>
      </c>
      <c r="BZ15" s="5">
        <v>1.1679299999999999</v>
      </c>
      <c r="CA15" s="5">
        <v>10.542199999999999</v>
      </c>
      <c r="CB15" s="5">
        <v>3.0846399999999998</v>
      </c>
    </row>
    <row r="16" spans="1:80" ht="14.5" x14ac:dyDescent="0.35">
      <c r="A16" s="5">
        <v>13</v>
      </c>
      <c r="B16" s="5" t="s">
        <v>321</v>
      </c>
      <c r="C16" s="5" t="s">
        <v>108</v>
      </c>
      <c r="D16" s="5" t="s">
        <v>113</v>
      </c>
      <c r="E16" s="5" t="s">
        <v>75</v>
      </c>
      <c r="F16" s="5" t="s">
        <v>89</v>
      </c>
      <c r="G16" s="5">
        <v>41.795999999999999</v>
      </c>
      <c r="H16" s="5">
        <v>4.2136300000000002</v>
      </c>
      <c r="I16" s="5">
        <v>14.6585</v>
      </c>
      <c r="J16" s="5">
        <v>10.3658</v>
      </c>
      <c r="K16" s="5">
        <v>0.183785</v>
      </c>
      <c r="L16" s="5">
        <v>4.8433799999999998</v>
      </c>
      <c r="M16" s="5">
        <v>12.674899999999999</v>
      </c>
      <c r="N16" s="5">
        <v>3.8035299999999999</v>
      </c>
      <c r="O16" s="5">
        <v>1.5397799999999999</v>
      </c>
      <c r="P16" s="5">
        <v>0.91874299999999998</v>
      </c>
      <c r="Q16" s="5">
        <v>2.4620000000000002E-3</v>
      </c>
      <c r="R16" s="5">
        <v>0.90472699999999995</v>
      </c>
      <c r="S16" s="5">
        <v>0.12349</v>
      </c>
      <c r="T16" s="5">
        <v>6.2512999999999999E-2</v>
      </c>
      <c r="U16" s="5">
        <v>96.091099999999997</v>
      </c>
      <c r="V16" s="5" t="s">
        <v>322</v>
      </c>
      <c r="W16" s="5">
        <v>4.7742E-2</v>
      </c>
      <c r="X16" s="5">
        <v>2.9135999999999999E-2</v>
      </c>
      <c r="Y16" s="5">
        <v>5.0140999999999998E-2</v>
      </c>
      <c r="Z16" s="5">
        <v>3.6641E-2</v>
      </c>
      <c r="AA16" s="5">
        <v>1.6563000000000001E-2</v>
      </c>
      <c r="AB16" s="5">
        <v>1.4841999999999999E-2</v>
      </c>
      <c r="AC16" s="5">
        <v>4.8617E-2</v>
      </c>
      <c r="AD16" s="5">
        <v>4.5827E-2</v>
      </c>
      <c r="AE16" s="5">
        <v>3.9106000000000002E-2</v>
      </c>
      <c r="AF16" s="5">
        <v>3.0832999999999999E-2</v>
      </c>
      <c r="AG16" s="5">
        <v>1.8216E-2</v>
      </c>
      <c r="AH16" s="5">
        <v>9.7120000000000001E-3</v>
      </c>
      <c r="AI16" s="5">
        <v>2.1312000000000001E-2</v>
      </c>
      <c r="AJ16" s="5">
        <v>3.457E-3</v>
      </c>
      <c r="AK16" s="5">
        <v>19.5367</v>
      </c>
      <c r="AL16" s="5">
        <v>2.5260699999999998</v>
      </c>
      <c r="AM16" s="5">
        <v>7.75793</v>
      </c>
      <c r="AN16" s="5">
        <v>8.0573499999999996</v>
      </c>
      <c r="AO16" s="5">
        <v>0.14233199999999999</v>
      </c>
      <c r="AP16" s="5">
        <v>2.92069</v>
      </c>
      <c r="AQ16" s="5">
        <v>9.0586400000000005</v>
      </c>
      <c r="AR16" s="5">
        <v>2.82165</v>
      </c>
      <c r="AS16" s="5">
        <v>1.27826</v>
      </c>
      <c r="AT16" s="5">
        <v>0.40095199999999998</v>
      </c>
      <c r="AU16" s="5">
        <v>1.6850000000000001E-3</v>
      </c>
      <c r="AV16" s="5">
        <v>0.36232500000000001</v>
      </c>
      <c r="AW16" s="5">
        <v>0.12349</v>
      </c>
      <c r="AX16" s="5">
        <v>6.2512999999999999E-2</v>
      </c>
      <c r="AY16" s="5">
        <v>41.040500000000002</v>
      </c>
      <c r="AZ16" s="5">
        <v>96.091099999999997</v>
      </c>
      <c r="BA16" s="5">
        <v>2.2315999999999999E-2</v>
      </c>
      <c r="BB16" s="5">
        <v>1.7467E-2</v>
      </c>
      <c r="BC16" s="5">
        <v>2.6537000000000002E-2</v>
      </c>
      <c r="BD16" s="5">
        <v>2.8480999999999999E-2</v>
      </c>
      <c r="BE16" s="5">
        <v>1.2828000000000001E-2</v>
      </c>
      <c r="BF16" s="5">
        <v>8.9499999999999996E-3</v>
      </c>
      <c r="BG16" s="5">
        <v>3.4745999999999999E-2</v>
      </c>
      <c r="BH16" s="5">
        <v>3.3996999999999999E-2</v>
      </c>
      <c r="BI16" s="5">
        <v>3.2464E-2</v>
      </c>
      <c r="BJ16" s="5">
        <v>1.3455999999999999E-2</v>
      </c>
      <c r="BK16" s="5">
        <v>1.2463E-2</v>
      </c>
      <c r="BL16" s="5">
        <v>3.8890000000000001E-3</v>
      </c>
      <c r="BM16" s="5">
        <v>2.1312000000000001E-2</v>
      </c>
      <c r="BN16" s="5">
        <v>3.457E-3</v>
      </c>
      <c r="BO16" s="5">
        <v>0.49173</v>
      </c>
      <c r="BP16" s="5">
        <v>0.92652000000000001</v>
      </c>
      <c r="BQ16" s="5">
        <v>0.87820399999999998</v>
      </c>
      <c r="BR16" s="5">
        <v>0.94805499999999998</v>
      </c>
      <c r="BS16" s="5">
        <v>5.6502100000000004</v>
      </c>
      <c r="BT16" s="5">
        <v>0.64105900000000005</v>
      </c>
      <c r="BU16" s="5">
        <v>1.20912</v>
      </c>
      <c r="BV16" s="5">
        <v>2.20892</v>
      </c>
      <c r="BW16" s="5">
        <v>3.5336099999999999</v>
      </c>
      <c r="BX16" s="5">
        <v>3.76241</v>
      </c>
      <c r="BY16" s="5">
        <v>350.6</v>
      </c>
      <c r="BZ16" s="5">
        <v>1.12338</v>
      </c>
      <c r="CA16" s="5">
        <v>9.3464700000000001</v>
      </c>
      <c r="CB16" s="5">
        <v>3.25949</v>
      </c>
    </row>
    <row r="17" spans="1:80" ht="14.5" x14ac:dyDescent="0.35">
      <c r="A17" s="5">
        <v>14</v>
      </c>
      <c r="B17" s="5" t="s">
        <v>321</v>
      </c>
      <c r="C17" s="5" t="s">
        <v>108</v>
      </c>
      <c r="D17" s="5" t="s">
        <v>115</v>
      </c>
      <c r="E17" s="5" t="s">
        <v>75</v>
      </c>
      <c r="F17" s="5" t="s">
        <v>89</v>
      </c>
      <c r="G17" s="5">
        <v>44.438899999999997</v>
      </c>
      <c r="H17" s="5">
        <v>3.2332800000000002</v>
      </c>
      <c r="I17" s="5">
        <v>15.2525</v>
      </c>
      <c r="J17" s="5">
        <v>9.8573599999999999</v>
      </c>
      <c r="K17" s="5">
        <v>0.17505899999999999</v>
      </c>
      <c r="L17" s="5">
        <v>6.6026699999999998</v>
      </c>
      <c r="M17" s="5">
        <v>11.7966</v>
      </c>
      <c r="N17" s="5">
        <v>3.9546999999999999</v>
      </c>
      <c r="O17" s="5">
        <v>1.09026</v>
      </c>
      <c r="P17" s="5">
        <v>0.70637899999999998</v>
      </c>
      <c r="Q17" s="5">
        <v>0.16125700000000001</v>
      </c>
      <c r="R17" s="5">
        <v>0.71108099999999996</v>
      </c>
      <c r="S17" s="5">
        <v>0.111586</v>
      </c>
      <c r="T17" s="5">
        <v>4.5116000000000003E-2</v>
      </c>
      <c r="U17" s="5">
        <v>98.136600000000001</v>
      </c>
      <c r="V17" s="5" t="s">
        <v>322</v>
      </c>
      <c r="W17" s="5">
        <v>4.7067999999999999E-2</v>
      </c>
      <c r="X17" s="5">
        <v>2.8982000000000001E-2</v>
      </c>
      <c r="Y17" s="5">
        <v>4.8307000000000003E-2</v>
      </c>
      <c r="Z17" s="5">
        <v>3.6699000000000002E-2</v>
      </c>
      <c r="AA17" s="5">
        <v>1.7106E-2</v>
      </c>
      <c r="AB17" s="5">
        <v>1.4481000000000001E-2</v>
      </c>
      <c r="AC17" s="5">
        <v>5.5516999999999997E-2</v>
      </c>
      <c r="AD17" s="5">
        <v>5.0354999999999997E-2</v>
      </c>
      <c r="AE17" s="5">
        <v>4.0147000000000002E-2</v>
      </c>
      <c r="AF17" s="5">
        <v>2.6192E-2</v>
      </c>
      <c r="AG17" s="5">
        <v>1.7715999999999999E-2</v>
      </c>
      <c r="AH17" s="5">
        <v>9.639E-3</v>
      </c>
      <c r="AI17" s="5">
        <v>2.0982000000000001E-2</v>
      </c>
      <c r="AJ17" s="5">
        <v>3.3449999999999999E-3</v>
      </c>
      <c r="AK17" s="5">
        <v>20.772099999999998</v>
      </c>
      <c r="AL17" s="5">
        <v>1.93835</v>
      </c>
      <c r="AM17" s="5">
        <v>8.0723000000000003</v>
      </c>
      <c r="AN17" s="5">
        <v>7.6621699999999997</v>
      </c>
      <c r="AO17" s="5">
        <v>0.135574</v>
      </c>
      <c r="AP17" s="5">
        <v>3.9815900000000002</v>
      </c>
      <c r="AQ17" s="5">
        <v>8.43093</v>
      </c>
      <c r="AR17" s="5">
        <v>2.9338000000000002</v>
      </c>
      <c r="AS17" s="5">
        <v>0.90508200000000005</v>
      </c>
      <c r="AT17" s="5">
        <v>0.30827300000000002</v>
      </c>
      <c r="AU17" s="5">
        <v>0.110331</v>
      </c>
      <c r="AV17" s="5">
        <v>0.284773</v>
      </c>
      <c r="AW17" s="5">
        <v>0.111586</v>
      </c>
      <c r="AX17" s="5">
        <v>4.5116000000000003E-2</v>
      </c>
      <c r="AY17" s="5">
        <v>42.444699999999997</v>
      </c>
      <c r="AZ17" s="5">
        <v>98.136600000000001</v>
      </c>
      <c r="BA17" s="5">
        <v>2.2001E-2</v>
      </c>
      <c r="BB17" s="5">
        <v>1.7375000000000002E-2</v>
      </c>
      <c r="BC17" s="5">
        <v>2.5565999999999998E-2</v>
      </c>
      <c r="BD17" s="5">
        <v>2.8527E-2</v>
      </c>
      <c r="BE17" s="5">
        <v>1.3247999999999999E-2</v>
      </c>
      <c r="BF17" s="5">
        <v>8.7320000000000002E-3</v>
      </c>
      <c r="BG17" s="5">
        <v>3.9677999999999998E-2</v>
      </c>
      <c r="BH17" s="5">
        <v>3.7356E-2</v>
      </c>
      <c r="BI17" s="5">
        <v>3.3328000000000003E-2</v>
      </c>
      <c r="BJ17" s="5">
        <v>1.1429999999999999E-2</v>
      </c>
      <c r="BK17" s="5">
        <v>1.2121E-2</v>
      </c>
      <c r="BL17" s="5">
        <v>3.8600000000000001E-3</v>
      </c>
      <c r="BM17" s="5">
        <v>2.0982000000000001E-2</v>
      </c>
      <c r="BN17" s="5">
        <v>3.3449999999999999E-3</v>
      </c>
      <c r="BO17" s="5">
        <v>0.47790500000000002</v>
      </c>
      <c r="BP17" s="5">
        <v>1.0770999999999999</v>
      </c>
      <c r="BQ17" s="5">
        <v>0.86129100000000003</v>
      </c>
      <c r="BR17" s="5">
        <v>0.97387800000000002</v>
      </c>
      <c r="BS17" s="5">
        <v>5.9841199999999999</v>
      </c>
      <c r="BT17" s="5">
        <v>0.54245900000000002</v>
      </c>
      <c r="BU17" s="5">
        <v>1.2610600000000001</v>
      </c>
      <c r="BV17" s="5">
        <v>2.1628500000000002</v>
      </c>
      <c r="BW17" s="5">
        <v>4.3275600000000001</v>
      </c>
      <c r="BX17" s="5">
        <v>4.2854599999999996</v>
      </c>
      <c r="BY17" s="5">
        <v>6.8270299999999997</v>
      </c>
      <c r="BZ17" s="5">
        <v>1.30322</v>
      </c>
      <c r="CA17" s="5">
        <v>10.0878</v>
      </c>
      <c r="CB17" s="5">
        <v>4.1901599999999997</v>
      </c>
    </row>
    <row r="18" spans="1:80" ht="14.5" x14ac:dyDescent="0.35">
      <c r="A18" s="5">
        <v>15</v>
      </c>
      <c r="B18" s="5" t="s">
        <v>321</v>
      </c>
      <c r="C18" s="5" t="s">
        <v>108</v>
      </c>
      <c r="D18" s="5" t="s">
        <v>117</v>
      </c>
      <c r="E18" s="5" t="s">
        <v>75</v>
      </c>
      <c r="F18" s="5" t="s">
        <v>89</v>
      </c>
      <c r="G18" s="5">
        <v>42.483499999999999</v>
      </c>
      <c r="H18" s="5">
        <v>4.1906600000000003</v>
      </c>
      <c r="I18" s="5">
        <v>14.9435</v>
      </c>
      <c r="J18" s="5">
        <v>10.304600000000001</v>
      </c>
      <c r="K18" s="5">
        <v>0.172238</v>
      </c>
      <c r="L18" s="5">
        <v>4.2565499999999998</v>
      </c>
      <c r="M18" s="5">
        <v>12.786300000000001</v>
      </c>
      <c r="N18" s="5">
        <v>4.0230699999999997</v>
      </c>
      <c r="O18" s="5">
        <v>1.5098400000000001</v>
      </c>
      <c r="P18" s="5">
        <v>0.98449900000000001</v>
      </c>
      <c r="Q18" s="5">
        <v>-1.0670000000000001E-2</v>
      </c>
      <c r="R18" s="5">
        <v>0.94012600000000002</v>
      </c>
      <c r="S18" s="5">
        <v>0.14335999999999999</v>
      </c>
      <c r="T18" s="5">
        <v>6.6165000000000002E-2</v>
      </c>
      <c r="U18" s="5">
        <v>96.793700000000001</v>
      </c>
      <c r="V18" s="5" t="s">
        <v>322</v>
      </c>
      <c r="W18" s="5">
        <v>4.7107999999999997E-2</v>
      </c>
      <c r="X18" s="5">
        <v>2.9287000000000001E-2</v>
      </c>
      <c r="Y18" s="5">
        <v>4.7494000000000001E-2</v>
      </c>
      <c r="Z18" s="5">
        <v>3.6169E-2</v>
      </c>
      <c r="AA18" s="5">
        <v>1.6843E-2</v>
      </c>
      <c r="AB18" s="5">
        <v>1.4534999999999999E-2</v>
      </c>
      <c r="AC18" s="5">
        <v>4.7835000000000003E-2</v>
      </c>
      <c r="AD18" s="5">
        <v>5.1076999999999997E-2</v>
      </c>
      <c r="AE18" s="5">
        <v>3.9121999999999997E-2</v>
      </c>
      <c r="AF18" s="5">
        <v>3.1046000000000001E-2</v>
      </c>
      <c r="AG18" s="5">
        <v>1.9040999999999999E-2</v>
      </c>
      <c r="AH18" s="5">
        <v>9.5219999999999992E-3</v>
      </c>
      <c r="AI18" s="5">
        <v>2.1774000000000002E-2</v>
      </c>
      <c r="AJ18" s="5">
        <v>3.4190000000000002E-3</v>
      </c>
      <c r="AK18" s="5">
        <v>19.8581</v>
      </c>
      <c r="AL18" s="5">
        <v>2.5123000000000002</v>
      </c>
      <c r="AM18" s="5">
        <v>7.9087500000000004</v>
      </c>
      <c r="AN18" s="5">
        <v>8.0098000000000003</v>
      </c>
      <c r="AO18" s="5">
        <v>0.13339000000000001</v>
      </c>
      <c r="AP18" s="5">
        <v>2.5668199999999999</v>
      </c>
      <c r="AQ18" s="5">
        <v>9.13828</v>
      </c>
      <c r="AR18" s="5">
        <v>2.9845199999999998</v>
      </c>
      <c r="AS18" s="5">
        <v>1.2534000000000001</v>
      </c>
      <c r="AT18" s="5">
        <v>0.42964799999999997</v>
      </c>
      <c r="AU18" s="5">
        <v>-7.3000000000000001E-3</v>
      </c>
      <c r="AV18" s="5">
        <v>0.37650099999999997</v>
      </c>
      <c r="AW18" s="5">
        <v>0.14335999999999999</v>
      </c>
      <c r="AX18" s="5">
        <v>6.6165000000000002E-2</v>
      </c>
      <c r="AY18" s="5">
        <v>41.42</v>
      </c>
      <c r="AZ18" s="5">
        <v>96.793700000000001</v>
      </c>
      <c r="BA18" s="5">
        <v>2.2019E-2</v>
      </c>
      <c r="BB18" s="5">
        <v>1.7558000000000001E-2</v>
      </c>
      <c r="BC18" s="5">
        <v>2.5135999999999999E-2</v>
      </c>
      <c r="BD18" s="5">
        <v>2.8114E-2</v>
      </c>
      <c r="BE18" s="5">
        <v>1.3044E-2</v>
      </c>
      <c r="BF18" s="5">
        <v>8.7650000000000002E-3</v>
      </c>
      <c r="BG18" s="5">
        <v>3.4187000000000002E-2</v>
      </c>
      <c r="BH18" s="5">
        <v>3.7892000000000002E-2</v>
      </c>
      <c r="BI18" s="5">
        <v>3.2478E-2</v>
      </c>
      <c r="BJ18" s="5">
        <v>1.3549E-2</v>
      </c>
      <c r="BK18" s="5">
        <v>1.3028E-2</v>
      </c>
      <c r="BL18" s="5">
        <v>3.813E-3</v>
      </c>
      <c r="BM18" s="5">
        <v>2.1774000000000002E-2</v>
      </c>
      <c r="BN18" s="5">
        <v>3.4190000000000002E-3</v>
      </c>
      <c r="BO18" s="5">
        <v>0.48768400000000001</v>
      </c>
      <c r="BP18" s="5">
        <v>0.93014200000000002</v>
      </c>
      <c r="BQ18" s="5">
        <v>0.86723300000000003</v>
      </c>
      <c r="BR18" s="5">
        <v>0.95142099999999996</v>
      </c>
      <c r="BS18" s="5">
        <v>6.0048599999999999</v>
      </c>
      <c r="BT18" s="5">
        <v>0.68576099999999995</v>
      </c>
      <c r="BU18" s="5">
        <v>1.20445</v>
      </c>
      <c r="BV18" s="5">
        <v>2.1608700000000001</v>
      </c>
      <c r="BW18" s="5">
        <v>3.5759099999999999</v>
      </c>
      <c r="BX18" s="5">
        <v>3.62033</v>
      </c>
      <c r="BY18" s="5">
        <v>-82.266999999999996</v>
      </c>
      <c r="BZ18" s="5">
        <v>1.0938600000000001</v>
      </c>
      <c r="CA18" s="5">
        <v>8.3378300000000003</v>
      </c>
      <c r="CB18" s="5">
        <v>3.0906699999999998</v>
      </c>
    </row>
    <row r="19" spans="1:80" ht="14.5" x14ac:dyDescent="0.35">
      <c r="A19" s="5">
        <v>16</v>
      </c>
      <c r="B19" s="5" t="s">
        <v>321</v>
      </c>
      <c r="C19" s="5" t="s">
        <v>108</v>
      </c>
      <c r="D19" s="5" t="s">
        <v>119</v>
      </c>
      <c r="E19" s="5" t="s">
        <v>75</v>
      </c>
      <c r="F19" s="5" t="s">
        <v>89</v>
      </c>
      <c r="G19" s="5">
        <v>43.343899999999998</v>
      </c>
      <c r="H19" s="5">
        <v>3.6094599999999999</v>
      </c>
      <c r="I19" s="5">
        <v>15.000299999999999</v>
      </c>
      <c r="J19" s="5">
        <v>9.3778400000000008</v>
      </c>
      <c r="K19" s="5">
        <v>0.143619</v>
      </c>
      <c r="L19" s="5">
        <v>5.1389699999999996</v>
      </c>
      <c r="M19" s="5">
        <v>12.5875</v>
      </c>
      <c r="N19" s="5">
        <v>3.86937</v>
      </c>
      <c r="O19" s="5">
        <v>1.62323</v>
      </c>
      <c r="P19" s="5">
        <v>0.88104300000000002</v>
      </c>
      <c r="Q19" s="5">
        <v>0.104852</v>
      </c>
      <c r="R19" s="5">
        <v>0.77843300000000004</v>
      </c>
      <c r="S19" s="5">
        <v>0.108444</v>
      </c>
      <c r="T19" s="5">
        <v>6.4960000000000004E-2</v>
      </c>
      <c r="U19" s="5">
        <v>96.631900000000002</v>
      </c>
      <c r="V19" s="5" t="s">
        <v>322</v>
      </c>
      <c r="W19" s="5">
        <v>4.9294999999999999E-2</v>
      </c>
      <c r="X19" s="5">
        <v>2.8674999999999999E-2</v>
      </c>
      <c r="Y19" s="5">
        <v>4.7247999999999998E-2</v>
      </c>
      <c r="Z19" s="5">
        <v>3.8092000000000001E-2</v>
      </c>
      <c r="AA19" s="5">
        <v>1.7413000000000001E-2</v>
      </c>
      <c r="AB19" s="5">
        <v>1.4182999999999999E-2</v>
      </c>
      <c r="AC19" s="5">
        <v>5.4441000000000003E-2</v>
      </c>
      <c r="AD19" s="5">
        <v>4.7681000000000001E-2</v>
      </c>
      <c r="AE19" s="5">
        <v>3.9870999999999997E-2</v>
      </c>
      <c r="AF19" s="5">
        <v>3.0602000000000001E-2</v>
      </c>
      <c r="AG19" s="5">
        <v>1.8055000000000002E-2</v>
      </c>
      <c r="AH19" s="5">
        <v>9.5379999999999996E-3</v>
      </c>
      <c r="AI19" s="5">
        <v>2.0476999999999999E-2</v>
      </c>
      <c r="AJ19" s="5">
        <v>3.4499999999999999E-3</v>
      </c>
      <c r="AK19" s="5">
        <v>20.260300000000001</v>
      </c>
      <c r="AL19" s="5">
        <v>2.1638700000000002</v>
      </c>
      <c r="AM19" s="5">
        <v>7.9388199999999998</v>
      </c>
      <c r="AN19" s="5">
        <v>7.2894399999999999</v>
      </c>
      <c r="AO19" s="5">
        <v>0.11122600000000001</v>
      </c>
      <c r="AP19" s="5">
        <v>3.0989399999999998</v>
      </c>
      <c r="AQ19" s="5">
        <v>8.9961900000000004</v>
      </c>
      <c r="AR19" s="5">
        <v>2.8704999999999998</v>
      </c>
      <c r="AS19" s="5">
        <v>1.3475299999999999</v>
      </c>
      <c r="AT19" s="5">
        <v>0.38449899999999998</v>
      </c>
      <c r="AU19" s="5">
        <v>7.1738999999999997E-2</v>
      </c>
      <c r="AV19" s="5">
        <v>0.31174600000000002</v>
      </c>
      <c r="AW19" s="5">
        <v>0.108444</v>
      </c>
      <c r="AX19" s="5">
        <v>6.4960000000000004E-2</v>
      </c>
      <c r="AY19" s="5">
        <v>41.613700000000001</v>
      </c>
      <c r="AZ19" s="5">
        <v>96.631900000000002</v>
      </c>
      <c r="BA19" s="5">
        <v>2.3042E-2</v>
      </c>
      <c r="BB19" s="5">
        <v>1.719E-2</v>
      </c>
      <c r="BC19" s="5">
        <v>2.5006E-2</v>
      </c>
      <c r="BD19" s="5">
        <v>2.9609E-2</v>
      </c>
      <c r="BE19" s="5">
        <v>1.3486E-2</v>
      </c>
      <c r="BF19" s="5">
        <v>8.5520000000000006E-3</v>
      </c>
      <c r="BG19" s="5">
        <v>3.8908999999999999E-2</v>
      </c>
      <c r="BH19" s="5">
        <v>3.5372000000000001E-2</v>
      </c>
      <c r="BI19" s="5">
        <v>3.3099000000000003E-2</v>
      </c>
      <c r="BJ19" s="5">
        <v>1.3355000000000001E-2</v>
      </c>
      <c r="BK19" s="5">
        <v>1.2352999999999999E-2</v>
      </c>
      <c r="BL19" s="5">
        <v>3.82E-3</v>
      </c>
      <c r="BM19" s="5">
        <v>2.0476999999999999E-2</v>
      </c>
      <c r="BN19" s="5">
        <v>3.4499999999999999E-3</v>
      </c>
      <c r="BO19" s="5">
        <v>0.48299399999999998</v>
      </c>
      <c r="BP19" s="5">
        <v>1.0104</v>
      </c>
      <c r="BQ19" s="5">
        <v>0.86497800000000002</v>
      </c>
      <c r="BR19" s="5">
        <v>1.00082</v>
      </c>
      <c r="BS19" s="5">
        <v>7.1032799999999998</v>
      </c>
      <c r="BT19" s="5">
        <v>0.61797400000000002</v>
      </c>
      <c r="BU19" s="5">
        <v>1.2190799999999999</v>
      </c>
      <c r="BV19" s="5">
        <v>2.1835300000000002</v>
      </c>
      <c r="BW19" s="5">
        <v>3.44448</v>
      </c>
      <c r="BX19" s="5">
        <v>3.8593500000000001</v>
      </c>
      <c r="BY19" s="5">
        <v>9.8178999999999998</v>
      </c>
      <c r="BZ19" s="5">
        <v>1.22777</v>
      </c>
      <c r="CA19" s="5">
        <v>10.169700000000001</v>
      </c>
      <c r="CB19" s="5">
        <v>3.15686</v>
      </c>
    </row>
    <row r="20" spans="1:80" ht="14.5" x14ac:dyDescent="0.35">
      <c r="A20" s="5">
        <v>17</v>
      </c>
      <c r="B20" s="5" t="s">
        <v>321</v>
      </c>
      <c r="C20" s="5" t="s">
        <v>108</v>
      </c>
      <c r="D20" s="5" t="s">
        <v>120</v>
      </c>
      <c r="E20" s="5" t="s">
        <v>75</v>
      </c>
      <c r="F20" s="5" t="s">
        <v>89</v>
      </c>
      <c r="G20" s="5">
        <v>43.924100000000003</v>
      </c>
      <c r="H20" s="5">
        <v>3.6709200000000002</v>
      </c>
      <c r="I20" s="5">
        <v>14.771100000000001</v>
      </c>
      <c r="J20" s="5">
        <v>9.3089099999999991</v>
      </c>
      <c r="K20" s="5">
        <v>0.15087800000000001</v>
      </c>
      <c r="L20" s="5">
        <v>4.2242800000000003</v>
      </c>
      <c r="M20" s="5">
        <v>13.1761</v>
      </c>
      <c r="N20" s="5">
        <v>3.96774</v>
      </c>
      <c r="O20" s="5">
        <v>1.5505100000000001</v>
      </c>
      <c r="P20" s="5">
        <v>0.87883800000000001</v>
      </c>
      <c r="Q20" s="5">
        <v>2.0140000000000002E-2</v>
      </c>
      <c r="R20" s="5">
        <v>0.79333500000000001</v>
      </c>
      <c r="S20" s="5">
        <v>0.12956799999999999</v>
      </c>
      <c r="T20" s="5">
        <v>7.4651999999999996E-2</v>
      </c>
      <c r="U20" s="5">
        <v>96.641099999999994</v>
      </c>
      <c r="V20" s="5" t="s">
        <v>322</v>
      </c>
      <c r="W20" s="5">
        <v>4.6390000000000001E-2</v>
      </c>
      <c r="X20" s="5">
        <v>2.8878999999999998E-2</v>
      </c>
      <c r="Y20" s="5">
        <v>4.7222E-2</v>
      </c>
      <c r="Z20" s="5">
        <v>3.6006000000000003E-2</v>
      </c>
      <c r="AA20" s="5">
        <v>1.7368000000000001E-2</v>
      </c>
      <c r="AB20" s="5">
        <v>1.3540999999999999E-2</v>
      </c>
      <c r="AC20" s="5">
        <v>5.2042999999999999E-2</v>
      </c>
      <c r="AD20" s="5">
        <v>4.9274999999999999E-2</v>
      </c>
      <c r="AE20" s="5">
        <v>3.5333999999999997E-2</v>
      </c>
      <c r="AF20" s="5">
        <v>2.6610999999999999E-2</v>
      </c>
      <c r="AG20" s="5">
        <v>1.8991000000000001E-2</v>
      </c>
      <c r="AH20" s="5">
        <v>9.6509999999999999E-3</v>
      </c>
      <c r="AI20" s="5">
        <v>2.0362000000000002E-2</v>
      </c>
      <c r="AJ20" s="5">
        <v>3.339E-3</v>
      </c>
      <c r="AK20" s="5">
        <v>20.531500000000001</v>
      </c>
      <c r="AL20" s="5">
        <v>2.2007099999999999</v>
      </c>
      <c r="AM20" s="5">
        <v>7.8175299999999996</v>
      </c>
      <c r="AN20" s="5">
        <v>7.2358599999999997</v>
      </c>
      <c r="AO20" s="5">
        <v>0.11684799999999999</v>
      </c>
      <c r="AP20" s="5">
        <v>2.5473499999999998</v>
      </c>
      <c r="AQ20" s="5">
        <v>9.4169</v>
      </c>
      <c r="AR20" s="5">
        <v>2.9434800000000001</v>
      </c>
      <c r="AS20" s="5">
        <v>1.2871600000000001</v>
      </c>
      <c r="AT20" s="5">
        <v>0.38353700000000002</v>
      </c>
      <c r="AU20" s="5">
        <v>1.3780000000000001E-2</v>
      </c>
      <c r="AV20" s="5">
        <v>0.317714</v>
      </c>
      <c r="AW20" s="5">
        <v>0.12956799999999999</v>
      </c>
      <c r="AX20" s="5">
        <v>7.4651999999999996E-2</v>
      </c>
      <c r="AY20" s="5">
        <v>41.624600000000001</v>
      </c>
      <c r="AZ20" s="5">
        <v>96.641099999999994</v>
      </c>
      <c r="BA20" s="5">
        <v>2.1683999999999998E-2</v>
      </c>
      <c r="BB20" s="5">
        <v>1.7312999999999999E-2</v>
      </c>
      <c r="BC20" s="5">
        <v>2.4992E-2</v>
      </c>
      <c r="BD20" s="5">
        <v>2.7987999999999999E-2</v>
      </c>
      <c r="BE20" s="5">
        <v>1.3450999999999999E-2</v>
      </c>
      <c r="BF20" s="5">
        <v>8.1659999999999996E-3</v>
      </c>
      <c r="BG20" s="5">
        <v>3.7194999999999999E-2</v>
      </c>
      <c r="BH20" s="5">
        <v>3.6554999999999997E-2</v>
      </c>
      <c r="BI20" s="5">
        <v>2.9333000000000001E-2</v>
      </c>
      <c r="BJ20" s="5">
        <v>1.1613E-2</v>
      </c>
      <c r="BK20" s="5">
        <v>1.2994E-2</v>
      </c>
      <c r="BL20" s="5">
        <v>3.8649999999999999E-3</v>
      </c>
      <c r="BM20" s="5">
        <v>2.0362000000000002E-2</v>
      </c>
      <c r="BN20" s="5">
        <v>3.339E-3</v>
      </c>
      <c r="BO20" s="5">
        <v>0.47864200000000001</v>
      </c>
      <c r="BP20" s="5">
        <v>1.0018100000000001</v>
      </c>
      <c r="BQ20" s="5">
        <v>0.87011300000000003</v>
      </c>
      <c r="BR20" s="5">
        <v>1.00308</v>
      </c>
      <c r="BS20" s="5">
        <v>6.8099499999999997</v>
      </c>
      <c r="BT20" s="5">
        <v>0.68377699999999997</v>
      </c>
      <c r="BU20" s="5">
        <v>1.1896599999999999</v>
      </c>
      <c r="BV20" s="5">
        <v>2.1622400000000002</v>
      </c>
      <c r="BW20" s="5">
        <v>3.4877899999999999</v>
      </c>
      <c r="BX20" s="5">
        <v>3.77881</v>
      </c>
      <c r="BY20" s="5">
        <v>46.203200000000002</v>
      </c>
      <c r="BZ20" s="5">
        <v>1.21617</v>
      </c>
      <c r="CA20" s="5">
        <v>8.6725499999999993</v>
      </c>
      <c r="CB20" s="5">
        <v>2.76722</v>
      </c>
    </row>
    <row r="21" spans="1:80" ht="15.75" customHeight="1" x14ac:dyDescent="0.35">
      <c r="A21" s="5">
        <v>18</v>
      </c>
      <c r="B21" s="5" t="s">
        <v>321</v>
      </c>
      <c r="C21" s="5" t="s">
        <v>108</v>
      </c>
      <c r="D21" s="5" t="s">
        <v>121</v>
      </c>
      <c r="E21" s="5" t="s">
        <v>75</v>
      </c>
      <c r="F21" s="5" t="s">
        <v>89</v>
      </c>
      <c r="G21" s="5">
        <v>43.038800000000002</v>
      </c>
      <c r="H21" s="5">
        <v>4.3244100000000003</v>
      </c>
      <c r="I21" s="5">
        <v>15.2979</v>
      </c>
      <c r="J21" s="5">
        <v>9.8551800000000007</v>
      </c>
      <c r="K21" s="5">
        <v>0.17214199999999999</v>
      </c>
      <c r="L21" s="5">
        <v>5.1629800000000001</v>
      </c>
      <c r="M21" s="5">
        <v>11.892300000000001</v>
      </c>
      <c r="N21" s="5">
        <v>4.0402899999999997</v>
      </c>
      <c r="O21" s="5">
        <v>1.3468100000000001</v>
      </c>
      <c r="P21" s="5">
        <v>0.90780099999999997</v>
      </c>
      <c r="Q21" s="5">
        <v>-4.3499999999999997E-3</v>
      </c>
      <c r="R21" s="5">
        <v>0.84951500000000002</v>
      </c>
      <c r="S21" s="5">
        <v>0.14132500000000001</v>
      </c>
      <c r="T21" s="5">
        <v>5.0478000000000002E-2</v>
      </c>
      <c r="U21" s="5">
        <v>97.075500000000005</v>
      </c>
      <c r="V21" s="5" t="s">
        <v>322</v>
      </c>
      <c r="W21" s="5">
        <v>5.0254E-2</v>
      </c>
      <c r="X21" s="5">
        <v>2.8885000000000001E-2</v>
      </c>
      <c r="Y21" s="5">
        <v>4.4864000000000001E-2</v>
      </c>
      <c r="Z21" s="5">
        <v>3.7447000000000001E-2</v>
      </c>
      <c r="AA21" s="5">
        <v>1.7281000000000001E-2</v>
      </c>
      <c r="AB21" s="5">
        <v>1.5039E-2</v>
      </c>
      <c r="AC21" s="5">
        <v>4.7749E-2</v>
      </c>
      <c r="AD21" s="5">
        <v>4.8315999999999998E-2</v>
      </c>
      <c r="AE21" s="5">
        <v>4.1325000000000001E-2</v>
      </c>
      <c r="AF21" s="5">
        <v>3.0269000000000001E-2</v>
      </c>
      <c r="AG21" s="5">
        <v>1.8912999999999999E-2</v>
      </c>
      <c r="AH21" s="5">
        <v>9.6810000000000004E-3</v>
      </c>
      <c r="AI21" s="5">
        <v>2.0441000000000001E-2</v>
      </c>
      <c r="AJ21" s="5">
        <v>3.4429999999999999E-3</v>
      </c>
      <c r="AK21" s="5">
        <v>20.117599999999999</v>
      </c>
      <c r="AL21" s="5">
        <v>2.5924800000000001</v>
      </c>
      <c r="AM21" s="5">
        <v>8.0963200000000004</v>
      </c>
      <c r="AN21" s="5">
        <v>7.6604799999999997</v>
      </c>
      <c r="AO21" s="5">
        <v>0.13331599999999999</v>
      </c>
      <c r="AP21" s="5">
        <v>3.11341</v>
      </c>
      <c r="AQ21" s="5">
        <v>8.4993499999999997</v>
      </c>
      <c r="AR21" s="5">
        <v>2.9973000000000001</v>
      </c>
      <c r="AS21" s="5">
        <v>1.1180600000000001</v>
      </c>
      <c r="AT21" s="5">
        <v>0.39617599999999997</v>
      </c>
      <c r="AU21" s="5">
        <v>-2.98E-3</v>
      </c>
      <c r="AV21" s="5">
        <v>0.34021400000000002</v>
      </c>
      <c r="AW21" s="5">
        <v>0.14132500000000001</v>
      </c>
      <c r="AX21" s="5">
        <v>5.0478000000000002E-2</v>
      </c>
      <c r="AY21" s="5">
        <v>41.822000000000003</v>
      </c>
      <c r="AZ21" s="5">
        <v>97.075500000000005</v>
      </c>
      <c r="BA21" s="5">
        <v>2.349E-2</v>
      </c>
      <c r="BB21" s="5">
        <v>1.7316000000000002E-2</v>
      </c>
      <c r="BC21" s="5">
        <v>2.3744000000000001E-2</v>
      </c>
      <c r="BD21" s="5">
        <v>2.9107000000000001E-2</v>
      </c>
      <c r="BE21" s="5">
        <v>1.3383000000000001E-2</v>
      </c>
      <c r="BF21" s="5">
        <v>9.0690000000000007E-3</v>
      </c>
      <c r="BG21" s="5">
        <v>3.4125999999999997E-2</v>
      </c>
      <c r="BH21" s="5">
        <v>3.5844000000000001E-2</v>
      </c>
      <c r="BI21" s="5">
        <v>3.4306000000000003E-2</v>
      </c>
      <c r="BJ21" s="5">
        <v>1.321E-2</v>
      </c>
      <c r="BK21" s="5">
        <v>1.294E-2</v>
      </c>
      <c r="BL21" s="5">
        <v>3.8769999999999998E-3</v>
      </c>
      <c r="BM21" s="5">
        <v>2.0441000000000001E-2</v>
      </c>
      <c r="BN21" s="5">
        <v>3.4429999999999999E-3</v>
      </c>
      <c r="BO21" s="5">
        <v>0.48612699999999998</v>
      </c>
      <c r="BP21" s="5">
        <v>0.91206799999999999</v>
      </c>
      <c r="BQ21" s="5">
        <v>0.85731400000000002</v>
      </c>
      <c r="BR21" s="5">
        <v>0.97583200000000003</v>
      </c>
      <c r="BS21" s="5">
        <v>6.0999400000000001</v>
      </c>
      <c r="BT21" s="5">
        <v>0.61894800000000005</v>
      </c>
      <c r="BU21" s="5">
        <v>1.25153</v>
      </c>
      <c r="BV21" s="5">
        <v>2.14154</v>
      </c>
      <c r="BW21" s="5">
        <v>3.8494899999999999</v>
      </c>
      <c r="BX21" s="5">
        <v>3.7892600000000001</v>
      </c>
      <c r="BY21" s="5">
        <v>-203.08</v>
      </c>
      <c r="BZ21" s="5">
        <v>1.16753</v>
      </c>
      <c r="CA21" s="5">
        <v>8.0591600000000003</v>
      </c>
      <c r="CB21" s="5">
        <v>3.8844699999999999</v>
      </c>
    </row>
    <row r="22" spans="1:80" ht="15.75" customHeight="1" x14ac:dyDescent="0.35">
      <c r="A22" s="5">
        <v>19</v>
      </c>
      <c r="B22" s="5" t="s">
        <v>321</v>
      </c>
      <c r="C22" s="5" t="s">
        <v>108</v>
      </c>
      <c r="D22" s="5" t="s">
        <v>123</v>
      </c>
      <c r="E22" s="5" t="s">
        <v>75</v>
      </c>
      <c r="F22" s="5" t="s">
        <v>89</v>
      </c>
      <c r="G22" s="5">
        <v>42.470399999999998</v>
      </c>
      <c r="H22" s="5">
        <v>4.2023799999999998</v>
      </c>
      <c r="I22" s="5">
        <v>14.366300000000001</v>
      </c>
      <c r="J22" s="5">
        <v>9.952</v>
      </c>
      <c r="K22" s="5">
        <v>0.17003299999999999</v>
      </c>
      <c r="L22" s="5">
        <v>5.2439499999999999</v>
      </c>
      <c r="M22" s="5">
        <v>12.3916</v>
      </c>
      <c r="N22" s="5">
        <v>3.5802</v>
      </c>
      <c r="O22" s="5">
        <v>1.57538</v>
      </c>
      <c r="P22" s="5">
        <v>0.926315</v>
      </c>
      <c r="Q22" s="5">
        <v>2.1828E-2</v>
      </c>
      <c r="R22" s="5">
        <v>0.87982700000000003</v>
      </c>
      <c r="S22" s="5">
        <v>0.12316299999999999</v>
      </c>
      <c r="T22" s="5">
        <v>6.0819999999999999E-2</v>
      </c>
      <c r="U22" s="5">
        <v>95.964200000000005</v>
      </c>
      <c r="V22" s="5" t="s">
        <v>322</v>
      </c>
      <c r="W22" s="5">
        <v>4.8411999999999997E-2</v>
      </c>
      <c r="X22" s="5">
        <v>2.9604999999999999E-2</v>
      </c>
      <c r="Y22" s="5">
        <v>4.8896000000000002E-2</v>
      </c>
      <c r="Z22" s="5">
        <v>3.6662E-2</v>
      </c>
      <c r="AA22" s="5">
        <v>1.7787000000000001E-2</v>
      </c>
      <c r="AB22" s="5">
        <v>1.4628E-2</v>
      </c>
      <c r="AC22" s="5">
        <v>4.8987999999999997E-2</v>
      </c>
      <c r="AD22" s="5">
        <v>4.7766999999999997E-2</v>
      </c>
      <c r="AE22" s="5">
        <v>3.9856000000000003E-2</v>
      </c>
      <c r="AF22" s="5">
        <v>2.9343000000000001E-2</v>
      </c>
      <c r="AG22" s="5">
        <v>1.7957999999999998E-2</v>
      </c>
      <c r="AH22" s="5">
        <v>9.7590000000000003E-3</v>
      </c>
      <c r="AI22" s="5">
        <v>2.0631E-2</v>
      </c>
      <c r="AJ22" s="5">
        <v>3.4810000000000002E-3</v>
      </c>
      <c r="AK22" s="5">
        <v>19.851900000000001</v>
      </c>
      <c r="AL22" s="5">
        <v>2.5193300000000001</v>
      </c>
      <c r="AM22" s="5">
        <v>7.6032900000000003</v>
      </c>
      <c r="AN22" s="5">
        <v>7.7357300000000002</v>
      </c>
      <c r="AO22" s="5">
        <v>0.13168299999999999</v>
      </c>
      <c r="AP22" s="5">
        <v>3.1622499999999998</v>
      </c>
      <c r="AQ22" s="5">
        <v>8.8561899999999998</v>
      </c>
      <c r="AR22" s="5">
        <v>2.65598</v>
      </c>
      <c r="AS22" s="5">
        <v>1.3078099999999999</v>
      </c>
      <c r="AT22" s="5">
        <v>0.404256</v>
      </c>
      <c r="AU22" s="5">
        <v>1.4933999999999999E-2</v>
      </c>
      <c r="AV22" s="5">
        <v>0.35235300000000003</v>
      </c>
      <c r="AW22" s="5">
        <v>0.12316299999999999</v>
      </c>
      <c r="AX22" s="5">
        <v>6.0819999999999999E-2</v>
      </c>
      <c r="AY22" s="5">
        <v>41.184399999999997</v>
      </c>
      <c r="AZ22" s="5">
        <v>95.964200000000005</v>
      </c>
      <c r="BA22" s="5">
        <v>2.2629E-2</v>
      </c>
      <c r="BB22" s="5">
        <v>1.7748E-2</v>
      </c>
      <c r="BC22" s="5">
        <v>2.5878000000000002E-2</v>
      </c>
      <c r="BD22" s="5">
        <v>2.8497999999999999E-2</v>
      </c>
      <c r="BE22" s="5">
        <v>1.3776E-2</v>
      </c>
      <c r="BF22" s="5">
        <v>8.8210000000000007E-3</v>
      </c>
      <c r="BG22" s="5">
        <v>3.5011E-2</v>
      </c>
      <c r="BH22" s="5">
        <v>3.5436000000000002E-2</v>
      </c>
      <c r="BI22" s="5">
        <v>3.3086999999999998E-2</v>
      </c>
      <c r="BJ22" s="5">
        <v>1.2806E-2</v>
      </c>
      <c r="BK22" s="5">
        <v>1.2286999999999999E-2</v>
      </c>
      <c r="BL22" s="5">
        <v>3.908E-3</v>
      </c>
      <c r="BM22" s="5">
        <v>2.0631E-2</v>
      </c>
      <c r="BN22" s="5">
        <v>3.4810000000000002E-3</v>
      </c>
      <c r="BO22" s="5">
        <v>0.48776599999999998</v>
      </c>
      <c r="BP22" s="5">
        <v>0.92985300000000004</v>
      </c>
      <c r="BQ22" s="5">
        <v>0.88682300000000003</v>
      </c>
      <c r="BR22" s="5">
        <v>0.96891899999999997</v>
      </c>
      <c r="BS22" s="5">
        <v>6.2703100000000003</v>
      </c>
      <c r="BT22" s="5">
        <v>0.61293500000000001</v>
      </c>
      <c r="BU22" s="5">
        <v>1.22455</v>
      </c>
      <c r="BV22" s="5">
        <v>2.2853699999999999</v>
      </c>
      <c r="BW22" s="5">
        <v>3.5002399999999998</v>
      </c>
      <c r="BX22" s="5">
        <v>3.7172499999999999</v>
      </c>
      <c r="BY22" s="5">
        <v>40.6235</v>
      </c>
      <c r="BZ22" s="5">
        <v>1.1439999999999999</v>
      </c>
      <c r="CA22" s="5">
        <v>9.1445900000000009</v>
      </c>
      <c r="CB22" s="5">
        <v>3.3491499999999998</v>
      </c>
    </row>
    <row r="23" spans="1:80" ht="15.75" customHeight="1" x14ac:dyDescent="0.35">
      <c r="A23" s="5">
        <v>20</v>
      </c>
      <c r="B23" s="5" t="s">
        <v>321</v>
      </c>
      <c r="C23" s="5" t="s">
        <v>108</v>
      </c>
      <c r="D23" s="5" t="s">
        <v>125</v>
      </c>
      <c r="E23" s="5" t="s">
        <v>75</v>
      </c>
      <c r="F23" s="5" t="s">
        <v>89</v>
      </c>
      <c r="G23" s="5">
        <v>43.545499999999997</v>
      </c>
      <c r="H23" s="5">
        <v>3.48908</v>
      </c>
      <c r="I23" s="5">
        <v>16.822600000000001</v>
      </c>
      <c r="J23" s="5">
        <v>9.5465400000000002</v>
      </c>
      <c r="K23" s="5">
        <v>0.164406</v>
      </c>
      <c r="L23" s="5">
        <v>4.7912699999999999</v>
      </c>
      <c r="M23" s="5">
        <v>9.4380900000000008</v>
      </c>
      <c r="N23" s="5">
        <v>4.96706</v>
      </c>
      <c r="O23" s="5">
        <v>2.02067</v>
      </c>
      <c r="P23" s="5">
        <v>1.48725</v>
      </c>
      <c r="Q23" s="5">
        <v>1.0577E-2</v>
      </c>
      <c r="R23" s="5">
        <v>0.76655300000000004</v>
      </c>
      <c r="S23" s="5">
        <v>0.153783</v>
      </c>
      <c r="T23" s="5">
        <v>8.4872000000000003E-2</v>
      </c>
      <c r="U23" s="5">
        <v>97.288200000000003</v>
      </c>
      <c r="V23" s="5" t="s">
        <v>322</v>
      </c>
      <c r="W23" s="5">
        <v>4.6240999999999997E-2</v>
      </c>
      <c r="X23" s="5">
        <v>2.9371999999999999E-2</v>
      </c>
      <c r="Y23" s="5">
        <v>4.8972000000000002E-2</v>
      </c>
      <c r="Z23" s="5">
        <v>3.6617999999999998E-2</v>
      </c>
      <c r="AA23" s="5">
        <v>1.7655000000000001E-2</v>
      </c>
      <c r="AB23" s="5">
        <v>1.4663000000000001E-2</v>
      </c>
      <c r="AC23" s="5">
        <v>5.2735999999999998E-2</v>
      </c>
      <c r="AD23" s="5">
        <v>4.5342E-2</v>
      </c>
      <c r="AE23" s="5">
        <v>3.9690000000000003E-2</v>
      </c>
      <c r="AF23" s="5">
        <v>2.8163000000000001E-2</v>
      </c>
      <c r="AG23" s="5">
        <v>1.7838E-2</v>
      </c>
      <c r="AH23" s="5">
        <v>9.6159999999999995E-3</v>
      </c>
      <c r="AI23" s="5">
        <v>1.9706999999999999E-2</v>
      </c>
      <c r="AJ23" s="5">
        <v>3.4190000000000002E-3</v>
      </c>
      <c r="AK23" s="5">
        <v>20.354500000000002</v>
      </c>
      <c r="AL23" s="5">
        <v>2.0916999999999999</v>
      </c>
      <c r="AM23" s="5">
        <v>8.9032900000000001</v>
      </c>
      <c r="AN23" s="5">
        <v>7.4205699999999997</v>
      </c>
      <c r="AO23" s="5">
        <v>0.12732499999999999</v>
      </c>
      <c r="AP23" s="5">
        <v>2.8892600000000002</v>
      </c>
      <c r="AQ23" s="5">
        <v>6.7453399999999997</v>
      </c>
      <c r="AR23" s="5">
        <v>3.6848200000000002</v>
      </c>
      <c r="AS23" s="5">
        <v>1.67747</v>
      </c>
      <c r="AT23" s="5">
        <v>0.649057</v>
      </c>
      <c r="AU23" s="5">
        <v>7.2360000000000002E-3</v>
      </c>
      <c r="AV23" s="5">
        <v>0.30698900000000001</v>
      </c>
      <c r="AW23" s="5">
        <v>0.153783</v>
      </c>
      <c r="AX23" s="5">
        <v>8.4872000000000003E-2</v>
      </c>
      <c r="AY23" s="5">
        <v>42.192100000000003</v>
      </c>
      <c r="AZ23" s="5">
        <v>97.288200000000003</v>
      </c>
      <c r="BA23" s="5">
        <v>2.1614000000000001E-2</v>
      </c>
      <c r="BB23" s="5">
        <v>1.7607999999999999E-2</v>
      </c>
      <c r="BC23" s="5">
        <v>2.5918E-2</v>
      </c>
      <c r="BD23" s="5">
        <v>2.8464E-2</v>
      </c>
      <c r="BE23" s="5">
        <v>1.3672999999999999E-2</v>
      </c>
      <c r="BF23" s="5">
        <v>8.8419999999999992E-3</v>
      </c>
      <c r="BG23" s="5">
        <v>3.7690000000000001E-2</v>
      </c>
      <c r="BH23" s="5">
        <v>3.3637E-2</v>
      </c>
      <c r="BI23" s="5">
        <v>3.2948999999999999E-2</v>
      </c>
      <c r="BJ23" s="5">
        <v>1.2291E-2</v>
      </c>
      <c r="BK23" s="5">
        <v>1.2205000000000001E-2</v>
      </c>
      <c r="BL23" s="5">
        <v>3.8509999999999998E-3</v>
      </c>
      <c r="BM23" s="5">
        <v>1.9706999999999999E-2</v>
      </c>
      <c r="BN23" s="5">
        <v>3.4190000000000002E-3</v>
      </c>
      <c r="BO23" s="5">
        <v>0.48349300000000001</v>
      </c>
      <c r="BP23" s="5">
        <v>1.03247</v>
      </c>
      <c r="BQ23" s="5">
        <v>0.81638599999999995</v>
      </c>
      <c r="BR23" s="5">
        <v>0.99054399999999998</v>
      </c>
      <c r="BS23" s="5">
        <v>6.4150099999999997</v>
      </c>
      <c r="BT23" s="5">
        <v>0.64299300000000004</v>
      </c>
      <c r="BU23" s="5">
        <v>1.4154100000000001</v>
      </c>
      <c r="BV23" s="5">
        <v>1.89856</v>
      </c>
      <c r="BW23" s="5">
        <v>3.0647199999999999</v>
      </c>
      <c r="BX23" s="5">
        <v>2.8422800000000001</v>
      </c>
      <c r="BY23" s="5">
        <v>81.378399999999999</v>
      </c>
      <c r="BZ23" s="5">
        <v>1.2444200000000001</v>
      </c>
      <c r="CA23" s="5">
        <v>7.2930900000000003</v>
      </c>
      <c r="CB23" s="5">
        <v>2.5395099999999999</v>
      </c>
    </row>
    <row r="24" spans="1:80" ht="15.75" customHeight="1" x14ac:dyDescent="0.35">
      <c r="A24" s="5">
        <v>21</v>
      </c>
      <c r="B24" s="5" t="s">
        <v>321</v>
      </c>
      <c r="C24" s="5" t="s">
        <v>108</v>
      </c>
      <c r="D24" s="5" t="s">
        <v>127</v>
      </c>
      <c r="E24" s="5" t="s">
        <v>75</v>
      </c>
      <c r="F24" s="5" t="s">
        <v>89</v>
      </c>
      <c r="G24" s="5">
        <v>40.862099999999998</v>
      </c>
      <c r="H24" s="5">
        <v>3.9935999999999998</v>
      </c>
      <c r="I24" s="5">
        <v>14.668200000000001</v>
      </c>
      <c r="J24" s="5">
        <v>10.735300000000001</v>
      </c>
      <c r="K24" s="5">
        <v>0.19752700000000001</v>
      </c>
      <c r="L24" s="5">
        <v>4.5989300000000002</v>
      </c>
      <c r="M24" s="5">
        <v>10.9369</v>
      </c>
      <c r="N24" s="5">
        <v>4.1879799999999996</v>
      </c>
      <c r="O24" s="5">
        <v>1.6777200000000001</v>
      </c>
      <c r="P24" s="5">
        <v>0.98848400000000003</v>
      </c>
      <c r="Q24" s="5">
        <v>1.4507000000000001E-2</v>
      </c>
      <c r="R24" s="5">
        <v>0.94363699999999995</v>
      </c>
      <c r="S24" s="5">
        <v>0.13538900000000001</v>
      </c>
      <c r="T24" s="5">
        <v>7.1599999999999997E-2</v>
      </c>
      <c r="U24" s="5">
        <v>94.012</v>
      </c>
      <c r="V24" s="5" t="s">
        <v>322</v>
      </c>
      <c r="W24" s="5">
        <v>5.0261E-2</v>
      </c>
      <c r="X24" s="5">
        <v>2.9014000000000002E-2</v>
      </c>
      <c r="Y24" s="5">
        <v>4.7708E-2</v>
      </c>
      <c r="Z24" s="5">
        <v>3.6423999999999998E-2</v>
      </c>
      <c r="AA24" s="5">
        <v>1.6995E-2</v>
      </c>
      <c r="AB24" s="5">
        <v>1.4052E-2</v>
      </c>
      <c r="AC24" s="5">
        <v>4.8112000000000002E-2</v>
      </c>
      <c r="AD24" s="5">
        <v>4.9390999999999997E-2</v>
      </c>
      <c r="AE24" s="5">
        <v>3.8170999999999997E-2</v>
      </c>
      <c r="AF24" s="5">
        <v>2.7192000000000001E-2</v>
      </c>
      <c r="AG24" s="5">
        <v>1.8341E-2</v>
      </c>
      <c r="AH24" s="5">
        <v>9.4289999999999999E-3</v>
      </c>
      <c r="AI24" s="5">
        <v>2.0279999999999999E-2</v>
      </c>
      <c r="AJ24" s="5">
        <v>3.4380000000000001E-3</v>
      </c>
      <c r="AK24" s="5">
        <v>19.100200000000001</v>
      </c>
      <c r="AL24" s="5">
        <v>2.3941599999999998</v>
      </c>
      <c r="AM24" s="5">
        <v>7.7630999999999997</v>
      </c>
      <c r="AN24" s="5">
        <v>8.3446300000000004</v>
      </c>
      <c r="AO24" s="5">
        <v>0.152975</v>
      </c>
      <c r="AP24" s="5">
        <v>2.7732800000000002</v>
      </c>
      <c r="AQ24" s="5">
        <v>7.81656</v>
      </c>
      <c r="AR24" s="5">
        <v>3.1068600000000002</v>
      </c>
      <c r="AS24" s="5">
        <v>1.3927700000000001</v>
      </c>
      <c r="AT24" s="5">
        <v>0.43138700000000002</v>
      </c>
      <c r="AU24" s="5">
        <v>9.9260000000000008E-3</v>
      </c>
      <c r="AV24" s="5">
        <v>0.37790699999999999</v>
      </c>
      <c r="AW24" s="5">
        <v>0.13538900000000001</v>
      </c>
      <c r="AX24" s="5">
        <v>7.1599999999999997E-2</v>
      </c>
      <c r="AY24" s="5">
        <v>40.141300000000001</v>
      </c>
      <c r="AZ24" s="5">
        <v>94.012</v>
      </c>
      <c r="BA24" s="5">
        <v>2.3493E-2</v>
      </c>
      <c r="BB24" s="5">
        <v>1.7394E-2</v>
      </c>
      <c r="BC24" s="5">
        <v>2.5249000000000001E-2</v>
      </c>
      <c r="BD24" s="5">
        <v>2.8313000000000001E-2</v>
      </c>
      <c r="BE24" s="5">
        <v>1.3161000000000001E-2</v>
      </c>
      <c r="BF24" s="5">
        <v>8.4740000000000006E-3</v>
      </c>
      <c r="BG24" s="5">
        <v>3.4384999999999999E-2</v>
      </c>
      <c r="BH24" s="5">
        <v>3.6641E-2</v>
      </c>
      <c r="BI24" s="5">
        <v>3.1688000000000001E-2</v>
      </c>
      <c r="BJ24" s="5">
        <v>1.1867000000000001E-2</v>
      </c>
      <c r="BK24" s="5">
        <v>1.2548999999999999E-2</v>
      </c>
      <c r="BL24" s="5">
        <v>3.7759999999999998E-3</v>
      </c>
      <c r="BM24" s="5">
        <v>2.0279999999999999E-2</v>
      </c>
      <c r="BN24" s="5">
        <v>3.4380000000000001E-3</v>
      </c>
      <c r="BO24" s="5">
        <v>0.49856499999999998</v>
      </c>
      <c r="BP24" s="5">
        <v>0.95320800000000006</v>
      </c>
      <c r="BQ24" s="5">
        <v>0.87765700000000002</v>
      </c>
      <c r="BR24" s="5">
        <v>0.93083400000000005</v>
      </c>
      <c r="BS24" s="5">
        <v>5.4166499999999997</v>
      </c>
      <c r="BT24" s="5">
        <v>0.65832999999999997</v>
      </c>
      <c r="BU24" s="5">
        <v>1.3043199999999999</v>
      </c>
      <c r="BV24" s="5">
        <v>2.1097800000000002</v>
      </c>
      <c r="BW24" s="5">
        <v>3.36666</v>
      </c>
      <c r="BX24" s="5">
        <v>3.54115</v>
      </c>
      <c r="BY24" s="5">
        <v>61.4056</v>
      </c>
      <c r="BZ24" s="5">
        <v>1.0897399999999999</v>
      </c>
      <c r="CA24" s="5">
        <v>8.3006399999999996</v>
      </c>
      <c r="CB24" s="5">
        <v>2.9103400000000001</v>
      </c>
    </row>
    <row r="25" spans="1:80" ht="15.75" customHeight="1" x14ac:dyDescent="0.35">
      <c r="A25" s="5">
        <v>22</v>
      </c>
      <c r="B25" s="5" t="s">
        <v>321</v>
      </c>
      <c r="C25" s="5" t="s">
        <v>108</v>
      </c>
      <c r="D25" s="5" t="s">
        <v>324</v>
      </c>
      <c r="E25" s="5" t="s">
        <v>75</v>
      </c>
      <c r="F25" s="5" t="s">
        <v>89</v>
      </c>
      <c r="G25" s="5">
        <v>42.012099999999997</v>
      </c>
      <c r="H25" s="5">
        <v>4.04779</v>
      </c>
      <c r="I25" s="5">
        <v>14.549799999999999</v>
      </c>
      <c r="J25" s="5">
        <v>10.827500000000001</v>
      </c>
      <c r="K25" s="5">
        <v>0.18765399999999999</v>
      </c>
      <c r="L25" s="5">
        <v>5.2561099999999996</v>
      </c>
      <c r="M25" s="5">
        <v>12.0001</v>
      </c>
      <c r="N25" s="5">
        <v>3.81393</v>
      </c>
      <c r="O25" s="5">
        <v>1.5186599999999999</v>
      </c>
      <c r="P25" s="5">
        <v>0.93893899999999997</v>
      </c>
      <c r="Q25" s="5">
        <v>2.6580000000000002E-3</v>
      </c>
      <c r="R25" s="5">
        <v>0.87080000000000002</v>
      </c>
      <c r="S25" s="5">
        <v>0.104827</v>
      </c>
      <c r="T25" s="5">
        <v>6.6013000000000002E-2</v>
      </c>
      <c r="U25" s="5">
        <v>96.196899999999999</v>
      </c>
      <c r="V25" s="5" t="s">
        <v>322</v>
      </c>
      <c r="W25" s="5">
        <v>5.0001999999999998E-2</v>
      </c>
      <c r="X25" s="5">
        <v>2.9342E-2</v>
      </c>
      <c r="Y25" s="5">
        <v>4.9338E-2</v>
      </c>
      <c r="Z25" s="5">
        <v>3.6435000000000002E-2</v>
      </c>
      <c r="AA25" s="5">
        <v>1.7208999999999999E-2</v>
      </c>
      <c r="AB25" s="5">
        <v>1.4559000000000001E-2</v>
      </c>
      <c r="AC25" s="5">
        <v>4.7740999999999999E-2</v>
      </c>
      <c r="AD25" s="5">
        <v>5.1128E-2</v>
      </c>
      <c r="AE25" s="5">
        <v>3.9972000000000001E-2</v>
      </c>
      <c r="AF25" s="5">
        <v>3.0055999999999999E-2</v>
      </c>
      <c r="AG25" s="5">
        <v>1.9108E-2</v>
      </c>
      <c r="AH25" s="5">
        <v>9.8359999999999993E-3</v>
      </c>
      <c r="AI25" s="5">
        <v>2.0837999999999999E-2</v>
      </c>
      <c r="AJ25" s="5">
        <v>3.4680000000000002E-3</v>
      </c>
      <c r="AK25" s="5">
        <v>19.637699999999999</v>
      </c>
      <c r="AL25" s="5">
        <v>2.42665</v>
      </c>
      <c r="AM25" s="5">
        <v>7.7004099999999998</v>
      </c>
      <c r="AN25" s="5">
        <v>8.4162599999999994</v>
      </c>
      <c r="AO25" s="5">
        <v>0.14532900000000001</v>
      </c>
      <c r="AP25" s="5">
        <v>3.1695799999999998</v>
      </c>
      <c r="AQ25" s="5">
        <v>8.5764200000000006</v>
      </c>
      <c r="AR25" s="5">
        <v>2.8293699999999999</v>
      </c>
      <c r="AS25" s="5">
        <v>1.2607299999999999</v>
      </c>
      <c r="AT25" s="5">
        <v>0.40976600000000002</v>
      </c>
      <c r="AU25" s="5">
        <v>1.8190000000000001E-3</v>
      </c>
      <c r="AV25" s="5">
        <v>0.34873799999999999</v>
      </c>
      <c r="AW25" s="5">
        <v>0.104827</v>
      </c>
      <c r="AX25" s="5">
        <v>6.6013000000000002E-2</v>
      </c>
      <c r="AY25" s="5">
        <v>41.103299999999997</v>
      </c>
      <c r="AZ25" s="5">
        <v>96.196899999999999</v>
      </c>
      <c r="BA25" s="5">
        <v>2.3372E-2</v>
      </c>
      <c r="BB25" s="5">
        <v>1.7590000000000001E-2</v>
      </c>
      <c r="BC25" s="5">
        <v>2.6112E-2</v>
      </c>
      <c r="BD25" s="5">
        <v>2.8320999999999999E-2</v>
      </c>
      <c r="BE25" s="5">
        <v>1.3327E-2</v>
      </c>
      <c r="BF25" s="5">
        <v>8.7790000000000003E-3</v>
      </c>
      <c r="BG25" s="5">
        <v>3.4119999999999998E-2</v>
      </c>
      <c r="BH25" s="5">
        <v>3.7928999999999997E-2</v>
      </c>
      <c r="BI25" s="5">
        <v>3.3182999999999997E-2</v>
      </c>
      <c r="BJ25" s="5">
        <v>1.3117E-2</v>
      </c>
      <c r="BK25" s="5">
        <v>1.3073E-2</v>
      </c>
      <c r="BL25" s="5">
        <v>3.9389999999999998E-3</v>
      </c>
      <c r="BM25" s="5">
        <v>2.0837999999999999E-2</v>
      </c>
      <c r="BN25" s="5">
        <v>3.4680000000000002E-3</v>
      </c>
      <c r="BO25" s="5">
        <v>0.491315</v>
      </c>
      <c r="BP25" s="5">
        <v>0.947932</v>
      </c>
      <c r="BQ25" s="5">
        <v>0.88283</v>
      </c>
      <c r="BR25" s="5">
        <v>0.92703800000000003</v>
      </c>
      <c r="BS25" s="5">
        <v>5.6804300000000003</v>
      </c>
      <c r="BT25" s="5">
        <v>0.61376699999999995</v>
      </c>
      <c r="BU25" s="5">
        <v>1.2435</v>
      </c>
      <c r="BV25" s="5">
        <v>2.22505</v>
      </c>
      <c r="BW25" s="5">
        <v>3.5741499999999999</v>
      </c>
      <c r="BX25" s="5">
        <v>3.7023799999999998</v>
      </c>
      <c r="BY25" s="5">
        <v>340.60500000000002</v>
      </c>
      <c r="BZ25" s="5">
        <v>1.15317</v>
      </c>
      <c r="CA25" s="5">
        <v>10.608499999999999</v>
      </c>
      <c r="CB25" s="5">
        <v>3.12405</v>
      </c>
    </row>
    <row r="26" spans="1:80" ht="15.75" customHeight="1" x14ac:dyDescent="0.35">
      <c r="A26" s="5">
        <v>23</v>
      </c>
      <c r="B26" s="5" t="s">
        <v>321</v>
      </c>
      <c r="C26" s="5" t="s">
        <v>108</v>
      </c>
      <c r="D26" s="5" t="s">
        <v>129</v>
      </c>
      <c r="E26" s="5" t="s">
        <v>75</v>
      </c>
      <c r="F26" s="5" t="s">
        <v>89</v>
      </c>
      <c r="G26" s="5">
        <v>43.5533</v>
      </c>
      <c r="H26" s="5">
        <v>3.3737499999999998</v>
      </c>
      <c r="I26" s="5">
        <v>15.6309</v>
      </c>
      <c r="J26" s="5">
        <v>9.9540400000000009</v>
      </c>
      <c r="K26" s="5">
        <v>0.15421299999999999</v>
      </c>
      <c r="L26" s="5">
        <v>5.0425800000000001</v>
      </c>
      <c r="M26" s="5">
        <v>12.7958</v>
      </c>
      <c r="N26" s="5">
        <v>3.64392</v>
      </c>
      <c r="O26" s="5">
        <v>1.4459299999999999</v>
      </c>
      <c r="P26" s="5">
        <v>0.82319699999999996</v>
      </c>
      <c r="Q26" s="5">
        <v>0.87910699999999997</v>
      </c>
      <c r="R26" s="5">
        <v>0.74934299999999998</v>
      </c>
      <c r="S26" s="5">
        <v>9.6700999999999995E-2</v>
      </c>
      <c r="T26" s="5">
        <v>5.9553000000000002E-2</v>
      </c>
      <c r="U26" s="5">
        <v>98.202399999999997</v>
      </c>
      <c r="V26" s="5" t="s">
        <v>322</v>
      </c>
      <c r="W26" s="5">
        <v>5.0282E-2</v>
      </c>
      <c r="X26" s="5">
        <v>2.8605999999999999E-2</v>
      </c>
      <c r="Y26" s="5">
        <v>5.1430999999999998E-2</v>
      </c>
      <c r="Z26" s="5">
        <v>3.6013999999999997E-2</v>
      </c>
      <c r="AA26" s="5">
        <v>1.7916999999999999E-2</v>
      </c>
      <c r="AB26" s="5">
        <v>1.4683999999999999E-2</v>
      </c>
      <c r="AC26" s="5">
        <v>5.1036999999999999E-2</v>
      </c>
      <c r="AD26" s="5">
        <v>4.7315999999999997E-2</v>
      </c>
      <c r="AE26" s="5">
        <v>3.5971999999999997E-2</v>
      </c>
      <c r="AF26" s="5">
        <v>2.7219E-2</v>
      </c>
      <c r="AG26" s="5">
        <v>1.9032E-2</v>
      </c>
      <c r="AH26" s="5">
        <v>9.8069999999999997E-3</v>
      </c>
      <c r="AI26" s="5">
        <v>2.0403999999999999E-2</v>
      </c>
      <c r="AJ26" s="5">
        <v>3.47E-3</v>
      </c>
      <c r="AK26" s="5">
        <v>20.3581</v>
      </c>
      <c r="AL26" s="5">
        <v>2.0225599999999999</v>
      </c>
      <c r="AM26" s="5">
        <v>8.2726000000000006</v>
      </c>
      <c r="AN26" s="5">
        <v>7.7373200000000004</v>
      </c>
      <c r="AO26" s="5">
        <v>0.11942999999999999</v>
      </c>
      <c r="AP26" s="5">
        <v>3.04081</v>
      </c>
      <c r="AQ26" s="5">
        <v>9.1450600000000009</v>
      </c>
      <c r="AR26" s="5">
        <v>2.7032500000000002</v>
      </c>
      <c r="AS26" s="5">
        <v>1.20035</v>
      </c>
      <c r="AT26" s="5">
        <v>0.35925400000000002</v>
      </c>
      <c r="AU26" s="5">
        <v>0.60148000000000001</v>
      </c>
      <c r="AV26" s="5">
        <v>0.300097</v>
      </c>
      <c r="AW26" s="5">
        <v>9.6700999999999995E-2</v>
      </c>
      <c r="AX26" s="5">
        <v>5.9553000000000002E-2</v>
      </c>
      <c r="AY26" s="5">
        <v>42.1858</v>
      </c>
      <c r="AZ26" s="5">
        <v>98.202399999999997</v>
      </c>
      <c r="BA26" s="5">
        <v>2.3503E-2</v>
      </c>
      <c r="BB26" s="5">
        <v>1.7149000000000001E-2</v>
      </c>
      <c r="BC26" s="5">
        <v>2.7220000000000001E-2</v>
      </c>
      <c r="BD26" s="5">
        <v>2.7994000000000002E-2</v>
      </c>
      <c r="BE26" s="5">
        <v>1.3875999999999999E-2</v>
      </c>
      <c r="BF26" s="5">
        <v>8.855E-3</v>
      </c>
      <c r="BG26" s="5">
        <v>3.6476000000000001E-2</v>
      </c>
      <c r="BH26" s="5">
        <v>3.5102000000000001E-2</v>
      </c>
      <c r="BI26" s="5">
        <v>2.9862E-2</v>
      </c>
      <c r="BJ26" s="5">
        <v>1.1879000000000001E-2</v>
      </c>
      <c r="BK26" s="5">
        <v>1.3021E-2</v>
      </c>
      <c r="BL26" s="5">
        <v>3.9269999999999999E-3</v>
      </c>
      <c r="BM26" s="5">
        <v>2.0403999999999999E-2</v>
      </c>
      <c r="BN26" s="5">
        <v>3.47E-3</v>
      </c>
      <c r="BO26" s="5">
        <v>0.48246800000000001</v>
      </c>
      <c r="BP26" s="5">
        <v>1.0477099999999999</v>
      </c>
      <c r="BQ26" s="5">
        <v>0.84948699999999999</v>
      </c>
      <c r="BR26" s="5">
        <v>0.96851699999999996</v>
      </c>
      <c r="BS26" s="5">
        <v>6.8200399999999997</v>
      </c>
      <c r="BT26" s="5">
        <v>0.62514999999999998</v>
      </c>
      <c r="BU26" s="5">
        <v>1.2061500000000001</v>
      </c>
      <c r="BV26" s="5">
        <v>2.26152</v>
      </c>
      <c r="BW26" s="5">
        <v>3.63063</v>
      </c>
      <c r="BX26" s="5">
        <v>3.9368500000000002</v>
      </c>
      <c r="BY26" s="5">
        <v>2.1595900000000001</v>
      </c>
      <c r="BZ26" s="5">
        <v>1.2635400000000001</v>
      </c>
      <c r="CA26" s="5">
        <v>11.227600000000001</v>
      </c>
      <c r="CB26" s="5">
        <v>3.4009800000000001</v>
      </c>
    </row>
    <row r="27" spans="1:80" ht="15.75" customHeight="1" x14ac:dyDescent="0.35">
      <c r="A27" s="5">
        <v>24</v>
      </c>
      <c r="B27" s="5" t="s">
        <v>321</v>
      </c>
      <c r="C27" s="5" t="s">
        <v>131</v>
      </c>
      <c r="D27" s="5" t="s">
        <v>135</v>
      </c>
      <c r="E27" s="5" t="s">
        <v>75</v>
      </c>
      <c r="F27" s="5" t="s">
        <v>89</v>
      </c>
      <c r="G27" s="5">
        <v>42.618899999999996</v>
      </c>
      <c r="H27" s="5">
        <v>4.0058600000000002</v>
      </c>
      <c r="I27" s="5">
        <v>14.735200000000001</v>
      </c>
      <c r="J27" s="5">
        <v>10.229799999999999</v>
      </c>
      <c r="K27" s="5">
        <v>0.15951000000000001</v>
      </c>
      <c r="L27" s="5">
        <v>5.1075299999999997</v>
      </c>
      <c r="M27" s="5">
        <v>12.3689</v>
      </c>
      <c r="N27" s="5">
        <v>3.9236499999999999</v>
      </c>
      <c r="O27" s="5">
        <v>1.67902</v>
      </c>
      <c r="P27" s="5">
        <v>0.93793899999999997</v>
      </c>
      <c r="Q27" s="5">
        <v>-6.1599999999999997E-3</v>
      </c>
      <c r="R27" s="5">
        <v>0.81649000000000005</v>
      </c>
      <c r="S27" s="5">
        <v>0.115448</v>
      </c>
      <c r="T27" s="5">
        <v>6.4507999999999996E-2</v>
      </c>
      <c r="U27" s="5">
        <v>96.756600000000006</v>
      </c>
      <c r="V27" s="5" t="s">
        <v>322</v>
      </c>
      <c r="W27" s="5">
        <v>4.9111000000000002E-2</v>
      </c>
      <c r="X27" s="5">
        <v>2.9548000000000001E-2</v>
      </c>
      <c r="Y27" s="5">
        <v>4.6591E-2</v>
      </c>
      <c r="Z27" s="5">
        <v>3.6351000000000001E-2</v>
      </c>
      <c r="AA27" s="5">
        <v>1.7364999999999998E-2</v>
      </c>
      <c r="AB27" s="5">
        <v>1.4581E-2</v>
      </c>
      <c r="AC27" s="5">
        <v>5.4517000000000003E-2</v>
      </c>
      <c r="AD27" s="5">
        <v>5.2553999999999997E-2</v>
      </c>
      <c r="AE27" s="5">
        <v>3.2475999999999998E-2</v>
      </c>
      <c r="AF27" s="5">
        <v>3.0297000000000001E-2</v>
      </c>
      <c r="AG27" s="5">
        <v>1.9290000000000002E-2</v>
      </c>
      <c r="AH27" s="5">
        <v>9.9279999999999993E-3</v>
      </c>
      <c r="AI27" s="5">
        <v>2.0983999999999999E-2</v>
      </c>
      <c r="AJ27" s="5">
        <v>3.4859999999999999E-3</v>
      </c>
      <c r="AK27" s="5">
        <v>19.921299999999999</v>
      </c>
      <c r="AL27" s="5">
        <v>2.40151</v>
      </c>
      <c r="AM27" s="5">
        <v>7.7985600000000002</v>
      </c>
      <c r="AN27" s="5">
        <v>7.9516499999999999</v>
      </c>
      <c r="AO27" s="5">
        <v>0.123533</v>
      </c>
      <c r="AP27" s="5">
        <v>3.0799799999999999</v>
      </c>
      <c r="AQ27" s="5">
        <v>8.83995</v>
      </c>
      <c r="AR27" s="5">
        <v>2.9107699999999999</v>
      </c>
      <c r="AS27" s="5">
        <v>1.39385</v>
      </c>
      <c r="AT27" s="5">
        <v>0.409329</v>
      </c>
      <c r="AU27" s="5">
        <v>-4.2199999999999998E-3</v>
      </c>
      <c r="AV27" s="5">
        <v>0.32698700000000003</v>
      </c>
      <c r="AW27" s="5">
        <v>0.115448</v>
      </c>
      <c r="AX27" s="5">
        <v>6.4507999999999996E-2</v>
      </c>
      <c r="AY27" s="5">
        <v>41.423400000000001</v>
      </c>
      <c r="AZ27" s="5">
        <v>96.756600000000006</v>
      </c>
      <c r="BA27" s="5">
        <v>2.2956000000000001E-2</v>
      </c>
      <c r="BB27" s="5">
        <v>1.7714000000000001E-2</v>
      </c>
      <c r="BC27" s="5">
        <v>2.4657999999999999E-2</v>
      </c>
      <c r="BD27" s="5">
        <v>2.8254999999999999E-2</v>
      </c>
      <c r="BE27" s="5">
        <v>1.3448E-2</v>
      </c>
      <c r="BF27" s="5">
        <v>8.7930000000000005E-3</v>
      </c>
      <c r="BG27" s="5">
        <v>3.8962999999999998E-2</v>
      </c>
      <c r="BH27" s="5">
        <v>3.8987000000000001E-2</v>
      </c>
      <c r="BI27" s="5">
        <v>2.6960000000000001E-2</v>
      </c>
      <c r="BJ27" s="5">
        <v>1.3221999999999999E-2</v>
      </c>
      <c r="BK27" s="5">
        <v>1.3198E-2</v>
      </c>
      <c r="BL27" s="5">
        <v>3.9760000000000004E-3</v>
      </c>
      <c r="BM27" s="5">
        <v>2.0983999999999999E-2</v>
      </c>
      <c r="BN27" s="5">
        <v>3.4859999999999999E-3</v>
      </c>
      <c r="BO27" s="5">
        <v>0.48758499999999999</v>
      </c>
      <c r="BP27" s="5">
        <v>0.95509699999999997</v>
      </c>
      <c r="BQ27" s="5">
        <v>0.87467700000000004</v>
      </c>
      <c r="BR27" s="5">
        <v>0.95538199999999995</v>
      </c>
      <c r="BS27" s="5">
        <v>6.5054999999999996</v>
      </c>
      <c r="BT27" s="5">
        <v>0.622224</v>
      </c>
      <c r="BU27" s="5">
        <v>1.2299</v>
      </c>
      <c r="BV27" s="5">
        <v>2.1922299999999999</v>
      </c>
      <c r="BW27" s="5">
        <v>3.3175400000000002</v>
      </c>
      <c r="BX27" s="5">
        <v>3.7120099999999998</v>
      </c>
      <c r="BY27" s="5">
        <v>-145.69999999999999</v>
      </c>
      <c r="BZ27" s="5">
        <v>1.2019500000000001</v>
      </c>
      <c r="CA27" s="5">
        <v>9.7979000000000003</v>
      </c>
      <c r="CB27" s="5">
        <v>3.1943000000000001</v>
      </c>
    </row>
    <row r="28" spans="1:80" ht="15.75" customHeight="1" x14ac:dyDescent="0.35">
      <c r="A28" s="5">
        <v>25</v>
      </c>
      <c r="B28" s="5" t="s">
        <v>321</v>
      </c>
      <c r="C28" s="5" t="s">
        <v>131</v>
      </c>
      <c r="D28" s="5" t="s">
        <v>137</v>
      </c>
      <c r="E28" s="5" t="s">
        <v>75</v>
      </c>
      <c r="F28" s="5" t="s">
        <v>89</v>
      </c>
      <c r="G28" s="5">
        <v>43.636600000000001</v>
      </c>
      <c r="H28" s="5">
        <v>3.6635399999999998</v>
      </c>
      <c r="I28" s="5">
        <v>15.92</v>
      </c>
      <c r="J28" s="5">
        <v>9.6046099999999992</v>
      </c>
      <c r="K28" s="5">
        <v>0.15875</v>
      </c>
      <c r="L28" s="5">
        <v>4.5931699999999998</v>
      </c>
      <c r="M28" s="5">
        <v>13.1348</v>
      </c>
      <c r="N28" s="5">
        <v>4.0388299999999999</v>
      </c>
      <c r="O28" s="5">
        <v>1.7264299999999999</v>
      </c>
      <c r="P28" s="5">
        <v>0.90848499999999999</v>
      </c>
      <c r="Q28" s="5">
        <v>3.227E-2</v>
      </c>
      <c r="R28" s="5">
        <v>0.81438600000000005</v>
      </c>
      <c r="S28" s="5">
        <v>0.113846</v>
      </c>
      <c r="T28" s="5">
        <v>6.5376000000000004E-2</v>
      </c>
      <c r="U28" s="5">
        <v>98.411100000000005</v>
      </c>
      <c r="V28" s="5" t="s">
        <v>322</v>
      </c>
      <c r="W28" s="5">
        <v>5.2075000000000003E-2</v>
      </c>
      <c r="X28" s="5">
        <v>2.9815000000000001E-2</v>
      </c>
      <c r="Y28" s="5">
        <v>4.8322999999999998E-2</v>
      </c>
      <c r="Z28" s="5">
        <v>3.8272E-2</v>
      </c>
      <c r="AA28" s="5">
        <v>1.7972999999999999E-2</v>
      </c>
      <c r="AB28" s="5">
        <v>1.4922E-2</v>
      </c>
      <c r="AC28" s="5">
        <v>5.1402000000000003E-2</v>
      </c>
      <c r="AD28" s="5">
        <v>5.3128000000000002E-2</v>
      </c>
      <c r="AE28" s="5">
        <v>3.6144000000000003E-2</v>
      </c>
      <c r="AF28" s="5">
        <v>3.2742E-2</v>
      </c>
      <c r="AG28" s="5">
        <v>1.8029E-2</v>
      </c>
      <c r="AH28" s="5">
        <v>9.7509999999999993E-3</v>
      </c>
      <c r="AI28" s="5">
        <v>2.019E-2</v>
      </c>
      <c r="AJ28" s="5">
        <v>3.4250000000000001E-3</v>
      </c>
      <c r="AK28" s="5">
        <v>20.397099999999998</v>
      </c>
      <c r="AL28" s="5">
        <v>2.1962899999999999</v>
      </c>
      <c r="AM28" s="5">
        <v>8.4255700000000004</v>
      </c>
      <c r="AN28" s="5">
        <v>7.4657099999999996</v>
      </c>
      <c r="AO28" s="5">
        <v>0.122944</v>
      </c>
      <c r="AP28" s="5">
        <v>2.7698100000000001</v>
      </c>
      <c r="AQ28" s="5">
        <v>9.3873499999999996</v>
      </c>
      <c r="AR28" s="5">
        <v>2.9962200000000001</v>
      </c>
      <c r="AS28" s="5">
        <v>1.4332</v>
      </c>
      <c r="AT28" s="5">
        <v>0.39647500000000002</v>
      </c>
      <c r="AU28" s="5">
        <v>2.2079000000000001E-2</v>
      </c>
      <c r="AV28" s="5">
        <v>0.32614500000000002</v>
      </c>
      <c r="AW28" s="5">
        <v>0.113846</v>
      </c>
      <c r="AX28" s="5">
        <v>6.5376000000000004E-2</v>
      </c>
      <c r="AY28" s="5">
        <v>42.292999999999999</v>
      </c>
      <c r="AZ28" s="5">
        <v>98.411100000000005</v>
      </c>
      <c r="BA28" s="5">
        <v>2.4341000000000002E-2</v>
      </c>
      <c r="BB28" s="5">
        <v>1.7874000000000001E-2</v>
      </c>
      <c r="BC28" s="5">
        <v>2.5575000000000001E-2</v>
      </c>
      <c r="BD28" s="5">
        <v>2.9749000000000001E-2</v>
      </c>
      <c r="BE28" s="5">
        <v>1.3919000000000001E-2</v>
      </c>
      <c r="BF28" s="5">
        <v>8.9980000000000008E-3</v>
      </c>
      <c r="BG28" s="5">
        <v>3.6736999999999999E-2</v>
      </c>
      <c r="BH28" s="5">
        <v>3.9412999999999997E-2</v>
      </c>
      <c r="BI28" s="5">
        <v>3.0005E-2</v>
      </c>
      <c r="BJ28" s="5">
        <v>1.4289E-2</v>
      </c>
      <c r="BK28" s="5">
        <v>1.2335E-2</v>
      </c>
      <c r="BL28" s="5">
        <v>3.9050000000000001E-3</v>
      </c>
      <c r="BM28" s="5">
        <v>2.019E-2</v>
      </c>
      <c r="BN28" s="5">
        <v>3.4250000000000001E-3</v>
      </c>
      <c r="BO28" s="5">
        <v>0.48192600000000002</v>
      </c>
      <c r="BP28" s="5">
        <v>1.00766</v>
      </c>
      <c r="BQ28" s="5">
        <v>0.83835499999999996</v>
      </c>
      <c r="BR28" s="5">
        <v>0.98871500000000001</v>
      </c>
      <c r="BS28" s="5">
        <v>6.67692</v>
      </c>
      <c r="BT28" s="5">
        <v>0.65771400000000002</v>
      </c>
      <c r="BU28" s="5">
        <v>1.19102</v>
      </c>
      <c r="BV28" s="5">
        <v>2.1529799999999999</v>
      </c>
      <c r="BW28" s="5">
        <v>3.2956300000000001</v>
      </c>
      <c r="BX28" s="5">
        <v>3.8366600000000002</v>
      </c>
      <c r="BY28" s="5">
        <v>28.156300000000002</v>
      </c>
      <c r="BZ28" s="5">
        <v>1.1999299999999999</v>
      </c>
      <c r="CA28" s="5">
        <v>9.6418599999999994</v>
      </c>
      <c r="CB28" s="5">
        <v>3.12541</v>
      </c>
    </row>
    <row r="29" spans="1:80" ht="15.75" customHeight="1" x14ac:dyDescent="0.35">
      <c r="A29" s="5">
        <v>26</v>
      </c>
      <c r="B29" s="5" t="s">
        <v>321</v>
      </c>
      <c r="C29" s="5" t="s">
        <v>131</v>
      </c>
      <c r="D29" s="5" t="s">
        <v>139</v>
      </c>
      <c r="E29" s="5" t="s">
        <v>75</v>
      </c>
      <c r="F29" s="5" t="s">
        <v>89</v>
      </c>
      <c r="G29" s="5">
        <v>43.272500000000001</v>
      </c>
      <c r="H29" s="5">
        <v>3.6167799999999999</v>
      </c>
      <c r="I29" s="5">
        <v>15.539300000000001</v>
      </c>
      <c r="J29" s="5">
        <v>11.005000000000001</v>
      </c>
      <c r="K29" s="5">
        <v>0.230633</v>
      </c>
      <c r="L29" s="5">
        <v>4.5041599999999997</v>
      </c>
      <c r="M29" s="5">
        <v>10.1889</v>
      </c>
      <c r="N29" s="5">
        <v>5.4743599999999999</v>
      </c>
      <c r="O29" s="5">
        <v>2.0805400000000001</v>
      </c>
      <c r="P29" s="5">
        <v>1.1307499999999999</v>
      </c>
      <c r="Q29" s="5">
        <v>8.1539999999999998E-3</v>
      </c>
      <c r="R29" s="5">
        <v>0.63777700000000004</v>
      </c>
      <c r="S29" s="5">
        <v>0.134237</v>
      </c>
      <c r="T29" s="5">
        <v>9.5639000000000002E-2</v>
      </c>
      <c r="U29" s="5">
        <v>97.918700000000001</v>
      </c>
      <c r="V29" s="5" t="s">
        <v>322</v>
      </c>
      <c r="W29" s="5">
        <v>5.0313999999999998E-2</v>
      </c>
      <c r="X29" s="5">
        <v>2.9811000000000001E-2</v>
      </c>
      <c r="Y29" s="5">
        <v>5.2108000000000002E-2</v>
      </c>
      <c r="Z29" s="5">
        <v>3.7562999999999999E-2</v>
      </c>
      <c r="AA29" s="5">
        <v>1.6813999999999999E-2</v>
      </c>
      <c r="AB29" s="5">
        <v>1.4671E-2</v>
      </c>
      <c r="AC29" s="5">
        <v>4.6184999999999997E-2</v>
      </c>
      <c r="AD29" s="5">
        <v>4.8015000000000002E-2</v>
      </c>
      <c r="AE29" s="5">
        <v>4.2463000000000001E-2</v>
      </c>
      <c r="AF29" s="5">
        <v>3.0596000000000002E-2</v>
      </c>
      <c r="AG29" s="5">
        <v>1.7714000000000001E-2</v>
      </c>
      <c r="AH29" s="5">
        <v>9.6760000000000006E-3</v>
      </c>
      <c r="AI29" s="5">
        <v>2.0455000000000001E-2</v>
      </c>
      <c r="AJ29" s="5">
        <v>3.3700000000000002E-3</v>
      </c>
      <c r="AK29" s="5">
        <v>20.226900000000001</v>
      </c>
      <c r="AL29" s="5">
        <v>2.1682600000000001</v>
      </c>
      <c r="AM29" s="5">
        <v>8.2240900000000003</v>
      </c>
      <c r="AN29" s="5">
        <v>8.5542700000000007</v>
      </c>
      <c r="AO29" s="5">
        <v>0.17861399999999999</v>
      </c>
      <c r="AP29" s="5">
        <v>2.7161300000000002</v>
      </c>
      <c r="AQ29" s="5">
        <v>7.2819399999999996</v>
      </c>
      <c r="AR29" s="5">
        <v>4.0611600000000001</v>
      </c>
      <c r="AS29" s="5">
        <v>1.7271700000000001</v>
      </c>
      <c r="AT29" s="5">
        <v>0.49347200000000002</v>
      </c>
      <c r="AU29" s="5">
        <v>5.5789999999999998E-3</v>
      </c>
      <c r="AV29" s="5">
        <v>0.25541700000000001</v>
      </c>
      <c r="AW29" s="5">
        <v>0.134237</v>
      </c>
      <c r="AX29" s="5">
        <v>9.5639000000000002E-2</v>
      </c>
      <c r="AY29" s="5">
        <v>41.795900000000003</v>
      </c>
      <c r="AZ29" s="5">
        <v>97.918700000000001</v>
      </c>
      <c r="BA29" s="5">
        <v>2.3518000000000001E-2</v>
      </c>
      <c r="BB29" s="5">
        <v>1.7871999999999999E-2</v>
      </c>
      <c r="BC29" s="5">
        <v>2.7577999999999998E-2</v>
      </c>
      <c r="BD29" s="5">
        <v>2.9198000000000002E-2</v>
      </c>
      <c r="BE29" s="5">
        <v>1.3021E-2</v>
      </c>
      <c r="BF29" s="5">
        <v>8.8470000000000007E-3</v>
      </c>
      <c r="BG29" s="5">
        <v>3.3008000000000003E-2</v>
      </c>
      <c r="BH29" s="5">
        <v>3.5619999999999999E-2</v>
      </c>
      <c r="BI29" s="5">
        <v>3.5250999999999998E-2</v>
      </c>
      <c r="BJ29" s="5">
        <v>1.3353E-2</v>
      </c>
      <c r="BK29" s="5">
        <v>1.2119E-2</v>
      </c>
      <c r="BL29" s="5">
        <v>3.875E-3</v>
      </c>
      <c r="BM29" s="5">
        <v>2.0455000000000001E-2</v>
      </c>
      <c r="BN29" s="5">
        <v>3.3700000000000002E-3</v>
      </c>
      <c r="BO29" s="5">
        <v>0.485317</v>
      </c>
      <c r="BP29" s="5">
        <v>1.0116099999999999</v>
      </c>
      <c r="BQ29" s="5">
        <v>0.85550999999999999</v>
      </c>
      <c r="BR29" s="5">
        <v>0.92095800000000005</v>
      </c>
      <c r="BS29" s="5">
        <v>4.7787300000000004</v>
      </c>
      <c r="BT29" s="5">
        <v>0.66809799999999997</v>
      </c>
      <c r="BU29" s="5">
        <v>1.35425</v>
      </c>
      <c r="BV29" s="5">
        <v>1.8220099999999999</v>
      </c>
      <c r="BW29" s="5">
        <v>3.03132</v>
      </c>
      <c r="BX29" s="5">
        <v>3.34361</v>
      </c>
      <c r="BY29" s="5">
        <v>104.289</v>
      </c>
      <c r="BZ29" s="5">
        <v>1.39401</v>
      </c>
      <c r="CA29" s="5">
        <v>8.3997899999999994</v>
      </c>
      <c r="CB29" s="5">
        <v>2.29467</v>
      </c>
    </row>
    <row r="30" spans="1:80" ht="15.75" customHeight="1" x14ac:dyDescent="0.35">
      <c r="A30" s="5">
        <v>27</v>
      </c>
      <c r="B30" s="5" t="s">
        <v>321</v>
      </c>
      <c r="C30" s="5" t="s">
        <v>131</v>
      </c>
      <c r="D30" s="5" t="s">
        <v>82</v>
      </c>
      <c r="E30" s="5" t="s">
        <v>75</v>
      </c>
      <c r="F30" s="5" t="s">
        <v>89</v>
      </c>
      <c r="G30" s="5">
        <v>42.396900000000002</v>
      </c>
      <c r="H30" s="5">
        <v>3.91018</v>
      </c>
      <c r="I30" s="5">
        <v>14.7745</v>
      </c>
      <c r="J30" s="5">
        <v>9.9269599999999993</v>
      </c>
      <c r="K30" s="5">
        <v>0.151981</v>
      </c>
      <c r="L30" s="5">
        <v>4.9592799999999997</v>
      </c>
      <c r="M30" s="5">
        <v>11.9656</v>
      </c>
      <c r="N30" s="5">
        <v>4.2439499999999999</v>
      </c>
      <c r="O30" s="5">
        <v>1.3745400000000001</v>
      </c>
      <c r="P30" s="5">
        <v>0.86657300000000004</v>
      </c>
      <c r="Q30" s="5">
        <v>7.711E-3</v>
      </c>
      <c r="R30" s="5">
        <v>0.90754199999999996</v>
      </c>
      <c r="S30" s="5">
        <v>0.11891699999999999</v>
      </c>
      <c r="T30" s="5">
        <v>6.7110000000000003E-2</v>
      </c>
      <c r="U30" s="5">
        <v>95.671800000000005</v>
      </c>
      <c r="V30" s="5" t="s">
        <v>322</v>
      </c>
      <c r="W30" s="5">
        <v>4.8113999999999997E-2</v>
      </c>
      <c r="X30" s="5">
        <v>2.9080999999999999E-2</v>
      </c>
      <c r="Y30" s="5">
        <v>4.7978E-2</v>
      </c>
      <c r="Z30" s="5">
        <v>3.7553999999999997E-2</v>
      </c>
      <c r="AA30" s="5">
        <v>1.7079E-2</v>
      </c>
      <c r="AB30" s="5">
        <v>1.5030999999999999E-2</v>
      </c>
      <c r="AC30" s="5">
        <v>4.9988999999999999E-2</v>
      </c>
      <c r="AD30" s="5">
        <v>4.6657999999999998E-2</v>
      </c>
      <c r="AE30" s="5">
        <v>3.9244000000000001E-2</v>
      </c>
      <c r="AF30" s="5">
        <v>2.9484E-2</v>
      </c>
      <c r="AG30" s="5">
        <v>1.8447000000000002E-2</v>
      </c>
      <c r="AH30" s="5">
        <v>9.613E-3</v>
      </c>
      <c r="AI30" s="5">
        <v>2.0618000000000001E-2</v>
      </c>
      <c r="AJ30" s="5">
        <v>3.421E-3</v>
      </c>
      <c r="AK30" s="5">
        <v>19.817599999999999</v>
      </c>
      <c r="AL30" s="5">
        <v>2.34415</v>
      </c>
      <c r="AM30" s="5">
        <v>7.8193400000000004</v>
      </c>
      <c r="AN30" s="5">
        <v>7.7162699999999997</v>
      </c>
      <c r="AO30" s="5">
        <v>0.117702</v>
      </c>
      <c r="AP30" s="5">
        <v>2.99058</v>
      </c>
      <c r="AQ30" s="5">
        <v>8.5517599999999998</v>
      </c>
      <c r="AR30" s="5">
        <v>3.14839</v>
      </c>
      <c r="AS30" s="5">
        <v>1.1410800000000001</v>
      </c>
      <c r="AT30" s="5">
        <v>0.37818400000000002</v>
      </c>
      <c r="AU30" s="5">
        <v>5.2760000000000003E-3</v>
      </c>
      <c r="AV30" s="5">
        <v>0.363452</v>
      </c>
      <c r="AW30" s="5">
        <v>0.11891699999999999</v>
      </c>
      <c r="AX30" s="5">
        <v>6.7110000000000003E-2</v>
      </c>
      <c r="AY30" s="5">
        <v>41.091999999999999</v>
      </c>
      <c r="AZ30" s="5">
        <v>95.671800000000005</v>
      </c>
      <c r="BA30" s="5">
        <v>2.249E-2</v>
      </c>
      <c r="BB30" s="5">
        <v>1.7434000000000002E-2</v>
      </c>
      <c r="BC30" s="5">
        <v>2.5392000000000001E-2</v>
      </c>
      <c r="BD30" s="5">
        <v>2.9191000000000002E-2</v>
      </c>
      <c r="BE30" s="5">
        <v>1.3226999999999999E-2</v>
      </c>
      <c r="BF30" s="5">
        <v>9.0639999999999991E-3</v>
      </c>
      <c r="BG30" s="5">
        <v>3.5727000000000002E-2</v>
      </c>
      <c r="BH30" s="5">
        <v>3.4613999999999999E-2</v>
      </c>
      <c r="BI30" s="5">
        <v>3.2578000000000003E-2</v>
      </c>
      <c r="BJ30" s="5">
        <v>1.2867E-2</v>
      </c>
      <c r="BK30" s="5">
        <v>1.2621E-2</v>
      </c>
      <c r="BL30" s="5">
        <v>3.8500000000000001E-3</v>
      </c>
      <c r="BM30" s="5">
        <v>2.0618000000000001E-2</v>
      </c>
      <c r="BN30" s="5">
        <v>3.421E-3</v>
      </c>
      <c r="BO30" s="5">
        <v>0.48936499999999999</v>
      </c>
      <c r="BP30" s="5">
        <v>0.96648800000000001</v>
      </c>
      <c r="BQ30" s="5">
        <v>0.87482300000000002</v>
      </c>
      <c r="BR30" s="5">
        <v>0.97211599999999998</v>
      </c>
      <c r="BS30" s="5">
        <v>6.6975699999999998</v>
      </c>
      <c r="BT30" s="5">
        <v>0.63339699999999999</v>
      </c>
      <c r="BU30" s="5">
        <v>1.2490300000000001</v>
      </c>
      <c r="BV30" s="5">
        <v>2.08196</v>
      </c>
      <c r="BW30" s="5">
        <v>3.7780499999999999</v>
      </c>
      <c r="BX30" s="5">
        <v>3.8751000000000002</v>
      </c>
      <c r="BY30" s="5">
        <v>114.586</v>
      </c>
      <c r="BZ30" s="5">
        <v>1.1205099999999999</v>
      </c>
      <c r="CA30" s="5">
        <v>9.4174799999999994</v>
      </c>
      <c r="CB30" s="5">
        <v>3.0580099999999999</v>
      </c>
    </row>
    <row r="31" spans="1:80" ht="15.75" customHeight="1" x14ac:dyDescent="0.35">
      <c r="A31" s="5">
        <v>28</v>
      </c>
      <c r="B31" s="5" t="s">
        <v>321</v>
      </c>
      <c r="C31" s="5" t="s">
        <v>131</v>
      </c>
      <c r="D31" s="5" t="s">
        <v>133</v>
      </c>
      <c r="E31" s="5" t="s">
        <v>75</v>
      </c>
      <c r="F31" s="5" t="s">
        <v>89</v>
      </c>
      <c r="G31" s="5">
        <v>42.066899999999997</v>
      </c>
      <c r="H31" s="5">
        <v>4.3859300000000001</v>
      </c>
      <c r="I31" s="5">
        <v>15.0153</v>
      </c>
      <c r="J31" s="5">
        <v>10.2098</v>
      </c>
      <c r="K31" s="5">
        <v>0.17358999999999999</v>
      </c>
      <c r="L31" s="5">
        <v>3.9676499999999999</v>
      </c>
      <c r="M31" s="5">
        <v>12.659599999999999</v>
      </c>
      <c r="N31" s="5">
        <v>4.0227500000000003</v>
      </c>
      <c r="O31" s="5">
        <v>1.5439400000000001</v>
      </c>
      <c r="P31" s="5">
        <v>0.93129600000000001</v>
      </c>
      <c r="Q31" s="5">
        <v>2.8438999999999999E-2</v>
      </c>
      <c r="R31" s="5">
        <v>0.90052500000000002</v>
      </c>
      <c r="S31" s="5">
        <v>0.14296600000000001</v>
      </c>
      <c r="T31" s="5">
        <v>6.8825999999999998E-2</v>
      </c>
      <c r="U31" s="5">
        <v>96.117500000000007</v>
      </c>
      <c r="V31" s="5" t="s">
        <v>322</v>
      </c>
      <c r="W31" s="5">
        <v>4.8075E-2</v>
      </c>
      <c r="X31" s="5">
        <v>2.9589000000000001E-2</v>
      </c>
      <c r="Y31" s="5">
        <v>5.2035999999999999E-2</v>
      </c>
      <c r="Z31" s="5">
        <v>3.7265E-2</v>
      </c>
      <c r="AA31" s="5">
        <v>1.6834999999999999E-2</v>
      </c>
      <c r="AB31" s="5">
        <v>1.4773E-2</v>
      </c>
      <c r="AC31" s="5">
        <v>5.4171999999999998E-2</v>
      </c>
      <c r="AD31" s="5">
        <v>4.8406999999999999E-2</v>
      </c>
      <c r="AE31" s="5">
        <v>4.0585000000000003E-2</v>
      </c>
      <c r="AF31" s="5">
        <v>2.6745999999999999E-2</v>
      </c>
      <c r="AG31" s="5">
        <v>1.864E-2</v>
      </c>
      <c r="AH31" s="5">
        <v>9.4129999999999995E-3</v>
      </c>
      <c r="AI31" s="5">
        <v>2.0677000000000001E-2</v>
      </c>
      <c r="AJ31" s="5">
        <v>3.4550000000000002E-3</v>
      </c>
      <c r="AK31" s="5">
        <v>19.6633</v>
      </c>
      <c r="AL31" s="5">
        <v>2.6293600000000001</v>
      </c>
      <c r="AM31" s="5">
        <v>7.9467699999999999</v>
      </c>
      <c r="AN31" s="5">
        <v>7.9361499999999996</v>
      </c>
      <c r="AO31" s="5">
        <v>0.134437</v>
      </c>
      <c r="AP31" s="5">
        <v>2.3925999999999998</v>
      </c>
      <c r="AQ31" s="5">
        <v>9.0477299999999996</v>
      </c>
      <c r="AR31" s="5">
        <v>2.9842900000000001</v>
      </c>
      <c r="AS31" s="5">
        <v>1.2817099999999999</v>
      </c>
      <c r="AT31" s="5">
        <v>0.40643000000000001</v>
      </c>
      <c r="AU31" s="5">
        <v>1.9456999999999999E-2</v>
      </c>
      <c r="AV31" s="5">
        <v>0.36064200000000002</v>
      </c>
      <c r="AW31" s="5">
        <v>0.14296600000000001</v>
      </c>
      <c r="AX31" s="5">
        <v>6.8825999999999998E-2</v>
      </c>
      <c r="AY31" s="5">
        <v>41.102800000000002</v>
      </c>
      <c r="AZ31" s="5">
        <v>96.117500000000007</v>
      </c>
      <c r="BA31" s="5">
        <v>2.2471999999999999E-2</v>
      </c>
      <c r="BB31" s="5">
        <v>1.7738E-2</v>
      </c>
      <c r="BC31" s="5">
        <v>2.7539999999999999E-2</v>
      </c>
      <c r="BD31" s="5">
        <v>2.8965999999999999E-2</v>
      </c>
      <c r="BE31" s="5">
        <v>1.3037999999999999E-2</v>
      </c>
      <c r="BF31" s="5">
        <v>8.9090000000000003E-3</v>
      </c>
      <c r="BG31" s="5">
        <v>3.8716E-2</v>
      </c>
      <c r="BH31" s="5">
        <v>3.5910999999999998E-2</v>
      </c>
      <c r="BI31" s="5">
        <v>3.3692E-2</v>
      </c>
      <c r="BJ31" s="5">
        <v>1.1672E-2</v>
      </c>
      <c r="BK31" s="5">
        <v>1.2753E-2</v>
      </c>
      <c r="BL31" s="5">
        <v>3.7699999999999999E-3</v>
      </c>
      <c r="BM31" s="5">
        <v>2.0677000000000001E-2</v>
      </c>
      <c r="BN31" s="5">
        <v>3.4550000000000002E-3</v>
      </c>
      <c r="BO31" s="5">
        <v>0.49019099999999999</v>
      </c>
      <c r="BP31" s="5">
        <v>0.90774699999999997</v>
      </c>
      <c r="BQ31" s="5">
        <v>0.86711199999999999</v>
      </c>
      <c r="BR31" s="5">
        <v>0.95672500000000005</v>
      </c>
      <c r="BS31" s="5">
        <v>5.9660900000000003</v>
      </c>
      <c r="BT31" s="5">
        <v>0.71273500000000001</v>
      </c>
      <c r="BU31" s="5">
        <v>1.21393</v>
      </c>
      <c r="BV31" s="5">
        <v>2.15327</v>
      </c>
      <c r="BW31" s="5">
        <v>3.54609</v>
      </c>
      <c r="BX31" s="5">
        <v>3.65307</v>
      </c>
      <c r="BY31" s="5">
        <v>32.661799999999999</v>
      </c>
      <c r="BZ31" s="5">
        <v>1.11964</v>
      </c>
      <c r="CA31" s="5">
        <v>8.0517000000000003</v>
      </c>
      <c r="CB31" s="5">
        <v>3.0126200000000001</v>
      </c>
    </row>
    <row r="32" spans="1:80" ht="15.75" customHeight="1" x14ac:dyDescent="0.35">
      <c r="A32" s="5">
        <v>29</v>
      </c>
      <c r="B32" s="5" t="s">
        <v>321</v>
      </c>
      <c r="C32" s="5" t="s">
        <v>141</v>
      </c>
      <c r="D32" s="5" t="s">
        <v>111</v>
      </c>
      <c r="E32" s="5" t="s">
        <v>75</v>
      </c>
      <c r="F32" s="5" t="s">
        <v>89</v>
      </c>
      <c r="G32" s="5">
        <v>42.8964</v>
      </c>
      <c r="H32" s="5">
        <v>4.3269599999999997</v>
      </c>
      <c r="I32" s="5">
        <v>14.8111</v>
      </c>
      <c r="J32" s="5">
        <v>10.4018</v>
      </c>
      <c r="K32" s="5">
        <v>0.156968</v>
      </c>
      <c r="L32" s="5">
        <v>4.9436200000000001</v>
      </c>
      <c r="M32" s="5">
        <v>12.157400000000001</v>
      </c>
      <c r="N32" s="5">
        <v>4.0235200000000004</v>
      </c>
      <c r="O32" s="5">
        <v>1.292</v>
      </c>
      <c r="P32" s="5">
        <v>0.946739</v>
      </c>
      <c r="Q32" s="5">
        <v>1.2059E-2</v>
      </c>
      <c r="R32" s="5">
        <v>0.82716299999999998</v>
      </c>
      <c r="S32" s="5">
        <v>0.123506</v>
      </c>
      <c r="T32" s="5">
        <v>5.3364000000000002E-2</v>
      </c>
      <c r="U32" s="5">
        <v>96.9726</v>
      </c>
      <c r="V32" s="5" t="s">
        <v>322</v>
      </c>
      <c r="W32" s="5">
        <v>4.8805000000000001E-2</v>
      </c>
      <c r="X32" s="5">
        <v>2.9748E-2</v>
      </c>
      <c r="Y32" s="5">
        <v>4.8980999999999997E-2</v>
      </c>
      <c r="Z32" s="5">
        <v>3.6419E-2</v>
      </c>
      <c r="AA32" s="5">
        <v>1.8159999999999999E-2</v>
      </c>
      <c r="AB32" s="5">
        <v>1.4555E-2</v>
      </c>
      <c r="AC32" s="5">
        <v>4.6592000000000001E-2</v>
      </c>
      <c r="AD32" s="5">
        <v>4.913E-2</v>
      </c>
      <c r="AE32" s="5">
        <v>3.6617999999999998E-2</v>
      </c>
      <c r="AF32" s="5">
        <v>2.7778000000000001E-2</v>
      </c>
      <c r="AG32" s="5">
        <v>1.7994E-2</v>
      </c>
      <c r="AH32" s="5">
        <v>9.8569999999999994E-3</v>
      </c>
      <c r="AI32" s="5">
        <v>2.0999E-2</v>
      </c>
      <c r="AJ32" s="5">
        <v>3.372E-3</v>
      </c>
      <c r="AK32" s="5">
        <v>20.051100000000002</v>
      </c>
      <c r="AL32" s="5">
        <v>2.5940099999999999</v>
      </c>
      <c r="AM32" s="5">
        <v>7.8387200000000004</v>
      </c>
      <c r="AN32" s="5">
        <v>8.08535</v>
      </c>
      <c r="AO32" s="5">
        <v>0.12156400000000001</v>
      </c>
      <c r="AP32" s="5">
        <v>2.9811299999999998</v>
      </c>
      <c r="AQ32" s="5">
        <v>8.6888400000000008</v>
      </c>
      <c r="AR32" s="5">
        <v>2.9848599999999998</v>
      </c>
      <c r="AS32" s="5">
        <v>1.07256</v>
      </c>
      <c r="AT32" s="5">
        <v>0.41316900000000001</v>
      </c>
      <c r="AU32" s="5">
        <v>8.2509999999999997E-3</v>
      </c>
      <c r="AV32" s="5">
        <v>0.331262</v>
      </c>
      <c r="AW32" s="5">
        <v>0.123506</v>
      </c>
      <c r="AX32" s="5">
        <v>5.3364000000000002E-2</v>
      </c>
      <c r="AY32" s="5">
        <v>41.625</v>
      </c>
      <c r="AZ32" s="5">
        <v>96.9726</v>
      </c>
      <c r="BA32" s="5">
        <v>2.2813E-2</v>
      </c>
      <c r="BB32" s="5">
        <v>1.7833999999999999E-2</v>
      </c>
      <c r="BC32" s="5">
        <v>2.5923000000000002E-2</v>
      </c>
      <c r="BD32" s="5">
        <v>2.8309000000000001E-2</v>
      </c>
      <c r="BE32" s="5">
        <v>1.4064E-2</v>
      </c>
      <c r="BF32" s="5">
        <v>8.7770000000000001E-3</v>
      </c>
      <c r="BG32" s="5">
        <v>3.3299000000000002E-2</v>
      </c>
      <c r="BH32" s="5">
        <v>3.6447E-2</v>
      </c>
      <c r="BI32" s="5">
        <v>3.0398000000000001E-2</v>
      </c>
      <c r="BJ32" s="5">
        <v>1.2123E-2</v>
      </c>
      <c r="BK32" s="5">
        <v>1.2312E-2</v>
      </c>
      <c r="BL32" s="5">
        <v>3.9480000000000001E-3</v>
      </c>
      <c r="BM32" s="5">
        <v>2.0999E-2</v>
      </c>
      <c r="BN32" s="5">
        <v>3.372E-3</v>
      </c>
      <c r="BO32" s="5">
        <v>0.486041</v>
      </c>
      <c r="BP32" s="5">
        <v>0.91502300000000003</v>
      </c>
      <c r="BQ32" s="5">
        <v>0.873749</v>
      </c>
      <c r="BR32" s="5">
        <v>0.94719799999999998</v>
      </c>
      <c r="BS32" s="5">
        <v>6.782</v>
      </c>
      <c r="BT32" s="5">
        <v>0.633629</v>
      </c>
      <c r="BU32" s="5">
        <v>1.23526</v>
      </c>
      <c r="BV32" s="5">
        <v>2.15307</v>
      </c>
      <c r="BW32" s="5">
        <v>3.8744800000000001</v>
      </c>
      <c r="BX32" s="5">
        <v>3.64377</v>
      </c>
      <c r="BY32" s="5">
        <v>72.193200000000004</v>
      </c>
      <c r="BZ32" s="5">
        <v>1.1911</v>
      </c>
      <c r="CA32" s="5">
        <v>9.2380399999999998</v>
      </c>
      <c r="CB32" s="5">
        <v>3.6560199999999998</v>
      </c>
    </row>
    <row r="33" spans="1:80" ht="15.75" customHeight="1" x14ac:dyDescent="0.35">
      <c r="A33" s="5">
        <v>30</v>
      </c>
      <c r="B33" s="5" t="s">
        <v>321</v>
      </c>
      <c r="C33" s="5" t="s">
        <v>141</v>
      </c>
      <c r="D33" s="5" t="s">
        <v>143</v>
      </c>
      <c r="E33" s="5" t="s">
        <v>75</v>
      </c>
      <c r="F33" s="5" t="s">
        <v>89</v>
      </c>
      <c r="G33" s="5">
        <v>44.0276</v>
      </c>
      <c r="H33" s="5">
        <v>3.36727</v>
      </c>
      <c r="I33" s="5">
        <v>15.648400000000001</v>
      </c>
      <c r="J33" s="5">
        <v>9.2306000000000008</v>
      </c>
      <c r="K33" s="5">
        <v>0.14155000000000001</v>
      </c>
      <c r="L33" s="5">
        <v>3.6826400000000001</v>
      </c>
      <c r="M33" s="5">
        <v>13.3727</v>
      </c>
      <c r="N33" s="5">
        <v>4.15341</v>
      </c>
      <c r="O33" s="5">
        <v>1.5426299999999999</v>
      </c>
      <c r="P33" s="5">
        <v>0.92135400000000001</v>
      </c>
      <c r="Q33" s="5">
        <v>6.1193999999999998E-2</v>
      </c>
      <c r="R33" s="5">
        <v>0.84374400000000005</v>
      </c>
      <c r="S33" s="5">
        <v>0.123102</v>
      </c>
      <c r="T33" s="5">
        <v>7.0139999999999994E-2</v>
      </c>
      <c r="U33" s="5">
        <v>97.186300000000003</v>
      </c>
      <c r="V33" s="5" t="s">
        <v>322</v>
      </c>
      <c r="W33" s="5">
        <v>4.9188000000000003E-2</v>
      </c>
      <c r="X33" s="5">
        <v>2.8774999999999998E-2</v>
      </c>
      <c r="Y33" s="5">
        <v>4.7948999999999999E-2</v>
      </c>
      <c r="Z33" s="5">
        <v>3.7361999999999999E-2</v>
      </c>
      <c r="AA33" s="5">
        <v>1.8126E-2</v>
      </c>
      <c r="AB33" s="5">
        <v>1.4548999999999999E-2</v>
      </c>
      <c r="AC33" s="5">
        <v>5.3671999999999997E-2</v>
      </c>
      <c r="AD33" s="5">
        <v>5.0436000000000002E-2</v>
      </c>
      <c r="AE33" s="5">
        <v>3.9926000000000003E-2</v>
      </c>
      <c r="AF33" s="5">
        <v>2.7210999999999999E-2</v>
      </c>
      <c r="AG33" s="5">
        <v>1.9243E-2</v>
      </c>
      <c r="AH33" s="5">
        <v>9.6109999999999998E-3</v>
      </c>
      <c r="AI33" s="5">
        <v>2.1321E-2</v>
      </c>
      <c r="AJ33" s="5">
        <v>3.4359999999999998E-3</v>
      </c>
      <c r="AK33" s="5">
        <v>20.579799999999999</v>
      </c>
      <c r="AL33" s="5">
        <v>2.0186799999999998</v>
      </c>
      <c r="AM33" s="5">
        <v>8.2818500000000004</v>
      </c>
      <c r="AN33" s="5">
        <v>7.1749900000000002</v>
      </c>
      <c r="AO33" s="5">
        <v>0.109623</v>
      </c>
      <c r="AP33" s="5">
        <v>2.2207300000000001</v>
      </c>
      <c r="AQ33" s="5">
        <v>9.5573499999999996</v>
      </c>
      <c r="AR33" s="5">
        <v>3.0812200000000001</v>
      </c>
      <c r="AS33" s="5">
        <v>1.2806200000000001</v>
      </c>
      <c r="AT33" s="5">
        <v>0.40209099999999998</v>
      </c>
      <c r="AU33" s="5">
        <v>4.1868000000000002E-2</v>
      </c>
      <c r="AV33" s="5">
        <v>0.33790199999999998</v>
      </c>
      <c r="AW33" s="5">
        <v>0.123102</v>
      </c>
      <c r="AX33" s="5">
        <v>7.0139999999999994E-2</v>
      </c>
      <c r="AY33" s="5">
        <v>41.906300000000002</v>
      </c>
      <c r="AZ33" s="5">
        <v>97.186300000000003</v>
      </c>
      <c r="BA33" s="5">
        <v>2.2991999999999999E-2</v>
      </c>
      <c r="BB33" s="5">
        <v>1.7250000000000001E-2</v>
      </c>
      <c r="BC33" s="5">
        <v>2.5377E-2</v>
      </c>
      <c r="BD33" s="5">
        <v>2.9041000000000001E-2</v>
      </c>
      <c r="BE33" s="5">
        <v>1.4037000000000001E-2</v>
      </c>
      <c r="BF33" s="5">
        <v>8.7740000000000005E-3</v>
      </c>
      <c r="BG33" s="5">
        <v>3.8358999999999997E-2</v>
      </c>
      <c r="BH33" s="5">
        <v>3.7415999999999998E-2</v>
      </c>
      <c r="BI33" s="5">
        <v>3.3145000000000001E-2</v>
      </c>
      <c r="BJ33" s="5">
        <v>1.1875E-2</v>
      </c>
      <c r="BK33" s="5">
        <v>1.3166000000000001E-2</v>
      </c>
      <c r="BL33" s="5">
        <v>3.849E-3</v>
      </c>
      <c r="BM33" s="5">
        <v>2.1321E-2</v>
      </c>
      <c r="BN33" s="5">
        <v>3.4359999999999998E-3</v>
      </c>
      <c r="BO33" s="5">
        <v>0.47893200000000002</v>
      </c>
      <c r="BP33" s="5">
        <v>1.0521100000000001</v>
      </c>
      <c r="BQ33" s="5">
        <v>0.84400699999999995</v>
      </c>
      <c r="BR33" s="5">
        <v>1.00935</v>
      </c>
      <c r="BS33" s="5">
        <v>7.3813399999999998</v>
      </c>
      <c r="BT33" s="5">
        <v>0.73816000000000004</v>
      </c>
      <c r="BU33" s="5">
        <v>1.18252</v>
      </c>
      <c r="BV33" s="5">
        <v>2.11266</v>
      </c>
      <c r="BW33" s="5">
        <v>3.5454699999999999</v>
      </c>
      <c r="BX33" s="5">
        <v>3.6922600000000001</v>
      </c>
      <c r="BY33" s="5">
        <v>16.493200000000002</v>
      </c>
      <c r="BZ33" s="5">
        <v>1.1706300000000001</v>
      </c>
      <c r="CA33" s="5">
        <v>9.3838299999999997</v>
      </c>
      <c r="CB33" s="5">
        <v>2.9588000000000001</v>
      </c>
    </row>
    <row r="34" spans="1:80" ht="15.75" customHeight="1" x14ac:dyDescent="0.35">
      <c r="A34" s="5">
        <v>31</v>
      </c>
      <c r="B34" s="5" t="s">
        <v>321</v>
      </c>
      <c r="C34" s="5" t="s">
        <v>141</v>
      </c>
      <c r="D34" s="5" t="s">
        <v>144</v>
      </c>
      <c r="E34" s="5" t="s">
        <v>75</v>
      </c>
      <c r="F34" s="5" t="s">
        <v>89</v>
      </c>
      <c r="G34" s="5">
        <v>43.401899999999998</v>
      </c>
      <c r="H34" s="5">
        <v>3.7781099999999999</v>
      </c>
      <c r="I34" s="5">
        <v>15.782299999999999</v>
      </c>
      <c r="J34" s="5">
        <v>9.2287599999999994</v>
      </c>
      <c r="K34" s="5">
        <v>0.152064</v>
      </c>
      <c r="L34" s="5">
        <v>4.2221599999999997</v>
      </c>
      <c r="M34" s="5">
        <v>12.991</v>
      </c>
      <c r="N34" s="5">
        <v>4.1589600000000004</v>
      </c>
      <c r="O34" s="5">
        <v>1.2076899999999999</v>
      </c>
      <c r="P34" s="5">
        <v>0.92580499999999999</v>
      </c>
      <c r="Q34" s="5">
        <v>2.3618E-2</v>
      </c>
      <c r="R34" s="5">
        <v>0.88200299999999998</v>
      </c>
      <c r="S34" s="5">
        <v>0.146873</v>
      </c>
      <c r="T34" s="5">
        <v>5.3911000000000001E-2</v>
      </c>
      <c r="U34" s="5">
        <v>96.955200000000005</v>
      </c>
      <c r="V34" s="5" t="s">
        <v>322</v>
      </c>
      <c r="W34" s="5">
        <v>5.0415000000000001E-2</v>
      </c>
      <c r="X34" s="5">
        <v>2.8631E-2</v>
      </c>
      <c r="Y34" s="5">
        <v>4.8607999999999998E-2</v>
      </c>
      <c r="Z34" s="5">
        <v>3.5944999999999998E-2</v>
      </c>
      <c r="AA34" s="5">
        <v>1.7416999999999998E-2</v>
      </c>
      <c r="AB34" s="5">
        <v>1.4191E-2</v>
      </c>
      <c r="AC34" s="5">
        <v>5.3029E-2</v>
      </c>
      <c r="AD34" s="5">
        <v>4.6032999999999998E-2</v>
      </c>
      <c r="AE34" s="5">
        <v>3.9348000000000001E-2</v>
      </c>
      <c r="AF34" s="5">
        <v>2.8402E-2</v>
      </c>
      <c r="AG34" s="5">
        <v>1.8572999999999999E-2</v>
      </c>
      <c r="AH34" s="5">
        <v>9.4959999999999992E-3</v>
      </c>
      <c r="AI34" s="5">
        <v>2.0619999999999999E-2</v>
      </c>
      <c r="AJ34" s="5">
        <v>3.4640000000000001E-3</v>
      </c>
      <c r="AK34" s="5">
        <v>20.287400000000002</v>
      </c>
      <c r="AL34" s="5">
        <v>2.2649699999999999</v>
      </c>
      <c r="AM34" s="5">
        <v>8.3527199999999997</v>
      </c>
      <c r="AN34" s="5">
        <v>7.1735600000000002</v>
      </c>
      <c r="AO34" s="5">
        <v>0.117766</v>
      </c>
      <c r="AP34" s="5">
        <v>2.5460799999999999</v>
      </c>
      <c r="AQ34" s="5">
        <v>9.2846100000000007</v>
      </c>
      <c r="AR34" s="5">
        <v>3.08534</v>
      </c>
      <c r="AS34" s="5">
        <v>1.00257</v>
      </c>
      <c r="AT34" s="5">
        <v>0.404034</v>
      </c>
      <c r="AU34" s="5">
        <v>1.6159E-2</v>
      </c>
      <c r="AV34" s="5">
        <v>0.35322399999999998</v>
      </c>
      <c r="AW34" s="5">
        <v>0.146873</v>
      </c>
      <c r="AX34" s="5">
        <v>5.3911000000000001E-2</v>
      </c>
      <c r="AY34" s="5">
        <v>41.866</v>
      </c>
      <c r="AZ34" s="5">
        <v>96.955200000000005</v>
      </c>
      <c r="BA34" s="5">
        <v>2.3566E-2</v>
      </c>
      <c r="BB34" s="5">
        <v>1.7165E-2</v>
      </c>
      <c r="BC34" s="5">
        <v>2.5725000000000001E-2</v>
      </c>
      <c r="BD34" s="5">
        <v>2.794E-2</v>
      </c>
      <c r="BE34" s="5">
        <v>1.3488999999999999E-2</v>
      </c>
      <c r="BF34" s="5">
        <v>8.5579999999999996E-3</v>
      </c>
      <c r="BG34" s="5">
        <v>3.7899000000000002E-2</v>
      </c>
      <c r="BH34" s="5">
        <v>3.4148999999999999E-2</v>
      </c>
      <c r="BI34" s="5">
        <v>3.2665E-2</v>
      </c>
      <c r="BJ34" s="5">
        <v>1.2395E-2</v>
      </c>
      <c r="BK34" s="5">
        <v>1.2707E-2</v>
      </c>
      <c r="BL34" s="5">
        <v>3.803E-3</v>
      </c>
      <c r="BM34" s="5">
        <v>2.0619999999999999E-2</v>
      </c>
      <c r="BN34" s="5">
        <v>3.4640000000000001E-3</v>
      </c>
      <c r="BO34" s="5">
        <v>0.483267</v>
      </c>
      <c r="BP34" s="5">
        <v>0.98474200000000001</v>
      </c>
      <c r="BQ34" s="5">
        <v>0.84211999999999998</v>
      </c>
      <c r="BR34" s="5">
        <v>1.0079899999999999</v>
      </c>
      <c r="BS34" s="5">
        <v>6.77996</v>
      </c>
      <c r="BT34" s="5">
        <v>0.68595499999999998</v>
      </c>
      <c r="BU34" s="5">
        <v>1.1991000000000001</v>
      </c>
      <c r="BV34" s="5">
        <v>2.0975000000000001</v>
      </c>
      <c r="BW34" s="5">
        <v>4.0642199999999997</v>
      </c>
      <c r="BX34" s="5">
        <v>3.7059099999999998</v>
      </c>
      <c r="BY34" s="5">
        <v>38.8551</v>
      </c>
      <c r="BZ34" s="5">
        <v>1.13767</v>
      </c>
      <c r="CA34" s="5">
        <v>7.8562799999999999</v>
      </c>
      <c r="CB34" s="5">
        <v>3.6924899999999998</v>
      </c>
    </row>
    <row r="35" spans="1:80" ht="15.75" customHeight="1" x14ac:dyDescent="0.35">
      <c r="A35" s="5">
        <v>32</v>
      </c>
      <c r="B35" s="5" t="s">
        <v>321</v>
      </c>
      <c r="C35" s="5" t="s">
        <v>131</v>
      </c>
      <c r="D35" s="5" t="s">
        <v>146</v>
      </c>
      <c r="E35" s="5" t="s">
        <v>75</v>
      </c>
      <c r="F35" s="5" t="s">
        <v>89</v>
      </c>
      <c r="G35" s="5">
        <v>40.550800000000002</v>
      </c>
      <c r="H35" s="5">
        <v>3.5973799999999998</v>
      </c>
      <c r="I35" s="5">
        <v>14.5162</v>
      </c>
      <c r="J35" s="5">
        <v>11.8139</v>
      </c>
      <c r="K35" s="5">
        <v>0.25639800000000001</v>
      </c>
      <c r="L35" s="5">
        <v>5.0841099999999999</v>
      </c>
      <c r="M35" s="5">
        <v>12.1211</v>
      </c>
      <c r="N35" s="5">
        <v>5.2539699999999998</v>
      </c>
      <c r="O35" s="5">
        <v>1.7542800000000001</v>
      </c>
      <c r="P35" s="5">
        <v>2.0844</v>
      </c>
      <c r="Q35" s="5">
        <v>-8.9599999999999992E-3</v>
      </c>
      <c r="R35" s="5">
        <v>0.81245400000000001</v>
      </c>
      <c r="S35" s="5">
        <v>0.158831</v>
      </c>
      <c r="T35" s="5">
        <v>9.5146999999999995E-2</v>
      </c>
      <c r="U35" s="5">
        <v>98.090100000000007</v>
      </c>
      <c r="V35" s="5" t="s">
        <v>322</v>
      </c>
      <c r="W35" s="5">
        <v>4.9000000000000002E-2</v>
      </c>
      <c r="X35" s="5">
        <v>2.8244999999999999E-2</v>
      </c>
      <c r="Y35" s="5">
        <v>4.8300999999999997E-2</v>
      </c>
      <c r="Z35" s="5">
        <v>3.7255000000000003E-2</v>
      </c>
      <c r="AA35" s="5">
        <v>1.7375999999999999E-2</v>
      </c>
      <c r="AB35" s="5">
        <v>1.5148999999999999E-2</v>
      </c>
      <c r="AC35" s="5">
        <v>4.5955000000000003E-2</v>
      </c>
      <c r="AD35" s="5">
        <v>5.0652999999999997E-2</v>
      </c>
      <c r="AE35" s="5">
        <v>3.9023000000000002E-2</v>
      </c>
      <c r="AF35" s="5">
        <v>2.9541999999999999E-2</v>
      </c>
      <c r="AG35" s="5">
        <v>1.9029999999999998E-2</v>
      </c>
      <c r="AH35" s="5">
        <v>9.7689999999999999E-3</v>
      </c>
      <c r="AI35" s="5">
        <v>2.0819000000000001E-2</v>
      </c>
      <c r="AJ35" s="5">
        <v>3.4039999999999999E-3</v>
      </c>
      <c r="AK35" s="5">
        <v>18.954699999999999</v>
      </c>
      <c r="AL35" s="5">
        <v>2.1566200000000002</v>
      </c>
      <c r="AM35" s="5">
        <v>7.6826600000000003</v>
      </c>
      <c r="AN35" s="5">
        <v>9.1829999999999998</v>
      </c>
      <c r="AO35" s="5">
        <v>0.19856799999999999</v>
      </c>
      <c r="AP35" s="5">
        <v>3.0658599999999998</v>
      </c>
      <c r="AQ35" s="5">
        <v>8.6628600000000002</v>
      </c>
      <c r="AR35" s="5">
        <v>3.8976700000000002</v>
      </c>
      <c r="AS35" s="5">
        <v>1.4563299999999999</v>
      </c>
      <c r="AT35" s="5">
        <v>0.90966199999999997</v>
      </c>
      <c r="AU35" s="5">
        <v>-6.13E-3</v>
      </c>
      <c r="AV35" s="5">
        <v>0.32537100000000002</v>
      </c>
      <c r="AW35" s="5">
        <v>0.158831</v>
      </c>
      <c r="AX35" s="5">
        <v>9.5146999999999995E-2</v>
      </c>
      <c r="AY35" s="5">
        <v>41.348999999999997</v>
      </c>
      <c r="AZ35" s="5">
        <v>98.090100000000007</v>
      </c>
      <c r="BA35" s="5">
        <v>2.2904000000000001E-2</v>
      </c>
      <c r="BB35" s="5">
        <v>1.6933E-2</v>
      </c>
      <c r="BC35" s="5">
        <v>2.5562999999999999E-2</v>
      </c>
      <c r="BD35" s="5">
        <v>2.8958999999999999E-2</v>
      </c>
      <c r="BE35" s="5">
        <v>1.3457E-2</v>
      </c>
      <c r="BF35" s="5">
        <v>9.1350000000000008E-3</v>
      </c>
      <c r="BG35" s="5">
        <v>3.2843999999999998E-2</v>
      </c>
      <c r="BH35" s="5">
        <v>3.7576999999999999E-2</v>
      </c>
      <c r="BI35" s="5">
        <v>3.2395E-2</v>
      </c>
      <c r="BJ35" s="5">
        <v>1.2893E-2</v>
      </c>
      <c r="BK35" s="5">
        <v>1.3021E-2</v>
      </c>
      <c r="BL35" s="5">
        <v>3.9119999999999997E-3</v>
      </c>
      <c r="BM35" s="5">
        <v>2.0819000000000001E-2</v>
      </c>
      <c r="BN35" s="5">
        <v>3.4039999999999999E-3</v>
      </c>
      <c r="BO35" s="5">
        <v>0.50055400000000005</v>
      </c>
      <c r="BP35" s="5">
        <v>1.00743</v>
      </c>
      <c r="BQ35" s="5">
        <v>0.88621899999999998</v>
      </c>
      <c r="BR35" s="5">
        <v>0.88606300000000005</v>
      </c>
      <c r="BS35" s="5">
        <v>4.4863200000000001</v>
      </c>
      <c r="BT35" s="5">
        <v>0.63013699999999995</v>
      </c>
      <c r="BU35" s="5">
        <v>1.2354099999999999</v>
      </c>
      <c r="BV35" s="5">
        <v>1.8751100000000001</v>
      </c>
      <c r="BW35" s="5">
        <v>3.2879299999999998</v>
      </c>
      <c r="BX35" s="5">
        <v>2.3589199999999999</v>
      </c>
      <c r="BY35" s="5">
        <v>-98.346999999999994</v>
      </c>
      <c r="BZ35" s="5">
        <v>1.20031</v>
      </c>
      <c r="CA35" s="5">
        <v>7.3665000000000003</v>
      </c>
      <c r="CB35" s="5">
        <v>2.3146599999999999</v>
      </c>
    </row>
    <row r="36" spans="1:80" ht="15.75" customHeight="1" x14ac:dyDescent="0.35">
      <c r="A36" s="5">
        <v>33</v>
      </c>
      <c r="B36" s="5" t="s">
        <v>321</v>
      </c>
      <c r="C36" s="5" t="s">
        <v>131</v>
      </c>
      <c r="D36" s="5" t="s">
        <v>150</v>
      </c>
      <c r="E36" s="5" t="s">
        <v>75</v>
      </c>
      <c r="F36" s="5" t="s">
        <v>89</v>
      </c>
      <c r="G36" s="5">
        <v>40.248800000000003</v>
      </c>
      <c r="H36" s="5">
        <v>3.5466899999999999</v>
      </c>
      <c r="I36" s="5">
        <v>14.4976</v>
      </c>
      <c r="J36" s="5">
        <v>11.726100000000001</v>
      </c>
      <c r="K36" s="5">
        <v>0.25950499999999999</v>
      </c>
      <c r="L36" s="5">
        <v>5.0022200000000003</v>
      </c>
      <c r="M36" s="5">
        <v>11.7463</v>
      </c>
      <c r="N36" s="5">
        <v>5.0667400000000002</v>
      </c>
      <c r="O36" s="5">
        <v>1.81785</v>
      </c>
      <c r="P36" s="5">
        <v>2.00441</v>
      </c>
      <c r="Q36" s="5">
        <v>1.5353E-2</v>
      </c>
      <c r="R36" s="5">
        <v>0.78265200000000001</v>
      </c>
      <c r="S36" s="5">
        <v>0.12579699999999999</v>
      </c>
      <c r="T36" s="5">
        <v>9.3924999999999995E-2</v>
      </c>
      <c r="U36" s="5">
        <v>96.933999999999997</v>
      </c>
      <c r="V36" s="5" t="s">
        <v>322</v>
      </c>
      <c r="W36" s="5">
        <v>5.0982E-2</v>
      </c>
      <c r="X36" s="5">
        <v>2.9274000000000001E-2</v>
      </c>
      <c r="Y36" s="5">
        <v>4.9473999999999997E-2</v>
      </c>
      <c r="Z36" s="5">
        <v>3.5982E-2</v>
      </c>
      <c r="AA36" s="5">
        <v>1.7101999999999999E-2</v>
      </c>
      <c r="AB36" s="5">
        <v>1.5280999999999999E-2</v>
      </c>
      <c r="AC36" s="5">
        <v>4.3498000000000002E-2</v>
      </c>
      <c r="AD36" s="5">
        <v>4.8512E-2</v>
      </c>
      <c r="AE36" s="5">
        <v>4.1549000000000003E-2</v>
      </c>
      <c r="AF36" s="5">
        <v>2.9551000000000001E-2</v>
      </c>
      <c r="AG36" s="5">
        <v>1.8190000000000001E-2</v>
      </c>
      <c r="AH36" s="5">
        <v>9.9659999999999992E-3</v>
      </c>
      <c r="AI36" s="5">
        <v>2.0958000000000001E-2</v>
      </c>
      <c r="AJ36" s="5">
        <v>3.4849999999999998E-3</v>
      </c>
      <c r="AK36" s="5">
        <v>18.813500000000001</v>
      </c>
      <c r="AL36" s="5">
        <v>2.1262400000000001</v>
      </c>
      <c r="AM36" s="5">
        <v>7.6727999999999996</v>
      </c>
      <c r="AN36" s="5">
        <v>9.11477</v>
      </c>
      <c r="AO36" s="5">
        <v>0.20097400000000001</v>
      </c>
      <c r="AP36" s="5">
        <v>3.01647</v>
      </c>
      <c r="AQ36" s="5">
        <v>8.39499</v>
      </c>
      <c r="AR36" s="5">
        <v>3.7587700000000002</v>
      </c>
      <c r="AS36" s="5">
        <v>1.5091000000000001</v>
      </c>
      <c r="AT36" s="5">
        <v>0.87475199999999997</v>
      </c>
      <c r="AU36" s="5">
        <v>1.0503999999999999E-2</v>
      </c>
      <c r="AV36" s="5">
        <v>0.31343599999999999</v>
      </c>
      <c r="AW36" s="5">
        <v>0.12579699999999999</v>
      </c>
      <c r="AX36" s="5">
        <v>9.3924999999999995E-2</v>
      </c>
      <c r="AY36" s="5">
        <v>40.907899999999998</v>
      </c>
      <c r="AZ36" s="5">
        <v>96.933999999999997</v>
      </c>
      <c r="BA36" s="5">
        <v>2.383E-2</v>
      </c>
      <c r="BB36" s="5">
        <v>1.755E-2</v>
      </c>
      <c r="BC36" s="5">
        <v>2.6183999999999999E-2</v>
      </c>
      <c r="BD36" s="5">
        <v>2.7969000000000001E-2</v>
      </c>
      <c r="BE36" s="5">
        <v>1.3245E-2</v>
      </c>
      <c r="BF36" s="5">
        <v>9.2149999999999992E-3</v>
      </c>
      <c r="BG36" s="5">
        <v>3.1088000000000001E-2</v>
      </c>
      <c r="BH36" s="5">
        <v>3.5989E-2</v>
      </c>
      <c r="BI36" s="5">
        <v>3.4492000000000002E-2</v>
      </c>
      <c r="BJ36" s="5">
        <v>1.2897E-2</v>
      </c>
      <c r="BK36" s="5">
        <v>1.2444999999999999E-2</v>
      </c>
      <c r="BL36" s="5">
        <v>3.9909999999999998E-3</v>
      </c>
      <c r="BM36" s="5">
        <v>2.0958000000000001E-2</v>
      </c>
      <c r="BN36" s="5">
        <v>3.4849999999999998E-3</v>
      </c>
      <c r="BO36" s="5">
        <v>0.50289099999999998</v>
      </c>
      <c r="BP36" s="5">
        <v>1.0203800000000001</v>
      </c>
      <c r="BQ36" s="5">
        <v>0.88734999999999997</v>
      </c>
      <c r="BR36" s="5">
        <v>0.88881200000000005</v>
      </c>
      <c r="BS36" s="5">
        <v>4.4100099999999998</v>
      </c>
      <c r="BT36" s="5">
        <v>0.63531499999999996</v>
      </c>
      <c r="BU36" s="5">
        <v>1.2544299999999999</v>
      </c>
      <c r="BV36" s="5">
        <v>1.9072899999999999</v>
      </c>
      <c r="BW36" s="5">
        <v>3.2468599999999999</v>
      </c>
      <c r="BX36" s="5">
        <v>2.41072</v>
      </c>
      <c r="BY36" s="5">
        <v>57.667400000000001</v>
      </c>
      <c r="BZ36" s="5">
        <v>1.2338</v>
      </c>
      <c r="CA36" s="5">
        <v>9.0541800000000006</v>
      </c>
      <c r="CB36" s="5">
        <v>2.3674900000000001</v>
      </c>
    </row>
    <row r="37" spans="1:80" ht="15.75" customHeight="1" x14ac:dyDescent="0.35">
      <c r="A37" s="5">
        <v>34</v>
      </c>
      <c r="B37" s="5" t="s">
        <v>321</v>
      </c>
      <c r="C37" s="5" t="s">
        <v>131</v>
      </c>
      <c r="D37" s="5" t="s">
        <v>151</v>
      </c>
      <c r="E37" s="5" t="s">
        <v>75</v>
      </c>
      <c r="F37" s="5" t="s">
        <v>89</v>
      </c>
      <c r="G37" s="5">
        <v>40.770499999999998</v>
      </c>
      <c r="H37" s="5">
        <v>3.5921699999999999</v>
      </c>
      <c r="I37" s="5">
        <v>14.476800000000001</v>
      </c>
      <c r="J37" s="5">
        <v>11.9748</v>
      </c>
      <c r="K37" s="5">
        <v>0.24434</v>
      </c>
      <c r="L37" s="5">
        <v>4.9816700000000003</v>
      </c>
      <c r="M37" s="5">
        <v>11.9527</v>
      </c>
      <c r="N37" s="5">
        <v>5.06562</v>
      </c>
      <c r="O37" s="5">
        <v>1.8226199999999999</v>
      </c>
      <c r="P37" s="5">
        <v>1.9996499999999999</v>
      </c>
      <c r="Q37" s="5">
        <v>-1.3690000000000001E-2</v>
      </c>
      <c r="R37" s="5">
        <v>0.77273999999999998</v>
      </c>
      <c r="S37" s="5">
        <v>0.13447600000000001</v>
      </c>
      <c r="T37" s="5">
        <v>9.9994E-2</v>
      </c>
      <c r="U37" s="5">
        <v>97.874499999999998</v>
      </c>
      <c r="V37" s="5" t="s">
        <v>322</v>
      </c>
      <c r="W37" s="5">
        <v>4.8707E-2</v>
      </c>
      <c r="X37" s="5">
        <v>2.9441999999999999E-2</v>
      </c>
      <c r="Y37" s="5">
        <v>5.2726000000000002E-2</v>
      </c>
      <c r="Z37" s="5">
        <v>3.7089999999999998E-2</v>
      </c>
      <c r="AA37" s="5">
        <v>1.7453E-2</v>
      </c>
      <c r="AB37" s="5">
        <v>1.5028E-2</v>
      </c>
      <c r="AC37" s="5">
        <v>4.9127999999999998E-2</v>
      </c>
      <c r="AD37" s="5">
        <v>5.3881999999999999E-2</v>
      </c>
      <c r="AE37" s="5">
        <v>3.9725000000000003E-2</v>
      </c>
      <c r="AF37" s="5">
        <v>2.913E-2</v>
      </c>
      <c r="AG37" s="5">
        <v>1.9501999999999999E-2</v>
      </c>
      <c r="AH37" s="5">
        <v>9.7590000000000003E-3</v>
      </c>
      <c r="AI37" s="5">
        <v>2.1437000000000001E-2</v>
      </c>
      <c r="AJ37" s="5">
        <v>3.4269999999999999E-3</v>
      </c>
      <c r="AK37" s="5">
        <v>19.057400000000001</v>
      </c>
      <c r="AL37" s="5">
        <v>2.1535000000000002</v>
      </c>
      <c r="AM37" s="5">
        <v>7.6617899999999999</v>
      </c>
      <c r="AN37" s="5">
        <v>9.3080800000000004</v>
      </c>
      <c r="AO37" s="5">
        <v>0.18922900000000001</v>
      </c>
      <c r="AP37" s="5">
        <v>3.0040800000000001</v>
      </c>
      <c r="AQ37" s="5">
        <v>8.5425199999999997</v>
      </c>
      <c r="AR37" s="5">
        <v>3.7579400000000001</v>
      </c>
      <c r="AS37" s="5">
        <v>1.5130600000000001</v>
      </c>
      <c r="AT37" s="5">
        <v>0.87267399999999995</v>
      </c>
      <c r="AU37" s="5">
        <v>-9.3699999999999999E-3</v>
      </c>
      <c r="AV37" s="5">
        <v>0.30946699999999999</v>
      </c>
      <c r="AW37" s="5">
        <v>0.13447600000000001</v>
      </c>
      <c r="AX37" s="5">
        <v>9.9994E-2</v>
      </c>
      <c r="AY37" s="5">
        <v>41.279600000000002</v>
      </c>
      <c r="AZ37" s="5">
        <v>97.874499999999998</v>
      </c>
      <c r="BA37" s="5">
        <v>2.2766999999999999E-2</v>
      </c>
      <c r="BB37" s="5">
        <v>1.7649999999999999E-2</v>
      </c>
      <c r="BC37" s="5">
        <v>2.7904999999999999E-2</v>
      </c>
      <c r="BD37" s="5">
        <v>2.8830000000000001E-2</v>
      </c>
      <c r="BE37" s="5">
        <v>1.3517E-2</v>
      </c>
      <c r="BF37" s="5">
        <v>9.0620000000000006E-3</v>
      </c>
      <c r="BG37" s="5">
        <v>3.5111999999999997E-2</v>
      </c>
      <c r="BH37" s="5">
        <v>3.9972000000000001E-2</v>
      </c>
      <c r="BI37" s="5">
        <v>3.2978E-2</v>
      </c>
      <c r="BJ37" s="5">
        <v>1.2713E-2</v>
      </c>
      <c r="BK37" s="5">
        <v>1.3343000000000001E-2</v>
      </c>
      <c r="BL37" s="5">
        <v>3.908E-3</v>
      </c>
      <c r="BM37" s="5">
        <v>2.1437000000000001E-2</v>
      </c>
      <c r="BN37" s="5">
        <v>3.4269999999999999E-3</v>
      </c>
      <c r="BO37" s="5">
        <v>0.49881700000000001</v>
      </c>
      <c r="BP37" s="5">
        <v>1.0144200000000001</v>
      </c>
      <c r="BQ37" s="5">
        <v>0.889405</v>
      </c>
      <c r="BR37" s="5">
        <v>0.87942900000000002</v>
      </c>
      <c r="BS37" s="5">
        <v>4.6645500000000002</v>
      </c>
      <c r="BT37" s="5">
        <v>0.63674900000000001</v>
      </c>
      <c r="BU37" s="5">
        <v>1.24573</v>
      </c>
      <c r="BV37" s="5">
        <v>1.92011</v>
      </c>
      <c r="BW37" s="5">
        <v>3.2245400000000002</v>
      </c>
      <c r="BX37" s="5">
        <v>2.4094199999999999</v>
      </c>
      <c r="BY37" s="5">
        <v>-65.350999999999999</v>
      </c>
      <c r="BZ37" s="5">
        <v>1.2380199999999999</v>
      </c>
      <c r="CA37" s="5">
        <v>8.6875</v>
      </c>
      <c r="CB37" s="5">
        <v>2.2368399999999999</v>
      </c>
    </row>
    <row r="38" spans="1:80" ht="15.75" customHeight="1" x14ac:dyDescent="0.35"/>
    <row r="39" spans="1:80" ht="15.75" customHeight="1" x14ac:dyDescent="0.35">
      <c r="A39" s="5">
        <v>35</v>
      </c>
      <c r="B39" s="5" t="s">
        <v>321</v>
      </c>
      <c r="C39" s="5" t="s">
        <v>88</v>
      </c>
      <c r="D39" s="5" t="s">
        <v>152</v>
      </c>
      <c r="E39" s="5" t="s">
        <v>153</v>
      </c>
      <c r="F39" s="5" t="s">
        <v>89</v>
      </c>
      <c r="G39" s="5">
        <v>44.259799999999998</v>
      </c>
      <c r="H39" s="5">
        <v>3.9839500000000001</v>
      </c>
      <c r="I39" s="5">
        <v>15.826000000000001</v>
      </c>
      <c r="J39" s="5">
        <v>11.698700000000001</v>
      </c>
      <c r="K39" s="5">
        <v>0.20091100000000001</v>
      </c>
      <c r="L39" s="5">
        <v>4.0243500000000001</v>
      </c>
      <c r="M39" s="5">
        <v>10.3049</v>
      </c>
      <c r="N39" s="5">
        <v>5.5854999999999997</v>
      </c>
      <c r="O39" s="5">
        <v>2.4328799999999999</v>
      </c>
      <c r="P39" s="5">
        <v>1.4484300000000001</v>
      </c>
      <c r="Q39" s="5">
        <v>8.92E-4</v>
      </c>
      <c r="R39" s="5">
        <v>0.207651</v>
      </c>
      <c r="S39" s="5">
        <v>0.178091</v>
      </c>
      <c r="T39" s="5">
        <v>9.5469999999999999E-2</v>
      </c>
      <c r="U39" s="5">
        <v>100.248</v>
      </c>
      <c r="V39" s="5" t="s">
        <v>322</v>
      </c>
      <c r="W39" s="5">
        <v>4.7495000000000002E-2</v>
      </c>
      <c r="X39" s="5">
        <v>2.9475999999999999E-2</v>
      </c>
      <c r="Y39" s="5">
        <v>5.1139999999999998E-2</v>
      </c>
      <c r="Z39" s="5">
        <v>3.8297999999999999E-2</v>
      </c>
      <c r="AA39" s="5">
        <v>1.8148000000000001E-2</v>
      </c>
      <c r="AB39" s="5">
        <v>1.4706E-2</v>
      </c>
      <c r="AC39" s="5">
        <v>5.3244E-2</v>
      </c>
      <c r="AD39" s="5">
        <v>4.8989999999999999E-2</v>
      </c>
      <c r="AE39" s="5">
        <v>3.5028999999999998E-2</v>
      </c>
      <c r="AF39" s="5">
        <v>3.1019999999999999E-2</v>
      </c>
      <c r="AG39" s="5">
        <v>1.8575999999999999E-2</v>
      </c>
      <c r="AH39" s="5">
        <v>9.9170000000000005E-3</v>
      </c>
      <c r="AI39" s="5">
        <v>2.0372999999999999E-2</v>
      </c>
      <c r="AJ39" s="5">
        <v>3.4659999999999999E-3</v>
      </c>
      <c r="AK39" s="5">
        <v>20.688400000000001</v>
      </c>
      <c r="AL39" s="5">
        <v>2.3883800000000002</v>
      </c>
      <c r="AM39" s="5">
        <v>8.3758400000000002</v>
      </c>
      <c r="AN39" s="5">
        <v>9.0934299999999997</v>
      </c>
      <c r="AO39" s="5">
        <v>0.15559600000000001</v>
      </c>
      <c r="AP39" s="5">
        <v>2.42679</v>
      </c>
      <c r="AQ39" s="5">
        <v>7.3648199999999999</v>
      </c>
      <c r="AR39" s="5">
        <v>4.1436200000000003</v>
      </c>
      <c r="AS39" s="5">
        <v>2.0196700000000001</v>
      </c>
      <c r="AT39" s="5">
        <v>0.63211600000000001</v>
      </c>
      <c r="AU39" s="5">
        <v>6.11E-4</v>
      </c>
      <c r="AV39" s="5">
        <v>8.3159999999999998E-2</v>
      </c>
      <c r="AW39" s="5">
        <v>0.178091</v>
      </c>
      <c r="AX39" s="5">
        <v>9.5469999999999999E-2</v>
      </c>
      <c r="AY39" s="5">
        <v>42.601500000000001</v>
      </c>
      <c r="AZ39" s="5">
        <v>100.248</v>
      </c>
      <c r="BA39" s="5">
        <v>2.2200999999999999E-2</v>
      </c>
      <c r="BB39" s="5">
        <v>1.7670999999999999E-2</v>
      </c>
      <c r="BC39" s="5">
        <v>2.7064999999999999E-2</v>
      </c>
      <c r="BD39" s="5">
        <v>2.9769E-2</v>
      </c>
      <c r="BE39" s="5">
        <v>1.4055E-2</v>
      </c>
      <c r="BF39" s="5">
        <v>8.8679999999999991E-3</v>
      </c>
      <c r="BG39" s="5">
        <v>3.8052999999999997E-2</v>
      </c>
      <c r="BH39" s="5">
        <v>3.6343E-2</v>
      </c>
      <c r="BI39" s="5">
        <v>2.9080000000000002E-2</v>
      </c>
      <c r="BJ39" s="5">
        <v>1.3538E-2</v>
      </c>
      <c r="BK39" s="5">
        <v>1.2710000000000001E-2</v>
      </c>
      <c r="BL39" s="5">
        <v>3.9709999999999997E-3</v>
      </c>
      <c r="BM39" s="5">
        <v>2.0372999999999999E-2</v>
      </c>
      <c r="BN39" s="5">
        <v>3.4659999999999999E-3</v>
      </c>
      <c r="BO39" s="5">
        <v>0.47871999999999998</v>
      </c>
      <c r="BP39" s="5">
        <v>0.95606199999999997</v>
      </c>
      <c r="BQ39" s="5">
        <v>0.84561299999999995</v>
      </c>
      <c r="BR39" s="5">
        <v>0.89196500000000001</v>
      </c>
      <c r="BS39" s="5">
        <v>5.54976</v>
      </c>
      <c r="BT39" s="5">
        <v>0.71067599999999997</v>
      </c>
      <c r="BU39" s="5">
        <v>1.3504</v>
      </c>
      <c r="BV39" s="5">
        <v>1.8076700000000001</v>
      </c>
      <c r="BW39" s="5">
        <v>2.7402199999999999</v>
      </c>
      <c r="BX39" s="5">
        <v>2.9077600000000001</v>
      </c>
      <c r="BY39" s="5">
        <v>983.06</v>
      </c>
      <c r="BZ39" s="5">
        <v>3.0771899999999999</v>
      </c>
      <c r="CA39" s="5">
        <v>6.5860200000000004</v>
      </c>
      <c r="CB39" s="5">
        <v>2.3324699999999998</v>
      </c>
    </row>
    <row r="40" spans="1:80" ht="15.75" customHeight="1" x14ac:dyDescent="0.35">
      <c r="A40" s="5">
        <v>36</v>
      </c>
      <c r="B40" s="5" t="s">
        <v>321</v>
      </c>
      <c r="C40" s="5" t="s">
        <v>88</v>
      </c>
      <c r="D40" s="5" t="s">
        <v>155</v>
      </c>
      <c r="E40" s="5" t="s">
        <v>153</v>
      </c>
      <c r="F40" s="5" t="s">
        <v>89</v>
      </c>
      <c r="G40" s="5">
        <v>44.588000000000001</v>
      </c>
      <c r="H40" s="5">
        <v>3.8822299999999998</v>
      </c>
      <c r="I40" s="5">
        <v>15.5228</v>
      </c>
      <c r="J40" s="5">
        <v>11.6508</v>
      </c>
      <c r="K40" s="5">
        <v>0.21269199999999999</v>
      </c>
      <c r="L40" s="5">
        <v>3.9438900000000001</v>
      </c>
      <c r="M40" s="5">
        <v>10.420299999999999</v>
      </c>
      <c r="N40" s="5">
        <v>5.2251799999999999</v>
      </c>
      <c r="O40" s="5">
        <v>2.1008300000000002</v>
      </c>
      <c r="P40" s="5">
        <v>1.0648500000000001</v>
      </c>
      <c r="Q40" s="5">
        <v>6.3270000000000002E-3</v>
      </c>
      <c r="R40" s="5">
        <v>0.24097199999999999</v>
      </c>
      <c r="S40" s="5">
        <v>0.14726600000000001</v>
      </c>
      <c r="T40" s="5">
        <v>8.1997E-2</v>
      </c>
      <c r="U40" s="5">
        <v>99.087999999999994</v>
      </c>
      <c r="V40" s="5" t="s">
        <v>322</v>
      </c>
      <c r="W40" s="5">
        <v>4.8552999999999999E-2</v>
      </c>
      <c r="X40" s="5">
        <v>2.9569999999999999E-2</v>
      </c>
      <c r="Y40" s="5">
        <v>4.5945E-2</v>
      </c>
      <c r="Z40" s="5">
        <v>3.8157999999999997E-2</v>
      </c>
      <c r="AA40" s="5">
        <v>1.7364999999999998E-2</v>
      </c>
      <c r="AB40" s="5">
        <v>1.4947999999999999E-2</v>
      </c>
      <c r="AC40" s="5">
        <v>5.3911000000000001E-2</v>
      </c>
      <c r="AD40" s="5">
        <v>4.6657999999999998E-2</v>
      </c>
      <c r="AE40" s="5">
        <v>3.8134000000000001E-2</v>
      </c>
      <c r="AF40" s="5">
        <v>3.1254999999999998E-2</v>
      </c>
      <c r="AG40" s="5">
        <v>1.8308000000000001E-2</v>
      </c>
      <c r="AH40" s="5">
        <v>9.639E-3</v>
      </c>
      <c r="AI40" s="5">
        <v>2.0757999999999999E-2</v>
      </c>
      <c r="AJ40" s="5">
        <v>3.4350000000000001E-3</v>
      </c>
      <c r="AK40" s="5">
        <v>20.841799999999999</v>
      </c>
      <c r="AL40" s="5">
        <v>2.3273899999999998</v>
      </c>
      <c r="AM40" s="5">
        <v>8.2153500000000008</v>
      </c>
      <c r="AN40" s="5">
        <v>9.0562400000000007</v>
      </c>
      <c r="AO40" s="5">
        <v>0.16472000000000001</v>
      </c>
      <c r="AP40" s="5">
        <v>2.3782700000000001</v>
      </c>
      <c r="AQ40" s="5">
        <v>7.4472800000000001</v>
      </c>
      <c r="AR40" s="5">
        <v>3.8763100000000001</v>
      </c>
      <c r="AS40" s="5">
        <v>1.7440199999999999</v>
      </c>
      <c r="AT40" s="5">
        <v>0.46471499999999999</v>
      </c>
      <c r="AU40" s="5">
        <v>4.3290000000000004E-3</v>
      </c>
      <c r="AV40" s="5">
        <v>9.6504000000000006E-2</v>
      </c>
      <c r="AW40" s="5">
        <v>0.14726600000000001</v>
      </c>
      <c r="AX40" s="5">
        <v>8.1997E-2</v>
      </c>
      <c r="AY40" s="5">
        <v>42.241900000000001</v>
      </c>
      <c r="AZ40" s="5">
        <v>99.087999999999994</v>
      </c>
      <c r="BA40" s="5">
        <v>2.2695E-2</v>
      </c>
      <c r="BB40" s="5">
        <v>1.7727E-2</v>
      </c>
      <c r="BC40" s="5">
        <v>2.4316000000000001E-2</v>
      </c>
      <c r="BD40" s="5">
        <v>2.9661E-2</v>
      </c>
      <c r="BE40" s="5">
        <v>1.3448999999999999E-2</v>
      </c>
      <c r="BF40" s="5">
        <v>9.0139999999999994E-3</v>
      </c>
      <c r="BG40" s="5">
        <v>3.8530000000000002E-2</v>
      </c>
      <c r="BH40" s="5">
        <v>3.4613999999999999E-2</v>
      </c>
      <c r="BI40" s="5">
        <v>3.1656999999999998E-2</v>
      </c>
      <c r="BJ40" s="5">
        <v>1.3639999999999999E-2</v>
      </c>
      <c r="BK40" s="5">
        <v>1.2526000000000001E-2</v>
      </c>
      <c r="BL40" s="5">
        <v>3.8600000000000001E-3</v>
      </c>
      <c r="BM40" s="5">
        <v>2.0757999999999999E-2</v>
      </c>
      <c r="BN40" s="5">
        <v>3.4350000000000001E-3</v>
      </c>
      <c r="BO40" s="5">
        <v>0.47721599999999997</v>
      </c>
      <c r="BP40" s="5">
        <v>0.970225</v>
      </c>
      <c r="BQ40" s="5">
        <v>0.85156900000000002</v>
      </c>
      <c r="BR40" s="5">
        <v>0.89456599999999997</v>
      </c>
      <c r="BS40" s="5">
        <v>5.1738999999999997</v>
      </c>
      <c r="BT40" s="5">
        <v>0.71813099999999996</v>
      </c>
      <c r="BU40" s="5">
        <v>1.34406</v>
      </c>
      <c r="BV40" s="5">
        <v>1.8704000000000001</v>
      </c>
      <c r="BW40" s="5">
        <v>2.9844900000000001</v>
      </c>
      <c r="BX40" s="5">
        <v>3.4734799999999999</v>
      </c>
      <c r="BY40" s="5">
        <v>138.226</v>
      </c>
      <c r="BZ40" s="5">
        <v>2.7104200000000001</v>
      </c>
      <c r="CA40" s="5">
        <v>7.8386800000000001</v>
      </c>
      <c r="CB40" s="5">
        <v>2.6121300000000001</v>
      </c>
    </row>
    <row r="41" spans="1:80" ht="15.75" customHeight="1" x14ac:dyDescent="0.35">
      <c r="A41" s="5">
        <v>37</v>
      </c>
      <c r="B41" s="5" t="s">
        <v>321</v>
      </c>
      <c r="C41" s="5" t="s">
        <v>88</v>
      </c>
      <c r="D41" s="5" t="s">
        <v>156</v>
      </c>
      <c r="E41" s="5" t="s">
        <v>153</v>
      </c>
      <c r="F41" s="5" t="s">
        <v>89</v>
      </c>
      <c r="G41" s="5">
        <v>44.500999999999998</v>
      </c>
      <c r="H41" s="5">
        <v>3.7651699999999999</v>
      </c>
      <c r="I41" s="5">
        <v>16.102399999999999</v>
      </c>
      <c r="J41" s="5">
        <v>11.4015</v>
      </c>
      <c r="K41" s="5">
        <v>0.22697800000000001</v>
      </c>
      <c r="L41" s="5">
        <v>3.9675199999999999</v>
      </c>
      <c r="M41" s="5">
        <v>10.068300000000001</v>
      </c>
      <c r="N41" s="5">
        <v>5.23874</v>
      </c>
      <c r="O41" s="5">
        <v>2.1364899999999998</v>
      </c>
      <c r="P41" s="5">
        <v>1.03565</v>
      </c>
      <c r="Q41" s="5">
        <v>4.1180000000000001E-3</v>
      </c>
      <c r="R41" s="5">
        <v>0.42891400000000002</v>
      </c>
      <c r="S41" s="5">
        <v>0.147814</v>
      </c>
      <c r="T41" s="5">
        <v>9.2398999999999995E-2</v>
      </c>
      <c r="U41" s="5">
        <v>99.117000000000004</v>
      </c>
      <c r="V41" s="5" t="s">
        <v>322</v>
      </c>
      <c r="W41" s="5">
        <v>5.0899E-2</v>
      </c>
      <c r="X41" s="5">
        <v>2.9169E-2</v>
      </c>
      <c r="Y41" s="5">
        <v>4.8686E-2</v>
      </c>
      <c r="Z41" s="5">
        <v>3.8552999999999997E-2</v>
      </c>
      <c r="AA41" s="5">
        <v>1.7087000000000001E-2</v>
      </c>
      <c r="AB41" s="5">
        <v>1.455E-2</v>
      </c>
      <c r="AC41" s="5">
        <v>5.2403999999999999E-2</v>
      </c>
      <c r="AD41" s="5">
        <v>4.7946999999999997E-2</v>
      </c>
      <c r="AE41" s="5">
        <v>3.9037000000000002E-2</v>
      </c>
      <c r="AF41" s="5">
        <v>2.9479000000000002E-2</v>
      </c>
      <c r="AG41" s="5">
        <v>1.8329000000000002E-2</v>
      </c>
      <c r="AH41" s="5">
        <v>9.6150000000000003E-3</v>
      </c>
      <c r="AI41" s="5">
        <v>2.0671999999999999E-2</v>
      </c>
      <c r="AJ41" s="5">
        <v>3.4529999999999999E-3</v>
      </c>
      <c r="AK41" s="5">
        <v>20.801100000000002</v>
      </c>
      <c r="AL41" s="5">
        <v>2.2572199999999998</v>
      </c>
      <c r="AM41" s="5">
        <v>8.5221400000000003</v>
      </c>
      <c r="AN41" s="5">
        <v>8.8624500000000008</v>
      </c>
      <c r="AO41" s="5">
        <v>0.175784</v>
      </c>
      <c r="AP41" s="5">
        <v>2.3925200000000002</v>
      </c>
      <c r="AQ41" s="5">
        <v>7.1957500000000003</v>
      </c>
      <c r="AR41" s="5">
        <v>3.8863699999999999</v>
      </c>
      <c r="AS41" s="5">
        <v>1.77362</v>
      </c>
      <c r="AT41" s="5">
        <v>0.45197100000000001</v>
      </c>
      <c r="AU41" s="5">
        <v>2.8180000000000002E-3</v>
      </c>
      <c r="AV41" s="5">
        <v>0.17177200000000001</v>
      </c>
      <c r="AW41" s="5">
        <v>0.147814</v>
      </c>
      <c r="AX41" s="5">
        <v>9.2398999999999995E-2</v>
      </c>
      <c r="AY41" s="5">
        <v>42.383299999999998</v>
      </c>
      <c r="AZ41" s="5">
        <v>99.117000000000004</v>
      </c>
      <c r="BA41" s="5">
        <v>2.3792000000000001E-2</v>
      </c>
      <c r="BB41" s="5">
        <v>1.7486999999999999E-2</v>
      </c>
      <c r="BC41" s="5">
        <v>2.5767000000000002E-2</v>
      </c>
      <c r="BD41" s="5">
        <v>2.9967000000000001E-2</v>
      </c>
      <c r="BE41" s="5">
        <v>1.3233E-2</v>
      </c>
      <c r="BF41" s="5">
        <v>8.7740000000000005E-3</v>
      </c>
      <c r="BG41" s="5">
        <v>3.7453E-2</v>
      </c>
      <c r="BH41" s="5">
        <v>3.5569000000000003E-2</v>
      </c>
      <c r="BI41" s="5">
        <v>3.2405999999999997E-2</v>
      </c>
      <c r="BJ41" s="5">
        <v>1.2865E-2</v>
      </c>
      <c r="BK41" s="5">
        <v>1.2541E-2</v>
      </c>
      <c r="BL41" s="5">
        <v>3.8509999999999998E-3</v>
      </c>
      <c r="BM41" s="5">
        <v>2.0671999999999999E-2</v>
      </c>
      <c r="BN41" s="5">
        <v>3.4529999999999999E-3</v>
      </c>
      <c r="BO41" s="5">
        <v>0.477858</v>
      </c>
      <c r="BP41" s="5">
        <v>0.98569700000000005</v>
      </c>
      <c r="BQ41" s="5">
        <v>0.83562899999999996</v>
      </c>
      <c r="BR41" s="5">
        <v>0.90405500000000005</v>
      </c>
      <c r="BS41" s="5">
        <v>4.8789600000000002</v>
      </c>
      <c r="BT41" s="5">
        <v>0.71404000000000001</v>
      </c>
      <c r="BU41" s="5">
        <v>1.3660099999999999</v>
      </c>
      <c r="BV41" s="5">
        <v>1.86557</v>
      </c>
      <c r="BW41" s="5">
        <v>2.9622700000000002</v>
      </c>
      <c r="BX41" s="5">
        <v>3.4963899999999999</v>
      </c>
      <c r="BY41" s="5">
        <v>211.64099999999999</v>
      </c>
      <c r="BZ41" s="5">
        <v>1.80253</v>
      </c>
      <c r="CA41" s="5">
        <v>7.7903099999999998</v>
      </c>
      <c r="CB41" s="5">
        <v>2.3878599999999999</v>
      </c>
    </row>
    <row r="42" spans="1:80" ht="15.75" customHeight="1" x14ac:dyDescent="0.35">
      <c r="A42" s="5">
        <v>38</v>
      </c>
      <c r="B42" s="5" t="s">
        <v>321</v>
      </c>
      <c r="C42" s="5" t="s">
        <v>88</v>
      </c>
      <c r="D42" s="5" t="s">
        <v>157</v>
      </c>
      <c r="E42" s="5" t="s">
        <v>153</v>
      </c>
      <c r="F42" s="5" t="s">
        <v>89</v>
      </c>
      <c r="G42" s="5">
        <v>44.994799999999998</v>
      </c>
      <c r="H42" s="5">
        <v>2.46163</v>
      </c>
      <c r="I42" s="5">
        <v>16.803899999999999</v>
      </c>
      <c r="J42" s="5">
        <v>9.8015799999999995</v>
      </c>
      <c r="K42" s="5">
        <v>0.174208</v>
      </c>
      <c r="L42" s="5">
        <v>3.7740800000000001</v>
      </c>
      <c r="M42" s="5">
        <v>10.7674</v>
      </c>
      <c r="N42" s="5">
        <v>6.2638699999999998</v>
      </c>
      <c r="O42" s="5">
        <v>2.4596100000000001</v>
      </c>
      <c r="P42" s="5">
        <v>0.94506900000000005</v>
      </c>
      <c r="Q42" s="5">
        <v>2.7434E-2</v>
      </c>
      <c r="R42" s="5">
        <v>0.48322500000000002</v>
      </c>
      <c r="S42" s="5">
        <v>0.14856</v>
      </c>
      <c r="T42" s="5">
        <v>8.3428000000000002E-2</v>
      </c>
      <c r="U42" s="5">
        <v>99.188800000000001</v>
      </c>
      <c r="V42" s="5" t="s">
        <v>322</v>
      </c>
      <c r="W42" s="5">
        <v>5.1984000000000002E-2</v>
      </c>
      <c r="X42" s="5">
        <v>2.9652999999999999E-2</v>
      </c>
      <c r="Y42" s="5">
        <v>4.7440999999999997E-2</v>
      </c>
      <c r="Z42" s="5">
        <v>3.7706000000000003E-2</v>
      </c>
      <c r="AA42" s="5">
        <v>1.7735000000000001E-2</v>
      </c>
      <c r="AB42" s="5">
        <v>1.4649000000000001E-2</v>
      </c>
      <c r="AC42" s="5">
        <v>5.0067E-2</v>
      </c>
      <c r="AD42" s="5">
        <v>4.9161999999999997E-2</v>
      </c>
      <c r="AE42" s="5">
        <v>3.9483999999999998E-2</v>
      </c>
      <c r="AF42" s="5">
        <v>2.7397999999999999E-2</v>
      </c>
      <c r="AG42" s="5">
        <v>1.8162000000000001E-2</v>
      </c>
      <c r="AH42" s="5">
        <v>9.5429999999999994E-3</v>
      </c>
      <c r="AI42" s="5">
        <v>1.9942999999999999E-2</v>
      </c>
      <c r="AJ42" s="5">
        <v>3.4380000000000001E-3</v>
      </c>
      <c r="AK42" s="5">
        <v>21.0319</v>
      </c>
      <c r="AL42" s="5">
        <v>1.4757499999999999</v>
      </c>
      <c r="AM42" s="5">
        <v>8.8933800000000005</v>
      </c>
      <c r="AN42" s="5">
        <v>7.6188099999999999</v>
      </c>
      <c r="AO42" s="5">
        <v>0.13491500000000001</v>
      </c>
      <c r="AP42" s="5">
        <v>2.2758699999999998</v>
      </c>
      <c r="AQ42" s="5">
        <v>7.6953899999999997</v>
      </c>
      <c r="AR42" s="5">
        <v>4.6468600000000002</v>
      </c>
      <c r="AS42" s="5">
        <v>2.0418599999999998</v>
      </c>
      <c r="AT42" s="5">
        <v>0.412441</v>
      </c>
      <c r="AU42" s="5">
        <v>1.8769999999999998E-2</v>
      </c>
      <c r="AV42" s="5">
        <v>0.193522</v>
      </c>
      <c r="AW42" s="5">
        <v>0.14856</v>
      </c>
      <c r="AX42" s="5">
        <v>8.3428000000000002E-2</v>
      </c>
      <c r="AY42" s="5">
        <v>42.517299999999999</v>
      </c>
      <c r="AZ42" s="5">
        <v>99.188800000000001</v>
      </c>
      <c r="BA42" s="5">
        <v>2.4299000000000001E-2</v>
      </c>
      <c r="BB42" s="5">
        <v>1.7777000000000001E-2</v>
      </c>
      <c r="BC42" s="5">
        <v>2.5107999999999998E-2</v>
      </c>
      <c r="BD42" s="5">
        <v>2.9309000000000002E-2</v>
      </c>
      <c r="BE42" s="5">
        <v>1.3735000000000001E-2</v>
      </c>
      <c r="BF42" s="5">
        <v>8.8339999999999998E-3</v>
      </c>
      <c r="BG42" s="5">
        <v>3.5782000000000001E-2</v>
      </c>
      <c r="BH42" s="5">
        <v>3.6471000000000003E-2</v>
      </c>
      <c r="BI42" s="5">
        <v>3.2778000000000002E-2</v>
      </c>
      <c r="BJ42" s="5">
        <v>1.1957000000000001E-2</v>
      </c>
      <c r="BK42" s="5">
        <v>1.2427000000000001E-2</v>
      </c>
      <c r="BL42" s="5">
        <v>3.8219999999999999E-3</v>
      </c>
      <c r="BM42" s="5">
        <v>1.9942999999999999E-2</v>
      </c>
      <c r="BN42" s="5">
        <v>3.4380000000000001E-3</v>
      </c>
      <c r="BO42" s="5">
        <v>0.475657</v>
      </c>
      <c r="BP42" s="5">
        <v>1.26939</v>
      </c>
      <c r="BQ42" s="5">
        <v>0.81551499999999999</v>
      </c>
      <c r="BR42" s="5">
        <v>0.97795100000000001</v>
      </c>
      <c r="BS42" s="5">
        <v>6.1379299999999999</v>
      </c>
      <c r="BT42" s="5">
        <v>0.73260499999999995</v>
      </c>
      <c r="BU42" s="5">
        <v>1.32101</v>
      </c>
      <c r="BV42" s="5">
        <v>1.6860299999999999</v>
      </c>
      <c r="BW42" s="5">
        <v>2.7507999999999999</v>
      </c>
      <c r="BX42" s="5">
        <v>3.6507399999999999</v>
      </c>
      <c r="BY42" s="5">
        <v>33.017299999999999</v>
      </c>
      <c r="BZ42" s="5">
        <v>1.6627000000000001</v>
      </c>
      <c r="CA42" s="5">
        <v>7.5652699999999999</v>
      </c>
      <c r="CB42" s="5">
        <v>2.5803500000000001</v>
      </c>
    </row>
    <row r="43" spans="1:80" ht="15.75" customHeight="1" x14ac:dyDescent="0.35">
      <c r="A43" s="5">
        <v>39</v>
      </c>
      <c r="B43" s="5" t="s">
        <v>321</v>
      </c>
      <c r="C43" s="5" t="s">
        <v>101</v>
      </c>
      <c r="D43" s="5" t="s">
        <v>159</v>
      </c>
      <c r="E43" s="5" t="s">
        <v>153</v>
      </c>
      <c r="F43" s="5" t="s">
        <v>89</v>
      </c>
      <c r="G43" s="5">
        <v>44.731400000000001</v>
      </c>
      <c r="H43" s="5">
        <v>3.7617699999999998</v>
      </c>
      <c r="I43" s="5">
        <v>16.242699999999999</v>
      </c>
      <c r="J43" s="5">
        <v>11.4848</v>
      </c>
      <c r="K43" s="5">
        <v>0.19941600000000001</v>
      </c>
      <c r="L43" s="5">
        <v>3.3672499999999999</v>
      </c>
      <c r="M43" s="5">
        <v>9.9559599999999993</v>
      </c>
      <c r="N43" s="5">
        <v>5.5296900000000004</v>
      </c>
      <c r="O43" s="5">
        <v>2.3576100000000002</v>
      </c>
      <c r="P43" s="5">
        <v>1.07012</v>
      </c>
      <c r="Q43" s="5">
        <v>1.758E-3</v>
      </c>
      <c r="R43" s="5">
        <v>0.23033400000000001</v>
      </c>
      <c r="S43" s="5">
        <v>0.152055</v>
      </c>
      <c r="T43" s="5">
        <v>8.4508E-2</v>
      </c>
      <c r="U43" s="5">
        <v>99.169399999999996</v>
      </c>
      <c r="V43" s="5" t="s">
        <v>322</v>
      </c>
      <c r="W43" s="5">
        <v>4.7884000000000003E-2</v>
      </c>
      <c r="X43" s="5">
        <v>2.9371999999999999E-2</v>
      </c>
      <c r="Y43" s="5">
        <v>4.6861E-2</v>
      </c>
      <c r="Z43" s="5">
        <v>3.5976000000000001E-2</v>
      </c>
      <c r="AA43" s="5">
        <v>1.7350000000000001E-2</v>
      </c>
      <c r="AB43" s="5">
        <v>1.4701000000000001E-2</v>
      </c>
      <c r="AC43" s="5">
        <v>4.8808999999999998E-2</v>
      </c>
      <c r="AD43" s="5">
        <v>5.0131000000000002E-2</v>
      </c>
      <c r="AE43" s="5">
        <v>4.0258000000000002E-2</v>
      </c>
      <c r="AF43" s="5">
        <v>3.0249000000000002E-2</v>
      </c>
      <c r="AG43" s="5">
        <v>1.8473E-2</v>
      </c>
      <c r="AH43" s="5">
        <v>9.6349999999999995E-3</v>
      </c>
      <c r="AI43" s="5">
        <v>2.0437E-2</v>
      </c>
      <c r="AJ43" s="5">
        <v>3.4940000000000001E-3</v>
      </c>
      <c r="AK43" s="5">
        <v>20.908799999999999</v>
      </c>
      <c r="AL43" s="5">
        <v>2.2551800000000002</v>
      </c>
      <c r="AM43" s="5">
        <v>8.5963700000000003</v>
      </c>
      <c r="AN43" s="5">
        <v>8.9272100000000005</v>
      </c>
      <c r="AO43" s="5">
        <v>0.15443799999999999</v>
      </c>
      <c r="AP43" s="5">
        <v>2.0305399999999998</v>
      </c>
      <c r="AQ43" s="5">
        <v>7.1154500000000001</v>
      </c>
      <c r="AR43" s="5">
        <v>4.1022100000000004</v>
      </c>
      <c r="AS43" s="5">
        <v>1.95719</v>
      </c>
      <c r="AT43" s="5">
        <v>0.46701300000000001</v>
      </c>
      <c r="AU43" s="5">
        <v>1.2019999999999999E-3</v>
      </c>
      <c r="AV43" s="5">
        <v>9.2244000000000007E-2</v>
      </c>
      <c r="AW43" s="5">
        <v>0.152055</v>
      </c>
      <c r="AX43" s="5">
        <v>8.4508E-2</v>
      </c>
      <c r="AY43" s="5">
        <v>42.325000000000003</v>
      </c>
      <c r="AZ43" s="5">
        <v>99.169399999999996</v>
      </c>
      <c r="BA43" s="5">
        <v>2.2381999999999999E-2</v>
      </c>
      <c r="BB43" s="5">
        <v>1.7607999999999999E-2</v>
      </c>
      <c r="BC43" s="5">
        <v>2.4801E-2</v>
      </c>
      <c r="BD43" s="5">
        <v>2.7965E-2</v>
      </c>
      <c r="BE43" s="5">
        <v>1.3436999999999999E-2</v>
      </c>
      <c r="BF43" s="5">
        <v>8.8649999999999996E-3</v>
      </c>
      <c r="BG43" s="5">
        <v>3.4882999999999997E-2</v>
      </c>
      <c r="BH43" s="5">
        <v>3.7190000000000001E-2</v>
      </c>
      <c r="BI43" s="5">
        <v>3.3420999999999999E-2</v>
      </c>
      <c r="BJ43" s="5">
        <v>1.3200999999999999E-2</v>
      </c>
      <c r="BK43" s="5">
        <v>1.2638999999999999E-2</v>
      </c>
      <c r="BL43" s="5">
        <v>3.859E-3</v>
      </c>
      <c r="BM43" s="5">
        <v>2.0437E-2</v>
      </c>
      <c r="BN43" s="5">
        <v>3.4940000000000001E-3</v>
      </c>
      <c r="BO43" s="5">
        <v>0.47628599999999999</v>
      </c>
      <c r="BP43" s="5">
        <v>0.98748599999999997</v>
      </c>
      <c r="BQ43" s="5">
        <v>0.83050400000000002</v>
      </c>
      <c r="BR43" s="5">
        <v>0.89919700000000002</v>
      </c>
      <c r="BS43" s="5">
        <v>5.4397399999999996</v>
      </c>
      <c r="BT43" s="5">
        <v>0.78102499999999997</v>
      </c>
      <c r="BU43" s="5">
        <v>1.37175</v>
      </c>
      <c r="BV43" s="5">
        <v>1.8186100000000001</v>
      </c>
      <c r="BW43" s="5">
        <v>2.8167399999999998</v>
      </c>
      <c r="BX43" s="5">
        <v>3.4459399999999998</v>
      </c>
      <c r="BY43" s="5">
        <v>497.30900000000003</v>
      </c>
      <c r="BZ43" s="5">
        <v>2.8041499999999999</v>
      </c>
      <c r="CA43" s="5">
        <v>7.5421800000000001</v>
      </c>
      <c r="CB43" s="5">
        <v>2.5769099999999998</v>
      </c>
    </row>
    <row r="44" spans="1:80" ht="15.75" customHeight="1" x14ac:dyDescent="0.35">
      <c r="A44" s="5">
        <v>40</v>
      </c>
      <c r="B44" s="5" t="s">
        <v>321</v>
      </c>
      <c r="C44" s="5" t="s">
        <v>101</v>
      </c>
      <c r="D44" s="5" t="s">
        <v>161</v>
      </c>
      <c r="E44" s="5" t="s">
        <v>153</v>
      </c>
      <c r="F44" s="5" t="s">
        <v>89</v>
      </c>
      <c r="G44" s="5">
        <v>44.712699999999998</v>
      </c>
      <c r="H44" s="5">
        <v>3.5030000000000001</v>
      </c>
      <c r="I44" s="5">
        <v>16.297599999999999</v>
      </c>
      <c r="J44" s="5">
        <v>11.9161</v>
      </c>
      <c r="K44" s="5">
        <v>0.21343799999999999</v>
      </c>
      <c r="L44" s="5">
        <v>3.2885800000000001</v>
      </c>
      <c r="M44" s="5">
        <v>10.112399999999999</v>
      </c>
      <c r="N44" s="5">
        <v>5.1858500000000003</v>
      </c>
      <c r="O44" s="5">
        <v>2.3600400000000001</v>
      </c>
      <c r="P44" s="5">
        <v>1.1059300000000001</v>
      </c>
      <c r="Q44" s="5">
        <v>4.3969999999999999E-3</v>
      </c>
      <c r="R44" s="5">
        <v>0.30059599999999997</v>
      </c>
      <c r="S44" s="5">
        <v>0.21276800000000001</v>
      </c>
      <c r="T44" s="5">
        <v>9.3822000000000003E-2</v>
      </c>
      <c r="U44" s="5">
        <v>99.307199999999995</v>
      </c>
      <c r="V44" s="5" t="s">
        <v>322</v>
      </c>
      <c r="W44" s="5">
        <v>4.8364999999999998E-2</v>
      </c>
      <c r="X44" s="5">
        <v>2.9590000000000002E-2</v>
      </c>
      <c r="Y44" s="5">
        <v>4.7019999999999999E-2</v>
      </c>
      <c r="Z44" s="5">
        <v>3.737E-2</v>
      </c>
      <c r="AA44" s="5">
        <v>1.7677999999999999E-2</v>
      </c>
      <c r="AB44" s="5">
        <v>1.4466E-2</v>
      </c>
      <c r="AC44" s="5">
        <v>5.5615999999999999E-2</v>
      </c>
      <c r="AD44" s="5">
        <v>5.0488999999999999E-2</v>
      </c>
      <c r="AE44" s="5">
        <v>3.8004999999999997E-2</v>
      </c>
      <c r="AF44" s="5">
        <v>2.6585000000000001E-2</v>
      </c>
      <c r="AG44" s="5">
        <v>1.7967E-2</v>
      </c>
      <c r="AH44" s="5">
        <v>9.7999999999999997E-3</v>
      </c>
      <c r="AI44" s="5">
        <v>2.0233999999999999E-2</v>
      </c>
      <c r="AJ44" s="5">
        <v>3.457E-3</v>
      </c>
      <c r="AK44" s="5">
        <v>20.900099999999998</v>
      </c>
      <c r="AL44" s="5">
        <v>2.10005</v>
      </c>
      <c r="AM44" s="5">
        <v>8.6254100000000005</v>
      </c>
      <c r="AN44" s="5">
        <v>9.2624200000000005</v>
      </c>
      <c r="AO44" s="5">
        <v>0.165298</v>
      </c>
      <c r="AP44" s="5">
        <v>1.9831000000000001</v>
      </c>
      <c r="AQ44" s="5">
        <v>7.2272499999999997</v>
      </c>
      <c r="AR44" s="5">
        <v>3.84714</v>
      </c>
      <c r="AS44" s="5">
        <v>1.9592000000000001</v>
      </c>
      <c r="AT44" s="5">
        <v>0.48264400000000002</v>
      </c>
      <c r="AU44" s="5">
        <v>3.009E-3</v>
      </c>
      <c r="AV44" s="5">
        <v>0.120383</v>
      </c>
      <c r="AW44" s="5">
        <v>0.21276700000000001</v>
      </c>
      <c r="AX44" s="5">
        <v>9.3822000000000003E-2</v>
      </c>
      <c r="AY44" s="5">
        <v>42.324599999999997</v>
      </c>
      <c r="AZ44" s="5">
        <v>99.307199999999995</v>
      </c>
      <c r="BA44" s="5">
        <v>2.2606999999999999E-2</v>
      </c>
      <c r="BB44" s="5">
        <v>1.7739000000000001E-2</v>
      </c>
      <c r="BC44" s="5">
        <v>2.4885000000000001E-2</v>
      </c>
      <c r="BD44" s="5">
        <v>2.9048000000000001E-2</v>
      </c>
      <c r="BE44" s="5">
        <v>1.3691E-2</v>
      </c>
      <c r="BF44" s="5">
        <v>8.7240000000000009E-3</v>
      </c>
      <c r="BG44" s="5">
        <v>3.9749E-2</v>
      </c>
      <c r="BH44" s="5">
        <v>3.7456000000000003E-2</v>
      </c>
      <c r="BI44" s="5">
        <v>3.1550000000000002E-2</v>
      </c>
      <c r="BJ44" s="5">
        <v>1.1601999999999999E-2</v>
      </c>
      <c r="BK44" s="5">
        <v>1.2293E-2</v>
      </c>
      <c r="BL44" s="5">
        <v>3.9249999999999997E-3</v>
      </c>
      <c r="BM44" s="5">
        <v>2.0233999999999999E-2</v>
      </c>
      <c r="BN44" s="5">
        <v>3.457E-3</v>
      </c>
      <c r="BO44" s="5">
        <v>0.47650399999999998</v>
      </c>
      <c r="BP44" s="5">
        <v>1.02867</v>
      </c>
      <c r="BQ44" s="5">
        <v>0.82917600000000002</v>
      </c>
      <c r="BR44" s="5">
        <v>0.88334500000000005</v>
      </c>
      <c r="BS44" s="5">
        <v>5.2103900000000003</v>
      </c>
      <c r="BT44" s="5">
        <v>0.78926099999999999</v>
      </c>
      <c r="BU44" s="5">
        <v>1.36677</v>
      </c>
      <c r="BV44" s="5">
        <v>1.88646</v>
      </c>
      <c r="BW44" s="5">
        <v>2.8028900000000001</v>
      </c>
      <c r="BX44" s="5">
        <v>3.32498</v>
      </c>
      <c r="BY44" s="5">
        <v>194.464</v>
      </c>
      <c r="BZ44" s="5">
        <v>2.3239200000000002</v>
      </c>
      <c r="CA44" s="5">
        <v>5.6576300000000002</v>
      </c>
      <c r="CB44" s="5">
        <v>2.36015</v>
      </c>
    </row>
    <row r="45" spans="1:80" ht="15.75" customHeight="1" x14ac:dyDescent="0.35">
      <c r="A45" s="5">
        <v>41</v>
      </c>
      <c r="B45" s="5" t="s">
        <v>321</v>
      </c>
      <c r="C45" s="5" t="s">
        <v>101</v>
      </c>
      <c r="D45" s="5" t="s">
        <v>163</v>
      </c>
      <c r="E45" s="5" t="s">
        <v>153</v>
      </c>
      <c r="F45" s="5" t="s">
        <v>89</v>
      </c>
      <c r="G45" s="5">
        <v>45.099899999999998</v>
      </c>
      <c r="H45" s="5">
        <v>3.8358599999999998</v>
      </c>
      <c r="I45" s="5">
        <v>15.979100000000001</v>
      </c>
      <c r="J45" s="5">
        <v>12.1638</v>
      </c>
      <c r="K45" s="5">
        <v>0.22802600000000001</v>
      </c>
      <c r="L45" s="5">
        <v>3.7235299999999998</v>
      </c>
      <c r="M45" s="5">
        <v>10.5061</v>
      </c>
      <c r="N45" s="5">
        <v>4.9711699999999999</v>
      </c>
      <c r="O45" s="5">
        <v>2.2363900000000001</v>
      </c>
      <c r="P45" s="5">
        <v>0.94828800000000002</v>
      </c>
      <c r="Q45" s="5">
        <v>-7.1799999999999998E-3</v>
      </c>
      <c r="R45" s="5">
        <v>0.247339</v>
      </c>
      <c r="S45" s="5">
        <v>0.16941000000000001</v>
      </c>
      <c r="T45" s="5">
        <v>8.4445999999999993E-2</v>
      </c>
      <c r="U45" s="5">
        <v>100.18600000000001</v>
      </c>
      <c r="V45" s="5" t="s">
        <v>322</v>
      </c>
      <c r="W45" s="5">
        <v>4.7423E-2</v>
      </c>
      <c r="X45" s="5">
        <v>2.9239999999999999E-2</v>
      </c>
      <c r="Y45" s="5">
        <v>5.1393000000000001E-2</v>
      </c>
      <c r="Z45" s="5">
        <v>3.8040999999999998E-2</v>
      </c>
      <c r="AA45" s="5">
        <v>1.7113E-2</v>
      </c>
      <c r="AB45" s="5">
        <v>1.4591E-2</v>
      </c>
      <c r="AC45" s="5">
        <v>5.3813E-2</v>
      </c>
      <c r="AD45" s="5">
        <v>4.4033999999999997E-2</v>
      </c>
      <c r="AE45" s="5">
        <v>4.0434999999999999E-2</v>
      </c>
      <c r="AF45" s="5">
        <v>3.0179999999999998E-2</v>
      </c>
      <c r="AG45" s="5">
        <v>1.9713999999999999E-2</v>
      </c>
      <c r="AH45" s="5">
        <v>9.5650000000000006E-3</v>
      </c>
      <c r="AI45" s="5">
        <v>2.0167999999999998E-2</v>
      </c>
      <c r="AJ45" s="5">
        <v>3.5249999999999999E-3</v>
      </c>
      <c r="AK45" s="5">
        <v>21.081099999999999</v>
      </c>
      <c r="AL45" s="5">
        <v>2.2995899999999998</v>
      </c>
      <c r="AM45" s="5">
        <v>8.45688</v>
      </c>
      <c r="AN45" s="5">
        <v>9.4550000000000001</v>
      </c>
      <c r="AO45" s="5">
        <v>0.176595</v>
      </c>
      <c r="AP45" s="5">
        <v>2.24539</v>
      </c>
      <c r="AQ45" s="5">
        <v>7.5086300000000001</v>
      </c>
      <c r="AR45" s="5">
        <v>3.6878700000000002</v>
      </c>
      <c r="AS45" s="5">
        <v>1.8565499999999999</v>
      </c>
      <c r="AT45" s="5">
        <v>0.41384500000000002</v>
      </c>
      <c r="AU45" s="5">
        <v>-4.9100000000000003E-3</v>
      </c>
      <c r="AV45" s="5">
        <v>9.9054000000000003E-2</v>
      </c>
      <c r="AW45" s="5">
        <v>0.16941000000000001</v>
      </c>
      <c r="AX45" s="5">
        <v>8.4445999999999993E-2</v>
      </c>
      <c r="AY45" s="5">
        <v>42.656799999999997</v>
      </c>
      <c r="AZ45" s="5">
        <v>100.18600000000001</v>
      </c>
      <c r="BA45" s="5">
        <v>2.2166999999999999E-2</v>
      </c>
      <c r="BB45" s="5">
        <v>1.7528999999999999E-2</v>
      </c>
      <c r="BC45" s="5">
        <v>2.7199999999999998E-2</v>
      </c>
      <c r="BD45" s="5">
        <v>2.9569000000000002E-2</v>
      </c>
      <c r="BE45" s="5">
        <v>1.3252999999999999E-2</v>
      </c>
      <c r="BF45" s="5">
        <v>8.7989999999999995E-3</v>
      </c>
      <c r="BG45" s="5">
        <v>3.8460000000000001E-2</v>
      </c>
      <c r="BH45" s="5">
        <v>3.2666000000000001E-2</v>
      </c>
      <c r="BI45" s="5">
        <v>3.3567E-2</v>
      </c>
      <c r="BJ45" s="5">
        <v>1.3171E-2</v>
      </c>
      <c r="BK45" s="5">
        <v>1.3488E-2</v>
      </c>
      <c r="BL45" s="5">
        <v>3.8300000000000001E-3</v>
      </c>
      <c r="BM45" s="5">
        <v>2.0167999999999998E-2</v>
      </c>
      <c r="BN45" s="5">
        <v>3.5249999999999999E-3</v>
      </c>
      <c r="BO45" s="5">
        <v>0.47360099999999999</v>
      </c>
      <c r="BP45" s="5">
        <v>0.97508099999999998</v>
      </c>
      <c r="BQ45" s="5">
        <v>0.83976399999999995</v>
      </c>
      <c r="BR45" s="5">
        <v>0.87332100000000001</v>
      </c>
      <c r="BS45" s="5">
        <v>4.8643099999999997</v>
      </c>
      <c r="BT45" s="5">
        <v>0.73912299999999997</v>
      </c>
      <c r="BU45" s="5">
        <v>1.33612</v>
      </c>
      <c r="BV45" s="5">
        <v>1.9150499999999999</v>
      </c>
      <c r="BW45" s="5">
        <v>2.8946100000000001</v>
      </c>
      <c r="BX45" s="5">
        <v>3.6893199999999999</v>
      </c>
      <c r="BY45" s="5">
        <v>-127.73</v>
      </c>
      <c r="BZ45" s="5">
        <v>2.6484299999999998</v>
      </c>
      <c r="CA45" s="5">
        <v>6.8190400000000002</v>
      </c>
      <c r="CB45" s="5">
        <v>2.5901700000000001</v>
      </c>
    </row>
    <row r="46" spans="1:80" ht="15.75" customHeight="1" x14ac:dyDescent="0.35">
      <c r="A46" s="5">
        <v>42</v>
      </c>
      <c r="B46" s="5" t="s">
        <v>321</v>
      </c>
      <c r="C46" s="5" t="s">
        <v>101</v>
      </c>
      <c r="D46" s="5" t="s">
        <v>165</v>
      </c>
      <c r="E46" s="5" t="s">
        <v>153</v>
      </c>
      <c r="F46" s="5" t="s">
        <v>89</v>
      </c>
      <c r="G46" s="5">
        <v>43.011800000000001</v>
      </c>
      <c r="H46" s="5">
        <v>4.08406</v>
      </c>
      <c r="I46" s="5">
        <v>17.1496</v>
      </c>
      <c r="J46" s="5">
        <v>9.9620499999999996</v>
      </c>
      <c r="K46" s="5">
        <v>0.126332</v>
      </c>
      <c r="L46" s="5">
        <v>3.74099</v>
      </c>
      <c r="M46" s="5">
        <v>11.468</v>
      </c>
      <c r="N46" s="5">
        <v>5.46509</v>
      </c>
      <c r="O46" s="5">
        <v>1.9055599999999999</v>
      </c>
      <c r="P46" s="5">
        <v>1.0465199999999999</v>
      </c>
      <c r="Q46" s="5">
        <v>3.1628999999999997E-2</v>
      </c>
      <c r="R46" s="5">
        <v>0.51142100000000001</v>
      </c>
      <c r="S46" s="5">
        <v>0.15476300000000001</v>
      </c>
      <c r="T46" s="5">
        <v>0.133856</v>
      </c>
      <c r="U46" s="5">
        <v>98.791700000000006</v>
      </c>
      <c r="V46" s="5" t="s">
        <v>322</v>
      </c>
      <c r="W46" s="5">
        <v>4.9498E-2</v>
      </c>
      <c r="X46" s="5">
        <v>2.9145999999999998E-2</v>
      </c>
      <c r="Y46" s="5">
        <v>5.0301999999999999E-2</v>
      </c>
      <c r="Z46" s="5">
        <v>3.7386999999999997E-2</v>
      </c>
      <c r="AA46" s="5">
        <v>1.8112E-2</v>
      </c>
      <c r="AB46" s="5">
        <v>1.5296000000000001E-2</v>
      </c>
      <c r="AC46" s="5">
        <v>5.0360000000000002E-2</v>
      </c>
      <c r="AD46" s="5">
        <v>5.6392999999999999E-2</v>
      </c>
      <c r="AE46" s="5">
        <v>3.7837999999999997E-2</v>
      </c>
      <c r="AF46" s="5">
        <v>3.0360000000000002E-2</v>
      </c>
      <c r="AG46" s="5">
        <v>1.7652000000000001E-2</v>
      </c>
      <c r="AH46" s="5">
        <v>9.9290000000000003E-3</v>
      </c>
      <c r="AI46" s="5">
        <v>2.1814E-2</v>
      </c>
      <c r="AJ46" s="5">
        <v>3.454E-3</v>
      </c>
      <c r="AK46" s="5">
        <v>20.105</v>
      </c>
      <c r="AL46" s="5">
        <v>2.4483899999999998</v>
      </c>
      <c r="AM46" s="5">
        <v>9.0763700000000007</v>
      </c>
      <c r="AN46" s="5">
        <v>7.7435400000000003</v>
      </c>
      <c r="AO46" s="5">
        <v>9.7837999999999994E-2</v>
      </c>
      <c r="AP46" s="5">
        <v>2.2559200000000001</v>
      </c>
      <c r="AQ46" s="5">
        <v>8.1960899999999999</v>
      </c>
      <c r="AR46" s="5">
        <v>4.0542899999999999</v>
      </c>
      <c r="AS46" s="5">
        <v>1.5819099999999999</v>
      </c>
      <c r="AT46" s="5">
        <v>0.45671400000000001</v>
      </c>
      <c r="AU46" s="5">
        <v>2.1641000000000001E-2</v>
      </c>
      <c r="AV46" s="5">
        <v>0.204814</v>
      </c>
      <c r="AW46" s="5">
        <v>0.15476300000000001</v>
      </c>
      <c r="AX46" s="5">
        <v>0.133856</v>
      </c>
      <c r="AY46" s="5">
        <v>42.260599999999997</v>
      </c>
      <c r="AZ46" s="5">
        <v>98.791700000000006</v>
      </c>
      <c r="BA46" s="5">
        <v>2.3137000000000001E-2</v>
      </c>
      <c r="BB46" s="5">
        <v>1.7472999999999999E-2</v>
      </c>
      <c r="BC46" s="5">
        <v>2.6622E-2</v>
      </c>
      <c r="BD46" s="5">
        <v>2.9061E-2</v>
      </c>
      <c r="BE46" s="5">
        <v>1.4027E-2</v>
      </c>
      <c r="BF46" s="5">
        <v>9.2239999999999996E-3</v>
      </c>
      <c r="BG46" s="5">
        <v>3.5992000000000003E-2</v>
      </c>
      <c r="BH46" s="5">
        <v>4.1834999999999997E-2</v>
      </c>
      <c r="BI46" s="5">
        <v>3.1411000000000001E-2</v>
      </c>
      <c r="BJ46" s="5">
        <v>1.325E-2</v>
      </c>
      <c r="BK46" s="5">
        <v>1.2076999999999999E-2</v>
      </c>
      <c r="BL46" s="5">
        <v>3.9760000000000004E-3</v>
      </c>
      <c r="BM46" s="5">
        <v>2.1814E-2</v>
      </c>
      <c r="BN46" s="5">
        <v>3.454E-3</v>
      </c>
      <c r="BO46" s="5">
        <v>0.48667500000000002</v>
      </c>
      <c r="BP46" s="5">
        <v>0.94238999999999995</v>
      </c>
      <c r="BQ46" s="5">
        <v>0.80854400000000004</v>
      </c>
      <c r="BR46" s="5">
        <v>0.96931999999999996</v>
      </c>
      <c r="BS46" s="5">
        <v>8.1139399999999995</v>
      </c>
      <c r="BT46" s="5">
        <v>0.73745799999999995</v>
      </c>
      <c r="BU46" s="5">
        <v>1.2764200000000001</v>
      </c>
      <c r="BV46" s="5">
        <v>1.83565</v>
      </c>
      <c r="BW46" s="5">
        <v>3.1410399999999998</v>
      </c>
      <c r="BX46" s="5">
        <v>3.4880900000000001</v>
      </c>
      <c r="BY46" s="5">
        <v>28.155999999999999</v>
      </c>
      <c r="BZ46" s="5">
        <v>1.6190800000000001</v>
      </c>
      <c r="CA46" s="5">
        <v>7.8004699999999998</v>
      </c>
      <c r="CB46" s="5">
        <v>1.8081100000000001</v>
      </c>
    </row>
    <row r="47" spans="1:80" ht="15.75" customHeight="1" x14ac:dyDescent="0.35">
      <c r="A47" s="5">
        <v>43</v>
      </c>
      <c r="B47" s="5" t="s">
        <v>321</v>
      </c>
      <c r="C47" s="5" t="s">
        <v>101</v>
      </c>
      <c r="D47" s="5" t="s">
        <v>167</v>
      </c>
      <c r="E47" s="5" t="s">
        <v>153</v>
      </c>
      <c r="F47" s="5" t="s">
        <v>89</v>
      </c>
      <c r="G47" s="5">
        <v>44.318100000000001</v>
      </c>
      <c r="H47" s="5">
        <v>4.09551</v>
      </c>
      <c r="I47" s="5">
        <v>16.076499999999999</v>
      </c>
      <c r="J47" s="5">
        <v>12.027799999999999</v>
      </c>
      <c r="K47" s="5">
        <v>0.21920999999999999</v>
      </c>
      <c r="L47" s="5">
        <v>3.6150500000000001</v>
      </c>
      <c r="M47" s="5">
        <v>10.069900000000001</v>
      </c>
      <c r="N47" s="5">
        <v>5.1301699999999997</v>
      </c>
      <c r="O47" s="5">
        <v>2.2055799999999999</v>
      </c>
      <c r="P47" s="5">
        <v>1.0752900000000001</v>
      </c>
      <c r="Q47" s="5">
        <v>-2.31E-3</v>
      </c>
      <c r="R47" s="5">
        <v>0.23619599999999999</v>
      </c>
      <c r="S47" s="5">
        <v>0.15130299999999999</v>
      </c>
      <c r="T47" s="5">
        <v>8.4086999999999995E-2</v>
      </c>
      <c r="U47" s="5">
        <v>99.302300000000002</v>
      </c>
      <c r="V47" s="5" t="s">
        <v>322</v>
      </c>
      <c r="W47" s="5">
        <v>4.8814999999999997E-2</v>
      </c>
      <c r="X47" s="5">
        <v>2.9495E-2</v>
      </c>
      <c r="Y47" s="5">
        <v>4.6970999999999999E-2</v>
      </c>
      <c r="Z47" s="5">
        <v>3.8849000000000002E-2</v>
      </c>
      <c r="AA47" s="5">
        <v>1.7822999999999999E-2</v>
      </c>
      <c r="AB47" s="5">
        <v>1.4709E-2</v>
      </c>
      <c r="AC47" s="5">
        <v>4.8169999999999998E-2</v>
      </c>
      <c r="AD47" s="5">
        <v>4.6183000000000002E-2</v>
      </c>
      <c r="AE47" s="5">
        <v>4.3353999999999997E-2</v>
      </c>
      <c r="AF47" s="5">
        <v>3.0391999999999999E-2</v>
      </c>
      <c r="AG47" s="5">
        <v>1.8488999999999998E-2</v>
      </c>
      <c r="AH47" s="5">
        <v>9.7750000000000007E-3</v>
      </c>
      <c r="AI47" s="5">
        <v>2.0508999999999999E-2</v>
      </c>
      <c r="AJ47" s="5">
        <v>3.4380000000000001E-3</v>
      </c>
      <c r="AK47" s="5">
        <v>20.715599999999998</v>
      </c>
      <c r="AL47" s="5">
        <v>2.4552499999999999</v>
      </c>
      <c r="AM47" s="5">
        <v>8.5084400000000002</v>
      </c>
      <c r="AN47" s="5">
        <v>9.3492300000000004</v>
      </c>
      <c r="AO47" s="5">
        <v>0.169768</v>
      </c>
      <c r="AP47" s="5">
        <v>2.17997</v>
      </c>
      <c r="AQ47" s="5">
        <v>7.19686</v>
      </c>
      <c r="AR47" s="5">
        <v>3.8058299999999998</v>
      </c>
      <c r="AS47" s="5">
        <v>1.83097</v>
      </c>
      <c r="AT47" s="5">
        <v>0.469273</v>
      </c>
      <c r="AU47" s="5">
        <v>-1.58E-3</v>
      </c>
      <c r="AV47" s="5">
        <v>9.4591999999999996E-2</v>
      </c>
      <c r="AW47" s="5">
        <v>0.15130299999999999</v>
      </c>
      <c r="AX47" s="5">
        <v>8.4086999999999995E-2</v>
      </c>
      <c r="AY47" s="5">
        <v>42.292700000000004</v>
      </c>
      <c r="AZ47" s="5">
        <v>99.302300000000002</v>
      </c>
      <c r="BA47" s="5">
        <v>2.2818000000000001E-2</v>
      </c>
      <c r="BB47" s="5">
        <v>1.7682E-2</v>
      </c>
      <c r="BC47" s="5">
        <v>2.4858999999999999E-2</v>
      </c>
      <c r="BD47" s="5">
        <v>3.0197999999999999E-2</v>
      </c>
      <c r="BE47" s="5">
        <v>1.3802999999999999E-2</v>
      </c>
      <c r="BF47" s="5">
        <v>8.8699999999999994E-3</v>
      </c>
      <c r="BG47" s="5">
        <v>3.4426999999999999E-2</v>
      </c>
      <c r="BH47" s="5">
        <v>3.4261E-2</v>
      </c>
      <c r="BI47" s="5">
        <v>3.5991000000000002E-2</v>
      </c>
      <c r="BJ47" s="5">
        <v>1.3264E-2</v>
      </c>
      <c r="BK47" s="5">
        <v>1.265E-2</v>
      </c>
      <c r="BL47" s="5">
        <v>3.9150000000000001E-3</v>
      </c>
      <c r="BM47" s="5">
        <v>2.0508999999999999E-2</v>
      </c>
      <c r="BN47" s="5">
        <v>3.4380000000000001E-3</v>
      </c>
      <c r="BO47" s="5">
        <v>0.47864899999999999</v>
      </c>
      <c r="BP47" s="5">
        <v>0.94092799999999999</v>
      </c>
      <c r="BQ47" s="5">
        <v>0.83575600000000005</v>
      </c>
      <c r="BR47" s="5">
        <v>0.87960000000000005</v>
      </c>
      <c r="BS47" s="5">
        <v>5.1280099999999997</v>
      </c>
      <c r="BT47" s="5">
        <v>0.75215200000000004</v>
      </c>
      <c r="BU47" s="5">
        <v>1.36195</v>
      </c>
      <c r="BV47" s="5">
        <v>1.8889899999999999</v>
      </c>
      <c r="BW47" s="5">
        <v>2.9383599999999999</v>
      </c>
      <c r="BX47" s="5">
        <v>3.4361899999999999</v>
      </c>
      <c r="BY47" s="5">
        <v>-376.1</v>
      </c>
      <c r="BZ47" s="5">
        <v>2.7707000000000002</v>
      </c>
      <c r="CA47" s="5">
        <v>7.5924800000000001</v>
      </c>
      <c r="CB47" s="5">
        <v>2.5627900000000001</v>
      </c>
    </row>
    <row r="48" spans="1:80" ht="15.75" customHeight="1" x14ac:dyDescent="0.35">
      <c r="A48" s="5">
        <v>44</v>
      </c>
      <c r="B48" s="5" t="s">
        <v>321</v>
      </c>
      <c r="C48" s="5" t="s">
        <v>108</v>
      </c>
      <c r="D48" s="5" t="s">
        <v>169</v>
      </c>
      <c r="E48" s="5" t="s">
        <v>153</v>
      </c>
      <c r="F48" s="5" t="s">
        <v>89</v>
      </c>
      <c r="G48" s="5">
        <v>45.7819</v>
      </c>
      <c r="H48" s="5">
        <v>3.2480000000000002</v>
      </c>
      <c r="I48" s="5">
        <v>16.820399999999999</v>
      </c>
      <c r="J48" s="5">
        <v>9.9858700000000002</v>
      </c>
      <c r="K48" s="5">
        <v>0.20114399999999999</v>
      </c>
      <c r="L48" s="5">
        <v>3.90422</v>
      </c>
      <c r="M48" s="5">
        <v>9.4033200000000008</v>
      </c>
      <c r="N48" s="5">
        <v>5.7479199999999997</v>
      </c>
      <c r="O48" s="5">
        <v>2.3296299999999999</v>
      </c>
      <c r="P48" s="5">
        <v>1.22109</v>
      </c>
      <c r="Q48" s="5">
        <v>-2.2499999999999998E-3</v>
      </c>
      <c r="R48" s="5">
        <v>0.31669399999999998</v>
      </c>
      <c r="S48" s="5">
        <v>0.15459200000000001</v>
      </c>
      <c r="T48" s="5">
        <v>9.8559999999999995E-2</v>
      </c>
      <c r="U48" s="5">
        <v>99.211100000000002</v>
      </c>
      <c r="V48" s="5" t="s">
        <v>322</v>
      </c>
      <c r="W48" s="5">
        <v>4.9460999999999998E-2</v>
      </c>
      <c r="X48" s="5">
        <v>2.9472999999999999E-2</v>
      </c>
      <c r="Y48" s="5">
        <v>4.8483999999999999E-2</v>
      </c>
      <c r="Z48" s="5">
        <v>3.8912000000000002E-2</v>
      </c>
      <c r="AA48" s="5">
        <v>1.7135999999999998E-2</v>
      </c>
      <c r="AB48" s="5">
        <v>1.4007E-2</v>
      </c>
      <c r="AC48" s="5">
        <v>4.1995999999999999E-2</v>
      </c>
      <c r="AD48" s="5">
        <v>4.9286000000000003E-2</v>
      </c>
      <c r="AE48" s="5">
        <v>3.3963E-2</v>
      </c>
      <c r="AF48" s="5">
        <v>2.8635000000000001E-2</v>
      </c>
      <c r="AG48" s="5">
        <v>1.8780999999999999E-2</v>
      </c>
      <c r="AH48" s="5">
        <v>9.6310000000000007E-3</v>
      </c>
      <c r="AI48" s="5">
        <v>2.0076E-2</v>
      </c>
      <c r="AJ48" s="5">
        <v>3.4020000000000001E-3</v>
      </c>
      <c r="AK48" s="5">
        <v>21.399899999999999</v>
      </c>
      <c r="AL48" s="5">
        <v>1.9471700000000001</v>
      </c>
      <c r="AM48" s="5">
        <v>8.9021100000000004</v>
      </c>
      <c r="AN48" s="5">
        <v>7.76206</v>
      </c>
      <c r="AO48" s="5">
        <v>0.155776</v>
      </c>
      <c r="AP48" s="5">
        <v>2.3543500000000002</v>
      </c>
      <c r="AQ48" s="5">
        <v>6.7204899999999999</v>
      </c>
      <c r="AR48" s="5">
        <v>4.2641099999999996</v>
      </c>
      <c r="AS48" s="5">
        <v>1.9339599999999999</v>
      </c>
      <c r="AT48" s="5">
        <v>0.53290099999999996</v>
      </c>
      <c r="AU48" s="5">
        <v>-1.5399999999999999E-3</v>
      </c>
      <c r="AV48" s="5">
        <v>0.12683</v>
      </c>
      <c r="AW48" s="5">
        <v>0.15459200000000001</v>
      </c>
      <c r="AX48" s="5">
        <v>9.8559999999999995E-2</v>
      </c>
      <c r="AY48" s="5">
        <v>42.859900000000003</v>
      </c>
      <c r="AZ48" s="5">
        <v>99.211100000000002</v>
      </c>
      <c r="BA48" s="5">
        <v>2.3119000000000001E-2</v>
      </c>
      <c r="BB48" s="5">
        <v>1.7669000000000001E-2</v>
      </c>
      <c r="BC48" s="5">
        <v>2.5659999999999999E-2</v>
      </c>
      <c r="BD48" s="5">
        <v>3.0245999999999999E-2</v>
      </c>
      <c r="BE48" s="5">
        <v>1.3271E-2</v>
      </c>
      <c r="BF48" s="5">
        <v>8.4469999999999996E-3</v>
      </c>
      <c r="BG48" s="5">
        <v>3.0013999999999999E-2</v>
      </c>
      <c r="BH48" s="5">
        <v>3.6562999999999998E-2</v>
      </c>
      <c r="BI48" s="5">
        <v>2.8194E-2</v>
      </c>
      <c r="BJ48" s="5">
        <v>1.2496E-2</v>
      </c>
      <c r="BK48" s="5">
        <v>1.285E-2</v>
      </c>
      <c r="BL48" s="5">
        <v>3.8570000000000002E-3</v>
      </c>
      <c r="BM48" s="5">
        <v>2.0076E-2</v>
      </c>
      <c r="BN48" s="5">
        <v>3.4020000000000001E-3</v>
      </c>
      <c r="BO48" s="5">
        <v>0.47133000000000003</v>
      </c>
      <c r="BP48" s="5">
        <v>1.0758700000000001</v>
      </c>
      <c r="BQ48" s="5">
        <v>0.81550500000000004</v>
      </c>
      <c r="BR48" s="5">
        <v>0.97006199999999998</v>
      </c>
      <c r="BS48" s="5">
        <v>5.3666799999999997</v>
      </c>
      <c r="BT48" s="5">
        <v>0.71630899999999997</v>
      </c>
      <c r="BU48" s="5">
        <v>1.4101399999999999</v>
      </c>
      <c r="BV48" s="5">
        <v>1.7667999999999999</v>
      </c>
      <c r="BW48" s="5">
        <v>2.80803</v>
      </c>
      <c r="BX48" s="5">
        <v>3.1813500000000001</v>
      </c>
      <c r="BY48" s="5">
        <v>-391.12</v>
      </c>
      <c r="BZ48" s="5">
        <v>2.2263700000000002</v>
      </c>
      <c r="CA48" s="5">
        <v>7.3470599999999999</v>
      </c>
      <c r="CB48" s="5">
        <v>2.2564899999999999</v>
      </c>
    </row>
    <row r="49" spans="1:80" ht="15.75" customHeight="1" x14ac:dyDescent="0.35">
      <c r="A49" s="5">
        <v>45</v>
      </c>
      <c r="B49" s="5" t="s">
        <v>321</v>
      </c>
      <c r="C49" s="5" t="s">
        <v>108</v>
      </c>
      <c r="D49" s="5" t="s">
        <v>171</v>
      </c>
      <c r="E49" s="5" t="s">
        <v>153</v>
      </c>
      <c r="F49" s="5" t="s">
        <v>89</v>
      </c>
      <c r="G49" s="5">
        <v>46.464500000000001</v>
      </c>
      <c r="H49" s="5">
        <v>3.3158400000000001</v>
      </c>
      <c r="I49" s="5">
        <v>16.953700000000001</v>
      </c>
      <c r="J49" s="5">
        <v>9.5416600000000003</v>
      </c>
      <c r="K49" s="5">
        <v>0.19345000000000001</v>
      </c>
      <c r="L49" s="5">
        <v>3.7231900000000002</v>
      </c>
      <c r="M49" s="5">
        <v>9.1052499999999998</v>
      </c>
      <c r="N49" s="5">
        <v>5.6650600000000004</v>
      </c>
      <c r="O49" s="5">
        <v>2.4832200000000002</v>
      </c>
      <c r="P49" s="5">
        <v>1.2786</v>
      </c>
      <c r="Q49" s="5">
        <v>3.0760000000000002E-3</v>
      </c>
      <c r="R49" s="5">
        <v>0.23194200000000001</v>
      </c>
      <c r="S49" s="5">
        <v>0.152007</v>
      </c>
      <c r="T49" s="5">
        <v>9.2251E-2</v>
      </c>
      <c r="U49" s="5">
        <v>99.203800000000001</v>
      </c>
      <c r="V49" s="5" t="s">
        <v>322</v>
      </c>
      <c r="W49" s="5">
        <v>4.8309999999999999E-2</v>
      </c>
      <c r="X49" s="5">
        <v>2.9263999999999998E-2</v>
      </c>
      <c r="Y49" s="5">
        <v>4.8125000000000001E-2</v>
      </c>
      <c r="Z49" s="5">
        <v>3.6209999999999999E-2</v>
      </c>
      <c r="AA49" s="5">
        <v>1.7704000000000001E-2</v>
      </c>
      <c r="AB49" s="5">
        <v>1.4623000000000001E-2</v>
      </c>
      <c r="AC49" s="5">
        <v>5.2345999999999997E-2</v>
      </c>
      <c r="AD49" s="5">
        <v>4.6512999999999999E-2</v>
      </c>
      <c r="AE49" s="5">
        <v>3.6093E-2</v>
      </c>
      <c r="AF49" s="5">
        <v>2.7538E-2</v>
      </c>
      <c r="AG49" s="5">
        <v>1.8176999999999999E-2</v>
      </c>
      <c r="AH49" s="5">
        <v>9.5999999999999992E-3</v>
      </c>
      <c r="AI49" s="5">
        <v>2.0971E-2</v>
      </c>
      <c r="AJ49" s="5">
        <v>3.4689999999999999E-3</v>
      </c>
      <c r="AK49" s="5">
        <v>21.718900000000001</v>
      </c>
      <c r="AL49" s="5">
        <v>1.9878400000000001</v>
      </c>
      <c r="AM49" s="5">
        <v>8.9726599999999994</v>
      </c>
      <c r="AN49" s="5">
        <v>7.4167800000000002</v>
      </c>
      <c r="AO49" s="5">
        <v>0.14981800000000001</v>
      </c>
      <c r="AP49" s="5">
        <v>2.24518</v>
      </c>
      <c r="AQ49" s="5">
        <v>6.50746</v>
      </c>
      <c r="AR49" s="5">
        <v>4.2026399999999997</v>
      </c>
      <c r="AS49" s="5">
        <v>2.0614599999999998</v>
      </c>
      <c r="AT49" s="5">
        <v>0.55799600000000005</v>
      </c>
      <c r="AU49" s="5">
        <v>2.1050000000000001E-3</v>
      </c>
      <c r="AV49" s="5">
        <v>9.2887999999999998E-2</v>
      </c>
      <c r="AW49" s="5">
        <v>0.152007</v>
      </c>
      <c r="AX49" s="5">
        <v>9.2251E-2</v>
      </c>
      <c r="AY49" s="5">
        <v>43.043799999999997</v>
      </c>
      <c r="AZ49" s="5">
        <v>99.203800000000001</v>
      </c>
      <c r="BA49" s="5">
        <v>2.2582000000000001E-2</v>
      </c>
      <c r="BB49" s="5">
        <v>1.7544000000000001E-2</v>
      </c>
      <c r="BC49" s="5">
        <v>2.547E-2</v>
      </c>
      <c r="BD49" s="5">
        <v>2.8146000000000001E-2</v>
      </c>
      <c r="BE49" s="5">
        <v>1.3710999999999999E-2</v>
      </c>
      <c r="BF49" s="5">
        <v>8.8179999999999994E-3</v>
      </c>
      <c r="BG49" s="5">
        <v>3.7411E-2</v>
      </c>
      <c r="BH49" s="5">
        <v>3.4506000000000002E-2</v>
      </c>
      <c r="BI49" s="5">
        <v>2.9963E-2</v>
      </c>
      <c r="BJ49" s="5">
        <v>1.2017999999999999E-2</v>
      </c>
      <c r="BK49" s="5">
        <v>1.2435999999999999E-2</v>
      </c>
      <c r="BL49" s="5">
        <v>3.8449999999999999E-3</v>
      </c>
      <c r="BM49" s="5">
        <v>2.0971E-2</v>
      </c>
      <c r="BN49" s="5">
        <v>3.4689999999999999E-3</v>
      </c>
      <c r="BO49" s="5">
        <v>0.46751700000000002</v>
      </c>
      <c r="BP49" s="5">
        <v>1.0628899999999999</v>
      </c>
      <c r="BQ49" s="5">
        <v>0.81091400000000002</v>
      </c>
      <c r="BR49" s="5">
        <v>0.991282</v>
      </c>
      <c r="BS49" s="5">
        <v>5.6404899999999998</v>
      </c>
      <c r="BT49" s="5">
        <v>0.73574399999999995</v>
      </c>
      <c r="BU49" s="5">
        <v>1.4438500000000001</v>
      </c>
      <c r="BV49" s="5">
        <v>1.77274</v>
      </c>
      <c r="BW49" s="5">
        <v>2.7271200000000002</v>
      </c>
      <c r="BX49" s="5">
        <v>3.0898300000000001</v>
      </c>
      <c r="BY49" s="5">
        <v>280.41000000000003</v>
      </c>
      <c r="BZ49" s="5">
        <v>2.7891400000000002</v>
      </c>
      <c r="CA49" s="5">
        <v>7.6917900000000001</v>
      </c>
      <c r="CB49" s="5">
        <v>2.3998900000000001</v>
      </c>
    </row>
    <row r="50" spans="1:80" ht="15.75" customHeight="1" x14ac:dyDescent="0.35">
      <c r="A50" s="5">
        <v>46</v>
      </c>
      <c r="B50" s="5" t="s">
        <v>321</v>
      </c>
      <c r="C50" s="5" t="s">
        <v>108</v>
      </c>
      <c r="D50" s="5" t="s">
        <v>172</v>
      </c>
      <c r="E50" s="5" t="s">
        <v>153</v>
      </c>
      <c r="F50" s="5" t="s">
        <v>89</v>
      </c>
      <c r="G50" s="5">
        <v>45.029800000000002</v>
      </c>
      <c r="H50" s="5">
        <v>3.4999899999999999</v>
      </c>
      <c r="I50" s="5">
        <v>16.738499999999998</v>
      </c>
      <c r="J50" s="5">
        <v>10.3377</v>
      </c>
      <c r="K50" s="5">
        <v>0.21992100000000001</v>
      </c>
      <c r="L50" s="5">
        <v>3.6936599999999999</v>
      </c>
      <c r="M50" s="5">
        <v>9.4313599999999997</v>
      </c>
      <c r="N50" s="5">
        <v>5.6999899999999997</v>
      </c>
      <c r="O50" s="5">
        <v>2.5097999999999998</v>
      </c>
      <c r="P50" s="5">
        <v>1.2529300000000001</v>
      </c>
      <c r="Q50" s="5">
        <v>-1.72E-3</v>
      </c>
      <c r="R50" s="5">
        <v>0.33619500000000002</v>
      </c>
      <c r="S50" s="5">
        <v>0.149176</v>
      </c>
      <c r="T50" s="5">
        <v>9.6601999999999993E-2</v>
      </c>
      <c r="U50" s="5">
        <v>98.993899999999996</v>
      </c>
      <c r="V50" s="5" t="s">
        <v>322</v>
      </c>
      <c r="W50" s="5">
        <v>5.0316E-2</v>
      </c>
      <c r="X50" s="5">
        <v>2.9163000000000001E-2</v>
      </c>
      <c r="Y50" s="5">
        <v>4.9516999999999999E-2</v>
      </c>
      <c r="Z50" s="5">
        <v>3.9069E-2</v>
      </c>
      <c r="AA50" s="5">
        <v>1.8048999999999999E-2</v>
      </c>
      <c r="AB50" s="5">
        <v>1.4782999999999999E-2</v>
      </c>
      <c r="AC50" s="5">
        <v>5.2787000000000001E-2</v>
      </c>
      <c r="AD50" s="5">
        <v>4.6698000000000003E-2</v>
      </c>
      <c r="AE50" s="5">
        <v>4.3436000000000002E-2</v>
      </c>
      <c r="AF50" s="5">
        <v>2.9454000000000001E-2</v>
      </c>
      <c r="AG50" s="5">
        <v>1.8931E-2</v>
      </c>
      <c r="AH50" s="5">
        <v>9.8189999999999996E-3</v>
      </c>
      <c r="AI50" s="5">
        <v>2.0601999999999999E-2</v>
      </c>
      <c r="AJ50" s="5">
        <v>3.4640000000000001E-3</v>
      </c>
      <c r="AK50" s="5">
        <v>21.048300000000001</v>
      </c>
      <c r="AL50" s="5">
        <v>2.0982400000000001</v>
      </c>
      <c r="AM50" s="5">
        <v>8.8587900000000008</v>
      </c>
      <c r="AN50" s="5">
        <v>8.0355500000000006</v>
      </c>
      <c r="AO50" s="5">
        <v>0.170318</v>
      </c>
      <c r="AP50" s="5">
        <v>2.2273800000000001</v>
      </c>
      <c r="AQ50" s="5">
        <v>6.7405299999999997</v>
      </c>
      <c r="AR50" s="5">
        <v>4.2285500000000003</v>
      </c>
      <c r="AS50" s="5">
        <v>2.0835300000000001</v>
      </c>
      <c r="AT50" s="5">
        <v>0.546794</v>
      </c>
      <c r="AU50" s="5">
        <v>-1.1800000000000001E-3</v>
      </c>
      <c r="AV50" s="5">
        <v>0.13463900000000001</v>
      </c>
      <c r="AW50" s="5">
        <v>0.149176</v>
      </c>
      <c r="AX50" s="5">
        <v>9.6601999999999993E-2</v>
      </c>
      <c r="AY50" s="5">
        <v>42.576700000000002</v>
      </c>
      <c r="AZ50" s="5">
        <v>98.993899999999996</v>
      </c>
      <c r="BA50" s="5">
        <v>2.3519000000000002E-2</v>
      </c>
      <c r="BB50" s="5">
        <v>1.7482999999999999E-2</v>
      </c>
      <c r="BC50" s="5">
        <v>2.6207000000000001E-2</v>
      </c>
      <c r="BD50" s="5">
        <v>3.0369E-2</v>
      </c>
      <c r="BE50" s="5">
        <v>1.3978000000000001E-2</v>
      </c>
      <c r="BF50" s="5">
        <v>8.914E-3</v>
      </c>
      <c r="BG50" s="5">
        <v>3.7726000000000003E-2</v>
      </c>
      <c r="BH50" s="5">
        <v>3.4643E-2</v>
      </c>
      <c r="BI50" s="5">
        <v>3.6059000000000001E-2</v>
      </c>
      <c r="BJ50" s="5">
        <v>1.2854000000000001E-2</v>
      </c>
      <c r="BK50" s="5">
        <v>1.2952999999999999E-2</v>
      </c>
      <c r="BL50" s="5">
        <v>3.9319999999999997E-3</v>
      </c>
      <c r="BM50" s="5">
        <v>2.0601999999999999E-2</v>
      </c>
      <c r="BN50" s="5">
        <v>3.4640000000000001E-3</v>
      </c>
      <c r="BO50" s="5">
        <v>0.47555500000000001</v>
      </c>
      <c r="BP50" s="5">
        <v>1.0286299999999999</v>
      </c>
      <c r="BQ50" s="5">
        <v>0.81863399999999997</v>
      </c>
      <c r="BR50" s="5">
        <v>0.95301000000000002</v>
      </c>
      <c r="BS50" s="5">
        <v>5.1530899999999997</v>
      </c>
      <c r="BT50" s="5">
        <v>0.74117299999999997</v>
      </c>
      <c r="BU50" s="5">
        <v>1.41692</v>
      </c>
      <c r="BV50" s="5">
        <v>1.77447</v>
      </c>
      <c r="BW50" s="5">
        <v>2.7462499999999999</v>
      </c>
      <c r="BX50" s="5">
        <v>3.1443699999999999</v>
      </c>
      <c r="BY50" s="5">
        <v>-517.66999999999996</v>
      </c>
      <c r="BZ50" s="5">
        <v>2.1503899999999998</v>
      </c>
      <c r="CA50" s="5">
        <v>7.7134</v>
      </c>
      <c r="CB50" s="5">
        <v>2.3124699999999998</v>
      </c>
    </row>
    <row r="51" spans="1:80" ht="15.75" customHeight="1" x14ac:dyDescent="0.35">
      <c r="A51" s="5">
        <v>47</v>
      </c>
      <c r="B51" s="5" t="s">
        <v>321</v>
      </c>
      <c r="C51" s="5" t="s">
        <v>108</v>
      </c>
      <c r="D51" s="5" t="s">
        <v>174</v>
      </c>
      <c r="E51" s="5" t="s">
        <v>153</v>
      </c>
      <c r="F51" s="5" t="s">
        <v>89</v>
      </c>
      <c r="G51" s="5">
        <v>45.284700000000001</v>
      </c>
      <c r="H51" s="5">
        <v>3.31209</v>
      </c>
      <c r="I51" s="5">
        <v>16.8628</v>
      </c>
      <c r="J51" s="5">
        <v>10.398300000000001</v>
      </c>
      <c r="K51" s="5">
        <v>0.234707</v>
      </c>
      <c r="L51" s="5">
        <v>3.5196900000000002</v>
      </c>
      <c r="M51" s="5">
        <v>9.1253600000000006</v>
      </c>
      <c r="N51" s="5">
        <v>5.67598</v>
      </c>
      <c r="O51" s="5">
        <v>2.5889199999999999</v>
      </c>
      <c r="P51" s="5">
        <v>1.2544299999999999</v>
      </c>
      <c r="Q51" s="5">
        <v>-4.4000000000000002E-4</v>
      </c>
      <c r="R51" s="5">
        <v>0.30264400000000002</v>
      </c>
      <c r="S51" s="5">
        <v>0.16975100000000001</v>
      </c>
      <c r="T51" s="5">
        <v>0.101123</v>
      </c>
      <c r="U51" s="5">
        <v>98.83</v>
      </c>
      <c r="V51" s="5" t="s">
        <v>322</v>
      </c>
      <c r="W51" s="5">
        <v>5.0069000000000002E-2</v>
      </c>
      <c r="X51" s="5">
        <v>2.8745E-2</v>
      </c>
      <c r="Y51" s="5">
        <v>5.0861999999999997E-2</v>
      </c>
      <c r="Z51" s="5">
        <v>3.7333999999999999E-2</v>
      </c>
      <c r="AA51" s="5">
        <v>1.6438000000000001E-2</v>
      </c>
      <c r="AB51" s="5">
        <v>1.5181999999999999E-2</v>
      </c>
      <c r="AC51" s="5">
        <v>5.2344000000000002E-2</v>
      </c>
      <c r="AD51" s="5">
        <v>5.0237999999999998E-2</v>
      </c>
      <c r="AE51" s="5">
        <v>3.9544999999999997E-2</v>
      </c>
      <c r="AF51" s="5">
        <v>2.9121999999999999E-2</v>
      </c>
      <c r="AG51" s="5">
        <v>1.9307999999999999E-2</v>
      </c>
      <c r="AH51" s="5">
        <v>9.7129999999999994E-3</v>
      </c>
      <c r="AI51" s="5">
        <v>1.9858000000000001E-2</v>
      </c>
      <c r="AJ51" s="5">
        <v>3.4009999999999999E-3</v>
      </c>
      <c r="AK51" s="5">
        <v>21.167400000000001</v>
      </c>
      <c r="AL51" s="5">
        <v>1.9856</v>
      </c>
      <c r="AM51" s="5">
        <v>8.9245699999999992</v>
      </c>
      <c r="AN51" s="5">
        <v>8.0826200000000004</v>
      </c>
      <c r="AO51" s="5">
        <v>0.18176899999999999</v>
      </c>
      <c r="AP51" s="5">
        <v>2.1224699999999999</v>
      </c>
      <c r="AQ51" s="5">
        <v>6.5218400000000001</v>
      </c>
      <c r="AR51" s="5">
        <v>4.2107299999999999</v>
      </c>
      <c r="AS51" s="5">
        <v>2.1492100000000001</v>
      </c>
      <c r="AT51" s="5">
        <v>0.54744899999999996</v>
      </c>
      <c r="AU51" s="5">
        <v>-2.9999999999999997E-4</v>
      </c>
      <c r="AV51" s="5">
        <v>0.12120300000000001</v>
      </c>
      <c r="AW51" s="5">
        <v>0.16975100000000001</v>
      </c>
      <c r="AX51" s="5">
        <v>0.101123</v>
      </c>
      <c r="AY51" s="5">
        <v>42.544600000000003</v>
      </c>
      <c r="AZ51" s="5">
        <v>98.83</v>
      </c>
      <c r="BA51" s="5">
        <v>2.3404000000000001E-2</v>
      </c>
      <c r="BB51" s="5">
        <v>1.7232000000000001E-2</v>
      </c>
      <c r="BC51" s="5">
        <v>2.6918999999999998E-2</v>
      </c>
      <c r="BD51" s="5">
        <v>2.9020000000000001E-2</v>
      </c>
      <c r="BE51" s="5">
        <v>1.2730999999999999E-2</v>
      </c>
      <c r="BF51" s="5">
        <v>9.1549999999999999E-3</v>
      </c>
      <c r="BG51" s="5">
        <v>3.7409999999999999E-2</v>
      </c>
      <c r="BH51" s="5">
        <v>3.7268999999999997E-2</v>
      </c>
      <c r="BI51" s="5">
        <v>3.2828999999999997E-2</v>
      </c>
      <c r="BJ51" s="5">
        <v>1.2709E-2</v>
      </c>
      <c r="BK51" s="5">
        <v>1.3211000000000001E-2</v>
      </c>
      <c r="BL51" s="5">
        <v>3.8899999999999998E-3</v>
      </c>
      <c r="BM51" s="5">
        <v>1.9858000000000001E-2</v>
      </c>
      <c r="BN51" s="5">
        <v>3.4009999999999999E-3</v>
      </c>
      <c r="BO51" s="5">
        <v>0.47390100000000002</v>
      </c>
      <c r="BP51" s="5">
        <v>1.05949</v>
      </c>
      <c r="BQ51" s="5">
        <v>0.81522899999999998</v>
      </c>
      <c r="BR51" s="5">
        <v>0.94818500000000006</v>
      </c>
      <c r="BS51" s="5">
        <v>4.66472</v>
      </c>
      <c r="BT51" s="5">
        <v>0.76187899999999997</v>
      </c>
      <c r="BU51" s="5">
        <v>1.4405399999999999</v>
      </c>
      <c r="BV51" s="5">
        <v>1.7839700000000001</v>
      </c>
      <c r="BW51" s="5">
        <v>2.6802600000000001</v>
      </c>
      <c r="BX51" s="5">
        <v>3.1378200000000001</v>
      </c>
      <c r="BY51" s="5">
        <v>-2047.1</v>
      </c>
      <c r="BZ51" s="5">
        <v>2.30721</v>
      </c>
      <c r="CA51" s="5">
        <v>6.7389200000000002</v>
      </c>
      <c r="CB51" s="5">
        <v>2.2126600000000001</v>
      </c>
    </row>
    <row r="52" spans="1:80" ht="15.75" customHeight="1" x14ac:dyDescent="0.35">
      <c r="A52" s="5">
        <v>48</v>
      </c>
      <c r="B52" s="5" t="s">
        <v>321</v>
      </c>
      <c r="C52" s="5" t="s">
        <v>108</v>
      </c>
      <c r="D52" s="5" t="s">
        <v>175</v>
      </c>
      <c r="E52" s="5" t="s">
        <v>153</v>
      </c>
      <c r="F52" s="5" t="s">
        <v>89</v>
      </c>
      <c r="G52" s="5">
        <v>45.314900000000002</v>
      </c>
      <c r="H52" s="5">
        <v>3.8138999999999998</v>
      </c>
      <c r="I52" s="5">
        <v>16.376999999999999</v>
      </c>
      <c r="J52" s="5">
        <v>11.127599999999999</v>
      </c>
      <c r="K52" s="5">
        <v>0.22478100000000001</v>
      </c>
      <c r="L52" s="5">
        <v>3.3851399999999998</v>
      </c>
      <c r="M52" s="5">
        <v>8.8535199999999996</v>
      </c>
      <c r="N52" s="5">
        <v>5.6849699999999999</v>
      </c>
      <c r="O52" s="5">
        <v>2.54562</v>
      </c>
      <c r="P52" s="5">
        <v>1.1977800000000001</v>
      </c>
      <c r="Q52" s="5">
        <v>-3.2000000000000002E-3</v>
      </c>
      <c r="R52" s="5">
        <v>0.32686599999999999</v>
      </c>
      <c r="S52" s="5">
        <v>0.168825</v>
      </c>
      <c r="T52" s="5">
        <v>0.10360900000000001</v>
      </c>
      <c r="U52" s="5">
        <v>99.121300000000005</v>
      </c>
      <c r="V52" s="5" t="s">
        <v>322</v>
      </c>
      <c r="W52" s="5">
        <v>4.9599999999999998E-2</v>
      </c>
      <c r="X52" s="5">
        <v>2.9727E-2</v>
      </c>
      <c r="Y52" s="5">
        <v>4.6775999999999998E-2</v>
      </c>
      <c r="Z52" s="5">
        <v>3.7164999999999997E-2</v>
      </c>
      <c r="AA52" s="5">
        <v>1.7739000000000001E-2</v>
      </c>
      <c r="AB52" s="5">
        <v>1.4553E-2</v>
      </c>
      <c r="AC52" s="5">
        <v>4.8397000000000003E-2</v>
      </c>
      <c r="AD52" s="5">
        <v>4.9949E-2</v>
      </c>
      <c r="AE52" s="5">
        <v>4.3459999999999999E-2</v>
      </c>
      <c r="AF52" s="5">
        <v>2.9756000000000001E-2</v>
      </c>
      <c r="AG52" s="5">
        <v>1.8683999999999999E-2</v>
      </c>
      <c r="AH52" s="5">
        <v>9.6150000000000003E-3</v>
      </c>
      <c r="AI52" s="5">
        <v>2.0074999999999999E-2</v>
      </c>
      <c r="AJ52" s="5">
        <v>3.3990000000000001E-3</v>
      </c>
      <c r="AK52" s="5">
        <v>21.1816</v>
      </c>
      <c r="AL52" s="5">
        <v>2.2864300000000002</v>
      </c>
      <c r="AM52" s="5">
        <v>8.6674799999999994</v>
      </c>
      <c r="AN52" s="5">
        <v>8.6495200000000008</v>
      </c>
      <c r="AO52" s="5">
        <v>0.17408199999999999</v>
      </c>
      <c r="AP52" s="5">
        <v>2.0413299999999999</v>
      </c>
      <c r="AQ52" s="5">
        <v>6.3275499999999996</v>
      </c>
      <c r="AR52" s="5">
        <v>4.2174100000000001</v>
      </c>
      <c r="AS52" s="5">
        <v>2.1132599999999999</v>
      </c>
      <c r="AT52" s="5">
        <v>0.52272600000000002</v>
      </c>
      <c r="AU52" s="5">
        <v>-2.1900000000000001E-3</v>
      </c>
      <c r="AV52" s="5">
        <v>0.13090299999999999</v>
      </c>
      <c r="AW52" s="5">
        <v>0.168825</v>
      </c>
      <c r="AX52" s="5">
        <v>0.10360900000000001</v>
      </c>
      <c r="AY52" s="5">
        <v>42.538899999999998</v>
      </c>
      <c r="AZ52" s="5">
        <v>99.121300000000005</v>
      </c>
      <c r="BA52" s="5">
        <v>2.3184E-2</v>
      </c>
      <c r="BB52" s="5">
        <v>1.7822000000000001E-2</v>
      </c>
      <c r="BC52" s="5">
        <v>2.4756E-2</v>
      </c>
      <c r="BD52" s="5">
        <v>2.8888E-2</v>
      </c>
      <c r="BE52" s="5">
        <v>1.3738E-2</v>
      </c>
      <c r="BF52" s="5">
        <v>8.7760000000000008E-3</v>
      </c>
      <c r="BG52" s="5">
        <v>3.4589000000000002E-2</v>
      </c>
      <c r="BH52" s="5">
        <v>3.7054999999999998E-2</v>
      </c>
      <c r="BI52" s="5">
        <v>3.6079E-2</v>
      </c>
      <c r="BJ52" s="5">
        <v>1.2985999999999999E-2</v>
      </c>
      <c r="BK52" s="5">
        <v>1.2782999999999999E-2</v>
      </c>
      <c r="BL52" s="5">
        <v>3.8509999999999998E-3</v>
      </c>
      <c r="BM52" s="5">
        <v>2.0074999999999999E-2</v>
      </c>
      <c r="BN52" s="5">
        <v>3.3990000000000001E-3</v>
      </c>
      <c r="BO52" s="5">
        <v>0.473105</v>
      </c>
      <c r="BP52" s="5">
        <v>0.981456</v>
      </c>
      <c r="BQ52" s="5">
        <v>0.82593000000000005</v>
      </c>
      <c r="BR52" s="5">
        <v>0.91445600000000005</v>
      </c>
      <c r="BS52" s="5">
        <v>5.01729</v>
      </c>
      <c r="BT52" s="5">
        <v>0.77759100000000003</v>
      </c>
      <c r="BU52" s="5">
        <v>1.4571499999999999</v>
      </c>
      <c r="BV52" s="5">
        <v>1.7866599999999999</v>
      </c>
      <c r="BW52" s="5">
        <v>2.72228</v>
      </c>
      <c r="BX52" s="5">
        <v>3.2255199999999999</v>
      </c>
      <c r="BY52" s="5">
        <v>-273.64999999999998</v>
      </c>
      <c r="BZ52" s="5">
        <v>2.1749200000000002</v>
      </c>
      <c r="CA52" s="5">
        <v>6.8170200000000003</v>
      </c>
      <c r="CB52" s="5">
        <v>2.1714000000000002</v>
      </c>
    </row>
    <row r="53" spans="1:80" ht="15.75" customHeight="1" x14ac:dyDescent="0.35">
      <c r="A53" s="5">
        <v>49</v>
      </c>
      <c r="B53" s="5" t="s">
        <v>321</v>
      </c>
      <c r="C53" s="5" t="s">
        <v>108</v>
      </c>
      <c r="D53" s="5" t="s">
        <v>177</v>
      </c>
      <c r="E53" s="5" t="s">
        <v>153</v>
      </c>
      <c r="F53" s="5" t="s">
        <v>89</v>
      </c>
      <c r="G53" s="5">
        <v>45.234499999999997</v>
      </c>
      <c r="H53" s="5">
        <v>3.32056</v>
      </c>
      <c r="I53" s="5">
        <v>16.4968</v>
      </c>
      <c r="J53" s="5">
        <v>10.630699999999999</v>
      </c>
      <c r="K53" s="5">
        <v>0.20307700000000001</v>
      </c>
      <c r="L53" s="5">
        <v>3.64337</v>
      </c>
      <c r="M53" s="5">
        <v>9.2504100000000005</v>
      </c>
      <c r="N53" s="5">
        <v>6.0536000000000003</v>
      </c>
      <c r="O53" s="5">
        <v>2.54237</v>
      </c>
      <c r="P53" s="5">
        <v>1.2310099999999999</v>
      </c>
      <c r="Q53" s="5">
        <v>6.2480000000000001E-2</v>
      </c>
      <c r="R53" s="5">
        <v>0.210394</v>
      </c>
      <c r="S53" s="5">
        <v>0.21865799999999999</v>
      </c>
      <c r="T53" s="5">
        <v>0.104256</v>
      </c>
      <c r="U53" s="5">
        <v>99.202200000000005</v>
      </c>
      <c r="V53" s="5" t="s">
        <v>322</v>
      </c>
      <c r="W53" s="5">
        <v>4.8146000000000001E-2</v>
      </c>
      <c r="X53" s="5">
        <v>2.9464000000000001E-2</v>
      </c>
      <c r="Y53" s="5">
        <v>4.9424999999999997E-2</v>
      </c>
      <c r="Z53" s="5">
        <v>3.6998000000000003E-2</v>
      </c>
      <c r="AA53" s="5">
        <v>1.7836999999999999E-2</v>
      </c>
      <c r="AB53" s="5">
        <v>1.4964E-2</v>
      </c>
      <c r="AC53" s="5">
        <v>4.7417000000000001E-2</v>
      </c>
      <c r="AD53" s="5">
        <v>4.9088E-2</v>
      </c>
      <c r="AE53" s="5">
        <v>3.7721999999999999E-2</v>
      </c>
      <c r="AF53" s="5">
        <v>2.8201E-2</v>
      </c>
      <c r="AG53" s="5">
        <v>1.8731999999999999E-2</v>
      </c>
      <c r="AH53" s="5">
        <v>9.5440000000000004E-3</v>
      </c>
      <c r="AI53" s="5">
        <v>1.9772000000000001E-2</v>
      </c>
      <c r="AJ53" s="5">
        <v>3.4299999999999999E-3</v>
      </c>
      <c r="AK53" s="5">
        <v>21.143999999999998</v>
      </c>
      <c r="AL53" s="5">
        <v>1.9906699999999999</v>
      </c>
      <c r="AM53" s="5">
        <v>8.7308500000000002</v>
      </c>
      <c r="AN53" s="5">
        <v>8.2632899999999996</v>
      </c>
      <c r="AO53" s="5">
        <v>0.157273</v>
      </c>
      <c r="AP53" s="5">
        <v>2.1970499999999999</v>
      </c>
      <c r="AQ53" s="5">
        <v>6.6112099999999998</v>
      </c>
      <c r="AR53" s="5">
        <v>4.4908799999999998</v>
      </c>
      <c r="AS53" s="5">
        <v>2.1105700000000001</v>
      </c>
      <c r="AT53" s="5">
        <v>0.53722899999999996</v>
      </c>
      <c r="AU53" s="5">
        <v>4.2748000000000001E-2</v>
      </c>
      <c r="AV53" s="5">
        <v>8.4259000000000001E-2</v>
      </c>
      <c r="AW53" s="5">
        <v>0.21865799999999999</v>
      </c>
      <c r="AX53" s="5">
        <v>0.104256</v>
      </c>
      <c r="AY53" s="5">
        <v>42.519300000000001</v>
      </c>
      <c r="AZ53" s="5">
        <v>99.202200000000005</v>
      </c>
      <c r="BA53" s="5">
        <v>2.2505000000000001E-2</v>
      </c>
      <c r="BB53" s="5">
        <v>1.7663999999999999E-2</v>
      </c>
      <c r="BC53" s="5">
        <v>2.6158000000000001E-2</v>
      </c>
      <c r="BD53" s="5">
        <v>2.8759E-2</v>
      </c>
      <c r="BE53" s="5">
        <v>1.3814E-2</v>
      </c>
      <c r="BF53" s="5">
        <v>9.0240000000000008E-3</v>
      </c>
      <c r="BG53" s="5">
        <v>3.3888000000000001E-2</v>
      </c>
      <c r="BH53" s="5">
        <v>3.6415999999999997E-2</v>
      </c>
      <c r="BI53" s="5">
        <v>3.1315000000000003E-2</v>
      </c>
      <c r="BJ53" s="5">
        <v>1.2307999999999999E-2</v>
      </c>
      <c r="BK53" s="5">
        <v>1.2815999999999999E-2</v>
      </c>
      <c r="BL53" s="5">
        <v>3.8219999999999999E-3</v>
      </c>
      <c r="BM53" s="5">
        <v>1.9772000000000001E-2</v>
      </c>
      <c r="BN53" s="5">
        <v>3.4299999999999999E-3</v>
      </c>
      <c r="BO53" s="5">
        <v>0.47412700000000002</v>
      </c>
      <c r="BP53" s="5">
        <v>1.0616399999999999</v>
      </c>
      <c r="BQ53" s="5">
        <v>0.82533100000000004</v>
      </c>
      <c r="BR53" s="5">
        <v>0.93728800000000001</v>
      </c>
      <c r="BS53" s="5">
        <v>5.4488899999999996</v>
      </c>
      <c r="BT53" s="5">
        <v>0.74867700000000004</v>
      </c>
      <c r="BU53" s="5">
        <v>1.4258900000000001</v>
      </c>
      <c r="BV53" s="5">
        <v>1.7238100000000001</v>
      </c>
      <c r="BW53" s="5">
        <v>2.6972700000000001</v>
      </c>
      <c r="BX53" s="5">
        <v>3.1589200000000002</v>
      </c>
      <c r="BY53" s="5">
        <v>15.8292</v>
      </c>
      <c r="BZ53" s="5">
        <v>2.98909</v>
      </c>
      <c r="CA53" s="5">
        <v>5.4568899999999996</v>
      </c>
      <c r="CB53" s="5">
        <v>2.1709200000000002</v>
      </c>
    </row>
    <row r="54" spans="1:80" ht="15.75" customHeight="1" x14ac:dyDescent="0.35">
      <c r="A54" s="5">
        <v>50</v>
      </c>
      <c r="B54" s="5" t="s">
        <v>321</v>
      </c>
      <c r="C54" s="5" t="s">
        <v>108</v>
      </c>
      <c r="D54" s="5" t="s">
        <v>178</v>
      </c>
      <c r="E54" s="5" t="s">
        <v>153</v>
      </c>
      <c r="F54" s="5" t="s">
        <v>89</v>
      </c>
      <c r="G54" s="5">
        <v>45.524000000000001</v>
      </c>
      <c r="H54" s="5">
        <v>3.8033100000000002</v>
      </c>
      <c r="I54" s="5">
        <v>15.932499999999999</v>
      </c>
      <c r="J54" s="5">
        <v>10.940899999999999</v>
      </c>
      <c r="K54" s="5">
        <v>0.21675800000000001</v>
      </c>
      <c r="L54" s="5">
        <v>3.8273999999999999</v>
      </c>
      <c r="M54" s="5">
        <v>9.2707200000000007</v>
      </c>
      <c r="N54" s="5">
        <v>5.6505700000000001</v>
      </c>
      <c r="O54" s="5">
        <v>2.56915</v>
      </c>
      <c r="P54" s="5">
        <v>1.3532299999999999</v>
      </c>
      <c r="Q54" s="5">
        <v>-2.1900000000000001E-3</v>
      </c>
      <c r="R54" s="5">
        <v>0.18062500000000001</v>
      </c>
      <c r="S54" s="5">
        <v>0.183478</v>
      </c>
      <c r="T54" s="5">
        <v>9.6584000000000003E-2</v>
      </c>
      <c r="U54" s="5">
        <v>99.546999999999997</v>
      </c>
      <c r="V54" s="5" t="s">
        <v>322</v>
      </c>
      <c r="W54" s="5">
        <v>4.6420000000000003E-2</v>
      </c>
      <c r="X54" s="5">
        <v>2.8992E-2</v>
      </c>
      <c r="Y54" s="5">
        <v>5.1218E-2</v>
      </c>
      <c r="Z54" s="5">
        <v>3.7009E-2</v>
      </c>
      <c r="AA54" s="5">
        <v>1.7999999999999999E-2</v>
      </c>
      <c r="AB54" s="5">
        <v>1.4657E-2</v>
      </c>
      <c r="AC54" s="5">
        <v>4.7264E-2</v>
      </c>
      <c r="AD54" s="5">
        <v>4.7282999999999999E-2</v>
      </c>
      <c r="AE54" s="5">
        <v>3.7142000000000001E-2</v>
      </c>
      <c r="AF54" s="5">
        <v>3.0809E-2</v>
      </c>
      <c r="AG54" s="5">
        <v>1.9203999999999999E-2</v>
      </c>
      <c r="AH54" s="5">
        <v>9.5460000000000007E-3</v>
      </c>
      <c r="AI54" s="5">
        <v>2.0243000000000001E-2</v>
      </c>
      <c r="AJ54" s="5">
        <v>3.4169999999999999E-3</v>
      </c>
      <c r="AK54" s="5">
        <v>21.279299999999999</v>
      </c>
      <c r="AL54" s="5">
        <v>2.2800799999999999</v>
      </c>
      <c r="AM54" s="5">
        <v>8.4321900000000003</v>
      </c>
      <c r="AN54" s="5">
        <v>8.50441</v>
      </c>
      <c r="AO54" s="5">
        <v>0.16786799999999999</v>
      </c>
      <c r="AP54" s="5">
        <v>2.30803</v>
      </c>
      <c r="AQ54" s="5">
        <v>6.6257200000000003</v>
      </c>
      <c r="AR54" s="5">
        <v>4.1918899999999999</v>
      </c>
      <c r="AS54" s="5">
        <v>2.13279</v>
      </c>
      <c r="AT54" s="5">
        <v>0.59056600000000004</v>
      </c>
      <c r="AU54" s="5">
        <v>-1.5E-3</v>
      </c>
      <c r="AV54" s="5">
        <v>7.2336999999999999E-2</v>
      </c>
      <c r="AW54" s="5">
        <v>0.183478</v>
      </c>
      <c r="AX54" s="5">
        <v>9.6584000000000003E-2</v>
      </c>
      <c r="AY54" s="5">
        <v>42.683300000000003</v>
      </c>
      <c r="AZ54" s="5">
        <v>99.546999999999997</v>
      </c>
      <c r="BA54" s="5">
        <v>2.1697999999999999E-2</v>
      </c>
      <c r="BB54" s="5">
        <v>1.7381000000000001E-2</v>
      </c>
      <c r="BC54" s="5">
        <v>2.7106999999999999E-2</v>
      </c>
      <c r="BD54" s="5">
        <v>2.8767999999999998E-2</v>
      </c>
      <c r="BE54" s="5">
        <v>1.3939999999999999E-2</v>
      </c>
      <c r="BF54" s="5">
        <v>8.8380000000000004E-3</v>
      </c>
      <c r="BG54" s="5">
        <v>3.3779000000000003E-2</v>
      </c>
      <c r="BH54" s="5">
        <v>3.5076999999999997E-2</v>
      </c>
      <c r="BI54" s="5">
        <v>3.0832999999999999E-2</v>
      </c>
      <c r="BJ54" s="5">
        <v>1.3445E-2</v>
      </c>
      <c r="BK54" s="5">
        <v>1.3139E-2</v>
      </c>
      <c r="BL54" s="5">
        <v>3.823E-3</v>
      </c>
      <c r="BM54" s="5">
        <v>2.0243000000000001E-2</v>
      </c>
      <c r="BN54" s="5">
        <v>3.4169999999999999E-3</v>
      </c>
      <c r="BO54" s="5">
        <v>0.47185700000000003</v>
      </c>
      <c r="BP54" s="5">
        <v>0.979572</v>
      </c>
      <c r="BQ54" s="5">
        <v>0.84145800000000004</v>
      </c>
      <c r="BR54" s="5">
        <v>0.92334499999999997</v>
      </c>
      <c r="BS54" s="5">
        <v>5.2029100000000001</v>
      </c>
      <c r="BT54" s="5">
        <v>0.72794999999999999</v>
      </c>
      <c r="BU54" s="5">
        <v>1.42343</v>
      </c>
      <c r="BV54" s="5">
        <v>1.7879</v>
      </c>
      <c r="BW54" s="5">
        <v>2.67841</v>
      </c>
      <c r="BX54" s="5">
        <v>3.0261200000000001</v>
      </c>
      <c r="BY54" s="5">
        <v>-411.51</v>
      </c>
      <c r="BZ54" s="5">
        <v>3.3588</v>
      </c>
      <c r="CA54" s="5">
        <v>6.3970399999999996</v>
      </c>
      <c r="CB54" s="5">
        <v>2.2956599999999998</v>
      </c>
    </row>
    <row r="55" spans="1:80" ht="15.75" customHeight="1" x14ac:dyDescent="0.35">
      <c r="A55" s="5">
        <v>51</v>
      </c>
      <c r="B55" s="5" t="s">
        <v>321</v>
      </c>
      <c r="C55" s="5" t="s">
        <v>108</v>
      </c>
      <c r="D55" s="5" t="s">
        <v>180</v>
      </c>
      <c r="E55" s="5" t="s">
        <v>153</v>
      </c>
      <c r="F55" s="5" t="s">
        <v>89</v>
      </c>
      <c r="G55" s="5">
        <v>43.456600000000002</v>
      </c>
      <c r="H55" s="5">
        <v>3.8931300000000002</v>
      </c>
      <c r="I55" s="5">
        <v>14.7004</v>
      </c>
      <c r="J55" s="5">
        <v>9.7984799999999996</v>
      </c>
      <c r="K55" s="5">
        <v>0.158775</v>
      </c>
      <c r="L55" s="5">
        <v>5.3085899999999997</v>
      </c>
      <c r="M55" s="5">
        <v>11.9749</v>
      </c>
      <c r="N55" s="5">
        <v>3.8519000000000001</v>
      </c>
      <c r="O55" s="5">
        <v>1.69401</v>
      </c>
      <c r="P55" s="5">
        <v>0.96145099999999994</v>
      </c>
      <c r="Q55" s="5">
        <v>1.7195999999999999E-2</v>
      </c>
      <c r="R55" s="5">
        <v>0.755938</v>
      </c>
      <c r="S55" s="5">
        <v>0.11330999999999999</v>
      </c>
      <c r="T55" s="5">
        <v>6.8073999999999996E-2</v>
      </c>
      <c r="U55" s="5">
        <v>96.752700000000004</v>
      </c>
      <c r="V55" s="5" t="s">
        <v>322</v>
      </c>
      <c r="W55" s="5">
        <v>4.8332E-2</v>
      </c>
      <c r="X55" s="5">
        <v>2.912E-2</v>
      </c>
      <c r="Y55" s="5">
        <v>4.7800000000000002E-2</v>
      </c>
      <c r="Z55" s="5">
        <v>3.6341999999999999E-2</v>
      </c>
      <c r="AA55" s="5">
        <v>1.7742999999999998E-2</v>
      </c>
      <c r="AB55" s="5">
        <v>1.4893999999999999E-2</v>
      </c>
      <c r="AC55" s="5">
        <v>4.7264E-2</v>
      </c>
      <c r="AD55" s="5">
        <v>5.3912000000000002E-2</v>
      </c>
      <c r="AE55" s="5">
        <v>3.6625999999999999E-2</v>
      </c>
      <c r="AF55" s="5">
        <v>2.8198999999999998E-2</v>
      </c>
      <c r="AG55" s="5">
        <v>1.8176999999999999E-2</v>
      </c>
      <c r="AH55" s="5">
        <v>9.4529999999999996E-3</v>
      </c>
      <c r="AI55" s="5">
        <v>2.0792999999999999E-2</v>
      </c>
      <c r="AJ55" s="5">
        <v>3.4499999999999999E-3</v>
      </c>
      <c r="AK55" s="5">
        <v>20.312899999999999</v>
      </c>
      <c r="AL55" s="5">
        <v>2.3339300000000001</v>
      </c>
      <c r="AM55" s="5">
        <v>7.7801</v>
      </c>
      <c r="AN55" s="5">
        <v>7.6163999999999996</v>
      </c>
      <c r="AO55" s="5">
        <v>0.122963</v>
      </c>
      <c r="AP55" s="5">
        <v>3.2012200000000002</v>
      </c>
      <c r="AQ55" s="5">
        <v>8.5583500000000008</v>
      </c>
      <c r="AR55" s="5">
        <v>2.8575400000000002</v>
      </c>
      <c r="AS55" s="5">
        <v>1.40629</v>
      </c>
      <c r="AT55" s="5">
        <v>0.41959000000000002</v>
      </c>
      <c r="AU55" s="5">
        <v>1.1766E-2</v>
      </c>
      <c r="AV55" s="5">
        <v>0.30273800000000001</v>
      </c>
      <c r="AW55" s="5">
        <v>0.11330999999999999</v>
      </c>
      <c r="AX55" s="5">
        <v>6.8073999999999996E-2</v>
      </c>
      <c r="AY55" s="5">
        <v>41.647500000000001</v>
      </c>
      <c r="AZ55" s="5">
        <v>96.752700000000004</v>
      </c>
      <c r="BA55" s="5">
        <v>2.2592000000000001E-2</v>
      </c>
      <c r="BB55" s="5">
        <v>1.7457E-2</v>
      </c>
      <c r="BC55" s="5">
        <v>2.5298000000000001E-2</v>
      </c>
      <c r="BD55" s="5">
        <v>2.8247999999999999E-2</v>
      </c>
      <c r="BE55" s="5">
        <v>1.3741E-2</v>
      </c>
      <c r="BF55" s="5">
        <v>8.9809999999999994E-3</v>
      </c>
      <c r="BG55" s="5">
        <v>3.3779000000000003E-2</v>
      </c>
      <c r="BH55" s="5">
        <v>3.9995000000000003E-2</v>
      </c>
      <c r="BI55" s="5">
        <v>3.0405000000000001E-2</v>
      </c>
      <c r="BJ55" s="5">
        <v>1.2305999999999999E-2</v>
      </c>
      <c r="BK55" s="5">
        <v>1.2437E-2</v>
      </c>
      <c r="BL55" s="5">
        <v>3.7859999999999999E-3</v>
      </c>
      <c r="BM55" s="5">
        <v>2.0792999999999999E-2</v>
      </c>
      <c r="BN55" s="5">
        <v>3.4499999999999999E-3</v>
      </c>
      <c r="BO55" s="5">
        <v>0.48261500000000002</v>
      </c>
      <c r="BP55" s="5">
        <v>0.968754</v>
      </c>
      <c r="BQ55" s="5">
        <v>0.87592400000000004</v>
      </c>
      <c r="BR55" s="5">
        <v>0.977302</v>
      </c>
      <c r="BS55" s="5">
        <v>6.6188399999999996</v>
      </c>
      <c r="BT55" s="5">
        <v>0.60897000000000001</v>
      </c>
      <c r="BU55" s="5">
        <v>1.2469600000000001</v>
      </c>
      <c r="BV55" s="5">
        <v>2.21462</v>
      </c>
      <c r="BW55" s="5">
        <v>3.3388</v>
      </c>
      <c r="BX55" s="5">
        <v>3.6225800000000001</v>
      </c>
      <c r="BY55" s="5">
        <v>51.656199999999998</v>
      </c>
      <c r="BZ55" s="5">
        <v>1.2468399999999999</v>
      </c>
      <c r="CA55" s="5">
        <v>9.8916000000000004</v>
      </c>
      <c r="CB55" s="5">
        <v>3.0379900000000002</v>
      </c>
    </row>
    <row r="56" spans="1:80" ht="15.75" customHeight="1" x14ac:dyDescent="0.35">
      <c r="A56" s="5">
        <v>52</v>
      </c>
      <c r="B56" s="5" t="s">
        <v>321</v>
      </c>
      <c r="C56" s="5" t="s">
        <v>108</v>
      </c>
      <c r="D56" s="5" t="s">
        <v>182</v>
      </c>
      <c r="E56" s="5" t="s">
        <v>153</v>
      </c>
      <c r="F56" s="5" t="s">
        <v>89</v>
      </c>
      <c r="G56" s="5">
        <v>44.8005</v>
      </c>
      <c r="H56" s="5">
        <v>3.3991600000000002</v>
      </c>
      <c r="I56" s="5">
        <v>16.851900000000001</v>
      </c>
      <c r="J56" s="5">
        <v>11.012</v>
      </c>
      <c r="K56" s="5">
        <v>0.220525</v>
      </c>
      <c r="L56" s="5">
        <v>3.6160299999999999</v>
      </c>
      <c r="M56" s="5">
        <v>8.8701500000000006</v>
      </c>
      <c r="N56" s="5">
        <v>5.7426599999999999</v>
      </c>
      <c r="O56" s="5">
        <v>2.4758399999999998</v>
      </c>
      <c r="P56" s="5">
        <v>1.2981199999999999</v>
      </c>
      <c r="Q56" s="5">
        <v>-1.1440000000000001E-2</v>
      </c>
      <c r="R56" s="5">
        <v>0.38692199999999999</v>
      </c>
      <c r="S56" s="5">
        <v>0.18709500000000001</v>
      </c>
      <c r="T56" s="5">
        <v>9.7034999999999996E-2</v>
      </c>
      <c r="U56" s="5">
        <v>98.9465</v>
      </c>
      <c r="V56" s="5" t="s">
        <v>322</v>
      </c>
      <c r="W56" s="5">
        <v>4.7692999999999999E-2</v>
      </c>
      <c r="X56" s="5">
        <v>2.9194000000000001E-2</v>
      </c>
      <c r="Y56" s="5">
        <v>4.8459000000000002E-2</v>
      </c>
      <c r="Z56" s="5">
        <v>3.7231E-2</v>
      </c>
      <c r="AA56" s="5">
        <v>1.7208000000000001E-2</v>
      </c>
      <c r="AB56" s="5">
        <v>1.4461E-2</v>
      </c>
      <c r="AC56" s="5">
        <v>5.0396999999999997E-2</v>
      </c>
      <c r="AD56" s="5">
        <v>5.2822000000000001E-2</v>
      </c>
      <c r="AE56" s="5">
        <v>3.9473000000000001E-2</v>
      </c>
      <c r="AF56" s="5">
        <v>2.9236000000000002E-2</v>
      </c>
      <c r="AG56" s="5">
        <v>1.8970000000000001E-2</v>
      </c>
      <c r="AH56" s="5">
        <v>9.5289999999999993E-3</v>
      </c>
      <c r="AI56" s="5">
        <v>1.9678999999999999E-2</v>
      </c>
      <c r="AJ56" s="5">
        <v>3.473E-3</v>
      </c>
      <c r="AK56" s="5">
        <v>20.941099999999999</v>
      </c>
      <c r="AL56" s="5">
        <v>2.0377999999999998</v>
      </c>
      <c r="AM56" s="5">
        <v>8.9188100000000006</v>
      </c>
      <c r="AN56" s="5">
        <v>8.5596700000000006</v>
      </c>
      <c r="AO56" s="5">
        <v>0.17078599999999999</v>
      </c>
      <c r="AP56" s="5">
        <v>2.1805599999999998</v>
      </c>
      <c r="AQ56" s="5">
        <v>6.3394399999999997</v>
      </c>
      <c r="AR56" s="5">
        <v>4.2602000000000002</v>
      </c>
      <c r="AS56" s="5">
        <v>2.0553400000000002</v>
      </c>
      <c r="AT56" s="5">
        <v>0.56651600000000002</v>
      </c>
      <c r="AU56" s="5">
        <v>-7.8300000000000002E-3</v>
      </c>
      <c r="AV56" s="5">
        <v>0.15495400000000001</v>
      </c>
      <c r="AW56" s="5">
        <v>0.18709500000000001</v>
      </c>
      <c r="AX56" s="5">
        <v>9.7034999999999996E-2</v>
      </c>
      <c r="AY56" s="5">
        <v>42.485100000000003</v>
      </c>
      <c r="AZ56" s="5">
        <v>98.9465</v>
      </c>
      <c r="BA56" s="5">
        <v>2.2293E-2</v>
      </c>
      <c r="BB56" s="5">
        <v>1.7502E-2</v>
      </c>
      <c r="BC56" s="5">
        <v>2.5647E-2</v>
      </c>
      <c r="BD56" s="5">
        <v>2.894E-2</v>
      </c>
      <c r="BE56" s="5">
        <v>1.3327E-2</v>
      </c>
      <c r="BF56" s="5">
        <v>8.7200000000000003E-3</v>
      </c>
      <c r="BG56" s="5">
        <v>3.6019000000000002E-2</v>
      </c>
      <c r="BH56" s="5">
        <v>3.9185999999999999E-2</v>
      </c>
      <c r="BI56" s="5">
        <v>3.2769E-2</v>
      </c>
      <c r="BJ56" s="5">
        <v>1.2759E-2</v>
      </c>
      <c r="BK56" s="5">
        <v>1.2978999999999999E-2</v>
      </c>
      <c r="BL56" s="5">
        <v>3.8159999999999999E-3</v>
      </c>
      <c r="BM56" s="5">
        <v>1.9678999999999999E-2</v>
      </c>
      <c r="BN56" s="5">
        <v>3.473E-3</v>
      </c>
      <c r="BO56" s="5">
        <v>0.47632999999999998</v>
      </c>
      <c r="BP56" s="5">
        <v>1.04504</v>
      </c>
      <c r="BQ56" s="5">
        <v>0.81511999999999996</v>
      </c>
      <c r="BR56" s="5">
        <v>0.91966599999999998</v>
      </c>
      <c r="BS56" s="5">
        <v>5.0066800000000002</v>
      </c>
      <c r="BT56" s="5">
        <v>0.74937500000000001</v>
      </c>
      <c r="BU56" s="5">
        <v>1.4583900000000001</v>
      </c>
      <c r="BV56" s="5">
        <v>1.7805800000000001</v>
      </c>
      <c r="BW56" s="5">
        <v>2.7432599999999998</v>
      </c>
      <c r="BX56" s="5">
        <v>3.07714</v>
      </c>
      <c r="BY56" s="5">
        <v>-76.325000000000003</v>
      </c>
      <c r="BZ56" s="5">
        <v>1.92808</v>
      </c>
      <c r="CA56" s="5">
        <v>6.1723600000000003</v>
      </c>
      <c r="CB56" s="5">
        <v>2.30748</v>
      </c>
    </row>
    <row r="57" spans="1:80" ht="15.75" customHeight="1" x14ac:dyDescent="0.35">
      <c r="A57" s="5">
        <v>53</v>
      </c>
      <c r="B57" s="5" t="s">
        <v>321</v>
      </c>
      <c r="C57" s="5" t="s">
        <v>108</v>
      </c>
      <c r="D57" s="5" t="s">
        <v>183</v>
      </c>
      <c r="E57" s="5" t="s">
        <v>153</v>
      </c>
      <c r="F57" s="5" t="s">
        <v>89</v>
      </c>
      <c r="G57" s="5">
        <v>43.3476</v>
      </c>
      <c r="H57" s="5">
        <v>3.5855100000000002</v>
      </c>
      <c r="I57" s="5">
        <v>15.999700000000001</v>
      </c>
      <c r="J57" s="5">
        <v>11.847300000000001</v>
      </c>
      <c r="K57" s="5">
        <v>0.221497</v>
      </c>
      <c r="L57" s="5">
        <v>3.7489300000000001</v>
      </c>
      <c r="M57" s="5">
        <v>10.298500000000001</v>
      </c>
      <c r="N57" s="5">
        <v>5.2155199999999997</v>
      </c>
      <c r="O57" s="5">
        <v>2.21671</v>
      </c>
      <c r="P57" s="5">
        <v>1.0596300000000001</v>
      </c>
      <c r="Q57" s="5">
        <v>5.2620000000000002E-3</v>
      </c>
      <c r="R57" s="5">
        <v>0.51166299999999998</v>
      </c>
      <c r="S57" s="5">
        <v>0.143396</v>
      </c>
      <c r="T57" s="5">
        <v>9.9460999999999994E-2</v>
      </c>
      <c r="U57" s="5">
        <v>98.300600000000003</v>
      </c>
      <c r="V57" s="5" t="s">
        <v>322</v>
      </c>
      <c r="W57" s="5">
        <v>4.9029000000000003E-2</v>
      </c>
      <c r="X57" s="5">
        <v>2.9243999999999999E-2</v>
      </c>
      <c r="Y57" s="5">
        <v>4.9561000000000001E-2</v>
      </c>
      <c r="Z57" s="5">
        <v>3.8163999999999997E-2</v>
      </c>
      <c r="AA57" s="5">
        <v>1.7571E-2</v>
      </c>
      <c r="AB57" s="5">
        <v>1.4832E-2</v>
      </c>
      <c r="AC57" s="5">
        <v>5.0277000000000002E-2</v>
      </c>
      <c r="AD57" s="5">
        <v>5.2260000000000001E-2</v>
      </c>
      <c r="AE57" s="5">
        <v>3.8927000000000003E-2</v>
      </c>
      <c r="AF57" s="5">
        <v>3.0825000000000002E-2</v>
      </c>
      <c r="AG57" s="5">
        <v>1.7912999999999998E-2</v>
      </c>
      <c r="AH57" s="5">
        <v>9.8840000000000004E-3</v>
      </c>
      <c r="AI57" s="5">
        <v>2.1600999999999999E-2</v>
      </c>
      <c r="AJ57" s="5">
        <v>3.3860000000000001E-3</v>
      </c>
      <c r="AK57" s="5">
        <v>20.262</v>
      </c>
      <c r="AL57" s="5">
        <v>2.1495099999999998</v>
      </c>
      <c r="AM57" s="5">
        <v>8.4677600000000002</v>
      </c>
      <c r="AN57" s="5">
        <v>9.2089400000000001</v>
      </c>
      <c r="AO57" s="5">
        <v>0.171539</v>
      </c>
      <c r="AP57" s="5">
        <v>2.26071</v>
      </c>
      <c r="AQ57" s="5">
        <v>7.3602299999999996</v>
      </c>
      <c r="AR57" s="5">
        <v>3.8691499999999999</v>
      </c>
      <c r="AS57" s="5">
        <v>1.8402099999999999</v>
      </c>
      <c r="AT57" s="5">
        <v>0.46243600000000001</v>
      </c>
      <c r="AU57" s="5">
        <v>3.5999999999999999E-3</v>
      </c>
      <c r="AV57" s="5">
        <v>0.20491000000000001</v>
      </c>
      <c r="AW57" s="5">
        <v>0.143396</v>
      </c>
      <c r="AX57" s="5">
        <v>9.9460999999999994E-2</v>
      </c>
      <c r="AY57" s="5">
        <v>41.796799999999998</v>
      </c>
      <c r="AZ57" s="5">
        <v>98.300600000000003</v>
      </c>
      <c r="BA57" s="5">
        <v>2.2918000000000001E-2</v>
      </c>
      <c r="BB57" s="5">
        <v>1.7531999999999999E-2</v>
      </c>
      <c r="BC57" s="5">
        <v>2.623E-2</v>
      </c>
      <c r="BD57" s="5">
        <v>2.9665E-2</v>
      </c>
      <c r="BE57" s="5">
        <v>1.3608E-2</v>
      </c>
      <c r="BF57" s="5">
        <v>8.9440000000000006E-3</v>
      </c>
      <c r="BG57" s="5">
        <v>3.5931999999999999E-2</v>
      </c>
      <c r="BH57" s="5">
        <v>3.8768999999999998E-2</v>
      </c>
      <c r="BI57" s="5">
        <v>3.2315000000000003E-2</v>
      </c>
      <c r="BJ57" s="5">
        <v>1.3452E-2</v>
      </c>
      <c r="BK57" s="5">
        <v>1.2256E-2</v>
      </c>
      <c r="BL57" s="5">
        <v>3.9579999999999997E-3</v>
      </c>
      <c r="BM57" s="5">
        <v>2.1600999999999999E-2</v>
      </c>
      <c r="BN57" s="5">
        <v>3.3860000000000001E-3</v>
      </c>
      <c r="BO57" s="5">
        <v>0.48428399999999999</v>
      </c>
      <c r="BP57" s="5">
        <v>1.0137400000000001</v>
      </c>
      <c r="BQ57" s="5">
        <v>0.83956200000000003</v>
      </c>
      <c r="BR57" s="5">
        <v>0.88599700000000003</v>
      </c>
      <c r="BS57" s="5">
        <v>5.0465499999999999</v>
      </c>
      <c r="BT57" s="5">
        <v>0.73804599999999998</v>
      </c>
      <c r="BU57" s="5">
        <v>1.34833</v>
      </c>
      <c r="BV57" s="5">
        <v>1.8840699999999999</v>
      </c>
      <c r="BW57" s="5">
        <v>2.9016199999999999</v>
      </c>
      <c r="BX57" s="5">
        <v>3.4712700000000001</v>
      </c>
      <c r="BY57" s="5">
        <v>162.333</v>
      </c>
      <c r="BZ57" s="5">
        <v>1.61676</v>
      </c>
      <c r="CA57" s="5">
        <v>8.2541799999999999</v>
      </c>
      <c r="CB57" s="5">
        <v>2.2327400000000002</v>
      </c>
    </row>
    <row r="58" spans="1:80" ht="15.75" customHeight="1" x14ac:dyDescent="0.35">
      <c r="A58" s="5">
        <v>54</v>
      </c>
      <c r="B58" s="5" t="s">
        <v>321</v>
      </c>
      <c r="C58" s="5" t="s">
        <v>108</v>
      </c>
      <c r="D58" s="5" t="s">
        <v>184</v>
      </c>
      <c r="E58" s="5" t="s">
        <v>153</v>
      </c>
      <c r="F58" s="5" t="s">
        <v>89</v>
      </c>
      <c r="G58" s="5">
        <v>44.349499999999999</v>
      </c>
      <c r="H58" s="5">
        <v>3.3077000000000001</v>
      </c>
      <c r="I58" s="5">
        <v>16.227399999999999</v>
      </c>
      <c r="J58" s="5">
        <v>10.7264</v>
      </c>
      <c r="K58" s="5">
        <v>0.22237999999999999</v>
      </c>
      <c r="L58" s="5">
        <v>4.2214700000000001</v>
      </c>
      <c r="M58" s="5">
        <v>9.9051899999999993</v>
      </c>
      <c r="N58" s="5">
        <v>5.5249699999999997</v>
      </c>
      <c r="O58" s="5">
        <v>2.23882</v>
      </c>
      <c r="P58" s="5">
        <v>1.2728999999999999</v>
      </c>
      <c r="Q58" s="5">
        <v>1.4710000000000001E-3</v>
      </c>
      <c r="R58" s="5">
        <v>0.62324599999999997</v>
      </c>
      <c r="S58" s="5">
        <v>0.15787399999999999</v>
      </c>
      <c r="T58" s="5">
        <v>9.1992000000000004E-2</v>
      </c>
      <c r="U58" s="5">
        <v>98.871300000000005</v>
      </c>
      <c r="V58" s="5" t="s">
        <v>322</v>
      </c>
      <c r="W58" s="5">
        <v>4.9338E-2</v>
      </c>
      <c r="X58" s="5">
        <v>2.9451999999999999E-2</v>
      </c>
      <c r="Y58" s="5">
        <v>4.9515999999999998E-2</v>
      </c>
      <c r="Z58" s="5">
        <v>3.5395999999999997E-2</v>
      </c>
      <c r="AA58" s="5">
        <v>1.7491E-2</v>
      </c>
      <c r="AB58" s="5">
        <v>1.4893999999999999E-2</v>
      </c>
      <c r="AC58" s="5">
        <v>5.4393999999999998E-2</v>
      </c>
      <c r="AD58" s="5">
        <v>5.2824999999999997E-2</v>
      </c>
      <c r="AE58" s="5">
        <v>3.848E-2</v>
      </c>
      <c r="AF58" s="5">
        <v>2.9923000000000002E-2</v>
      </c>
      <c r="AG58" s="5">
        <v>1.8808999999999999E-2</v>
      </c>
      <c r="AH58" s="5">
        <v>9.7129999999999994E-3</v>
      </c>
      <c r="AI58" s="5">
        <v>1.9994000000000001E-2</v>
      </c>
      <c r="AJ58" s="5">
        <v>3.5010000000000002E-3</v>
      </c>
      <c r="AK58" s="5">
        <v>20.7303</v>
      </c>
      <c r="AL58" s="5">
        <v>1.9829699999999999</v>
      </c>
      <c r="AM58" s="5">
        <v>8.58826</v>
      </c>
      <c r="AN58" s="5">
        <v>8.3376699999999992</v>
      </c>
      <c r="AO58" s="5">
        <v>0.17222199999999999</v>
      </c>
      <c r="AP58" s="5">
        <v>2.5456599999999998</v>
      </c>
      <c r="AQ58" s="5">
        <v>7.0791700000000004</v>
      </c>
      <c r="AR58" s="5">
        <v>4.0987099999999996</v>
      </c>
      <c r="AS58" s="5">
        <v>1.8585700000000001</v>
      </c>
      <c r="AT58" s="5">
        <v>0.55551200000000001</v>
      </c>
      <c r="AU58" s="5">
        <v>1.0059999999999999E-3</v>
      </c>
      <c r="AV58" s="5">
        <v>0.24959700000000001</v>
      </c>
      <c r="AW58" s="5">
        <v>0.15787399999999999</v>
      </c>
      <c r="AX58" s="5">
        <v>9.1992000000000004E-2</v>
      </c>
      <c r="AY58" s="5">
        <v>42.421799999999998</v>
      </c>
      <c r="AZ58" s="5">
        <v>98.871300000000005</v>
      </c>
      <c r="BA58" s="5">
        <v>2.3061999999999999E-2</v>
      </c>
      <c r="BB58" s="5">
        <v>1.7656000000000002E-2</v>
      </c>
      <c r="BC58" s="5">
        <v>2.6206E-2</v>
      </c>
      <c r="BD58" s="5">
        <v>2.7512999999999999E-2</v>
      </c>
      <c r="BE58" s="5">
        <v>1.3546000000000001E-2</v>
      </c>
      <c r="BF58" s="5">
        <v>8.9809999999999994E-3</v>
      </c>
      <c r="BG58" s="5">
        <v>3.8875E-2</v>
      </c>
      <c r="BH58" s="5">
        <v>3.9188000000000001E-2</v>
      </c>
      <c r="BI58" s="5">
        <v>3.1944E-2</v>
      </c>
      <c r="BJ58" s="5">
        <v>1.3058999999999999E-2</v>
      </c>
      <c r="BK58" s="5">
        <v>1.2869E-2</v>
      </c>
      <c r="BL58" s="5">
        <v>3.8899999999999998E-3</v>
      </c>
      <c r="BM58" s="5">
        <v>1.9994000000000001E-2</v>
      </c>
      <c r="BN58" s="5">
        <v>3.5010000000000002E-3</v>
      </c>
      <c r="BO58" s="5">
        <v>0.47900300000000001</v>
      </c>
      <c r="BP58" s="5">
        <v>1.0638799999999999</v>
      </c>
      <c r="BQ58" s="5">
        <v>0.833206</v>
      </c>
      <c r="BR58" s="5">
        <v>0.93157500000000004</v>
      </c>
      <c r="BS58" s="5">
        <v>5.0198400000000003</v>
      </c>
      <c r="BT58" s="5">
        <v>0.69108499999999995</v>
      </c>
      <c r="BU58" s="5">
        <v>1.38161</v>
      </c>
      <c r="BV58" s="5">
        <v>1.8183499999999999</v>
      </c>
      <c r="BW58" s="5">
        <v>2.8892500000000001</v>
      </c>
      <c r="BX58" s="5">
        <v>3.1188899999999999</v>
      </c>
      <c r="BY58" s="5">
        <v>604.59699999999998</v>
      </c>
      <c r="BZ58" s="5">
        <v>1.41751</v>
      </c>
      <c r="CA58" s="5">
        <v>7.1950200000000004</v>
      </c>
      <c r="CB58" s="5">
        <v>2.4148900000000002</v>
      </c>
    </row>
    <row r="59" spans="1:80" ht="15.75" customHeight="1" x14ac:dyDescent="0.35">
      <c r="A59" s="5">
        <v>55</v>
      </c>
      <c r="B59" s="5" t="s">
        <v>321</v>
      </c>
      <c r="C59" s="5" t="s">
        <v>108</v>
      </c>
      <c r="D59" s="5" t="s">
        <v>186</v>
      </c>
      <c r="E59" s="5" t="s">
        <v>153</v>
      </c>
      <c r="F59" s="5" t="s">
        <v>89</v>
      </c>
      <c r="G59" s="5">
        <v>44.0747</v>
      </c>
      <c r="H59" s="5">
        <v>3.5375800000000002</v>
      </c>
      <c r="I59" s="5">
        <v>16.166899999999998</v>
      </c>
      <c r="J59" s="5">
        <v>10.6609</v>
      </c>
      <c r="K59" s="5">
        <v>0.20916499999999999</v>
      </c>
      <c r="L59" s="5">
        <v>4.2506300000000001</v>
      </c>
      <c r="M59" s="5">
        <v>9.9825900000000001</v>
      </c>
      <c r="N59" s="5">
        <v>5.4813000000000001</v>
      </c>
      <c r="O59" s="5">
        <v>2.0802700000000001</v>
      </c>
      <c r="P59" s="5">
        <v>1.2064600000000001</v>
      </c>
      <c r="Q59" s="5">
        <v>9.3819999999999997E-3</v>
      </c>
      <c r="R59" s="5">
        <v>0.64761400000000002</v>
      </c>
      <c r="S59" s="5">
        <v>0.13292799999999999</v>
      </c>
      <c r="T59" s="5">
        <v>9.8242999999999997E-2</v>
      </c>
      <c r="U59" s="5">
        <v>98.538700000000006</v>
      </c>
      <c r="V59" s="5" t="s">
        <v>322</v>
      </c>
      <c r="W59" s="5">
        <v>5.0263000000000002E-2</v>
      </c>
      <c r="X59" s="5">
        <v>2.9277999999999998E-2</v>
      </c>
      <c r="Y59" s="5">
        <v>4.9918999999999998E-2</v>
      </c>
      <c r="Z59" s="5">
        <v>3.5923999999999998E-2</v>
      </c>
      <c r="AA59" s="5">
        <v>1.7787000000000001E-2</v>
      </c>
      <c r="AB59" s="5">
        <v>1.4697E-2</v>
      </c>
      <c r="AC59" s="5">
        <v>4.7413999999999998E-2</v>
      </c>
      <c r="AD59" s="5">
        <v>4.7697000000000003E-2</v>
      </c>
      <c r="AE59" s="5">
        <v>4.0563000000000002E-2</v>
      </c>
      <c r="AF59" s="5">
        <v>3.1772000000000002E-2</v>
      </c>
      <c r="AG59" s="5">
        <v>1.755E-2</v>
      </c>
      <c r="AH59" s="5">
        <v>9.6749999999999996E-3</v>
      </c>
      <c r="AI59" s="5">
        <v>2.0709000000000002E-2</v>
      </c>
      <c r="AJ59" s="5">
        <v>3.385E-3</v>
      </c>
      <c r="AK59" s="5">
        <v>20.601900000000001</v>
      </c>
      <c r="AL59" s="5">
        <v>2.1207699999999998</v>
      </c>
      <c r="AM59" s="5">
        <v>8.5562799999999992</v>
      </c>
      <c r="AN59" s="5">
        <v>8.2867599999999992</v>
      </c>
      <c r="AO59" s="5">
        <v>0.16198799999999999</v>
      </c>
      <c r="AP59" s="5">
        <v>2.56325</v>
      </c>
      <c r="AQ59" s="5">
        <v>7.1344900000000004</v>
      </c>
      <c r="AR59" s="5">
        <v>4.0663200000000002</v>
      </c>
      <c r="AS59" s="5">
        <v>1.72695</v>
      </c>
      <c r="AT59" s="5">
        <v>0.52651599999999998</v>
      </c>
      <c r="AU59" s="5">
        <v>6.4190000000000002E-3</v>
      </c>
      <c r="AV59" s="5">
        <v>0.25935599999999998</v>
      </c>
      <c r="AW59" s="5">
        <v>0.13292799999999999</v>
      </c>
      <c r="AX59" s="5">
        <v>9.8242999999999997E-2</v>
      </c>
      <c r="AY59" s="5">
        <v>42.296599999999998</v>
      </c>
      <c r="AZ59" s="5">
        <v>98.538700000000006</v>
      </c>
      <c r="BA59" s="5">
        <v>2.3494000000000001E-2</v>
      </c>
      <c r="BB59" s="5">
        <v>1.7552000000000002E-2</v>
      </c>
      <c r="BC59" s="5">
        <v>2.6419000000000002E-2</v>
      </c>
      <c r="BD59" s="5">
        <v>2.7924000000000001E-2</v>
      </c>
      <c r="BE59" s="5">
        <v>1.3776E-2</v>
      </c>
      <c r="BF59" s="5">
        <v>8.8629999999999994E-3</v>
      </c>
      <c r="BG59" s="5">
        <v>3.3885999999999999E-2</v>
      </c>
      <c r="BH59" s="5">
        <v>3.5383999999999999E-2</v>
      </c>
      <c r="BI59" s="5">
        <v>3.3674000000000003E-2</v>
      </c>
      <c r="BJ59" s="5">
        <v>1.3866E-2</v>
      </c>
      <c r="BK59" s="5">
        <v>1.2008E-2</v>
      </c>
      <c r="BL59" s="5">
        <v>3.875E-3</v>
      </c>
      <c r="BM59" s="5">
        <v>2.0709000000000002E-2</v>
      </c>
      <c r="BN59" s="5">
        <v>3.385E-3</v>
      </c>
      <c r="BO59" s="5">
        <v>0.480213</v>
      </c>
      <c r="BP59" s="5">
        <v>1.02257</v>
      </c>
      <c r="BQ59" s="5">
        <v>0.83439600000000003</v>
      </c>
      <c r="BR59" s="5">
        <v>0.93403700000000001</v>
      </c>
      <c r="BS59" s="5">
        <v>5.3147000000000002</v>
      </c>
      <c r="BT59" s="5">
        <v>0.688083</v>
      </c>
      <c r="BU59" s="5">
        <v>1.3685400000000001</v>
      </c>
      <c r="BV59" s="5">
        <v>1.8143400000000001</v>
      </c>
      <c r="BW59" s="5">
        <v>3.01701</v>
      </c>
      <c r="BX59" s="5">
        <v>3.2386300000000001</v>
      </c>
      <c r="BY59" s="5">
        <v>90.074600000000004</v>
      </c>
      <c r="BZ59" s="5">
        <v>1.3819300000000001</v>
      </c>
      <c r="CA59" s="5">
        <v>8.55138</v>
      </c>
      <c r="CB59" s="5">
        <v>2.2548599999999999</v>
      </c>
    </row>
    <row r="60" spans="1:80" ht="15.75" customHeight="1" x14ac:dyDescent="0.35">
      <c r="A60" s="5">
        <v>56</v>
      </c>
      <c r="B60" s="5" t="s">
        <v>321</v>
      </c>
      <c r="C60" s="5" t="s">
        <v>131</v>
      </c>
      <c r="D60" s="5" t="s">
        <v>187</v>
      </c>
      <c r="E60" s="5" t="s">
        <v>153</v>
      </c>
      <c r="F60" s="5" t="s">
        <v>89</v>
      </c>
      <c r="G60" s="5">
        <v>45.0627</v>
      </c>
      <c r="H60" s="5">
        <v>3.4601199999999999</v>
      </c>
      <c r="I60" s="5">
        <v>16.4314</v>
      </c>
      <c r="J60" s="5">
        <v>10.6686</v>
      </c>
      <c r="K60" s="5">
        <v>0.211176</v>
      </c>
      <c r="L60" s="5">
        <v>3.5110600000000001</v>
      </c>
      <c r="M60" s="5">
        <v>9.2891100000000009</v>
      </c>
      <c r="N60" s="5">
        <v>5.6914699999999998</v>
      </c>
      <c r="O60" s="5">
        <v>2.6976100000000001</v>
      </c>
      <c r="P60" s="5">
        <v>1.3107800000000001</v>
      </c>
      <c r="Q60" s="5">
        <v>2.627E-3</v>
      </c>
      <c r="R60" s="5">
        <v>0.28261199999999997</v>
      </c>
      <c r="S60" s="5">
        <v>0.18141199999999999</v>
      </c>
      <c r="T60" s="5">
        <v>0.10173599999999999</v>
      </c>
      <c r="U60" s="5">
        <v>98.9024</v>
      </c>
      <c r="V60" s="5" t="s">
        <v>322</v>
      </c>
      <c r="W60" s="5">
        <v>5.0118999999999997E-2</v>
      </c>
      <c r="X60" s="5">
        <v>2.9357999999999999E-2</v>
      </c>
      <c r="Y60" s="5">
        <v>5.1492999999999997E-2</v>
      </c>
      <c r="Z60" s="5">
        <v>3.7921999999999997E-2</v>
      </c>
      <c r="AA60" s="5">
        <v>1.7491E-2</v>
      </c>
      <c r="AB60" s="5">
        <v>1.5036000000000001E-2</v>
      </c>
      <c r="AC60" s="5">
        <v>5.1189999999999999E-2</v>
      </c>
      <c r="AD60" s="5">
        <v>4.4691000000000002E-2</v>
      </c>
      <c r="AE60" s="5">
        <v>3.7608000000000003E-2</v>
      </c>
      <c r="AF60" s="5">
        <v>3.1552999999999998E-2</v>
      </c>
      <c r="AG60" s="5">
        <v>1.8586999999999999E-2</v>
      </c>
      <c r="AH60" s="5">
        <v>9.7280000000000005E-3</v>
      </c>
      <c r="AI60" s="5">
        <v>2.0112000000000001E-2</v>
      </c>
      <c r="AJ60" s="5">
        <v>3.4529999999999999E-3</v>
      </c>
      <c r="AK60" s="5">
        <v>21.063600000000001</v>
      </c>
      <c r="AL60" s="5">
        <v>2.0743399999999999</v>
      </c>
      <c r="AM60" s="5">
        <v>8.6962399999999995</v>
      </c>
      <c r="AN60" s="5">
        <v>8.2927700000000009</v>
      </c>
      <c r="AO60" s="5">
        <v>0.163546</v>
      </c>
      <c r="AP60" s="5">
        <v>2.1172599999999999</v>
      </c>
      <c r="AQ60" s="5">
        <v>6.6388699999999998</v>
      </c>
      <c r="AR60" s="5">
        <v>4.2222299999999997</v>
      </c>
      <c r="AS60" s="5">
        <v>2.23943</v>
      </c>
      <c r="AT60" s="5">
        <v>0.572044</v>
      </c>
      <c r="AU60" s="5">
        <v>1.797E-3</v>
      </c>
      <c r="AV60" s="5">
        <v>0.11318</v>
      </c>
      <c r="AW60" s="5">
        <v>0.18141199999999999</v>
      </c>
      <c r="AX60" s="5">
        <v>0.10173599999999999</v>
      </c>
      <c r="AY60" s="5">
        <v>42.423900000000003</v>
      </c>
      <c r="AZ60" s="5">
        <v>98.9024</v>
      </c>
      <c r="BA60" s="5">
        <v>2.3427E-2</v>
      </c>
      <c r="BB60" s="5">
        <v>1.7600000000000001E-2</v>
      </c>
      <c r="BC60" s="5">
        <v>2.7251999999999998E-2</v>
      </c>
      <c r="BD60" s="5">
        <v>2.9477E-2</v>
      </c>
      <c r="BE60" s="5">
        <v>1.3546000000000001E-2</v>
      </c>
      <c r="BF60" s="5">
        <v>9.0670000000000004E-3</v>
      </c>
      <c r="BG60" s="5">
        <v>3.6584999999999999E-2</v>
      </c>
      <c r="BH60" s="5">
        <v>3.3154000000000003E-2</v>
      </c>
      <c r="BI60" s="5">
        <v>3.1220000000000001E-2</v>
      </c>
      <c r="BJ60" s="5">
        <v>1.3769999999999999E-2</v>
      </c>
      <c r="BK60" s="5">
        <v>1.2716999999999999E-2</v>
      </c>
      <c r="BL60" s="5">
        <v>3.8960000000000002E-3</v>
      </c>
      <c r="BM60" s="5">
        <v>2.0112000000000001E-2</v>
      </c>
      <c r="BN60" s="5">
        <v>3.4529999999999999E-3</v>
      </c>
      <c r="BO60" s="5">
        <v>0.47501399999999999</v>
      </c>
      <c r="BP60" s="5">
        <v>1.0362100000000001</v>
      </c>
      <c r="BQ60" s="5">
        <v>0.82744499999999999</v>
      </c>
      <c r="BR60" s="5">
        <v>0.93639300000000003</v>
      </c>
      <c r="BS60" s="5">
        <v>5.2256999999999998</v>
      </c>
      <c r="BT60" s="5">
        <v>0.76317699999999999</v>
      </c>
      <c r="BU60" s="5">
        <v>1.42642</v>
      </c>
      <c r="BV60" s="5">
        <v>1.77475</v>
      </c>
      <c r="BW60" s="5">
        <v>2.6128100000000001</v>
      </c>
      <c r="BX60" s="5">
        <v>3.0914000000000001</v>
      </c>
      <c r="BY60" s="5">
        <v>335.40199999999999</v>
      </c>
      <c r="BZ60" s="5">
        <v>2.4244400000000002</v>
      </c>
      <c r="CA60" s="5">
        <v>6.4302799999999998</v>
      </c>
      <c r="CB60" s="5">
        <v>2.21909</v>
      </c>
    </row>
    <row r="61" spans="1:80" ht="15.75" customHeight="1" x14ac:dyDescent="0.35">
      <c r="A61" s="5">
        <v>57</v>
      </c>
      <c r="B61" s="5" t="s">
        <v>321</v>
      </c>
      <c r="C61" s="5" t="s">
        <v>131</v>
      </c>
      <c r="D61" s="5" t="s">
        <v>188</v>
      </c>
      <c r="E61" s="5" t="s">
        <v>153</v>
      </c>
      <c r="F61" s="5" t="s">
        <v>89</v>
      </c>
      <c r="G61" s="5">
        <v>45.322699999999998</v>
      </c>
      <c r="H61" s="5">
        <v>3.5646200000000001</v>
      </c>
      <c r="I61" s="5">
        <v>15.987</v>
      </c>
      <c r="J61" s="5">
        <v>10.801</v>
      </c>
      <c r="K61" s="5">
        <v>0.23311200000000001</v>
      </c>
      <c r="L61" s="5">
        <v>3.5531700000000002</v>
      </c>
      <c r="M61" s="5">
        <v>9.1712500000000006</v>
      </c>
      <c r="N61" s="5">
        <v>5.7937000000000003</v>
      </c>
      <c r="O61" s="5">
        <v>2.54162</v>
      </c>
      <c r="P61" s="5">
        <v>1.4391099999999999</v>
      </c>
      <c r="Q61" s="5">
        <v>-2.299E-2</v>
      </c>
      <c r="R61" s="5">
        <v>0.19181799999999999</v>
      </c>
      <c r="S61" s="5">
        <v>0.143259</v>
      </c>
      <c r="T61" s="5">
        <v>9.9032999999999996E-2</v>
      </c>
      <c r="U61" s="5">
        <v>98.818299999999994</v>
      </c>
      <c r="V61" s="5" t="s">
        <v>322</v>
      </c>
      <c r="W61" s="5">
        <v>4.6178999999999998E-2</v>
      </c>
      <c r="X61" s="5">
        <v>2.8795000000000001E-2</v>
      </c>
      <c r="Y61" s="5">
        <v>4.7543000000000002E-2</v>
      </c>
      <c r="Z61" s="5">
        <v>3.7101000000000002E-2</v>
      </c>
      <c r="AA61" s="5">
        <v>1.7469999999999999E-2</v>
      </c>
      <c r="AB61" s="5">
        <v>1.4673E-2</v>
      </c>
      <c r="AC61" s="5">
        <v>5.4117999999999999E-2</v>
      </c>
      <c r="AD61" s="5">
        <v>4.6113000000000001E-2</v>
      </c>
      <c r="AE61" s="5">
        <v>3.7043E-2</v>
      </c>
      <c r="AF61" s="5">
        <v>3.0838000000000001E-2</v>
      </c>
      <c r="AG61" s="5">
        <v>2.0198000000000001E-2</v>
      </c>
      <c r="AH61" s="5">
        <v>9.6930000000000002E-3</v>
      </c>
      <c r="AI61" s="5">
        <v>2.0936E-2</v>
      </c>
      <c r="AJ61" s="5">
        <v>3.4719999999999998E-3</v>
      </c>
      <c r="AK61" s="5">
        <v>21.185199999999998</v>
      </c>
      <c r="AL61" s="5">
        <v>2.1369799999999999</v>
      </c>
      <c r="AM61" s="5">
        <v>8.4610299999999992</v>
      </c>
      <c r="AN61" s="5">
        <v>8.3956900000000001</v>
      </c>
      <c r="AO61" s="5">
        <v>0.180534</v>
      </c>
      <c r="AP61" s="5">
        <v>2.1426599999999998</v>
      </c>
      <c r="AQ61" s="5">
        <v>6.5546300000000004</v>
      </c>
      <c r="AR61" s="5">
        <v>4.2980700000000001</v>
      </c>
      <c r="AS61" s="5">
        <v>2.1099399999999999</v>
      </c>
      <c r="AT61" s="5">
        <v>0.62804800000000005</v>
      </c>
      <c r="AU61" s="5">
        <v>-1.5730000000000001E-2</v>
      </c>
      <c r="AV61" s="5">
        <v>7.6818999999999998E-2</v>
      </c>
      <c r="AW61" s="5">
        <v>0.143259</v>
      </c>
      <c r="AX61" s="5">
        <v>9.9032999999999996E-2</v>
      </c>
      <c r="AY61" s="5">
        <v>42.422199999999997</v>
      </c>
      <c r="AZ61" s="5">
        <v>98.818299999999994</v>
      </c>
      <c r="BA61" s="5">
        <v>2.1586000000000001E-2</v>
      </c>
      <c r="BB61" s="5">
        <v>1.7263000000000001E-2</v>
      </c>
      <c r="BC61" s="5">
        <v>2.5162E-2</v>
      </c>
      <c r="BD61" s="5">
        <v>2.8839E-2</v>
      </c>
      <c r="BE61" s="5">
        <v>1.3528999999999999E-2</v>
      </c>
      <c r="BF61" s="5">
        <v>8.848E-3</v>
      </c>
      <c r="BG61" s="5">
        <v>3.8677999999999997E-2</v>
      </c>
      <c r="BH61" s="5">
        <v>3.4209000000000003E-2</v>
      </c>
      <c r="BI61" s="5">
        <v>3.0751000000000001E-2</v>
      </c>
      <c r="BJ61" s="5">
        <v>1.3457999999999999E-2</v>
      </c>
      <c r="BK61" s="5">
        <v>1.3819E-2</v>
      </c>
      <c r="BL61" s="5">
        <v>3.882E-3</v>
      </c>
      <c r="BM61" s="5">
        <v>2.0936E-2</v>
      </c>
      <c r="BN61" s="5">
        <v>3.4719999999999998E-3</v>
      </c>
      <c r="BO61" s="5">
        <v>0.47261500000000001</v>
      </c>
      <c r="BP61" s="5">
        <v>1.01576</v>
      </c>
      <c r="BQ61" s="5">
        <v>0.83709599999999995</v>
      </c>
      <c r="BR61" s="5">
        <v>0.92908400000000002</v>
      </c>
      <c r="BS61" s="5">
        <v>4.8383700000000003</v>
      </c>
      <c r="BT61" s="5">
        <v>0.75776399999999999</v>
      </c>
      <c r="BU61" s="5">
        <v>1.4373199999999999</v>
      </c>
      <c r="BV61" s="5">
        <v>1.7602199999999999</v>
      </c>
      <c r="BW61" s="5">
        <v>2.6926100000000002</v>
      </c>
      <c r="BX61" s="5">
        <v>2.9228999999999998</v>
      </c>
      <c r="BY61" s="5">
        <v>-39.664999999999999</v>
      </c>
      <c r="BZ61" s="5">
        <v>3.2341099999999998</v>
      </c>
      <c r="CA61" s="5">
        <v>8.07606</v>
      </c>
      <c r="CB61" s="5">
        <v>2.2717399999999999</v>
      </c>
    </row>
    <row r="62" spans="1:80" ht="15.75" customHeight="1" x14ac:dyDescent="0.35">
      <c r="A62" s="5">
        <v>58</v>
      </c>
      <c r="B62" s="5" t="s">
        <v>321</v>
      </c>
      <c r="C62" s="5" t="s">
        <v>131</v>
      </c>
      <c r="D62" s="5" t="s">
        <v>189</v>
      </c>
      <c r="E62" s="5" t="s">
        <v>153</v>
      </c>
      <c r="F62" s="5" t="s">
        <v>89</v>
      </c>
      <c r="G62" s="5">
        <v>44.564100000000003</v>
      </c>
      <c r="H62" s="5">
        <v>3.31934</v>
      </c>
      <c r="I62" s="5">
        <v>16.2197</v>
      </c>
      <c r="J62" s="5">
        <v>10.4458</v>
      </c>
      <c r="K62" s="5">
        <v>0.21893899999999999</v>
      </c>
      <c r="L62" s="5">
        <v>3.88781</v>
      </c>
      <c r="M62" s="5">
        <v>9.8409499999999994</v>
      </c>
      <c r="N62" s="5">
        <v>5.4323699999999997</v>
      </c>
      <c r="O62" s="5">
        <v>2.1880999999999999</v>
      </c>
      <c r="P62" s="5">
        <v>1.2125999999999999</v>
      </c>
      <c r="Q62" s="5">
        <v>1.415E-3</v>
      </c>
      <c r="R62" s="5">
        <v>0.50498699999999996</v>
      </c>
      <c r="S62" s="5">
        <v>0.13800899999999999</v>
      </c>
      <c r="T62" s="5">
        <v>9.1067999999999996E-2</v>
      </c>
      <c r="U62" s="5">
        <v>98.065200000000004</v>
      </c>
      <c r="V62" s="5" t="s">
        <v>322</v>
      </c>
      <c r="W62" s="5">
        <v>4.8791000000000001E-2</v>
      </c>
      <c r="X62" s="5">
        <v>2.9277999999999998E-2</v>
      </c>
      <c r="Y62" s="5">
        <v>4.9005E-2</v>
      </c>
      <c r="Z62" s="5">
        <v>3.5145000000000003E-2</v>
      </c>
      <c r="AA62" s="5">
        <v>1.7447000000000001E-2</v>
      </c>
      <c r="AB62" s="5">
        <v>1.4867E-2</v>
      </c>
      <c r="AC62" s="5">
        <v>4.8904999999999997E-2</v>
      </c>
      <c r="AD62" s="5">
        <v>5.1926E-2</v>
      </c>
      <c r="AE62" s="5">
        <v>4.0749E-2</v>
      </c>
      <c r="AF62" s="5">
        <v>3.1495000000000002E-2</v>
      </c>
      <c r="AG62" s="5">
        <v>1.7991E-2</v>
      </c>
      <c r="AH62" s="5">
        <v>9.7059999999999994E-3</v>
      </c>
      <c r="AI62" s="5">
        <v>2.0774000000000001E-2</v>
      </c>
      <c r="AJ62" s="5">
        <v>3.542E-3</v>
      </c>
      <c r="AK62" s="5">
        <v>20.8306</v>
      </c>
      <c r="AL62" s="5">
        <v>1.98994</v>
      </c>
      <c r="AM62" s="5">
        <v>8.5842299999999998</v>
      </c>
      <c r="AN62" s="5">
        <v>8.1196000000000002</v>
      </c>
      <c r="AO62" s="5">
        <v>0.16955799999999999</v>
      </c>
      <c r="AP62" s="5">
        <v>2.3444500000000001</v>
      </c>
      <c r="AQ62" s="5">
        <v>7.0332600000000003</v>
      </c>
      <c r="AR62" s="5">
        <v>4.0300099999999999</v>
      </c>
      <c r="AS62" s="5">
        <v>1.81646</v>
      </c>
      <c r="AT62" s="5">
        <v>0.529196</v>
      </c>
      <c r="AU62" s="5">
        <v>9.68E-4</v>
      </c>
      <c r="AV62" s="5">
        <v>0.202237</v>
      </c>
      <c r="AW62" s="5">
        <v>0.13800899999999999</v>
      </c>
      <c r="AX62" s="5">
        <v>9.1067999999999996E-2</v>
      </c>
      <c r="AY62" s="5">
        <v>42.185699999999997</v>
      </c>
      <c r="AZ62" s="5">
        <v>98.065200000000004</v>
      </c>
      <c r="BA62" s="5">
        <v>2.2807000000000001E-2</v>
      </c>
      <c r="BB62" s="5">
        <v>1.7552000000000002E-2</v>
      </c>
      <c r="BC62" s="5">
        <v>2.5936000000000001E-2</v>
      </c>
      <c r="BD62" s="5">
        <v>2.7317999999999999E-2</v>
      </c>
      <c r="BE62" s="5">
        <v>1.3512E-2</v>
      </c>
      <c r="BF62" s="5">
        <v>8.9650000000000007E-3</v>
      </c>
      <c r="BG62" s="5">
        <v>3.4951999999999997E-2</v>
      </c>
      <c r="BH62" s="5">
        <v>3.8521E-2</v>
      </c>
      <c r="BI62" s="5">
        <v>3.3827999999999997E-2</v>
      </c>
      <c r="BJ62" s="5">
        <v>1.3745E-2</v>
      </c>
      <c r="BK62" s="5">
        <v>1.2309E-2</v>
      </c>
      <c r="BL62" s="5">
        <v>3.8869999999999998E-3</v>
      </c>
      <c r="BM62" s="5">
        <v>2.0774000000000001E-2</v>
      </c>
      <c r="BN62" s="5">
        <v>3.542E-3</v>
      </c>
      <c r="BO62" s="5">
        <v>0.477213</v>
      </c>
      <c r="BP62" s="5">
        <v>1.0608500000000001</v>
      </c>
      <c r="BQ62" s="5">
        <v>0.83147599999999999</v>
      </c>
      <c r="BR62" s="5">
        <v>0.94371799999999995</v>
      </c>
      <c r="BS62" s="5">
        <v>5.0738200000000004</v>
      </c>
      <c r="BT62" s="5">
        <v>0.72130700000000003</v>
      </c>
      <c r="BU62" s="5">
        <v>1.3809</v>
      </c>
      <c r="BV62" s="5">
        <v>1.83077</v>
      </c>
      <c r="BW62" s="5">
        <v>2.9381699999999999</v>
      </c>
      <c r="BX62" s="5">
        <v>3.22804</v>
      </c>
      <c r="BY62" s="5">
        <v>601.33299999999997</v>
      </c>
      <c r="BZ62" s="5">
        <v>1.62347</v>
      </c>
      <c r="CA62" s="5">
        <v>8.2971199999999996</v>
      </c>
      <c r="CB62" s="5">
        <v>2.4500099999999998</v>
      </c>
    </row>
    <row r="63" spans="1:80" ht="15.75" customHeight="1" x14ac:dyDescent="0.35">
      <c r="A63" s="5">
        <v>59</v>
      </c>
      <c r="B63" s="5" t="s">
        <v>321</v>
      </c>
      <c r="C63" s="5" t="s">
        <v>131</v>
      </c>
      <c r="D63" s="5" t="s">
        <v>190</v>
      </c>
      <c r="E63" s="5" t="s">
        <v>153</v>
      </c>
      <c r="F63" s="5" t="s">
        <v>89</v>
      </c>
      <c r="G63" s="5">
        <v>44.677500000000002</v>
      </c>
      <c r="H63" s="5">
        <v>3.3370299999999999</v>
      </c>
      <c r="I63" s="5">
        <v>16.5715</v>
      </c>
      <c r="J63" s="5">
        <v>10.124700000000001</v>
      </c>
      <c r="K63" s="5">
        <v>0.195577</v>
      </c>
      <c r="L63" s="5">
        <v>3.9254799999999999</v>
      </c>
      <c r="M63" s="5">
        <v>9.9001999999999999</v>
      </c>
      <c r="N63" s="5">
        <v>5.4752299999999998</v>
      </c>
      <c r="O63" s="5">
        <v>2.2093099999999999</v>
      </c>
      <c r="P63" s="5">
        <v>1.1512100000000001</v>
      </c>
      <c r="Q63" s="5">
        <v>1.5365999999999999E-2</v>
      </c>
      <c r="R63" s="5">
        <v>0.41489799999999999</v>
      </c>
      <c r="S63" s="5">
        <v>0.13908599999999999</v>
      </c>
      <c r="T63" s="5">
        <v>9.2830999999999997E-2</v>
      </c>
      <c r="U63" s="5">
        <v>98.229900000000001</v>
      </c>
      <c r="V63" s="5" t="s">
        <v>322</v>
      </c>
      <c r="W63" s="5">
        <v>4.8826000000000001E-2</v>
      </c>
      <c r="X63" s="5">
        <v>2.9436E-2</v>
      </c>
      <c r="Y63" s="5">
        <v>5.0797000000000002E-2</v>
      </c>
      <c r="Z63" s="5">
        <v>3.5934000000000001E-2</v>
      </c>
      <c r="AA63" s="5">
        <v>1.7337000000000002E-2</v>
      </c>
      <c r="AB63" s="5">
        <v>1.4437999999999999E-2</v>
      </c>
      <c r="AC63" s="5">
        <v>5.0756000000000003E-2</v>
      </c>
      <c r="AD63" s="5">
        <v>4.8427999999999999E-2</v>
      </c>
      <c r="AE63" s="5">
        <v>4.2395000000000002E-2</v>
      </c>
      <c r="AF63" s="5">
        <v>3.0027000000000002E-2</v>
      </c>
      <c r="AG63" s="5">
        <v>1.7628999999999999E-2</v>
      </c>
      <c r="AH63" s="5">
        <v>9.9340000000000001E-3</v>
      </c>
      <c r="AI63" s="5">
        <v>2.0844000000000001E-2</v>
      </c>
      <c r="AJ63" s="5">
        <v>3.4889999999999999E-3</v>
      </c>
      <c r="AK63" s="5">
        <v>20.883600000000001</v>
      </c>
      <c r="AL63" s="5">
        <v>2.0005500000000001</v>
      </c>
      <c r="AM63" s="5">
        <v>8.77041</v>
      </c>
      <c r="AN63" s="5">
        <v>7.8699599999999998</v>
      </c>
      <c r="AO63" s="5">
        <v>0.15146499999999999</v>
      </c>
      <c r="AP63" s="5">
        <v>2.3671700000000002</v>
      </c>
      <c r="AQ63" s="5">
        <v>7.0756100000000002</v>
      </c>
      <c r="AR63" s="5">
        <v>4.0618100000000004</v>
      </c>
      <c r="AS63" s="5">
        <v>1.8340799999999999</v>
      </c>
      <c r="AT63" s="5">
        <v>0.50240300000000004</v>
      </c>
      <c r="AU63" s="5">
        <v>1.0514000000000001E-2</v>
      </c>
      <c r="AV63" s="5">
        <v>0.166158</v>
      </c>
      <c r="AW63" s="5">
        <v>0.13908599999999999</v>
      </c>
      <c r="AX63" s="5">
        <v>9.2830999999999997E-2</v>
      </c>
      <c r="AY63" s="5">
        <v>42.304299999999998</v>
      </c>
      <c r="AZ63" s="5">
        <v>98.229900000000001</v>
      </c>
      <c r="BA63" s="5">
        <v>2.2823E-2</v>
      </c>
      <c r="BB63" s="5">
        <v>1.7646999999999999E-2</v>
      </c>
      <c r="BC63" s="5">
        <v>2.6884000000000002E-2</v>
      </c>
      <c r="BD63" s="5">
        <v>2.7931000000000001E-2</v>
      </c>
      <c r="BE63" s="5">
        <v>1.3427E-2</v>
      </c>
      <c r="BF63" s="5">
        <v>8.7069999999999995E-3</v>
      </c>
      <c r="BG63" s="5">
        <v>3.6275000000000002E-2</v>
      </c>
      <c r="BH63" s="5">
        <v>3.5926E-2</v>
      </c>
      <c r="BI63" s="5">
        <v>3.5194999999999997E-2</v>
      </c>
      <c r="BJ63" s="5">
        <v>1.3103999999999999E-2</v>
      </c>
      <c r="BK63" s="5">
        <v>1.2062E-2</v>
      </c>
      <c r="BL63" s="5">
        <v>3.9779999999999998E-3</v>
      </c>
      <c r="BM63" s="5">
        <v>2.0844000000000001E-2</v>
      </c>
      <c r="BN63" s="5">
        <v>3.4889999999999999E-3</v>
      </c>
      <c r="BO63" s="5">
        <v>0.47736099999999998</v>
      </c>
      <c r="BP63" s="5">
        <v>1.05938</v>
      </c>
      <c r="BQ63" s="5">
        <v>0.82375900000000002</v>
      </c>
      <c r="BR63" s="5">
        <v>0.96092200000000005</v>
      </c>
      <c r="BS63" s="5">
        <v>5.5232999999999999</v>
      </c>
      <c r="BT63" s="5">
        <v>0.71615499999999999</v>
      </c>
      <c r="BU63" s="5">
        <v>1.3800399999999999</v>
      </c>
      <c r="BV63" s="5">
        <v>1.81534</v>
      </c>
      <c r="BW63" s="5">
        <v>2.9369200000000002</v>
      </c>
      <c r="BX63" s="5">
        <v>3.30735</v>
      </c>
      <c r="BY63" s="5">
        <v>55.966000000000001</v>
      </c>
      <c r="BZ63" s="5">
        <v>1.86724</v>
      </c>
      <c r="CA63" s="5">
        <v>8.2654200000000007</v>
      </c>
      <c r="CB63" s="5">
        <v>2.3945799999999999</v>
      </c>
    </row>
    <row r="64" spans="1:80" ht="15.75" customHeight="1" x14ac:dyDescent="0.35">
      <c r="A64" s="5">
        <v>60</v>
      </c>
      <c r="B64" s="5" t="s">
        <v>321</v>
      </c>
      <c r="C64" s="5" t="s">
        <v>131</v>
      </c>
      <c r="D64" s="5" t="s">
        <v>191</v>
      </c>
      <c r="E64" s="5" t="s">
        <v>153</v>
      </c>
      <c r="F64" s="5" t="s">
        <v>89</v>
      </c>
      <c r="G64" s="5">
        <v>44.997100000000003</v>
      </c>
      <c r="H64" s="5">
        <v>3.5358700000000001</v>
      </c>
      <c r="I64" s="5">
        <v>16.5352</v>
      </c>
      <c r="J64" s="5">
        <v>9.83399</v>
      </c>
      <c r="K64" s="5">
        <v>0.21412300000000001</v>
      </c>
      <c r="L64" s="5">
        <v>3.8007900000000001</v>
      </c>
      <c r="M64" s="5">
        <v>9.7303200000000007</v>
      </c>
      <c r="N64" s="5">
        <v>5.5647000000000002</v>
      </c>
      <c r="O64" s="5">
        <v>2.25766</v>
      </c>
      <c r="P64" s="5">
        <v>1.2865200000000001</v>
      </c>
      <c r="Q64" s="5">
        <v>-3.0200000000000001E-3</v>
      </c>
      <c r="R64" s="5">
        <v>0.27493299999999998</v>
      </c>
      <c r="S64" s="5">
        <v>0.149288</v>
      </c>
      <c r="T64" s="5">
        <v>9.6185999999999994E-2</v>
      </c>
      <c r="U64" s="5">
        <v>98.273600000000002</v>
      </c>
      <c r="V64" s="5" t="s">
        <v>322</v>
      </c>
      <c r="W64" s="5">
        <v>5.2247000000000002E-2</v>
      </c>
      <c r="X64" s="5">
        <v>3.0002000000000001E-2</v>
      </c>
      <c r="Y64" s="5">
        <v>5.0582000000000002E-2</v>
      </c>
      <c r="Z64" s="5">
        <v>3.7831999999999998E-2</v>
      </c>
      <c r="AA64" s="5">
        <v>1.6469000000000001E-2</v>
      </c>
      <c r="AB64" s="5">
        <v>1.4468999999999999E-2</v>
      </c>
      <c r="AC64" s="5">
        <v>4.9443000000000001E-2</v>
      </c>
      <c r="AD64" s="5">
        <v>4.5841E-2</v>
      </c>
      <c r="AE64" s="5">
        <v>3.7545000000000002E-2</v>
      </c>
      <c r="AF64" s="5">
        <v>3.1199999999999999E-2</v>
      </c>
      <c r="AG64" s="5">
        <v>1.8880999999999998E-2</v>
      </c>
      <c r="AH64" s="5">
        <v>9.7739999999999997E-3</v>
      </c>
      <c r="AI64" s="5">
        <v>1.9977000000000002E-2</v>
      </c>
      <c r="AJ64" s="5">
        <v>3.4090000000000001E-3</v>
      </c>
      <c r="AK64" s="5">
        <v>21.033000000000001</v>
      </c>
      <c r="AL64" s="5">
        <v>2.1197499999999998</v>
      </c>
      <c r="AM64" s="5">
        <v>8.7511700000000001</v>
      </c>
      <c r="AN64" s="5">
        <v>7.6440000000000001</v>
      </c>
      <c r="AO64" s="5">
        <v>0.165828</v>
      </c>
      <c r="AP64" s="5">
        <v>2.2919800000000001</v>
      </c>
      <c r="AQ64" s="5">
        <v>6.9542000000000002</v>
      </c>
      <c r="AR64" s="5">
        <v>4.12819</v>
      </c>
      <c r="AS64" s="5">
        <v>1.8742099999999999</v>
      </c>
      <c r="AT64" s="5">
        <v>0.56145299999999998</v>
      </c>
      <c r="AU64" s="5">
        <v>-2.0699999999999998E-3</v>
      </c>
      <c r="AV64" s="5">
        <v>0.11010499999999999</v>
      </c>
      <c r="AW64" s="5">
        <v>0.149288</v>
      </c>
      <c r="AX64" s="5">
        <v>9.6185999999999994E-2</v>
      </c>
      <c r="AY64" s="5">
        <v>42.396299999999997</v>
      </c>
      <c r="AZ64" s="5">
        <v>98.273600000000002</v>
      </c>
      <c r="BA64" s="5">
        <v>2.4421999999999999E-2</v>
      </c>
      <c r="BB64" s="5">
        <v>1.7985999999999999E-2</v>
      </c>
      <c r="BC64" s="5">
        <v>2.6769999999999999E-2</v>
      </c>
      <c r="BD64" s="5">
        <v>2.9406999999999999E-2</v>
      </c>
      <c r="BE64" s="5">
        <v>1.2754E-2</v>
      </c>
      <c r="BF64" s="5">
        <v>8.7250000000000001E-3</v>
      </c>
      <c r="BG64" s="5">
        <v>3.5337E-2</v>
      </c>
      <c r="BH64" s="5">
        <v>3.4007000000000003E-2</v>
      </c>
      <c r="BI64" s="5">
        <v>3.1168999999999999E-2</v>
      </c>
      <c r="BJ64" s="5">
        <v>1.3616E-2</v>
      </c>
      <c r="BK64" s="5">
        <v>1.2918000000000001E-2</v>
      </c>
      <c r="BL64" s="5">
        <v>3.9139999999999999E-3</v>
      </c>
      <c r="BM64" s="5">
        <v>1.9977000000000002E-2</v>
      </c>
      <c r="BN64" s="5">
        <v>3.4090000000000001E-3</v>
      </c>
      <c r="BO64" s="5">
        <v>0.475661</v>
      </c>
      <c r="BP64" s="5">
        <v>1.02712</v>
      </c>
      <c r="BQ64" s="5">
        <v>0.82376099999999997</v>
      </c>
      <c r="BR64" s="5">
        <v>0.97692400000000001</v>
      </c>
      <c r="BS64" s="5">
        <v>5.0046200000000001</v>
      </c>
      <c r="BT64" s="5">
        <v>0.72787800000000002</v>
      </c>
      <c r="BU64" s="5">
        <v>1.3910400000000001</v>
      </c>
      <c r="BV64" s="5">
        <v>1.7927299999999999</v>
      </c>
      <c r="BW64" s="5">
        <v>2.8729100000000001</v>
      </c>
      <c r="BX64" s="5">
        <v>3.121</v>
      </c>
      <c r="BY64" s="5">
        <v>-292.77999999999997</v>
      </c>
      <c r="BZ64" s="5">
        <v>2.47892</v>
      </c>
      <c r="CA64" s="5">
        <v>7.5474500000000004</v>
      </c>
      <c r="CB64" s="5">
        <v>2.3005100000000001</v>
      </c>
    </row>
    <row r="65" spans="1:80" ht="15.75" customHeight="1" x14ac:dyDescent="0.35">
      <c r="A65" s="5">
        <v>61</v>
      </c>
      <c r="B65" s="5" t="s">
        <v>321</v>
      </c>
      <c r="C65" s="5" t="s">
        <v>131</v>
      </c>
      <c r="D65" s="5" t="s">
        <v>192</v>
      </c>
      <c r="E65" s="5" t="s">
        <v>153</v>
      </c>
      <c r="F65" s="5" t="s">
        <v>89</v>
      </c>
      <c r="G65" s="5">
        <v>43.003700000000002</v>
      </c>
      <c r="H65" s="5">
        <v>3.65848</v>
      </c>
      <c r="I65" s="5">
        <v>16.144300000000001</v>
      </c>
      <c r="J65" s="5">
        <v>11.490500000000001</v>
      </c>
      <c r="K65" s="5">
        <v>0.25350699999999998</v>
      </c>
      <c r="L65" s="5">
        <v>3.7928500000000001</v>
      </c>
      <c r="M65" s="5">
        <v>10.272399999999999</v>
      </c>
      <c r="N65" s="5">
        <v>5.3294100000000002</v>
      </c>
      <c r="O65" s="5">
        <v>2.1661199999999998</v>
      </c>
      <c r="P65" s="5">
        <v>1.1956800000000001</v>
      </c>
      <c r="Q65" s="5">
        <v>1.6067000000000001E-2</v>
      </c>
      <c r="R65" s="5">
        <v>0.52343200000000001</v>
      </c>
      <c r="S65" s="5">
        <v>0.16772699999999999</v>
      </c>
      <c r="T65" s="5">
        <v>9.7914000000000001E-2</v>
      </c>
      <c r="U65" s="5">
        <v>98.112099999999998</v>
      </c>
      <c r="V65" s="5" t="s">
        <v>322</v>
      </c>
      <c r="W65" s="5">
        <v>4.8186E-2</v>
      </c>
      <c r="X65" s="5">
        <v>2.9928E-2</v>
      </c>
      <c r="Y65" s="5">
        <v>4.9015000000000003E-2</v>
      </c>
      <c r="Z65" s="5">
        <v>3.7891000000000001E-2</v>
      </c>
      <c r="AA65" s="5">
        <v>1.7322000000000001E-2</v>
      </c>
      <c r="AB65" s="5">
        <v>1.5134E-2</v>
      </c>
      <c r="AC65" s="5">
        <v>4.7351999999999998E-2</v>
      </c>
      <c r="AD65" s="5">
        <v>4.9165E-2</v>
      </c>
      <c r="AE65" s="5">
        <v>4.5315000000000001E-2</v>
      </c>
      <c r="AF65" s="5">
        <v>3.2766999999999998E-2</v>
      </c>
      <c r="AG65" s="5">
        <v>1.7805000000000001E-2</v>
      </c>
      <c r="AH65" s="5">
        <v>9.8960000000000003E-3</v>
      </c>
      <c r="AI65" s="5">
        <v>2.0157000000000001E-2</v>
      </c>
      <c r="AJ65" s="5">
        <v>3.4280000000000001E-3</v>
      </c>
      <c r="AK65" s="5">
        <v>20.101199999999999</v>
      </c>
      <c r="AL65" s="5">
        <v>2.19326</v>
      </c>
      <c r="AM65" s="5">
        <v>8.5443099999999994</v>
      </c>
      <c r="AN65" s="5">
        <v>8.9315999999999995</v>
      </c>
      <c r="AO65" s="5">
        <v>0.196329</v>
      </c>
      <c r="AP65" s="5">
        <v>2.2871899999999998</v>
      </c>
      <c r="AQ65" s="5">
        <v>7.3416300000000003</v>
      </c>
      <c r="AR65" s="5">
        <v>3.95364</v>
      </c>
      <c r="AS65" s="5">
        <v>1.7982199999999999</v>
      </c>
      <c r="AT65" s="5">
        <v>0.52181200000000005</v>
      </c>
      <c r="AU65" s="5">
        <v>1.0992999999999999E-2</v>
      </c>
      <c r="AV65" s="5">
        <v>0.209624</v>
      </c>
      <c r="AW65" s="5">
        <v>0.16772699999999999</v>
      </c>
      <c r="AX65" s="5">
        <v>9.7914000000000001E-2</v>
      </c>
      <c r="AY65" s="5">
        <v>41.756700000000002</v>
      </c>
      <c r="AZ65" s="5">
        <v>98.112099999999998</v>
      </c>
      <c r="BA65" s="5">
        <v>2.2523999999999999E-2</v>
      </c>
      <c r="BB65" s="5">
        <v>1.7942E-2</v>
      </c>
      <c r="BC65" s="5">
        <v>2.5940999999999999E-2</v>
      </c>
      <c r="BD65" s="5">
        <v>2.9453E-2</v>
      </c>
      <c r="BE65" s="5">
        <v>1.3415E-2</v>
      </c>
      <c r="BF65" s="5">
        <v>9.1260000000000004E-3</v>
      </c>
      <c r="BG65" s="5">
        <v>3.3841999999999997E-2</v>
      </c>
      <c r="BH65" s="5">
        <v>3.6472999999999998E-2</v>
      </c>
      <c r="BI65" s="5">
        <v>3.7619E-2</v>
      </c>
      <c r="BJ65" s="5">
        <v>1.43E-2</v>
      </c>
      <c r="BK65" s="5">
        <v>1.2182E-2</v>
      </c>
      <c r="BL65" s="5">
        <v>3.9630000000000004E-3</v>
      </c>
      <c r="BM65" s="5">
        <v>2.0157000000000001E-2</v>
      </c>
      <c r="BN65" s="5">
        <v>3.4280000000000001E-3</v>
      </c>
      <c r="BO65" s="5">
        <v>0.48615399999999998</v>
      </c>
      <c r="BP65" s="5">
        <v>1.0055799999999999</v>
      </c>
      <c r="BQ65" s="5">
        <v>0.835117</v>
      </c>
      <c r="BR65" s="5">
        <v>0.89971199999999996</v>
      </c>
      <c r="BS65" s="5">
        <v>4.5177500000000004</v>
      </c>
      <c r="BT65" s="5">
        <v>0.73417299999999996</v>
      </c>
      <c r="BU65" s="5">
        <v>1.3475299999999999</v>
      </c>
      <c r="BV65" s="5">
        <v>1.85321</v>
      </c>
      <c r="BW65" s="5">
        <v>2.98062</v>
      </c>
      <c r="BX65" s="5">
        <v>3.26701</v>
      </c>
      <c r="BY65" s="5">
        <v>54.090200000000003</v>
      </c>
      <c r="BZ65" s="5">
        <v>1.5933900000000001</v>
      </c>
      <c r="CA65" s="5">
        <v>6.8747999999999996</v>
      </c>
      <c r="CB65" s="5">
        <v>2.2741899999999999</v>
      </c>
    </row>
    <row r="66" spans="1:80" ht="15.75" customHeight="1" x14ac:dyDescent="0.35">
      <c r="A66" s="5">
        <v>62</v>
      </c>
      <c r="B66" s="5" t="s">
        <v>321</v>
      </c>
      <c r="C66" s="5" t="s">
        <v>131</v>
      </c>
      <c r="D66" s="5" t="s">
        <v>194</v>
      </c>
      <c r="E66" s="5" t="s">
        <v>153</v>
      </c>
      <c r="F66" s="5" t="s">
        <v>89</v>
      </c>
      <c r="G66" s="5">
        <v>44.4908</v>
      </c>
      <c r="H66" s="5">
        <v>3.6170399999999998</v>
      </c>
      <c r="I66" s="5">
        <v>16.267900000000001</v>
      </c>
      <c r="J66" s="5">
        <v>10.2624</v>
      </c>
      <c r="K66" s="5">
        <v>0.17191500000000001</v>
      </c>
      <c r="L66" s="5">
        <v>3.8752</v>
      </c>
      <c r="M66" s="5">
        <v>9.7760700000000007</v>
      </c>
      <c r="N66" s="5">
        <v>5.7123200000000001</v>
      </c>
      <c r="O66" s="5">
        <v>2.5163199999999999</v>
      </c>
      <c r="P66" s="5">
        <v>1.2815399999999999</v>
      </c>
      <c r="Q66" s="5">
        <v>2.4599999999999999E-3</v>
      </c>
      <c r="R66" s="5">
        <v>0.40546900000000002</v>
      </c>
      <c r="S66" s="5">
        <v>0.13242000000000001</v>
      </c>
      <c r="T66" s="5">
        <v>8.8979000000000003E-2</v>
      </c>
      <c r="U66" s="5">
        <v>98.600800000000007</v>
      </c>
      <c r="V66" s="5" t="s">
        <v>322</v>
      </c>
      <c r="W66" s="5">
        <v>4.8056000000000001E-2</v>
      </c>
      <c r="X66" s="5">
        <v>2.8771999999999999E-2</v>
      </c>
      <c r="Y66" s="5">
        <v>5.2478999999999998E-2</v>
      </c>
      <c r="Z66" s="5">
        <v>3.6590999999999999E-2</v>
      </c>
      <c r="AA66" s="5">
        <v>1.8053E-2</v>
      </c>
      <c r="AB66" s="5">
        <v>1.4951000000000001E-2</v>
      </c>
      <c r="AC66" s="5">
        <v>4.7966000000000002E-2</v>
      </c>
      <c r="AD66" s="5">
        <v>4.8264000000000001E-2</v>
      </c>
      <c r="AE66" s="5">
        <v>4.2686000000000002E-2</v>
      </c>
      <c r="AF66" s="5">
        <v>3.0283000000000001E-2</v>
      </c>
      <c r="AG66" s="5">
        <v>1.9042E-2</v>
      </c>
      <c r="AH66" s="5">
        <v>9.7809999999999998E-3</v>
      </c>
      <c r="AI66" s="5">
        <v>2.0362000000000002E-2</v>
      </c>
      <c r="AJ66" s="5">
        <v>3.4280000000000001E-3</v>
      </c>
      <c r="AK66" s="5">
        <v>20.796299999999999</v>
      </c>
      <c r="AL66" s="5">
        <v>2.1684100000000002</v>
      </c>
      <c r="AM66" s="5">
        <v>8.6097300000000008</v>
      </c>
      <c r="AN66" s="5">
        <v>7.9770200000000004</v>
      </c>
      <c r="AO66" s="5">
        <v>0.13314000000000001</v>
      </c>
      <c r="AP66" s="5">
        <v>2.3368500000000001</v>
      </c>
      <c r="AQ66" s="5">
        <v>6.9868899999999998</v>
      </c>
      <c r="AR66" s="5">
        <v>4.2377000000000002</v>
      </c>
      <c r="AS66" s="5">
        <v>2.08894</v>
      </c>
      <c r="AT66" s="5">
        <v>0.55927899999999997</v>
      </c>
      <c r="AU66" s="5">
        <v>1.683E-3</v>
      </c>
      <c r="AV66" s="5">
        <v>0.162382</v>
      </c>
      <c r="AW66" s="5">
        <v>0.13242000000000001</v>
      </c>
      <c r="AX66" s="5">
        <v>8.8979000000000003E-2</v>
      </c>
      <c r="AY66" s="5">
        <v>42.321100000000001</v>
      </c>
      <c r="AZ66" s="5">
        <v>98.600800000000007</v>
      </c>
      <c r="BA66" s="5">
        <v>2.2463E-2</v>
      </c>
      <c r="BB66" s="5">
        <v>1.7249E-2</v>
      </c>
      <c r="BC66" s="5">
        <v>2.7774E-2</v>
      </c>
      <c r="BD66" s="5">
        <v>2.8443E-2</v>
      </c>
      <c r="BE66" s="5">
        <v>1.3981E-2</v>
      </c>
      <c r="BF66" s="5">
        <v>9.0159999999999997E-3</v>
      </c>
      <c r="BG66" s="5">
        <v>3.4280999999999999E-2</v>
      </c>
      <c r="BH66" s="5">
        <v>3.5804999999999997E-2</v>
      </c>
      <c r="BI66" s="5">
        <v>3.5436000000000002E-2</v>
      </c>
      <c r="BJ66" s="5">
        <v>1.3216E-2</v>
      </c>
      <c r="BK66" s="5">
        <v>1.3028E-2</v>
      </c>
      <c r="BL66" s="5">
        <v>3.9170000000000003E-3</v>
      </c>
      <c r="BM66" s="5">
        <v>2.0362000000000002E-2</v>
      </c>
      <c r="BN66" s="5">
        <v>3.4280000000000001E-3</v>
      </c>
      <c r="BO66" s="5">
        <v>0.47779899999999997</v>
      </c>
      <c r="BP66" s="5">
        <v>1.0083299999999999</v>
      </c>
      <c r="BQ66" s="5">
        <v>0.83260000000000001</v>
      </c>
      <c r="BR66" s="5">
        <v>0.95412399999999997</v>
      </c>
      <c r="BS66" s="5">
        <v>6.2730899999999998</v>
      </c>
      <c r="BT66" s="5">
        <v>0.72380800000000001</v>
      </c>
      <c r="BU66" s="5">
        <v>1.3858699999999999</v>
      </c>
      <c r="BV66" s="5">
        <v>1.7750699999999999</v>
      </c>
      <c r="BW66" s="5">
        <v>2.7355200000000002</v>
      </c>
      <c r="BX66" s="5">
        <v>3.11192</v>
      </c>
      <c r="BY66" s="5">
        <v>366.613</v>
      </c>
      <c r="BZ66" s="5">
        <v>1.8857299999999999</v>
      </c>
      <c r="CA66" s="5">
        <v>8.4790899999999993</v>
      </c>
      <c r="CB66" s="5">
        <v>2.45011</v>
      </c>
    </row>
    <row r="67" spans="1:80" ht="15.75" customHeight="1" x14ac:dyDescent="0.35">
      <c r="A67" s="5">
        <v>63</v>
      </c>
      <c r="B67" s="5" t="s">
        <v>321</v>
      </c>
      <c r="C67" s="5" t="s">
        <v>131</v>
      </c>
      <c r="D67" s="5" t="s">
        <v>195</v>
      </c>
      <c r="E67" s="5" t="s">
        <v>153</v>
      </c>
      <c r="F67" s="5" t="s">
        <v>89</v>
      </c>
      <c r="G67" s="5">
        <v>45.150500000000001</v>
      </c>
      <c r="H67" s="5">
        <v>3.6066099999999999</v>
      </c>
      <c r="I67" s="5">
        <v>16.867699999999999</v>
      </c>
      <c r="J67" s="5">
        <v>11.1366</v>
      </c>
      <c r="K67" s="5">
        <v>0.233818</v>
      </c>
      <c r="L67" s="5">
        <v>3.5886399999999998</v>
      </c>
      <c r="M67" s="5">
        <v>8.9565800000000007</v>
      </c>
      <c r="N67" s="5">
        <v>5.9057500000000003</v>
      </c>
      <c r="O67" s="5">
        <v>2.6292399999999998</v>
      </c>
      <c r="P67" s="5">
        <v>1.15848</v>
      </c>
      <c r="Q67" s="5">
        <v>9.8340000000000007E-3</v>
      </c>
      <c r="R67" s="5">
        <v>0.37353999999999998</v>
      </c>
      <c r="S67" s="5">
        <v>0.193522</v>
      </c>
      <c r="T67" s="5">
        <v>0.10198400000000001</v>
      </c>
      <c r="U67" s="5">
        <v>99.912800000000004</v>
      </c>
      <c r="V67" s="5" t="s">
        <v>322</v>
      </c>
      <c r="W67" s="5">
        <v>4.9940999999999999E-2</v>
      </c>
      <c r="X67" s="5">
        <v>2.929E-2</v>
      </c>
      <c r="Y67" s="5">
        <v>4.9487999999999997E-2</v>
      </c>
      <c r="Z67" s="5">
        <v>3.6248000000000002E-2</v>
      </c>
      <c r="AA67" s="5">
        <v>1.7677999999999999E-2</v>
      </c>
      <c r="AB67" s="5">
        <v>1.4922E-2</v>
      </c>
      <c r="AC67" s="5">
        <v>5.6492000000000001E-2</v>
      </c>
      <c r="AD67" s="5">
        <v>4.7768999999999999E-2</v>
      </c>
      <c r="AE67" s="5">
        <v>3.8085000000000001E-2</v>
      </c>
      <c r="AF67" s="5">
        <v>2.8170000000000001E-2</v>
      </c>
      <c r="AG67" s="5">
        <v>1.8352E-2</v>
      </c>
      <c r="AH67" s="5">
        <v>9.8340000000000007E-3</v>
      </c>
      <c r="AI67" s="5">
        <v>1.9803999999999999E-2</v>
      </c>
      <c r="AJ67" s="5">
        <v>3.4610000000000001E-3</v>
      </c>
      <c r="AK67" s="5">
        <v>21.104700000000001</v>
      </c>
      <c r="AL67" s="5">
        <v>2.1621600000000001</v>
      </c>
      <c r="AM67" s="5">
        <v>8.9271499999999993</v>
      </c>
      <c r="AN67" s="5">
        <v>8.6565499999999993</v>
      </c>
      <c r="AO67" s="5">
        <v>0.18107999999999999</v>
      </c>
      <c r="AP67" s="5">
        <v>2.16405</v>
      </c>
      <c r="AQ67" s="5">
        <v>6.4012099999999998</v>
      </c>
      <c r="AR67" s="5">
        <v>4.3811900000000001</v>
      </c>
      <c r="AS67" s="5">
        <v>2.18268</v>
      </c>
      <c r="AT67" s="5">
        <v>0.50557399999999997</v>
      </c>
      <c r="AU67" s="5">
        <v>6.7279999999999996E-3</v>
      </c>
      <c r="AV67" s="5">
        <v>0.14959500000000001</v>
      </c>
      <c r="AW67" s="5">
        <v>0.193522</v>
      </c>
      <c r="AX67" s="5">
        <v>0.10198400000000001</v>
      </c>
      <c r="AY67" s="5">
        <v>42.794600000000003</v>
      </c>
      <c r="AZ67" s="5">
        <v>99.912800000000004</v>
      </c>
      <c r="BA67" s="5">
        <v>2.3344E-2</v>
      </c>
      <c r="BB67" s="5">
        <v>1.7559000000000002E-2</v>
      </c>
      <c r="BC67" s="5">
        <v>2.6190999999999999E-2</v>
      </c>
      <c r="BD67" s="5">
        <v>2.8176E-2</v>
      </c>
      <c r="BE67" s="5">
        <v>1.3691E-2</v>
      </c>
      <c r="BF67" s="5">
        <v>8.9980000000000008E-3</v>
      </c>
      <c r="BG67" s="5">
        <v>4.0375000000000001E-2</v>
      </c>
      <c r="BH67" s="5">
        <v>3.5437999999999997E-2</v>
      </c>
      <c r="BI67" s="5">
        <v>3.1616999999999999E-2</v>
      </c>
      <c r="BJ67" s="5">
        <v>1.2293999999999999E-2</v>
      </c>
      <c r="BK67" s="5">
        <v>1.2555999999999999E-2</v>
      </c>
      <c r="BL67" s="5">
        <v>3.9379999999999997E-3</v>
      </c>
      <c r="BM67" s="5">
        <v>1.9803999999999999E-2</v>
      </c>
      <c r="BN67" s="5">
        <v>3.4610000000000001E-3</v>
      </c>
      <c r="BO67" s="5">
        <v>0.47480299999999998</v>
      </c>
      <c r="BP67" s="5">
        <v>1.0110399999999999</v>
      </c>
      <c r="BQ67" s="5">
        <v>0.81571899999999997</v>
      </c>
      <c r="BR67" s="5">
        <v>0.91388899999999995</v>
      </c>
      <c r="BS67" s="5">
        <v>4.8574200000000003</v>
      </c>
      <c r="BT67" s="5">
        <v>0.75494099999999997</v>
      </c>
      <c r="BU67" s="5">
        <v>1.4576</v>
      </c>
      <c r="BV67" s="5">
        <v>1.7464500000000001</v>
      </c>
      <c r="BW67" s="5">
        <v>2.6498599999999999</v>
      </c>
      <c r="BX67" s="5">
        <v>3.2652899999999998</v>
      </c>
      <c r="BY67" s="5">
        <v>89.783799999999999</v>
      </c>
      <c r="BZ67" s="5">
        <v>1.99885</v>
      </c>
      <c r="CA67" s="5">
        <v>6.0302100000000003</v>
      </c>
      <c r="CB67" s="5">
        <v>2.2178200000000001</v>
      </c>
    </row>
    <row r="68" spans="1:80" ht="15.75" customHeight="1" x14ac:dyDescent="0.35">
      <c r="A68" s="5">
        <v>64</v>
      </c>
      <c r="B68" s="5" t="s">
        <v>321</v>
      </c>
      <c r="C68" s="5" t="s">
        <v>141</v>
      </c>
      <c r="D68" s="5" t="s">
        <v>197</v>
      </c>
      <c r="E68" s="5" t="s">
        <v>153</v>
      </c>
      <c r="F68" s="5" t="s">
        <v>89</v>
      </c>
      <c r="G68" s="5">
        <v>45.808799999999998</v>
      </c>
      <c r="H68" s="5">
        <v>3.5773899999999998</v>
      </c>
      <c r="I68" s="5">
        <v>16.9636</v>
      </c>
      <c r="J68" s="5">
        <v>10.8657</v>
      </c>
      <c r="K68" s="5">
        <v>0.24738599999999999</v>
      </c>
      <c r="L68" s="5">
        <v>3.9108200000000002</v>
      </c>
      <c r="M68" s="5">
        <v>9.7615800000000004</v>
      </c>
      <c r="N68" s="5">
        <v>4.55999</v>
      </c>
      <c r="O68" s="5">
        <v>2.3982000000000001</v>
      </c>
      <c r="P68" s="5">
        <v>1.1930000000000001</v>
      </c>
      <c r="Q68" s="5">
        <v>-5.77E-3</v>
      </c>
      <c r="R68" s="5">
        <v>0.35769099999999998</v>
      </c>
      <c r="S68" s="5">
        <v>0.18227499999999999</v>
      </c>
      <c r="T68" s="5">
        <v>0.102339</v>
      </c>
      <c r="U68" s="5">
        <v>99.923100000000005</v>
      </c>
      <c r="V68" s="5" t="s">
        <v>322</v>
      </c>
      <c r="W68" s="5">
        <v>4.9945999999999997E-2</v>
      </c>
      <c r="X68" s="5">
        <v>2.9139999999999999E-2</v>
      </c>
      <c r="Y68" s="5">
        <v>5.1942000000000002E-2</v>
      </c>
      <c r="Z68" s="5">
        <v>3.7795000000000002E-2</v>
      </c>
      <c r="AA68" s="5">
        <v>1.7288999999999999E-2</v>
      </c>
      <c r="AB68" s="5">
        <v>1.4799E-2</v>
      </c>
      <c r="AC68" s="5">
        <v>5.4195E-2</v>
      </c>
      <c r="AD68" s="5">
        <v>4.9798000000000002E-2</v>
      </c>
      <c r="AE68" s="5">
        <v>3.9267000000000003E-2</v>
      </c>
      <c r="AF68" s="5">
        <v>3.1851999999999998E-2</v>
      </c>
      <c r="AG68" s="5">
        <v>1.9601E-2</v>
      </c>
      <c r="AH68" s="5">
        <v>9.5989999999999999E-3</v>
      </c>
      <c r="AI68" s="5">
        <v>2.0618000000000001E-2</v>
      </c>
      <c r="AJ68" s="5">
        <v>3.4919999999999999E-3</v>
      </c>
      <c r="AK68" s="5">
        <v>21.412400000000002</v>
      </c>
      <c r="AL68" s="5">
        <v>2.1446499999999999</v>
      </c>
      <c r="AM68" s="5">
        <v>8.9779300000000006</v>
      </c>
      <c r="AN68" s="5">
        <v>8.4459700000000009</v>
      </c>
      <c r="AO68" s="5">
        <v>0.19158800000000001</v>
      </c>
      <c r="AP68" s="5">
        <v>2.35833</v>
      </c>
      <c r="AQ68" s="5">
        <v>6.97654</v>
      </c>
      <c r="AR68" s="5">
        <v>3.3828399999999998</v>
      </c>
      <c r="AS68" s="5">
        <v>1.99088</v>
      </c>
      <c r="AT68" s="5">
        <v>0.52064200000000005</v>
      </c>
      <c r="AU68" s="5">
        <v>-3.9500000000000004E-3</v>
      </c>
      <c r="AV68" s="5">
        <v>0.14324799999999999</v>
      </c>
      <c r="AW68" s="5">
        <v>0.18227499999999999</v>
      </c>
      <c r="AX68" s="5">
        <v>0.102339</v>
      </c>
      <c r="AY68" s="5">
        <v>43.0974</v>
      </c>
      <c r="AZ68" s="5">
        <v>99.923100000000005</v>
      </c>
      <c r="BA68" s="5">
        <v>2.3345999999999999E-2</v>
      </c>
      <c r="BB68" s="5">
        <v>1.7468999999999998E-2</v>
      </c>
      <c r="BC68" s="5">
        <v>2.7490000000000001E-2</v>
      </c>
      <c r="BD68" s="5">
        <v>2.9378000000000001E-2</v>
      </c>
      <c r="BE68" s="5">
        <v>1.3389E-2</v>
      </c>
      <c r="BF68" s="5">
        <v>8.9239999999999996E-3</v>
      </c>
      <c r="BG68" s="5">
        <v>3.8732999999999997E-2</v>
      </c>
      <c r="BH68" s="5">
        <v>3.6942999999999997E-2</v>
      </c>
      <c r="BI68" s="5">
        <v>3.2598000000000002E-2</v>
      </c>
      <c r="BJ68" s="5">
        <v>1.3901E-2</v>
      </c>
      <c r="BK68" s="5">
        <v>1.3410999999999999E-2</v>
      </c>
      <c r="BL68" s="5">
        <v>3.8440000000000002E-3</v>
      </c>
      <c r="BM68" s="5">
        <v>2.0618000000000001E-2</v>
      </c>
      <c r="BN68" s="5">
        <v>3.4919999999999999E-3</v>
      </c>
      <c r="BO68" s="5">
        <v>0.47072599999999998</v>
      </c>
      <c r="BP68" s="5">
        <v>1.01535</v>
      </c>
      <c r="BQ68" s="5">
        <v>0.81262299999999998</v>
      </c>
      <c r="BR68" s="5">
        <v>0.92693700000000001</v>
      </c>
      <c r="BS68" s="5">
        <v>4.5986799999999999</v>
      </c>
      <c r="BT68" s="5">
        <v>0.716754</v>
      </c>
      <c r="BU68" s="5">
        <v>1.3916299999999999</v>
      </c>
      <c r="BV68" s="5">
        <v>2.00875</v>
      </c>
      <c r="BW68" s="5">
        <v>2.7884099999999998</v>
      </c>
      <c r="BX68" s="5">
        <v>3.26539</v>
      </c>
      <c r="BY68" s="5">
        <v>-158.30000000000001</v>
      </c>
      <c r="BZ68" s="5">
        <v>2.0404200000000001</v>
      </c>
      <c r="CA68" s="5">
        <v>6.51722</v>
      </c>
      <c r="CB68" s="5">
        <v>2.2218499999999999</v>
      </c>
    </row>
    <row r="69" spans="1:80" ht="15.75" customHeight="1" x14ac:dyDescent="0.35">
      <c r="A69" s="5">
        <v>65</v>
      </c>
      <c r="B69" s="5" t="s">
        <v>321</v>
      </c>
      <c r="C69" s="5" t="s">
        <v>141</v>
      </c>
      <c r="D69" s="5" t="s">
        <v>199</v>
      </c>
      <c r="E69" s="5" t="s">
        <v>153</v>
      </c>
      <c r="F69" s="5" t="s">
        <v>89</v>
      </c>
      <c r="G69" s="5">
        <v>44.509599999999999</v>
      </c>
      <c r="H69" s="5">
        <v>3.8855</v>
      </c>
      <c r="I69" s="5">
        <v>15.762700000000001</v>
      </c>
      <c r="J69" s="5">
        <v>11.1168</v>
      </c>
      <c r="K69" s="5">
        <v>0.22833000000000001</v>
      </c>
      <c r="L69" s="5">
        <v>3.4637199999999999</v>
      </c>
      <c r="M69" s="5">
        <v>9.4869900000000005</v>
      </c>
      <c r="N69" s="5">
        <v>5.3299599999999998</v>
      </c>
      <c r="O69" s="5">
        <v>2.3752599999999999</v>
      </c>
      <c r="P69" s="5">
        <v>1.13974</v>
      </c>
      <c r="Q69" s="5">
        <v>3.973E-3</v>
      </c>
      <c r="R69" s="5">
        <v>0.236317</v>
      </c>
      <c r="S69" s="5">
        <v>0.15695799999999999</v>
      </c>
      <c r="T69" s="5">
        <v>0.100231</v>
      </c>
      <c r="U69" s="5">
        <v>97.796000000000006</v>
      </c>
      <c r="V69" s="5" t="s">
        <v>322</v>
      </c>
      <c r="W69" s="5">
        <v>4.5865000000000003E-2</v>
      </c>
      <c r="X69" s="5">
        <v>2.9441999999999999E-2</v>
      </c>
      <c r="Y69" s="5">
        <v>4.9124000000000001E-2</v>
      </c>
      <c r="Z69" s="5">
        <v>3.6961000000000001E-2</v>
      </c>
      <c r="AA69" s="5">
        <v>1.771E-2</v>
      </c>
      <c r="AB69" s="5">
        <v>1.461E-2</v>
      </c>
      <c r="AC69" s="5">
        <v>5.0569999999999997E-2</v>
      </c>
      <c r="AD69" s="5">
        <v>4.9946999999999998E-2</v>
      </c>
      <c r="AE69" s="5">
        <v>3.8610999999999999E-2</v>
      </c>
      <c r="AF69" s="5">
        <v>2.7917999999999998E-2</v>
      </c>
      <c r="AG69" s="5">
        <v>1.8221000000000001E-2</v>
      </c>
      <c r="AH69" s="5">
        <v>1.0026E-2</v>
      </c>
      <c r="AI69" s="5">
        <v>2.0781000000000001E-2</v>
      </c>
      <c r="AJ69" s="5">
        <v>3.4610000000000001E-3</v>
      </c>
      <c r="AK69" s="5">
        <v>20.805099999999999</v>
      </c>
      <c r="AL69" s="5">
        <v>2.3293499999999998</v>
      </c>
      <c r="AM69" s="5">
        <v>8.3423200000000008</v>
      </c>
      <c r="AN69" s="5">
        <v>8.6410999999999998</v>
      </c>
      <c r="AO69" s="5">
        <v>0.17683099999999999</v>
      </c>
      <c r="AP69" s="5">
        <v>2.0887199999999999</v>
      </c>
      <c r="AQ69" s="5">
        <v>6.7802899999999999</v>
      </c>
      <c r="AR69" s="5">
        <v>3.95404</v>
      </c>
      <c r="AS69" s="5">
        <v>1.97183</v>
      </c>
      <c r="AT69" s="5">
        <v>0.49739800000000001</v>
      </c>
      <c r="AU69" s="5">
        <v>2.7190000000000001E-3</v>
      </c>
      <c r="AV69" s="5">
        <v>9.4640000000000002E-2</v>
      </c>
      <c r="AW69" s="5">
        <v>0.15695799999999999</v>
      </c>
      <c r="AX69" s="5">
        <v>0.100231</v>
      </c>
      <c r="AY69" s="5">
        <v>41.854399999999998</v>
      </c>
      <c r="AZ69" s="5">
        <v>97.796000000000006</v>
      </c>
      <c r="BA69" s="5">
        <v>2.1437999999999999E-2</v>
      </c>
      <c r="BB69" s="5">
        <v>1.7651E-2</v>
      </c>
      <c r="BC69" s="5">
        <v>2.5999000000000001E-2</v>
      </c>
      <c r="BD69" s="5">
        <v>2.8729999999999999E-2</v>
      </c>
      <c r="BE69" s="5">
        <v>1.3715E-2</v>
      </c>
      <c r="BF69" s="5">
        <v>8.8109999999999994E-3</v>
      </c>
      <c r="BG69" s="5">
        <v>3.6142000000000001E-2</v>
      </c>
      <c r="BH69" s="5">
        <v>3.7053999999999997E-2</v>
      </c>
      <c r="BI69" s="5">
        <v>3.2053999999999999E-2</v>
      </c>
      <c r="BJ69" s="5">
        <v>1.2184E-2</v>
      </c>
      <c r="BK69" s="5">
        <v>1.2466E-2</v>
      </c>
      <c r="BL69" s="5">
        <v>4.0150000000000003E-3</v>
      </c>
      <c r="BM69" s="5">
        <v>2.0781000000000001E-2</v>
      </c>
      <c r="BN69" s="5">
        <v>3.4610000000000001E-3</v>
      </c>
      <c r="BO69" s="5">
        <v>0.47704000000000002</v>
      </c>
      <c r="BP69" s="5">
        <v>0.96953699999999998</v>
      </c>
      <c r="BQ69" s="5">
        <v>0.84449700000000005</v>
      </c>
      <c r="BR69" s="5">
        <v>0.91533799999999998</v>
      </c>
      <c r="BS69" s="5">
        <v>4.9513499999999997</v>
      </c>
      <c r="BT69" s="5">
        <v>0.76803500000000002</v>
      </c>
      <c r="BU69" s="5">
        <v>1.4082699999999999</v>
      </c>
      <c r="BV69" s="5">
        <v>1.8531599999999999</v>
      </c>
      <c r="BW69" s="5">
        <v>2.7980299999999998</v>
      </c>
      <c r="BX69" s="5">
        <v>3.2898900000000002</v>
      </c>
      <c r="BY69" s="5">
        <v>218.00299999999999</v>
      </c>
      <c r="BZ69" s="5">
        <v>2.8060399999999999</v>
      </c>
      <c r="CA69" s="5">
        <v>7.4293199999999997</v>
      </c>
      <c r="CB69" s="5">
        <v>2.2461099999999998</v>
      </c>
    </row>
    <row r="70" spans="1:80" ht="15.75" customHeight="1" x14ac:dyDescent="0.35">
      <c r="A70" s="5">
        <v>66</v>
      </c>
      <c r="B70" s="5" t="s">
        <v>321</v>
      </c>
      <c r="C70" s="5" t="s">
        <v>141</v>
      </c>
      <c r="D70" s="5" t="s">
        <v>172</v>
      </c>
      <c r="E70" s="5" t="s">
        <v>153</v>
      </c>
      <c r="F70" s="5" t="s">
        <v>89</v>
      </c>
      <c r="G70" s="5">
        <v>45.066200000000002</v>
      </c>
      <c r="H70" s="5">
        <v>3.4570699999999999</v>
      </c>
      <c r="I70" s="5">
        <v>16.718900000000001</v>
      </c>
      <c r="J70" s="5">
        <v>11.1717</v>
      </c>
      <c r="K70" s="5">
        <v>0.20596800000000001</v>
      </c>
      <c r="L70" s="5">
        <v>3.8653200000000001</v>
      </c>
      <c r="M70" s="5">
        <v>10.3398</v>
      </c>
      <c r="N70" s="5">
        <v>5.3414200000000003</v>
      </c>
      <c r="O70" s="5">
        <v>2.17632</v>
      </c>
      <c r="P70" s="5">
        <v>1.1039600000000001</v>
      </c>
      <c r="Q70" s="5">
        <v>5.4799999999999998E-4</v>
      </c>
      <c r="R70" s="5">
        <v>0.39777099999999999</v>
      </c>
      <c r="S70" s="5">
        <v>0.14752000000000001</v>
      </c>
      <c r="T70" s="5">
        <v>8.9953000000000005E-2</v>
      </c>
      <c r="U70" s="5">
        <v>100.08199999999999</v>
      </c>
      <c r="V70" s="5" t="s">
        <v>322</v>
      </c>
      <c r="W70" s="5">
        <v>5.0494999999999998E-2</v>
      </c>
      <c r="X70" s="5">
        <v>2.9523000000000001E-2</v>
      </c>
      <c r="Y70" s="5">
        <v>4.9711999999999999E-2</v>
      </c>
      <c r="Z70" s="5">
        <v>3.5628E-2</v>
      </c>
      <c r="AA70" s="5">
        <v>1.7690999999999998E-2</v>
      </c>
      <c r="AB70" s="5">
        <v>1.5048000000000001E-2</v>
      </c>
      <c r="AC70" s="5">
        <v>5.1343E-2</v>
      </c>
      <c r="AD70" s="5">
        <v>5.1369999999999999E-2</v>
      </c>
      <c r="AE70" s="5">
        <v>3.8811999999999999E-2</v>
      </c>
      <c r="AF70" s="5">
        <v>3.0276000000000001E-2</v>
      </c>
      <c r="AG70" s="5">
        <v>1.84E-2</v>
      </c>
      <c r="AH70" s="5">
        <v>9.9089999999999994E-3</v>
      </c>
      <c r="AI70" s="5">
        <v>2.0844999999999999E-2</v>
      </c>
      <c r="AJ70" s="5">
        <v>3.408E-3</v>
      </c>
      <c r="AK70" s="5">
        <v>21.065300000000001</v>
      </c>
      <c r="AL70" s="5">
        <v>2.0725099999999999</v>
      </c>
      <c r="AM70" s="5">
        <v>8.8484099999999994</v>
      </c>
      <c r="AN70" s="5">
        <v>8.6838200000000008</v>
      </c>
      <c r="AO70" s="5">
        <v>0.15951199999999999</v>
      </c>
      <c r="AP70" s="5">
        <v>2.3308900000000001</v>
      </c>
      <c r="AQ70" s="5">
        <v>7.3898000000000001</v>
      </c>
      <c r="AR70" s="5">
        <v>3.9625499999999998</v>
      </c>
      <c r="AS70" s="5">
        <v>1.8066899999999999</v>
      </c>
      <c r="AT70" s="5">
        <v>0.48178199999999999</v>
      </c>
      <c r="AU70" s="5">
        <v>3.7500000000000001E-4</v>
      </c>
      <c r="AV70" s="5">
        <v>0.159299</v>
      </c>
      <c r="AW70" s="5">
        <v>0.14752000000000001</v>
      </c>
      <c r="AX70" s="5">
        <v>8.9953000000000005E-2</v>
      </c>
      <c r="AY70" s="5">
        <v>42.884099999999997</v>
      </c>
      <c r="AZ70" s="5">
        <v>100.08199999999999</v>
      </c>
      <c r="BA70" s="5">
        <v>2.3602999999999999E-2</v>
      </c>
      <c r="BB70" s="5">
        <v>1.7698999999999999E-2</v>
      </c>
      <c r="BC70" s="5">
        <v>2.631E-2</v>
      </c>
      <c r="BD70" s="5">
        <v>2.7694E-2</v>
      </c>
      <c r="BE70" s="5">
        <v>1.3701E-2</v>
      </c>
      <c r="BF70" s="5">
        <v>9.0749999999999997E-3</v>
      </c>
      <c r="BG70" s="5">
        <v>3.6694999999999998E-2</v>
      </c>
      <c r="BH70" s="5">
        <v>3.8108999999999997E-2</v>
      </c>
      <c r="BI70" s="5">
        <v>3.2219999999999999E-2</v>
      </c>
      <c r="BJ70" s="5">
        <v>1.3213000000000001E-2</v>
      </c>
      <c r="BK70" s="5">
        <v>1.2588999999999999E-2</v>
      </c>
      <c r="BL70" s="5">
        <v>3.9690000000000003E-3</v>
      </c>
      <c r="BM70" s="5">
        <v>2.0844999999999999E-2</v>
      </c>
      <c r="BN70" s="5">
        <v>3.408E-3</v>
      </c>
      <c r="BO70" s="5">
        <v>0.47506999999999999</v>
      </c>
      <c r="BP70" s="5">
        <v>1.03792</v>
      </c>
      <c r="BQ70" s="5">
        <v>0.81947599999999998</v>
      </c>
      <c r="BR70" s="5">
        <v>0.91203000000000001</v>
      </c>
      <c r="BS70" s="5">
        <v>5.3639799999999997</v>
      </c>
      <c r="BT70" s="5">
        <v>0.72518700000000003</v>
      </c>
      <c r="BU70" s="5">
        <v>1.34772</v>
      </c>
      <c r="BV70" s="5">
        <v>1.8510599999999999</v>
      </c>
      <c r="BW70" s="5">
        <v>2.9331299999999998</v>
      </c>
      <c r="BX70" s="5">
        <v>3.3863300000000001</v>
      </c>
      <c r="BY70" s="5">
        <v>1584.25</v>
      </c>
      <c r="BZ70" s="5">
        <v>1.91933</v>
      </c>
      <c r="CA70" s="5">
        <v>7.8527500000000003</v>
      </c>
      <c r="CB70" s="5">
        <v>2.42144</v>
      </c>
    </row>
    <row r="71" spans="1:80" ht="15.75" customHeight="1" x14ac:dyDescent="0.35">
      <c r="A71" s="5">
        <v>67</v>
      </c>
      <c r="B71" s="5" t="s">
        <v>321</v>
      </c>
      <c r="C71" s="5" t="s">
        <v>141</v>
      </c>
      <c r="D71" s="5" t="s">
        <v>201</v>
      </c>
      <c r="E71" s="5" t="s">
        <v>153</v>
      </c>
      <c r="F71" s="5" t="s">
        <v>89</v>
      </c>
      <c r="G71" s="5">
        <v>44.8142</v>
      </c>
      <c r="H71" s="5">
        <v>3.8132700000000002</v>
      </c>
      <c r="I71" s="5">
        <v>16.389800000000001</v>
      </c>
      <c r="J71" s="5">
        <v>11.0722</v>
      </c>
      <c r="K71" s="5">
        <v>0.226024</v>
      </c>
      <c r="L71" s="5">
        <v>3.9525899999999998</v>
      </c>
      <c r="M71" s="5">
        <v>9.9843600000000006</v>
      </c>
      <c r="N71" s="5">
        <v>5.4231499999999997</v>
      </c>
      <c r="O71" s="5">
        <v>2.1857500000000001</v>
      </c>
      <c r="P71" s="5">
        <v>1.1312500000000001</v>
      </c>
      <c r="Q71" s="5">
        <v>7.7899999999999996E-4</v>
      </c>
      <c r="R71" s="5">
        <v>0.33083299999999999</v>
      </c>
      <c r="S71" s="5">
        <v>0.16043499999999999</v>
      </c>
      <c r="T71" s="5">
        <v>8.6691000000000004E-2</v>
      </c>
      <c r="U71" s="5">
        <v>99.571200000000005</v>
      </c>
      <c r="V71" s="5" t="s">
        <v>322</v>
      </c>
      <c r="W71" s="5">
        <v>5.0169999999999999E-2</v>
      </c>
      <c r="X71" s="5">
        <v>2.9269E-2</v>
      </c>
      <c r="Y71" s="5">
        <v>4.7877000000000003E-2</v>
      </c>
      <c r="Z71" s="5">
        <v>3.9038999999999997E-2</v>
      </c>
      <c r="AA71" s="5">
        <v>1.7277000000000001E-2</v>
      </c>
      <c r="AB71" s="5">
        <v>1.5056E-2</v>
      </c>
      <c r="AC71" s="5">
        <v>5.5634999999999997E-2</v>
      </c>
      <c r="AD71" s="5">
        <v>4.7670999999999998E-2</v>
      </c>
      <c r="AE71" s="5">
        <v>3.8559999999999997E-2</v>
      </c>
      <c r="AF71" s="5">
        <v>2.9404E-2</v>
      </c>
      <c r="AG71" s="5">
        <v>1.8615E-2</v>
      </c>
      <c r="AH71" s="5">
        <v>9.6419999999999995E-3</v>
      </c>
      <c r="AI71" s="5">
        <v>2.0202000000000001E-2</v>
      </c>
      <c r="AJ71" s="5">
        <v>3.4619999999999998E-3</v>
      </c>
      <c r="AK71" s="5">
        <v>20.947500000000002</v>
      </c>
      <c r="AL71" s="5">
        <v>2.2860499999999999</v>
      </c>
      <c r="AM71" s="5">
        <v>8.6742100000000004</v>
      </c>
      <c r="AN71" s="5">
        <v>8.6064399999999992</v>
      </c>
      <c r="AO71" s="5">
        <v>0.17504500000000001</v>
      </c>
      <c r="AP71" s="5">
        <v>2.3835199999999999</v>
      </c>
      <c r="AQ71" s="5">
        <v>7.1357499999999998</v>
      </c>
      <c r="AR71" s="5">
        <v>4.02318</v>
      </c>
      <c r="AS71" s="5">
        <v>1.8145100000000001</v>
      </c>
      <c r="AT71" s="5">
        <v>0.49369400000000002</v>
      </c>
      <c r="AU71" s="5">
        <v>5.3300000000000005E-4</v>
      </c>
      <c r="AV71" s="5">
        <v>0.132492</v>
      </c>
      <c r="AW71" s="5">
        <v>0.16043499999999999</v>
      </c>
      <c r="AX71" s="5">
        <v>8.6691000000000004E-2</v>
      </c>
      <c r="AY71" s="5">
        <v>42.651200000000003</v>
      </c>
      <c r="AZ71" s="5">
        <v>99.571200000000005</v>
      </c>
      <c r="BA71" s="5">
        <v>2.3451E-2</v>
      </c>
      <c r="BB71" s="5">
        <v>1.7547E-2</v>
      </c>
      <c r="BC71" s="5">
        <v>2.5339E-2</v>
      </c>
      <c r="BD71" s="5">
        <v>3.0345E-2</v>
      </c>
      <c r="BE71" s="5">
        <v>1.338E-2</v>
      </c>
      <c r="BF71" s="5">
        <v>9.0790000000000003E-3</v>
      </c>
      <c r="BG71" s="5">
        <v>3.9761999999999999E-2</v>
      </c>
      <c r="BH71" s="5">
        <v>3.5365000000000001E-2</v>
      </c>
      <c r="BI71" s="5">
        <v>3.2010999999999998E-2</v>
      </c>
      <c r="BJ71" s="5">
        <v>1.2833000000000001E-2</v>
      </c>
      <c r="BK71" s="5">
        <v>1.2736000000000001E-2</v>
      </c>
      <c r="BL71" s="5">
        <v>3.8609999999999998E-3</v>
      </c>
      <c r="BM71" s="5">
        <v>2.0202000000000001E-2</v>
      </c>
      <c r="BN71" s="5">
        <v>3.4619999999999998E-3</v>
      </c>
      <c r="BO71" s="5">
        <v>0.47658800000000001</v>
      </c>
      <c r="BP71" s="5">
        <v>0.97936199999999995</v>
      </c>
      <c r="BQ71" s="5">
        <v>0.82797600000000005</v>
      </c>
      <c r="BR71" s="5">
        <v>0.91918</v>
      </c>
      <c r="BS71" s="5">
        <v>4.92422</v>
      </c>
      <c r="BT71" s="5">
        <v>0.71661300000000006</v>
      </c>
      <c r="BU71" s="5">
        <v>1.37635</v>
      </c>
      <c r="BV71" s="5">
        <v>1.82972</v>
      </c>
      <c r="BW71" s="5">
        <v>2.9263599999999999</v>
      </c>
      <c r="BX71" s="5">
        <v>3.32708</v>
      </c>
      <c r="BY71" s="5">
        <v>1128.51</v>
      </c>
      <c r="BZ71" s="5">
        <v>2.1575000000000002</v>
      </c>
      <c r="CA71" s="5">
        <v>7.1503699999999997</v>
      </c>
      <c r="CB71" s="5">
        <v>2.5127999999999999</v>
      </c>
    </row>
    <row r="72" spans="1:80" ht="15.75" customHeight="1" x14ac:dyDescent="0.35">
      <c r="A72" s="5">
        <v>68</v>
      </c>
      <c r="B72" s="5" t="s">
        <v>321</v>
      </c>
      <c r="C72" s="5" t="s">
        <v>141</v>
      </c>
      <c r="D72" s="5" t="s">
        <v>325</v>
      </c>
      <c r="E72" s="5" t="s">
        <v>153</v>
      </c>
      <c r="F72" s="5" t="s">
        <v>89</v>
      </c>
      <c r="G72" s="5">
        <v>45.939700000000002</v>
      </c>
      <c r="H72" s="5">
        <v>3.8052600000000001</v>
      </c>
      <c r="I72" s="5">
        <v>16.284099999999999</v>
      </c>
      <c r="J72" s="5">
        <v>10.757099999999999</v>
      </c>
      <c r="K72" s="5">
        <v>0.219859</v>
      </c>
      <c r="L72" s="5">
        <v>3.92903</v>
      </c>
      <c r="M72" s="5">
        <v>9.2026199999999996</v>
      </c>
      <c r="N72" s="5">
        <v>5.5358700000000001</v>
      </c>
      <c r="O72" s="5">
        <v>2.5387599999999999</v>
      </c>
      <c r="P72" s="5">
        <v>1.33609</v>
      </c>
      <c r="Q72" s="5">
        <v>7.2090000000000001E-3</v>
      </c>
      <c r="R72" s="5">
        <v>0.14602200000000001</v>
      </c>
      <c r="S72" s="5">
        <v>0.15575700000000001</v>
      </c>
      <c r="T72" s="5">
        <v>9.5088000000000006E-2</v>
      </c>
      <c r="U72" s="5">
        <v>99.952600000000004</v>
      </c>
      <c r="V72" s="5" t="s">
        <v>322</v>
      </c>
      <c r="W72" s="5">
        <v>5.0656E-2</v>
      </c>
      <c r="X72" s="5">
        <v>3.0502000000000001E-2</v>
      </c>
      <c r="Y72" s="5">
        <v>4.8242E-2</v>
      </c>
      <c r="Z72" s="5">
        <v>3.7562999999999999E-2</v>
      </c>
      <c r="AA72" s="5">
        <v>1.7420999999999999E-2</v>
      </c>
      <c r="AB72" s="5">
        <v>1.4938999999999999E-2</v>
      </c>
      <c r="AC72" s="5">
        <v>5.0609000000000001E-2</v>
      </c>
      <c r="AD72" s="5">
        <v>5.2275000000000002E-2</v>
      </c>
      <c r="AE72" s="5">
        <v>3.9773000000000003E-2</v>
      </c>
      <c r="AF72" s="5">
        <v>3.1535000000000001E-2</v>
      </c>
      <c r="AG72" s="5">
        <v>1.8332000000000001E-2</v>
      </c>
      <c r="AH72" s="5">
        <v>9.5879999999999993E-3</v>
      </c>
      <c r="AI72" s="5">
        <v>2.0885999999999998E-2</v>
      </c>
      <c r="AJ72" s="5">
        <v>3.3930000000000002E-3</v>
      </c>
      <c r="AK72" s="5">
        <v>21.473600000000001</v>
      </c>
      <c r="AL72" s="5">
        <v>2.28125</v>
      </c>
      <c r="AM72" s="5">
        <v>8.6183099999999992</v>
      </c>
      <c r="AN72" s="5">
        <v>8.3615600000000008</v>
      </c>
      <c r="AO72" s="5">
        <v>0.17027</v>
      </c>
      <c r="AP72" s="5">
        <v>2.36931</v>
      </c>
      <c r="AQ72" s="5">
        <v>6.5770499999999998</v>
      </c>
      <c r="AR72" s="5">
        <v>4.1067999999999998</v>
      </c>
      <c r="AS72" s="5">
        <v>2.1075699999999999</v>
      </c>
      <c r="AT72" s="5">
        <v>0.58308700000000002</v>
      </c>
      <c r="AU72" s="5">
        <v>4.9329999999999999E-3</v>
      </c>
      <c r="AV72" s="5">
        <v>5.8479000000000003E-2</v>
      </c>
      <c r="AW72" s="5">
        <v>0.15575700000000001</v>
      </c>
      <c r="AX72" s="5">
        <v>9.5088000000000006E-2</v>
      </c>
      <c r="AY72" s="5">
        <v>42.9895</v>
      </c>
      <c r="AZ72" s="5">
        <v>99.952600000000004</v>
      </c>
      <c r="BA72" s="5">
        <v>2.3678000000000001E-2</v>
      </c>
      <c r="BB72" s="5">
        <v>1.8286E-2</v>
      </c>
      <c r="BC72" s="5">
        <v>2.5531999999999999E-2</v>
      </c>
      <c r="BD72" s="5">
        <v>2.9198000000000002E-2</v>
      </c>
      <c r="BE72" s="5">
        <v>1.3492000000000001E-2</v>
      </c>
      <c r="BF72" s="5">
        <v>9.0080000000000004E-3</v>
      </c>
      <c r="BG72" s="5">
        <v>3.6170000000000001E-2</v>
      </c>
      <c r="BH72" s="5">
        <v>3.8780000000000002E-2</v>
      </c>
      <c r="BI72" s="5">
        <v>3.3017999999999999E-2</v>
      </c>
      <c r="BJ72" s="5">
        <v>1.3762E-2</v>
      </c>
      <c r="BK72" s="5">
        <v>1.2543E-2</v>
      </c>
      <c r="BL72" s="5">
        <v>3.8400000000000001E-3</v>
      </c>
      <c r="BM72" s="5">
        <v>2.0885999999999998E-2</v>
      </c>
      <c r="BN72" s="5">
        <v>3.3930000000000002E-3</v>
      </c>
      <c r="BO72" s="5">
        <v>0.47009400000000001</v>
      </c>
      <c r="BP72" s="5">
        <v>0.98586499999999999</v>
      </c>
      <c r="BQ72" s="5">
        <v>0.829704</v>
      </c>
      <c r="BR72" s="5">
        <v>0.93164400000000003</v>
      </c>
      <c r="BS72" s="5">
        <v>5.0517500000000002</v>
      </c>
      <c r="BT72" s="5">
        <v>0.71728899999999995</v>
      </c>
      <c r="BU72" s="5">
        <v>1.4315800000000001</v>
      </c>
      <c r="BV72" s="5">
        <v>1.8146</v>
      </c>
      <c r="BW72" s="5">
        <v>2.70824</v>
      </c>
      <c r="BX72" s="5">
        <v>3.0576500000000002</v>
      </c>
      <c r="BY72" s="5">
        <v>121.687</v>
      </c>
      <c r="BZ72" s="5">
        <v>3.9818099999999998</v>
      </c>
      <c r="CA72" s="5">
        <v>7.5034000000000001</v>
      </c>
      <c r="CB72" s="5">
        <v>2.3140999999999998</v>
      </c>
    </row>
    <row r="73" spans="1:80" ht="15.75" customHeight="1" x14ac:dyDescent="0.35">
      <c r="A73" s="5">
        <v>69</v>
      </c>
      <c r="B73" s="5" t="s">
        <v>321</v>
      </c>
      <c r="C73" s="5" t="s">
        <v>141</v>
      </c>
      <c r="D73" s="5" t="s">
        <v>204</v>
      </c>
      <c r="E73" s="5" t="s">
        <v>153</v>
      </c>
      <c r="F73" s="5" t="s">
        <v>89</v>
      </c>
      <c r="G73" s="5">
        <v>44.744700000000002</v>
      </c>
      <c r="H73" s="5">
        <v>4.0269599999999999</v>
      </c>
      <c r="I73" s="5">
        <v>17.611999999999998</v>
      </c>
      <c r="J73" s="5">
        <v>10.416600000000001</v>
      </c>
      <c r="K73" s="5">
        <v>0.22653699999999999</v>
      </c>
      <c r="L73" s="5">
        <v>2.8479800000000002</v>
      </c>
      <c r="M73" s="5">
        <v>8.2212300000000003</v>
      </c>
      <c r="N73" s="5">
        <v>6.3377100000000004</v>
      </c>
      <c r="O73" s="5">
        <v>2.8662700000000001</v>
      </c>
      <c r="P73" s="5">
        <v>1.2959700000000001</v>
      </c>
      <c r="Q73" s="5">
        <v>1.7309999999999999E-3</v>
      </c>
      <c r="R73" s="5">
        <v>0.268986</v>
      </c>
      <c r="S73" s="5">
        <v>0.195294</v>
      </c>
      <c r="T73" s="5">
        <v>0.115145</v>
      </c>
      <c r="U73" s="5">
        <v>99.177099999999996</v>
      </c>
      <c r="V73" s="5" t="s">
        <v>322</v>
      </c>
      <c r="W73" s="5">
        <v>4.9250000000000002E-2</v>
      </c>
      <c r="X73" s="5">
        <v>3.0002000000000001E-2</v>
      </c>
      <c r="Y73" s="5">
        <v>4.7461999999999997E-2</v>
      </c>
      <c r="Z73" s="5">
        <v>3.7054999999999998E-2</v>
      </c>
      <c r="AA73" s="5">
        <v>1.7439E-2</v>
      </c>
      <c r="AB73" s="5">
        <v>1.4869E-2</v>
      </c>
      <c r="AC73" s="5">
        <v>4.9058999999999998E-2</v>
      </c>
      <c r="AD73" s="5">
        <v>5.0847999999999997E-2</v>
      </c>
      <c r="AE73" s="5">
        <v>3.7541999999999999E-2</v>
      </c>
      <c r="AF73" s="5">
        <v>2.7021E-2</v>
      </c>
      <c r="AG73" s="5">
        <v>1.8471999999999999E-2</v>
      </c>
      <c r="AH73" s="5">
        <v>9.9080000000000001E-3</v>
      </c>
      <c r="AI73" s="5">
        <v>2.0218E-2</v>
      </c>
      <c r="AJ73" s="5">
        <v>3.4489999999999998E-3</v>
      </c>
      <c r="AK73" s="5">
        <v>20.914999999999999</v>
      </c>
      <c r="AL73" s="5">
        <v>2.4141599999999999</v>
      </c>
      <c r="AM73" s="5">
        <v>9.3210499999999996</v>
      </c>
      <c r="AN73" s="5">
        <v>8.0968900000000001</v>
      </c>
      <c r="AO73" s="5">
        <v>0.17544100000000001</v>
      </c>
      <c r="AP73" s="5">
        <v>1.7174100000000001</v>
      </c>
      <c r="AQ73" s="5">
        <v>5.8756599999999999</v>
      </c>
      <c r="AR73" s="5">
        <v>4.7016400000000003</v>
      </c>
      <c r="AS73" s="5">
        <v>2.3794499999999998</v>
      </c>
      <c r="AT73" s="5">
        <v>0.565577</v>
      </c>
      <c r="AU73" s="5">
        <v>1.1839999999999999E-3</v>
      </c>
      <c r="AV73" s="5">
        <v>0.107723</v>
      </c>
      <c r="AW73" s="5">
        <v>0.195294</v>
      </c>
      <c r="AX73" s="5">
        <v>0.115145</v>
      </c>
      <c r="AY73" s="5">
        <v>42.595500000000001</v>
      </c>
      <c r="AZ73" s="5">
        <v>99.177099999999996</v>
      </c>
      <c r="BA73" s="5">
        <v>2.3021E-2</v>
      </c>
      <c r="BB73" s="5">
        <v>1.7985999999999999E-2</v>
      </c>
      <c r="BC73" s="5">
        <v>2.5118999999999999E-2</v>
      </c>
      <c r="BD73" s="5">
        <v>2.8802999999999999E-2</v>
      </c>
      <c r="BE73" s="5">
        <v>1.3506000000000001E-2</v>
      </c>
      <c r="BF73" s="5">
        <v>8.966E-3</v>
      </c>
      <c r="BG73" s="5">
        <v>3.5062000000000003E-2</v>
      </c>
      <c r="BH73" s="5">
        <v>3.7721999999999999E-2</v>
      </c>
      <c r="BI73" s="5">
        <v>3.1165000000000002E-2</v>
      </c>
      <c r="BJ73" s="5">
        <v>1.1792E-2</v>
      </c>
      <c r="BK73" s="5">
        <v>1.2638999999999999E-2</v>
      </c>
      <c r="BL73" s="5">
        <v>3.9680000000000002E-3</v>
      </c>
      <c r="BM73" s="5">
        <v>2.0218E-2</v>
      </c>
      <c r="BN73" s="5">
        <v>3.4489999999999998E-3</v>
      </c>
      <c r="BO73" s="5">
        <v>0.47686200000000001</v>
      </c>
      <c r="BP73" s="5">
        <v>0.95223999999999998</v>
      </c>
      <c r="BQ73" s="5">
        <v>0.794736</v>
      </c>
      <c r="BR73" s="5">
        <v>0.94622799999999996</v>
      </c>
      <c r="BS73" s="5">
        <v>4.9395699999999998</v>
      </c>
      <c r="BT73" s="5">
        <v>0.85410399999999997</v>
      </c>
      <c r="BU73" s="5">
        <v>1.51556</v>
      </c>
      <c r="BV73" s="5">
        <v>1.6827099999999999</v>
      </c>
      <c r="BW73" s="5">
        <v>2.5293700000000001</v>
      </c>
      <c r="BX73" s="5">
        <v>3.05274</v>
      </c>
      <c r="BY73" s="5">
        <v>504.82100000000003</v>
      </c>
      <c r="BZ73" s="5">
        <v>2.53424</v>
      </c>
      <c r="CA73" s="5">
        <v>6.0677700000000003</v>
      </c>
      <c r="CB73" s="5">
        <v>2.0202300000000002</v>
      </c>
    </row>
    <row r="74" spans="1:80" ht="15.75" customHeight="1" x14ac:dyDescent="0.35">
      <c r="A74" s="5">
        <v>70</v>
      </c>
      <c r="B74" s="5" t="s">
        <v>321</v>
      </c>
      <c r="C74" s="5" t="s">
        <v>131</v>
      </c>
      <c r="D74" s="5" t="s">
        <v>206</v>
      </c>
      <c r="E74" s="5" t="s">
        <v>153</v>
      </c>
      <c r="F74" s="5" t="s">
        <v>89</v>
      </c>
      <c r="G74" s="5">
        <v>43.450899999999997</v>
      </c>
      <c r="H74" s="5">
        <v>3.6310199999999999</v>
      </c>
      <c r="I74" s="5">
        <v>15.504300000000001</v>
      </c>
      <c r="J74" s="5">
        <v>11.1851</v>
      </c>
      <c r="K74" s="5">
        <v>0.23527300000000001</v>
      </c>
      <c r="L74" s="5">
        <v>3.9641999999999999</v>
      </c>
      <c r="M74" s="5">
        <v>9.7412399999999995</v>
      </c>
      <c r="N74" s="5">
        <v>5.5017500000000004</v>
      </c>
      <c r="O74" s="5">
        <v>2.4126300000000001</v>
      </c>
      <c r="P74" s="5">
        <v>1.76305</v>
      </c>
      <c r="Q74" s="5">
        <v>-2.7499999999999998E-3</v>
      </c>
      <c r="R74" s="5">
        <v>0.35558699999999999</v>
      </c>
      <c r="S74" s="5">
        <v>0.14563499999999999</v>
      </c>
      <c r="T74" s="5">
        <v>9.9502999999999994E-2</v>
      </c>
      <c r="U74" s="5">
        <v>97.987399999999994</v>
      </c>
      <c r="V74" s="5" t="s">
        <v>322</v>
      </c>
      <c r="W74" s="5">
        <v>4.7966000000000002E-2</v>
      </c>
      <c r="X74" s="5">
        <v>2.8844999999999999E-2</v>
      </c>
      <c r="Y74" s="5">
        <v>5.0827999999999998E-2</v>
      </c>
      <c r="Z74" s="5">
        <v>3.4813999999999998E-2</v>
      </c>
      <c r="AA74" s="5">
        <v>1.7593999999999999E-2</v>
      </c>
      <c r="AB74" s="5">
        <v>1.4907999999999999E-2</v>
      </c>
      <c r="AC74" s="5">
        <v>5.3302000000000002E-2</v>
      </c>
      <c r="AD74" s="5">
        <v>5.0298000000000002E-2</v>
      </c>
      <c r="AE74" s="5">
        <v>4.2722999999999997E-2</v>
      </c>
      <c r="AF74" s="5">
        <v>2.9467E-2</v>
      </c>
      <c r="AG74" s="5">
        <v>1.8416999999999999E-2</v>
      </c>
      <c r="AH74" s="5">
        <v>9.7959999999999992E-3</v>
      </c>
      <c r="AI74" s="5">
        <v>2.0951000000000001E-2</v>
      </c>
      <c r="AJ74" s="5">
        <v>3.3890000000000001E-3</v>
      </c>
      <c r="AK74" s="5">
        <v>20.310300000000002</v>
      </c>
      <c r="AL74" s="5">
        <v>2.17679</v>
      </c>
      <c r="AM74" s="5">
        <v>8.2055600000000002</v>
      </c>
      <c r="AN74" s="5">
        <v>8.6942000000000004</v>
      </c>
      <c r="AO74" s="5">
        <v>0.18220800000000001</v>
      </c>
      <c r="AP74" s="5">
        <v>2.39052</v>
      </c>
      <c r="AQ74" s="5">
        <v>6.9619999999999997</v>
      </c>
      <c r="AR74" s="5">
        <v>4.0814899999999996</v>
      </c>
      <c r="AS74" s="5">
        <v>2.0028600000000001</v>
      </c>
      <c r="AT74" s="5">
        <v>0.76941800000000005</v>
      </c>
      <c r="AU74" s="5">
        <v>-1.8799999999999999E-3</v>
      </c>
      <c r="AV74" s="5">
        <v>0.142405</v>
      </c>
      <c r="AW74" s="5">
        <v>0.14563499999999999</v>
      </c>
      <c r="AX74" s="5">
        <v>9.9502999999999994E-2</v>
      </c>
      <c r="AY74" s="5">
        <v>41.8264</v>
      </c>
      <c r="AZ74" s="5">
        <v>97.987399999999994</v>
      </c>
      <c r="BA74" s="5">
        <v>2.2421E-2</v>
      </c>
      <c r="BB74" s="5">
        <v>1.7292999999999999E-2</v>
      </c>
      <c r="BC74" s="5">
        <v>2.6901000000000001E-2</v>
      </c>
      <c r="BD74" s="5">
        <v>2.7061000000000002E-2</v>
      </c>
      <c r="BE74" s="5">
        <v>1.3625999999999999E-2</v>
      </c>
      <c r="BF74" s="5">
        <v>8.9899999999999997E-3</v>
      </c>
      <c r="BG74" s="5">
        <v>3.8094999999999997E-2</v>
      </c>
      <c r="BH74" s="5">
        <v>3.7314E-2</v>
      </c>
      <c r="BI74" s="5">
        <v>3.5466999999999999E-2</v>
      </c>
      <c r="BJ74" s="5">
        <v>1.286E-2</v>
      </c>
      <c r="BK74" s="5">
        <v>1.2600999999999999E-2</v>
      </c>
      <c r="BL74" s="5">
        <v>3.9230000000000003E-3</v>
      </c>
      <c r="BM74" s="5">
        <v>2.0951000000000001E-2</v>
      </c>
      <c r="BN74" s="5">
        <v>3.3890000000000001E-3</v>
      </c>
      <c r="BO74" s="5">
        <v>0.48327500000000001</v>
      </c>
      <c r="BP74" s="5">
        <v>1.00542</v>
      </c>
      <c r="BQ74" s="5">
        <v>0.85420099999999999</v>
      </c>
      <c r="BR74" s="5">
        <v>0.91077600000000003</v>
      </c>
      <c r="BS74" s="5">
        <v>4.8226399999999998</v>
      </c>
      <c r="BT74" s="5">
        <v>0.71660199999999996</v>
      </c>
      <c r="BU74" s="5">
        <v>1.3915</v>
      </c>
      <c r="BV74" s="5">
        <v>1.8222700000000001</v>
      </c>
      <c r="BW74" s="5">
        <v>2.7966099999999998</v>
      </c>
      <c r="BX74" s="5">
        <v>2.5954299999999999</v>
      </c>
      <c r="BY74" s="5">
        <v>-313.60000000000002</v>
      </c>
      <c r="BZ74" s="5">
        <v>2.0646</v>
      </c>
      <c r="CA74" s="5">
        <v>7.9675599999999998</v>
      </c>
      <c r="CB74" s="5">
        <v>2.2347100000000002</v>
      </c>
    </row>
    <row r="75" spans="1:80" ht="15.75" customHeight="1" x14ac:dyDescent="0.35"/>
    <row r="76" spans="1:80" ht="15.75" customHeight="1" x14ac:dyDescent="0.35">
      <c r="A76" s="5">
        <v>71</v>
      </c>
      <c r="B76" s="5" t="s">
        <v>321</v>
      </c>
      <c r="C76" s="5" t="s">
        <v>88</v>
      </c>
      <c r="D76" s="5" t="s">
        <v>207</v>
      </c>
      <c r="E76" s="5" t="s">
        <v>208</v>
      </c>
      <c r="F76" s="5" t="s">
        <v>89</v>
      </c>
      <c r="G76" s="5">
        <v>46.4208</v>
      </c>
      <c r="H76" s="5">
        <v>3.6687500000000002</v>
      </c>
      <c r="I76" s="5">
        <v>15.9292</v>
      </c>
      <c r="J76" s="5">
        <v>10.934200000000001</v>
      </c>
      <c r="K76" s="5">
        <v>0.21538499999999999</v>
      </c>
      <c r="L76" s="5">
        <v>3.6793399999999998</v>
      </c>
      <c r="M76" s="5">
        <v>8.9710999999999999</v>
      </c>
      <c r="N76" s="5">
        <v>5.5774499999999998</v>
      </c>
      <c r="O76" s="5">
        <v>2.6876000000000002</v>
      </c>
      <c r="P76" s="5">
        <v>1.3472599999999999</v>
      </c>
      <c r="Q76" s="5">
        <v>-1.325E-2</v>
      </c>
      <c r="R76" s="5">
        <v>0.12484199999999999</v>
      </c>
      <c r="S76" s="5">
        <v>0.14901300000000001</v>
      </c>
      <c r="T76" s="5">
        <v>8.9540999999999996E-2</v>
      </c>
      <c r="U76" s="5">
        <v>99.781099999999995</v>
      </c>
      <c r="V76" s="5" t="s">
        <v>322</v>
      </c>
      <c r="W76" s="5">
        <v>4.6017000000000002E-2</v>
      </c>
      <c r="X76" s="5">
        <v>3.0353999999999999E-2</v>
      </c>
      <c r="Y76" s="5">
        <v>4.8376000000000002E-2</v>
      </c>
      <c r="Z76" s="5">
        <v>3.2960999999999997E-2</v>
      </c>
      <c r="AA76" s="5">
        <v>1.7614999999999999E-2</v>
      </c>
      <c r="AB76" s="5">
        <v>1.4729000000000001E-2</v>
      </c>
      <c r="AC76" s="5">
        <v>4.7773999999999997E-2</v>
      </c>
      <c r="AD76" s="5">
        <v>4.7958000000000001E-2</v>
      </c>
      <c r="AE76" s="5">
        <v>3.7005000000000003E-2</v>
      </c>
      <c r="AF76" s="5">
        <v>2.8443E-2</v>
      </c>
      <c r="AG76" s="5">
        <v>1.9495999999999999E-2</v>
      </c>
      <c r="AH76" s="5">
        <v>9.8239999999999994E-3</v>
      </c>
      <c r="AI76" s="5">
        <v>2.0173E-2</v>
      </c>
      <c r="AJ76" s="5">
        <v>3.441E-3</v>
      </c>
      <c r="AK76" s="5">
        <v>21.698499999999999</v>
      </c>
      <c r="AL76" s="5">
        <v>2.1994099999999999</v>
      </c>
      <c r="AM76" s="5">
        <v>8.4304400000000008</v>
      </c>
      <c r="AN76" s="5">
        <v>8.4992000000000001</v>
      </c>
      <c r="AO76" s="5">
        <v>0.16680500000000001</v>
      </c>
      <c r="AP76" s="5">
        <v>2.2187399999999999</v>
      </c>
      <c r="AQ76" s="5">
        <v>6.4115799999999998</v>
      </c>
      <c r="AR76" s="5">
        <v>4.1376400000000002</v>
      </c>
      <c r="AS76" s="5">
        <v>2.2311299999999998</v>
      </c>
      <c r="AT76" s="5">
        <v>0.58796400000000004</v>
      </c>
      <c r="AU76" s="5">
        <v>-9.0600000000000003E-3</v>
      </c>
      <c r="AV76" s="5">
        <v>4.9995999999999999E-2</v>
      </c>
      <c r="AW76" s="5">
        <v>0.14901300000000001</v>
      </c>
      <c r="AX76" s="5">
        <v>8.9540999999999996E-2</v>
      </c>
      <c r="AY76" s="5">
        <v>42.920299999999997</v>
      </c>
      <c r="AZ76" s="5">
        <v>99.781099999999995</v>
      </c>
      <c r="BA76" s="5">
        <v>2.1510000000000001E-2</v>
      </c>
      <c r="BB76" s="5">
        <v>1.8197000000000001E-2</v>
      </c>
      <c r="BC76" s="5">
        <v>2.5603000000000001E-2</v>
      </c>
      <c r="BD76" s="5">
        <v>2.5621000000000001E-2</v>
      </c>
      <c r="BE76" s="5">
        <v>1.3642E-2</v>
      </c>
      <c r="BF76" s="5">
        <v>8.8819999999999993E-3</v>
      </c>
      <c r="BG76" s="5">
        <v>3.4144000000000001E-2</v>
      </c>
      <c r="BH76" s="5">
        <v>3.5577999999999999E-2</v>
      </c>
      <c r="BI76" s="5">
        <v>3.0720000000000001E-2</v>
      </c>
      <c r="BJ76" s="5">
        <v>1.2413E-2</v>
      </c>
      <c r="BK76" s="5">
        <v>1.3339E-2</v>
      </c>
      <c r="BL76" s="5">
        <v>3.934E-3</v>
      </c>
      <c r="BM76" s="5">
        <v>2.0173E-2</v>
      </c>
      <c r="BN76" s="5">
        <v>3.441E-3</v>
      </c>
      <c r="BO76" s="5">
        <v>0.46717500000000001</v>
      </c>
      <c r="BP76" s="5">
        <v>1.0066900000000001</v>
      </c>
      <c r="BQ76" s="5">
        <v>0.83969800000000006</v>
      </c>
      <c r="BR76" s="5">
        <v>0.921435</v>
      </c>
      <c r="BS76" s="5">
        <v>5.1663600000000001</v>
      </c>
      <c r="BT76" s="5">
        <v>0.74314499999999994</v>
      </c>
      <c r="BU76" s="5">
        <v>1.4496800000000001</v>
      </c>
      <c r="BV76" s="5">
        <v>1.8015600000000001</v>
      </c>
      <c r="BW76" s="5">
        <v>2.6175000000000002</v>
      </c>
      <c r="BX76" s="5">
        <v>3.00915</v>
      </c>
      <c r="BY76" s="5">
        <v>-67.572000000000003</v>
      </c>
      <c r="BZ76" s="5">
        <v>4.5950699999999998</v>
      </c>
      <c r="CA76" s="5">
        <v>7.6029900000000001</v>
      </c>
      <c r="CB76" s="5">
        <v>2.44333</v>
      </c>
    </row>
    <row r="77" spans="1:80" ht="15.75" customHeight="1" x14ac:dyDescent="0.35">
      <c r="A77" s="5">
        <v>72</v>
      </c>
      <c r="B77" s="5" t="s">
        <v>321</v>
      </c>
      <c r="C77" s="5" t="s">
        <v>88</v>
      </c>
      <c r="D77" s="5" t="s">
        <v>209</v>
      </c>
      <c r="E77" s="5" t="s">
        <v>208</v>
      </c>
      <c r="F77" s="5" t="s">
        <v>89</v>
      </c>
      <c r="G77" s="5">
        <v>46.015000000000001</v>
      </c>
      <c r="H77" s="5">
        <v>3.5823200000000002</v>
      </c>
      <c r="I77" s="5">
        <v>16.433399999999999</v>
      </c>
      <c r="J77" s="5">
        <v>10.459199999999999</v>
      </c>
      <c r="K77" s="5">
        <v>0.185031</v>
      </c>
      <c r="L77" s="5">
        <v>3.9514200000000002</v>
      </c>
      <c r="M77" s="5">
        <v>9.1202199999999998</v>
      </c>
      <c r="N77" s="5">
        <v>5.3952900000000001</v>
      </c>
      <c r="O77" s="5">
        <v>2.5451100000000002</v>
      </c>
      <c r="P77" s="5">
        <v>1.1143700000000001</v>
      </c>
      <c r="Q77" s="5">
        <v>-1.1900000000000001E-2</v>
      </c>
      <c r="R77" s="5">
        <v>0.14410800000000001</v>
      </c>
      <c r="S77" s="5">
        <v>0.12692100000000001</v>
      </c>
      <c r="T77" s="5">
        <v>9.1482999999999995E-2</v>
      </c>
      <c r="U77" s="5">
        <v>99.152000000000001</v>
      </c>
      <c r="V77" s="5" t="s">
        <v>322</v>
      </c>
      <c r="W77" s="5">
        <v>4.9688000000000003E-2</v>
      </c>
      <c r="X77" s="5">
        <v>2.9988000000000001E-2</v>
      </c>
      <c r="Y77" s="5">
        <v>4.5012999999999997E-2</v>
      </c>
      <c r="Z77" s="5">
        <v>3.6762999999999997E-2</v>
      </c>
      <c r="AA77" s="5">
        <v>1.7743999999999999E-2</v>
      </c>
      <c r="AB77" s="5">
        <v>1.4636E-2</v>
      </c>
      <c r="AC77" s="5">
        <v>4.8777000000000001E-2</v>
      </c>
      <c r="AD77" s="5">
        <v>5.2041999999999998E-2</v>
      </c>
      <c r="AE77" s="5">
        <v>3.5505000000000002E-2</v>
      </c>
      <c r="AF77" s="5">
        <v>3.0726E-2</v>
      </c>
      <c r="AG77" s="5">
        <v>1.9061000000000002E-2</v>
      </c>
      <c r="AH77" s="5">
        <v>9.7199999999999995E-3</v>
      </c>
      <c r="AI77" s="5">
        <v>2.043E-2</v>
      </c>
      <c r="AJ77" s="5">
        <v>3.4499999999999999E-3</v>
      </c>
      <c r="AK77" s="5">
        <v>21.508800000000001</v>
      </c>
      <c r="AL77" s="5">
        <v>2.1476000000000002</v>
      </c>
      <c r="AM77" s="5">
        <v>8.6973299999999991</v>
      </c>
      <c r="AN77" s="5">
        <v>8.1300100000000004</v>
      </c>
      <c r="AO77" s="5">
        <v>0.14329800000000001</v>
      </c>
      <c r="AP77" s="5">
        <v>2.3828100000000001</v>
      </c>
      <c r="AQ77" s="5">
        <v>6.51816</v>
      </c>
      <c r="AR77" s="5">
        <v>4.00251</v>
      </c>
      <c r="AS77" s="5">
        <v>2.1128399999999998</v>
      </c>
      <c r="AT77" s="5">
        <v>0.48632500000000001</v>
      </c>
      <c r="AU77" s="5">
        <v>-8.1399999999999997E-3</v>
      </c>
      <c r="AV77" s="5">
        <v>5.7711999999999999E-2</v>
      </c>
      <c r="AW77" s="5">
        <v>0.12692100000000001</v>
      </c>
      <c r="AX77" s="5">
        <v>9.1482999999999995E-2</v>
      </c>
      <c r="AY77" s="5">
        <v>42.754399999999997</v>
      </c>
      <c r="AZ77" s="5">
        <v>99.152000000000001</v>
      </c>
      <c r="BA77" s="5">
        <v>2.3226E-2</v>
      </c>
      <c r="BB77" s="5">
        <v>1.7978000000000001E-2</v>
      </c>
      <c r="BC77" s="5">
        <v>2.3823E-2</v>
      </c>
      <c r="BD77" s="5">
        <v>2.8576000000000001E-2</v>
      </c>
      <c r="BE77" s="5">
        <v>1.3742000000000001E-2</v>
      </c>
      <c r="BF77" s="5">
        <v>8.8260000000000005E-3</v>
      </c>
      <c r="BG77" s="5">
        <v>3.4860000000000002E-2</v>
      </c>
      <c r="BH77" s="5">
        <v>3.8607000000000002E-2</v>
      </c>
      <c r="BI77" s="5">
        <v>2.9474E-2</v>
      </c>
      <c r="BJ77" s="5">
        <v>1.3409000000000001E-2</v>
      </c>
      <c r="BK77" s="5">
        <v>1.3042E-2</v>
      </c>
      <c r="BL77" s="5">
        <v>3.8930000000000002E-3</v>
      </c>
      <c r="BM77" s="5">
        <v>2.043E-2</v>
      </c>
      <c r="BN77" s="5">
        <v>3.4499999999999999E-3</v>
      </c>
      <c r="BO77" s="5">
        <v>0.46948800000000002</v>
      </c>
      <c r="BP77" s="5">
        <v>1.0192099999999999</v>
      </c>
      <c r="BQ77" s="5">
        <v>0.82333199999999995</v>
      </c>
      <c r="BR77" s="5">
        <v>0.944384</v>
      </c>
      <c r="BS77" s="5">
        <v>5.8492600000000001</v>
      </c>
      <c r="BT77" s="5">
        <v>0.713862</v>
      </c>
      <c r="BU77" s="5">
        <v>1.4365600000000001</v>
      </c>
      <c r="BV77" s="5">
        <v>1.83575</v>
      </c>
      <c r="BW77" s="5">
        <v>2.6840099999999998</v>
      </c>
      <c r="BX77" s="5">
        <v>3.3797700000000002</v>
      </c>
      <c r="BY77" s="5">
        <v>-73.676000000000002</v>
      </c>
      <c r="BZ77" s="5">
        <v>4.0602600000000004</v>
      </c>
      <c r="CA77" s="5">
        <v>8.8134099999999993</v>
      </c>
      <c r="CB77" s="5">
        <v>2.40679</v>
      </c>
    </row>
    <row r="78" spans="1:80" ht="15.75" customHeight="1" x14ac:dyDescent="0.35">
      <c r="A78" s="5">
        <v>73</v>
      </c>
      <c r="B78" s="5" t="s">
        <v>321</v>
      </c>
      <c r="C78" s="5" t="s">
        <v>101</v>
      </c>
      <c r="D78" s="5" t="s">
        <v>210</v>
      </c>
      <c r="E78" s="5" t="s">
        <v>208</v>
      </c>
      <c r="F78" s="5" t="s">
        <v>89</v>
      </c>
      <c r="G78" s="5">
        <v>44.959600000000002</v>
      </c>
      <c r="H78" s="5">
        <v>3.9148800000000001</v>
      </c>
      <c r="I78" s="5">
        <v>15.422800000000001</v>
      </c>
      <c r="J78" s="5">
        <v>11.821099999999999</v>
      </c>
      <c r="K78" s="5">
        <v>0.22717200000000001</v>
      </c>
      <c r="L78" s="5">
        <v>3.9436399999999998</v>
      </c>
      <c r="M78" s="5">
        <v>9.3671699999999998</v>
      </c>
      <c r="N78" s="5">
        <v>5.3098200000000002</v>
      </c>
      <c r="O78" s="5">
        <v>2.2682699999999998</v>
      </c>
      <c r="P78" s="5">
        <v>1.2398199999999999</v>
      </c>
      <c r="Q78" s="5">
        <v>8.3169999999999997E-3</v>
      </c>
      <c r="R78" s="5">
        <v>0.110696</v>
      </c>
      <c r="S78" s="5">
        <v>0.14143600000000001</v>
      </c>
      <c r="T78" s="5">
        <v>7.9116000000000006E-2</v>
      </c>
      <c r="U78" s="5">
        <v>98.813800000000001</v>
      </c>
      <c r="V78" s="5" t="s">
        <v>322</v>
      </c>
      <c r="W78" s="5">
        <v>4.9362999999999997E-2</v>
      </c>
      <c r="X78" s="5">
        <v>2.9229000000000002E-2</v>
      </c>
      <c r="Y78" s="5">
        <v>4.7712999999999998E-2</v>
      </c>
      <c r="Z78" s="5">
        <v>3.7231E-2</v>
      </c>
      <c r="AA78" s="5">
        <v>1.7378000000000001E-2</v>
      </c>
      <c r="AB78" s="5">
        <v>1.4493000000000001E-2</v>
      </c>
      <c r="AC78" s="5">
        <v>4.7839E-2</v>
      </c>
      <c r="AD78" s="5">
        <v>5.4322000000000002E-2</v>
      </c>
      <c r="AE78" s="5">
        <v>3.6567000000000002E-2</v>
      </c>
      <c r="AF78" s="5">
        <v>2.9204999999999998E-2</v>
      </c>
      <c r="AG78" s="5">
        <v>1.7475000000000001E-2</v>
      </c>
      <c r="AH78" s="5">
        <v>9.9220000000000003E-3</v>
      </c>
      <c r="AI78" s="5">
        <v>2.0802000000000001E-2</v>
      </c>
      <c r="AJ78" s="5">
        <v>3.47E-3</v>
      </c>
      <c r="AK78" s="5">
        <v>21.015499999999999</v>
      </c>
      <c r="AL78" s="5">
        <v>2.3469699999999998</v>
      </c>
      <c r="AM78" s="5">
        <v>8.1624300000000005</v>
      </c>
      <c r="AN78" s="5">
        <v>9.1885700000000003</v>
      </c>
      <c r="AO78" s="5">
        <v>0.17593300000000001</v>
      </c>
      <c r="AP78" s="5">
        <v>2.37812</v>
      </c>
      <c r="AQ78" s="5">
        <v>6.6946500000000002</v>
      </c>
      <c r="AR78" s="5">
        <v>3.9391099999999999</v>
      </c>
      <c r="AS78" s="5">
        <v>1.8830100000000001</v>
      </c>
      <c r="AT78" s="5">
        <v>0.54107300000000003</v>
      </c>
      <c r="AU78" s="5">
        <v>5.6899999999999997E-3</v>
      </c>
      <c r="AV78" s="5">
        <v>4.4332000000000003E-2</v>
      </c>
      <c r="AW78" s="5">
        <v>0.14143600000000001</v>
      </c>
      <c r="AX78" s="5">
        <v>7.9116000000000006E-2</v>
      </c>
      <c r="AY78" s="5">
        <v>42.2179</v>
      </c>
      <c r="AZ78" s="5">
        <v>98.813800000000001</v>
      </c>
      <c r="BA78" s="5">
        <v>2.3074000000000001E-2</v>
      </c>
      <c r="BB78" s="5">
        <v>1.7523E-2</v>
      </c>
      <c r="BC78" s="5">
        <v>2.5252E-2</v>
      </c>
      <c r="BD78" s="5">
        <v>2.894E-2</v>
      </c>
      <c r="BE78" s="5">
        <v>1.3459E-2</v>
      </c>
      <c r="BF78" s="5">
        <v>8.7399999999999995E-3</v>
      </c>
      <c r="BG78" s="5">
        <v>3.4189999999999998E-2</v>
      </c>
      <c r="BH78" s="5">
        <v>4.0299000000000001E-2</v>
      </c>
      <c r="BI78" s="5">
        <v>3.0356000000000001E-2</v>
      </c>
      <c r="BJ78" s="5">
        <v>1.2744999999999999E-2</v>
      </c>
      <c r="BK78" s="5">
        <v>1.1957000000000001E-2</v>
      </c>
      <c r="BL78" s="5">
        <v>3.9740000000000001E-3</v>
      </c>
      <c r="BM78" s="5">
        <v>2.0802000000000001E-2</v>
      </c>
      <c r="BN78" s="5">
        <v>3.47E-3</v>
      </c>
      <c r="BO78" s="5">
        <v>0.474941</v>
      </c>
      <c r="BP78" s="5">
        <v>0.96415799999999996</v>
      </c>
      <c r="BQ78" s="5">
        <v>0.85473299999999997</v>
      </c>
      <c r="BR78" s="5">
        <v>0.88646400000000003</v>
      </c>
      <c r="BS78" s="5">
        <v>4.9202599999999999</v>
      </c>
      <c r="BT78" s="5">
        <v>0.717449</v>
      </c>
      <c r="BU78" s="5">
        <v>1.4139999999999999</v>
      </c>
      <c r="BV78" s="5">
        <v>1.8691</v>
      </c>
      <c r="BW78" s="5">
        <v>2.8555600000000001</v>
      </c>
      <c r="BX78" s="5">
        <v>3.1547100000000001</v>
      </c>
      <c r="BY78" s="5">
        <v>100.95699999999999</v>
      </c>
      <c r="BZ78" s="5">
        <v>5.1119599999999998</v>
      </c>
      <c r="CA78" s="5">
        <v>8.1240600000000001</v>
      </c>
      <c r="CB78" s="5">
        <v>2.7038700000000002</v>
      </c>
    </row>
    <row r="79" spans="1:80" ht="15.75" customHeight="1" x14ac:dyDescent="0.35">
      <c r="A79" s="5">
        <v>74</v>
      </c>
      <c r="B79" s="5" t="s">
        <v>321</v>
      </c>
      <c r="C79" s="5" t="s">
        <v>108</v>
      </c>
      <c r="D79" s="5" t="s">
        <v>211</v>
      </c>
      <c r="E79" s="5" t="s">
        <v>208</v>
      </c>
      <c r="F79" s="5" t="s">
        <v>89</v>
      </c>
      <c r="G79" s="5">
        <v>46.196100000000001</v>
      </c>
      <c r="H79" s="5">
        <v>3.5663100000000001</v>
      </c>
      <c r="I79" s="5">
        <v>16.442599999999999</v>
      </c>
      <c r="J79" s="5">
        <v>10.1144</v>
      </c>
      <c r="K79" s="5">
        <v>0.212588</v>
      </c>
      <c r="L79" s="5">
        <v>3.8442599999999998</v>
      </c>
      <c r="M79" s="5">
        <v>8.8929100000000005</v>
      </c>
      <c r="N79" s="5">
        <v>5.8840700000000004</v>
      </c>
      <c r="O79" s="5">
        <v>2.4829400000000001</v>
      </c>
      <c r="P79" s="5">
        <v>1.4457100000000001</v>
      </c>
      <c r="Q79" s="5">
        <v>-1.3979999999999999E-2</v>
      </c>
      <c r="R79" s="5">
        <v>0.19592799999999999</v>
      </c>
      <c r="S79" s="5">
        <v>0.163193</v>
      </c>
      <c r="T79" s="5">
        <v>0.10589700000000001</v>
      </c>
      <c r="U79" s="5">
        <v>99.532799999999995</v>
      </c>
      <c r="V79" s="5" t="s">
        <v>322</v>
      </c>
      <c r="W79" s="5">
        <v>4.8843999999999999E-2</v>
      </c>
      <c r="X79" s="5">
        <v>2.8285000000000001E-2</v>
      </c>
      <c r="Y79" s="5">
        <v>4.8683999999999998E-2</v>
      </c>
      <c r="Z79" s="5">
        <v>3.7088999999999997E-2</v>
      </c>
      <c r="AA79" s="5">
        <v>1.7461999999999998E-2</v>
      </c>
      <c r="AB79" s="5">
        <v>1.4991000000000001E-2</v>
      </c>
      <c r="AC79" s="5">
        <v>5.3747999999999997E-2</v>
      </c>
      <c r="AD79" s="5">
        <v>4.7491999999999999E-2</v>
      </c>
      <c r="AE79" s="5">
        <v>4.3965999999999998E-2</v>
      </c>
      <c r="AF79" s="5">
        <v>3.0558999999999999E-2</v>
      </c>
      <c r="AG79" s="5">
        <v>1.9026000000000001E-2</v>
      </c>
      <c r="AH79" s="5">
        <v>9.6849999999999992E-3</v>
      </c>
      <c r="AI79" s="5">
        <v>2.0584000000000002E-2</v>
      </c>
      <c r="AJ79" s="5">
        <v>3.4740000000000001E-3</v>
      </c>
      <c r="AK79" s="5">
        <v>21.593399999999999</v>
      </c>
      <c r="AL79" s="5">
        <v>2.1379999999999999</v>
      </c>
      <c r="AM79" s="5">
        <v>8.7021499999999996</v>
      </c>
      <c r="AN79" s="5">
        <v>7.8619599999999998</v>
      </c>
      <c r="AO79" s="5">
        <v>0.16463900000000001</v>
      </c>
      <c r="AP79" s="5">
        <v>2.3182</v>
      </c>
      <c r="AQ79" s="5">
        <v>6.3556999999999997</v>
      </c>
      <c r="AR79" s="5">
        <v>4.3651099999999996</v>
      </c>
      <c r="AS79" s="5">
        <v>2.0612200000000001</v>
      </c>
      <c r="AT79" s="5">
        <v>0.63092499999999996</v>
      </c>
      <c r="AU79" s="5">
        <v>-9.5700000000000004E-3</v>
      </c>
      <c r="AV79" s="5">
        <v>7.8464999999999993E-2</v>
      </c>
      <c r="AW79" s="5">
        <v>0.163193</v>
      </c>
      <c r="AX79" s="5">
        <v>0.10589700000000001</v>
      </c>
      <c r="AY79" s="5">
        <v>43.003500000000003</v>
      </c>
      <c r="AZ79" s="5">
        <v>99.532799999999995</v>
      </c>
      <c r="BA79" s="5">
        <v>2.2831000000000001E-2</v>
      </c>
      <c r="BB79" s="5">
        <v>1.6957E-2</v>
      </c>
      <c r="BC79" s="5">
        <v>2.5766000000000001E-2</v>
      </c>
      <c r="BD79" s="5">
        <v>2.8830000000000001E-2</v>
      </c>
      <c r="BE79" s="5">
        <v>1.3524E-2</v>
      </c>
      <c r="BF79" s="5">
        <v>9.0399999999999994E-3</v>
      </c>
      <c r="BG79" s="5">
        <v>3.8413000000000003E-2</v>
      </c>
      <c r="BH79" s="5">
        <v>3.5231999999999999E-2</v>
      </c>
      <c r="BI79" s="5">
        <v>3.6498000000000003E-2</v>
      </c>
      <c r="BJ79" s="5">
        <v>1.3336000000000001E-2</v>
      </c>
      <c r="BK79" s="5">
        <v>1.3017000000000001E-2</v>
      </c>
      <c r="BL79" s="5">
        <v>3.8790000000000001E-3</v>
      </c>
      <c r="BM79" s="5">
        <v>2.0584000000000002E-2</v>
      </c>
      <c r="BN79" s="5">
        <v>3.4740000000000001E-3</v>
      </c>
      <c r="BO79" s="5">
        <v>0.46856500000000001</v>
      </c>
      <c r="BP79" s="5">
        <v>1.0132300000000001</v>
      </c>
      <c r="BQ79" s="5">
        <v>0.825017</v>
      </c>
      <c r="BR79" s="5">
        <v>0.96159899999999998</v>
      </c>
      <c r="BS79" s="5">
        <v>5.1943799999999998</v>
      </c>
      <c r="BT79" s="5">
        <v>0.72572599999999998</v>
      </c>
      <c r="BU79" s="5">
        <v>1.46116</v>
      </c>
      <c r="BV79" s="5">
        <v>1.7419899999999999</v>
      </c>
      <c r="BW79" s="5">
        <v>2.7660499999999999</v>
      </c>
      <c r="BX79" s="5">
        <v>2.9157899999999999</v>
      </c>
      <c r="BY79" s="5">
        <v>-62.292000000000002</v>
      </c>
      <c r="BZ79" s="5">
        <v>3.1813899999999999</v>
      </c>
      <c r="CA79" s="5">
        <v>7.1396699999999997</v>
      </c>
      <c r="CB79" s="5">
        <v>2.1602700000000001</v>
      </c>
    </row>
    <row r="80" spans="1:80" ht="15.75" customHeight="1" x14ac:dyDescent="0.35">
      <c r="A80" s="5">
        <v>75</v>
      </c>
      <c r="B80" s="5" t="s">
        <v>321</v>
      </c>
      <c r="C80" s="5" t="s">
        <v>108</v>
      </c>
      <c r="D80" s="5" t="s">
        <v>212</v>
      </c>
      <c r="E80" s="5" t="s">
        <v>208</v>
      </c>
      <c r="F80" s="5" t="s">
        <v>89</v>
      </c>
      <c r="G80" s="5">
        <v>45.8645</v>
      </c>
      <c r="H80" s="5">
        <v>3.67577</v>
      </c>
      <c r="I80" s="5">
        <v>16.297599999999999</v>
      </c>
      <c r="J80" s="5">
        <v>10.538399999999999</v>
      </c>
      <c r="K80" s="5">
        <v>0.21786800000000001</v>
      </c>
      <c r="L80" s="5">
        <v>3.78241</v>
      </c>
      <c r="M80" s="5">
        <v>8.6311699999999991</v>
      </c>
      <c r="N80" s="5">
        <v>5.7581699999999998</v>
      </c>
      <c r="O80" s="5">
        <v>2.76986</v>
      </c>
      <c r="P80" s="5">
        <v>1.4815400000000001</v>
      </c>
      <c r="Q80" s="5">
        <v>4.5100000000000001E-3</v>
      </c>
      <c r="R80" s="5">
        <v>0.11701</v>
      </c>
      <c r="S80" s="5">
        <v>0.16883999999999999</v>
      </c>
      <c r="T80" s="5">
        <v>9.3161999999999995E-2</v>
      </c>
      <c r="U80" s="5">
        <v>99.400800000000004</v>
      </c>
      <c r="V80" s="5" t="s">
        <v>322</v>
      </c>
      <c r="W80" s="5">
        <v>4.9575000000000001E-2</v>
      </c>
      <c r="X80" s="5">
        <v>2.9512E-2</v>
      </c>
      <c r="Y80" s="5">
        <v>4.9262E-2</v>
      </c>
      <c r="Z80" s="5">
        <v>3.9892999999999998E-2</v>
      </c>
      <c r="AA80" s="5">
        <v>1.7565999999999998E-2</v>
      </c>
      <c r="AB80" s="5">
        <v>1.4094000000000001E-2</v>
      </c>
      <c r="AC80" s="5">
        <v>5.3959E-2</v>
      </c>
      <c r="AD80" s="5">
        <v>5.2639999999999999E-2</v>
      </c>
      <c r="AE80" s="5">
        <v>4.2894000000000002E-2</v>
      </c>
      <c r="AF80" s="5">
        <v>2.911E-2</v>
      </c>
      <c r="AG80" s="5">
        <v>1.7793E-2</v>
      </c>
      <c r="AH80" s="5">
        <v>1.0038999999999999E-2</v>
      </c>
      <c r="AI80" s="5">
        <v>2.0861000000000001E-2</v>
      </c>
      <c r="AJ80" s="5">
        <v>3.4090000000000001E-3</v>
      </c>
      <c r="AK80" s="5">
        <v>21.438400000000001</v>
      </c>
      <c r="AL80" s="5">
        <v>2.2036199999999999</v>
      </c>
      <c r="AM80" s="5">
        <v>8.6254299999999997</v>
      </c>
      <c r="AN80" s="5">
        <v>8.1915399999999998</v>
      </c>
      <c r="AO80" s="5">
        <v>0.16872799999999999</v>
      </c>
      <c r="AP80" s="5">
        <v>2.2808999999999999</v>
      </c>
      <c r="AQ80" s="5">
        <v>6.1686399999999999</v>
      </c>
      <c r="AR80" s="5">
        <v>4.2717099999999997</v>
      </c>
      <c r="AS80" s="5">
        <v>2.29941</v>
      </c>
      <c r="AT80" s="5">
        <v>0.64656199999999997</v>
      </c>
      <c r="AU80" s="5">
        <v>3.0860000000000002E-3</v>
      </c>
      <c r="AV80" s="5">
        <v>4.6859999999999999E-2</v>
      </c>
      <c r="AW80" s="5">
        <v>0.16883999999999999</v>
      </c>
      <c r="AX80" s="5">
        <v>9.3161999999999995E-2</v>
      </c>
      <c r="AY80" s="5">
        <v>42.793900000000001</v>
      </c>
      <c r="AZ80" s="5">
        <v>99.400800000000004</v>
      </c>
      <c r="BA80" s="5">
        <v>2.3172999999999999E-2</v>
      </c>
      <c r="BB80" s="5">
        <v>1.7693E-2</v>
      </c>
      <c r="BC80" s="5">
        <v>2.6072000000000001E-2</v>
      </c>
      <c r="BD80" s="5">
        <v>3.1008999999999998E-2</v>
      </c>
      <c r="BE80" s="5">
        <v>1.3604E-2</v>
      </c>
      <c r="BF80" s="5">
        <v>8.4989999999999996E-3</v>
      </c>
      <c r="BG80" s="5">
        <v>3.8564000000000001E-2</v>
      </c>
      <c r="BH80" s="5">
        <v>3.9051000000000002E-2</v>
      </c>
      <c r="BI80" s="5">
        <v>3.5609000000000002E-2</v>
      </c>
      <c r="BJ80" s="5">
        <v>1.2704E-2</v>
      </c>
      <c r="BK80" s="5">
        <v>1.2174000000000001E-2</v>
      </c>
      <c r="BL80" s="5">
        <v>4.0200000000000001E-3</v>
      </c>
      <c r="BM80" s="5">
        <v>2.0861000000000001E-2</v>
      </c>
      <c r="BN80" s="5">
        <v>3.4090000000000001E-3</v>
      </c>
      <c r="BO80" s="5">
        <v>0.47026899999999999</v>
      </c>
      <c r="BP80" s="5">
        <v>1.00206</v>
      </c>
      <c r="BQ80" s="5">
        <v>0.82935199999999998</v>
      </c>
      <c r="BR80" s="5">
        <v>0.943357</v>
      </c>
      <c r="BS80" s="5">
        <v>5.1141100000000002</v>
      </c>
      <c r="BT80" s="5">
        <v>0.73040000000000005</v>
      </c>
      <c r="BU80" s="5">
        <v>1.48384</v>
      </c>
      <c r="BV80" s="5">
        <v>1.7749900000000001</v>
      </c>
      <c r="BW80" s="5">
        <v>2.6004900000000002</v>
      </c>
      <c r="BX80" s="5">
        <v>2.8592499999999998</v>
      </c>
      <c r="BY80" s="5">
        <v>187.85900000000001</v>
      </c>
      <c r="BZ80" s="5">
        <v>4.9211600000000004</v>
      </c>
      <c r="CA80" s="5">
        <v>7.0008999999999997</v>
      </c>
      <c r="CB80" s="5">
        <v>2.3585500000000001</v>
      </c>
    </row>
    <row r="81" spans="1:80" ht="15.75" customHeight="1" x14ac:dyDescent="0.35">
      <c r="A81" s="5">
        <v>76</v>
      </c>
      <c r="B81" s="5" t="s">
        <v>321</v>
      </c>
      <c r="C81" s="5" t="s">
        <v>108</v>
      </c>
      <c r="D81" s="5" t="s">
        <v>213</v>
      </c>
      <c r="E81" s="5" t="s">
        <v>208</v>
      </c>
      <c r="F81" s="5" t="s">
        <v>89</v>
      </c>
      <c r="G81" s="5">
        <v>46.184899999999999</v>
      </c>
      <c r="H81" s="5">
        <v>3.5886800000000001</v>
      </c>
      <c r="I81" s="5">
        <v>16.291599999999999</v>
      </c>
      <c r="J81" s="5">
        <v>10.2881</v>
      </c>
      <c r="K81" s="5">
        <v>0.209428</v>
      </c>
      <c r="L81" s="5">
        <v>3.80844</v>
      </c>
      <c r="M81" s="5">
        <v>8.8397500000000004</v>
      </c>
      <c r="N81" s="5">
        <v>5.6215799999999998</v>
      </c>
      <c r="O81" s="5">
        <v>2.6861799999999998</v>
      </c>
      <c r="P81" s="5">
        <v>1.4154</v>
      </c>
      <c r="Q81" s="5">
        <v>3.9950000000000003E-3</v>
      </c>
      <c r="R81" s="5">
        <v>0.13227</v>
      </c>
      <c r="S81" s="5">
        <v>0.157383</v>
      </c>
      <c r="T81" s="5">
        <v>0.10405300000000001</v>
      </c>
      <c r="U81" s="5">
        <v>99.331800000000001</v>
      </c>
      <c r="V81" s="5" t="s">
        <v>322</v>
      </c>
      <c r="W81" s="5">
        <v>4.7999E-2</v>
      </c>
      <c r="X81" s="5">
        <v>2.9512E-2</v>
      </c>
      <c r="Y81" s="5">
        <v>5.0011E-2</v>
      </c>
      <c r="Z81" s="5">
        <v>3.5327999999999998E-2</v>
      </c>
      <c r="AA81" s="5">
        <v>1.7343000000000001E-2</v>
      </c>
      <c r="AB81" s="5">
        <v>1.456E-2</v>
      </c>
      <c r="AC81" s="5">
        <v>4.2974999999999999E-2</v>
      </c>
      <c r="AD81" s="5">
        <v>5.2638999999999998E-2</v>
      </c>
      <c r="AE81" s="5">
        <v>3.9980000000000002E-2</v>
      </c>
      <c r="AF81" s="5">
        <v>3.1047000000000002E-2</v>
      </c>
      <c r="AG81" s="5">
        <v>1.8168E-2</v>
      </c>
      <c r="AH81" s="5">
        <v>1.0034E-2</v>
      </c>
      <c r="AI81" s="5">
        <v>2.1094999999999999E-2</v>
      </c>
      <c r="AJ81" s="5">
        <v>3.4420000000000002E-3</v>
      </c>
      <c r="AK81" s="5">
        <v>21.588200000000001</v>
      </c>
      <c r="AL81" s="5">
        <v>2.1514099999999998</v>
      </c>
      <c r="AM81" s="5">
        <v>8.6222600000000007</v>
      </c>
      <c r="AN81" s="5">
        <v>7.9969900000000003</v>
      </c>
      <c r="AO81" s="5">
        <v>0.162192</v>
      </c>
      <c r="AP81" s="5">
        <v>2.2965900000000001</v>
      </c>
      <c r="AQ81" s="5">
        <v>6.3177099999999999</v>
      </c>
      <c r="AR81" s="5">
        <v>4.1703799999999998</v>
      </c>
      <c r="AS81" s="5">
        <v>2.2299500000000001</v>
      </c>
      <c r="AT81" s="5">
        <v>0.61770000000000003</v>
      </c>
      <c r="AU81" s="5">
        <v>2.7339999999999999E-3</v>
      </c>
      <c r="AV81" s="5">
        <v>5.2970999999999997E-2</v>
      </c>
      <c r="AW81" s="5">
        <v>0.157383</v>
      </c>
      <c r="AX81" s="5">
        <v>0.10405300000000001</v>
      </c>
      <c r="AY81" s="5">
        <v>42.861199999999997</v>
      </c>
      <c r="AZ81" s="5">
        <v>99.331800000000001</v>
      </c>
      <c r="BA81" s="5">
        <v>2.2436000000000001E-2</v>
      </c>
      <c r="BB81" s="5">
        <v>1.7693E-2</v>
      </c>
      <c r="BC81" s="5">
        <v>2.6467999999999998E-2</v>
      </c>
      <c r="BD81" s="5">
        <v>2.7460999999999999E-2</v>
      </c>
      <c r="BE81" s="5">
        <v>1.3431E-2</v>
      </c>
      <c r="BF81" s="5">
        <v>8.7799999999999996E-3</v>
      </c>
      <c r="BG81" s="5">
        <v>3.0714000000000002E-2</v>
      </c>
      <c r="BH81" s="5">
        <v>3.9051000000000002E-2</v>
      </c>
      <c r="BI81" s="5">
        <v>3.3189999999999997E-2</v>
      </c>
      <c r="BJ81" s="5">
        <v>1.3549E-2</v>
      </c>
      <c r="BK81" s="5">
        <v>1.243E-2</v>
      </c>
      <c r="BL81" s="5">
        <v>4.019E-3</v>
      </c>
      <c r="BM81" s="5">
        <v>2.1094999999999999E-2</v>
      </c>
      <c r="BN81" s="5">
        <v>3.4420000000000002E-3</v>
      </c>
      <c r="BO81" s="5">
        <v>0.46850199999999997</v>
      </c>
      <c r="BP81" s="5">
        <v>1.0165900000000001</v>
      </c>
      <c r="BQ81" s="5">
        <v>0.82971200000000001</v>
      </c>
      <c r="BR81" s="5">
        <v>0.95203499999999996</v>
      </c>
      <c r="BS81" s="5">
        <v>5.2377700000000003</v>
      </c>
      <c r="BT81" s="5">
        <v>0.72860899999999995</v>
      </c>
      <c r="BU81" s="5">
        <v>1.4561500000000001</v>
      </c>
      <c r="BV81" s="5">
        <v>1.79715</v>
      </c>
      <c r="BW81" s="5">
        <v>2.6311800000000001</v>
      </c>
      <c r="BX81" s="5">
        <v>2.9565399999999999</v>
      </c>
      <c r="BY81" s="5">
        <v>216.21700000000001</v>
      </c>
      <c r="BZ81" s="5">
        <v>4.4441800000000002</v>
      </c>
      <c r="CA81" s="5">
        <v>7.4943600000000004</v>
      </c>
      <c r="CB81" s="5">
        <v>2.1798600000000001</v>
      </c>
    </row>
    <row r="82" spans="1:80" ht="15.75" customHeight="1" x14ac:dyDescent="0.35">
      <c r="A82" s="5">
        <v>77</v>
      </c>
      <c r="B82" s="5" t="s">
        <v>321</v>
      </c>
      <c r="C82" s="5" t="s">
        <v>108</v>
      </c>
      <c r="D82" s="5" t="s">
        <v>214</v>
      </c>
      <c r="E82" s="5" t="s">
        <v>208</v>
      </c>
      <c r="F82" s="5" t="s">
        <v>89</v>
      </c>
      <c r="G82" s="5">
        <v>46.084099999999999</v>
      </c>
      <c r="H82" s="5">
        <v>3.2269800000000002</v>
      </c>
      <c r="I82" s="5">
        <v>16.7895</v>
      </c>
      <c r="J82" s="5">
        <v>9.35595</v>
      </c>
      <c r="K82" s="5">
        <v>0.18681200000000001</v>
      </c>
      <c r="L82" s="5">
        <v>3.7393900000000002</v>
      </c>
      <c r="M82" s="5">
        <v>9.6262000000000008</v>
      </c>
      <c r="N82" s="5">
        <v>5.4788899999999998</v>
      </c>
      <c r="O82" s="5">
        <v>2.2254</v>
      </c>
      <c r="P82" s="5">
        <v>1.1915</v>
      </c>
      <c r="Q82" s="5">
        <v>5.5059999999999996E-3</v>
      </c>
      <c r="R82" s="5">
        <v>0.181503</v>
      </c>
      <c r="S82" s="5">
        <v>0.16037399999999999</v>
      </c>
      <c r="T82" s="5">
        <v>9.3587000000000004E-2</v>
      </c>
      <c r="U82" s="5">
        <v>98.345699999999994</v>
      </c>
      <c r="V82" s="5" t="s">
        <v>322</v>
      </c>
      <c r="W82" s="5">
        <v>4.7336000000000003E-2</v>
      </c>
      <c r="X82" s="5">
        <v>2.9617999999999998E-2</v>
      </c>
      <c r="Y82" s="5">
        <v>4.9993000000000003E-2</v>
      </c>
      <c r="Z82" s="5">
        <v>3.8314000000000001E-2</v>
      </c>
      <c r="AA82" s="5">
        <v>1.7299999999999999E-2</v>
      </c>
      <c r="AB82" s="5">
        <v>1.5217E-2</v>
      </c>
      <c r="AC82" s="5">
        <v>5.4890000000000001E-2</v>
      </c>
      <c r="AD82" s="5">
        <v>4.3941000000000001E-2</v>
      </c>
      <c r="AE82" s="5">
        <v>4.2206E-2</v>
      </c>
      <c r="AF82" s="5">
        <v>2.9271999999999999E-2</v>
      </c>
      <c r="AG82" s="5">
        <v>1.8561000000000001E-2</v>
      </c>
      <c r="AH82" s="5">
        <v>9.7929999999999996E-3</v>
      </c>
      <c r="AI82" s="5">
        <v>1.8998999999999999E-2</v>
      </c>
      <c r="AJ82" s="5">
        <v>3.4169999999999999E-3</v>
      </c>
      <c r="AK82" s="5">
        <v>21.5411</v>
      </c>
      <c r="AL82" s="5">
        <v>1.9345699999999999</v>
      </c>
      <c r="AM82" s="5">
        <v>8.8857700000000008</v>
      </c>
      <c r="AN82" s="5">
        <v>7.2724200000000003</v>
      </c>
      <c r="AO82" s="5">
        <v>0.144676</v>
      </c>
      <c r="AP82" s="5">
        <v>2.25495</v>
      </c>
      <c r="AQ82" s="5">
        <v>6.8797800000000002</v>
      </c>
      <c r="AR82" s="5">
        <v>4.0645300000000004</v>
      </c>
      <c r="AS82" s="5">
        <v>1.8474299999999999</v>
      </c>
      <c r="AT82" s="5">
        <v>0.51998500000000003</v>
      </c>
      <c r="AU82" s="5">
        <v>3.7669999999999999E-3</v>
      </c>
      <c r="AV82" s="5">
        <v>7.2688000000000003E-2</v>
      </c>
      <c r="AW82" s="5">
        <v>0.16037399999999999</v>
      </c>
      <c r="AX82" s="5">
        <v>9.3587000000000004E-2</v>
      </c>
      <c r="AY82" s="5">
        <v>42.670099999999998</v>
      </c>
      <c r="AZ82" s="5">
        <v>98.345699999999994</v>
      </c>
      <c r="BA82" s="5">
        <v>2.2126E-2</v>
      </c>
      <c r="BB82" s="5">
        <v>1.7756000000000001E-2</v>
      </c>
      <c r="BC82" s="5">
        <v>2.6459E-2</v>
      </c>
      <c r="BD82" s="5">
        <v>2.9780999999999998E-2</v>
      </c>
      <c r="BE82" s="5">
        <v>1.3398E-2</v>
      </c>
      <c r="BF82" s="5">
        <v>9.1760000000000001E-3</v>
      </c>
      <c r="BG82" s="5">
        <v>3.9230000000000001E-2</v>
      </c>
      <c r="BH82" s="5">
        <v>3.2598000000000002E-2</v>
      </c>
      <c r="BI82" s="5">
        <v>3.5038E-2</v>
      </c>
      <c r="BJ82" s="5">
        <v>1.2775E-2</v>
      </c>
      <c r="BK82" s="5">
        <v>1.2699E-2</v>
      </c>
      <c r="BL82" s="5">
        <v>3.9220000000000001E-3</v>
      </c>
      <c r="BM82" s="5">
        <v>1.8998999999999999E-2</v>
      </c>
      <c r="BN82" s="5">
        <v>3.4169999999999999E-3</v>
      </c>
      <c r="BO82" s="5">
        <v>0.469468</v>
      </c>
      <c r="BP82" s="5">
        <v>1.08124</v>
      </c>
      <c r="BQ82" s="5">
        <v>0.81603000000000003</v>
      </c>
      <c r="BR82" s="5">
        <v>1.0038199999999999</v>
      </c>
      <c r="BS82" s="5">
        <v>5.7191400000000003</v>
      </c>
      <c r="BT82" s="5">
        <v>0.73500100000000002</v>
      </c>
      <c r="BU82" s="5">
        <v>1.4053800000000001</v>
      </c>
      <c r="BV82" s="5">
        <v>1.8002100000000001</v>
      </c>
      <c r="BW82" s="5">
        <v>2.9275899999999999</v>
      </c>
      <c r="BX82" s="5">
        <v>3.2380900000000001</v>
      </c>
      <c r="BY82" s="5">
        <v>160.73400000000001</v>
      </c>
      <c r="BZ82" s="5">
        <v>3.3963299999999998</v>
      </c>
      <c r="CA82" s="5">
        <v>6.8695399999999998</v>
      </c>
      <c r="CB82" s="5">
        <v>2.3531599999999999</v>
      </c>
    </row>
    <row r="83" spans="1:80" ht="15.75" customHeight="1" x14ac:dyDescent="0.35">
      <c r="A83" s="5">
        <v>78</v>
      </c>
      <c r="B83" s="5" t="s">
        <v>321</v>
      </c>
      <c r="C83" s="5" t="s">
        <v>131</v>
      </c>
      <c r="D83" s="5" t="s">
        <v>215</v>
      </c>
      <c r="E83" s="5" t="s">
        <v>208</v>
      </c>
      <c r="F83" s="5" t="s">
        <v>89</v>
      </c>
      <c r="G83" s="5">
        <v>45.725099999999998</v>
      </c>
      <c r="H83" s="5">
        <v>3.5143800000000001</v>
      </c>
      <c r="I83" s="5">
        <v>16.4818</v>
      </c>
      <c r="J83" s="5">
        <v>10.159000000000001</v>
      </c>
      <c r="K83" s="5">
        <v>0.21063200000000001</v>
      </c>
      <c r="L83" s="5">
        <v>3.83121</v>
      </c>
      <c r="M83" s="5">
        <v>9.1424199999999995</v>
      </c>
      <c r="N83" s="5">
        <v>5.8532700000000002</v>
      </c>
      <c r="O83" s="5">
        <v>2.5070600000000001</v>
      </c>
      <c r="P83" s="5">
        <v>1.3381700000000001</v>
      </c>
      <c r="Q83" s="5">
        <v>-6.0400000000000002E-3</v>
      </c>
      <c r="R83" s="5">
        <v>0.21449099999999999</v>
      </c>
      <c r="S83" s="5">
        <v>0.17766000000000001</v>
      </c>
      <c r="T83" s="5">
        <v>0.101371</v>
      </c>
      <c r="U83" s="5">
        <v>99.250600000000006</v>
      </c>
      <c r="V83" s="5" t="s">
        <v>322</v>
      </c>
      <c r="W83" s="5">
        <v>5.0258999999999998E-2</v>
      </c>
      <c r="X83" s="5">
        <v>2.9198999999999999E-2</v>
      </c>
      <c r="Y83" s="5">
        <v>4.7500000000000001E-2</v>
      </c>
      <c r="Z83" s="5">
        <v>4.045E-2</v>
      </c>
      <c r="AA83" s="5">
        <v>1.7774999999999999E-2</v>
      </c>
      <c r="AB83" s="5">
        <v>1.4791E-2</v>
      </c>
      <c r="AC83" s="5">
        <v>4.6646E-2</v>
      </c>
      <c r="AD83" s="5">
        <v>4.7692999999999999E-2</v>
      </c>
      <c r="AE83" s="5">
        <v>4.0182000000000002E-2</v>
      </c>
      <c r="AF83" s="5">
        <v>3.1012999999999999E-2</v>
      </c>
      <c r="AG83" s="5">
        <v>1.8938E-2</v>
      </c>
      <c r="AH83" s="5">
        <v>9.8139999999999998E-3</v>
      </c>
      <c r="AI83" s="5">
        <v>2.0236000000000001E-2</v>
      </c>
      <c r="AJ83" s="5">
        <v>3.4510000000000001E-3</v>
      </c>
      <c r="AK83" s="5">
        <v>21.3733</v>
      </c>
      <c r="AL83" s="5">
        <v>2.1068699999999998</v>
      </c>
      <c r="AM83" s="5">
        <v>8.7229299999999999</v>
      </c>
      <c r="AN83" s="5">
        <v>7.8966399999999997</v>
      </c>
      <c r="AO83" s="5">
        <v>0.16312399999999999</v>
      </c>
      <c r="AP83" s="5">
        <v>2.3103199999999999</v>
      </c>
      <c r="AQ83" s="5">
        <v>6.5340299999999996</v>
      </c>
      <c r="AR83" s="5">
        <v>4.3422599999999996</v>
      </c>
      <c r="AS83" s="5">
        <v>2.0812499999999998</v>
      </c>
      <c r="AT83" s="5">
        <v>0.58399599999999996</v>
      </c>
      <c r="AU83" s="5">
        <v>-4.13E-3</v>
      </c>
      <c r="AV83" s="5">
        <v>8.5899000000000003E-2</v>
      </c>
      <c r="AW83" s="5">
        <v>0.17766000000000001</v>
      </c>
      <c r="AX83" s="5">
        <v>0.101371</v>
      </c>
      <c r="AY83" s="5">
        <v>42.775100000000002</v>
      </c>
      <c r="AZ83" s="5">
        <v>99.250600000000006</v>
      </c>
      <c r="BA83" s="5">
        <v>2.3493E-2</v>
      </c>
      <c r="BB83" s="5">
        <v>1.7505E-2</v>
      </c>
      <c r="BC83" s="5">
        <v>2.5139000000000002E-2</v>
      </c>
      <c r="BD83" s="5">
        <v>3.1441999999999998E-2</v>
      </c>
      <c r="BE83" s="5">
        <v>1.3766E-2</v>
      </c>
      <c r="BF83" s="5">
        <v>8.9189999999999998E-3</v>
      </c>
      <c r="BG83" s="5">
        <v>3.3338E-2</v>
      </c>
      <c r="BH83" s="5">
        <v>3.5381000000000003E-2</v>
      </c>
      <c r="BI83" s="5">
        <v>3.3356999999999998E-2</v>
      </c>
      <c r="BJ83" s="5">
        <v>1.3533999999999999E-2</v>
      </c>
      <c r="BK83" s="5">
        <v>1.2957E-2</v>
      </c>
      <c r="BL83" s="5">
        <v>3.9300000000000003E-3</v>
      </c>
      <c r="BM83" s="5">
        <v>2.0236000000000001E-2</v>
      </c>
      <c r="BN83" s="5">
        <v>3.4510000000000001E-3</v>
      </c>
      <c r="BO83" s="5">
        <v>0.47071800000000003</v>
      </c>
      <c r="BP83" s="5">
        <v>1.0256700000000001</v>
      </c>
      <c r="BQ83" s="5">
        <v>0.82266099999999998</v>
      </c>
      <c r="BR83" s="5">
        <v>0.96113599999999999</v>
      </c>
      <c r="BS83" s="5">
        <v>5.2824</v>
      </c>
      <c r="BT83" s="5">
        <v>0.72611400000000004</v>
      </c>
      <c r="BU83" s="5">
        <v>1.4318299999999999</v>
      </c>
      <c r="BV83" s="5">
        <v>1.74607</v>
      </c>
      <c r="BW83" s="5">
        <v>2.7267000000000001</v>
      </c>
      <c r="BX83" s="5">
        <v>3.04623</v>
      </c>
      <c r="BY83" s="5">
        <v>-146.07</v>
      </c>
      <c r="BZ83" s="5">
        <v>2.9878</v>
      </c>
      <c r="CA83" s="5">
        <v>6.5695499999999996</v>
      </c>
      <c r="CB83" s="5">
        <v>2.2239599999999999</v>
      </c>
    </row>
    <row r="84" spans="1:80" ht="15.75" customHeight="1" x14ac:dyDescent="0.35">
      <c r="A84" s="5">
        <v>79</v>
      </c>
      <c r="B84" s="5" t="s">
        <v>321</v>
      </c>
      <c r="C84" s="5" t="s">
        <v>131</v>
      </c>
      <c r="D84" s="5" t="s">
        <v>326</v>
      </c>
      <c r="E84" s="5" t="s">
        <v>208</v>
      </c>
      <c r="F84" s="5" t="s">
        <v>89</v>
      </c>
      <c r="G84" s="5">
        <v>44.508099999999999</v>
      </c>
      <c r="H84" s="5">
        <v>3.7911100000000002</v>
      </c>
      <c r="I84" s="5">
        <v>15.4686</v>
      </c>
      <c r="J84" s="5">
        <v>10.6022</v>
      </c>
      <c r="K84" s="5">
        <v>0.23221700000000001</v>
      </c>
      <c r="L84" s="5">
        <v>3.8672800000000001</v>
      </c>
      <c r="M84" s="5">
        <v>9.1615900000000003</v>
      </c>
      <c r="N84" s="5">
        <v>5.3311700000000002</v>
      </c>
      <c r="O84" s="5">
        <v>2.5389699999999999</v>
      </c>
      <c r="P84" s="5">
        <v>1.61452</v>
      </c>
      <c r="Q84" s="5">
        <v>3.2929999999999999E-3</v>
      </c>
      <c r="R84" s="5">
        <v>0.30177300000000001</v>
      </c>
      <c r="S84" s="5">
        <v>0.17282900000000001</v>
      </c>
      <c r="T84" s="5">
        <v>0.100357</v>
      </c>
      <c r="U84" s="5">
        <v>97.693899999999999</v>
      </c>
      <c r="V84" s="5" t="s">
        <v>322</v>
      </c>
      <c r="W84" s="5">
        <v>4.8613999999999997E-2</v>
      </c>
      <c r="X84" s="5">
        <v>2.9742999999999999E-2</v>
      </c>
      <c r="Y84" s="5">
        <v>4.8977E-2</v>
      </c>
      <c r="Z84" s="5">
        <v>3.7560000000000003E-2</v>
      </c>
      <c r="AA84" s="5">
        <v>1.6628E-2</v>
      </c>
      <c r="AB84" s="5">
        <v>1.3981E-2</v>
      </c>
      <c r="AC84" s="5">
        <v>5.0349999999999999E-2</v>
      </c>
      <c r="AD84" s="5">
        <v>4.6533999999999999E-2</v>
      </c>
      <c r="AE84" s="5">
        <v>4.2805999999999997E-2</v>
      </c>
      <c r="AF84" s="5">
        <v>3.0272E-2</v>
      </c>
      <c r="AG84" s="5">
        <v>1.8277000000000002E-2</v>
      </c>
      <c r="AH84" s="5">
        <v>9.9069999999999991E-3</v>
      </c>
      <c r="AI84" s="5">
        <v>2.1045000000000001E-2</v>
      </c>
      <c r="AJ84" s="5">
        <v>3.483E-3</v>
      </c>
      <c r="AK84" s="5">
        <v>20.804400000000001</v>
      </c>
      <c r="AL84" s="5">
        <v>2.27277</v>
      </c>
      <c r="AM84" s="5">
        <v>8.1866699999999994</v>
      </c>
      <c r="AN84" s="5">
        <v>8.2411399999999997</v>
      </c>
      <c r="AO84" s="5">
        <v>0.179841</v>
      </c>
      <c r="AP84" s="5">
        <v>2.3320699999999999</v>
      </c>
      <c r="AQ84" s="5">
        <v>6.54772</v>
      </c>
      <c r="AR84" s="5">
        <v>3.9549400000000001</v>
      </c>
      <c r="AS84" s="5">
        <v>2.1077400000000002</v>
      </c>
      <c r="AT84" s="5">
        <v>0.70459700000000003</v>
      </c>
      <c r="AU84" s="5">
        <v>2.2529999999999998E-3</v>
      </c>
      <c r="AV84" s="5">
        <v>0.120854</v>
      </c>
      <c r="AW84" s="5">
        <v>0.17282900000000001</v>
      </c>
      <c r="AX84" s="5">
        <v>0.100357</v>
      </c>
      <c r="AY84" s="5">
        <v>41.965699999999998</v>
      </c>
      <c r="AZ84" s="5">
        <v>97.693899999999999</v>
      </c>
      <c r="BA84" s="5">
        <v>2.2724000000000001E-2</v>
      </c>
      <c r="BB84" s="5">
        <v>1.7831E-2</v>
      </c>
      <c r="BC84" s="5">
        <v>2.5921E-2</v>
      </c>
      <c r="BD84" s="5">
        <v>2.9194999999999999E-2</v>
      </c>
      <c r="BE84" s="5">
        <v>1.2878000000000001E-2</v>
      </c>
      <c r="BF84" s="5">
        <v>8.4309999999999993E-3</v>
      </c>
      <c r="BG84" s="5">
        <v>3.5985000000000003E-2</v>
      </c>
      <c r="BH84" s="5">
        <v>3.4521000000000003E-2</v>
      </c>
      <c r="BI84" s="5">
        <v>3.5534999999999997E-2</v>
      </c>
      <c r="BJ84" s="5">
        <v>1.3211000000000001E-2</v>
      </c>
      <c r="BK84" s="5">
        <v>1.2505E-2</v>
      </c>
      <c r="BL84" s="5">
        <v>3.9680000000000002E-3</v>
      </c>
      <c r="BM84" s="5">
        <v>2.1045000000000001E-2</v>
      </c>
      <c r="BN84" s="5">
        <v>3.483E-3</v>
      </c>
      <c r="BO84" s="5">
        <v>0.47691499999999998</v>
      </c>
      <c r="BP84" s="5">
        <v>0.98539200000000005</v>
      </c>
      <c r="BQ84" s="5">
        <v>0.85240300000000002</v>
      </c>
      <c r="BR84" s="5">
        <v>0.93829700000000005</v>
      </c>
      <c r="BS84" s="5">
        <v>4.7298999999999998</v>
      </c>
      <c r="BT84" s="5">
        <v>0.72164600000000001</v>
      </c>
      <c r="BU84" s="5">
        <v>1.43405</v>
      </c>
      <c r="BV84" s="5">
        <v>1.8408100000000001</v>
      </c>
      <c r="BW84" s="5">
        <v>2.7224200000000001</v>
      </c>
      <c r="BX84" s="5">
        <v>2.7337500000000001</v>
      </c>
      <c r="BY84" s="5">
        <v>263.50799999999998</v>
      </c>
      <c r="BZ84" s="5">
        <v>2.3313600000000001</v>
      </c>
      <c r="CA84" s="5">
        <v>6.9097900000000001</v>
      </c>
      <c r="CB84" s="5">
        <v>2.2527300000000001</v>
      </c>
    </row>
    <row r="85" spans="1:80" ht="15.75" customHeight="1" x14ac:dyDescent="0.35">
      <c r="A85" s="5">
        <v>80</v>
      </c>
      <c r="B85" s="5" t="s">
        <v>321</v>
      </c>
      <c r="C85" s="5" t="s">
        <v>141</v>
      </c>
      <c r="D85" s="5" t="s">
        <v>217</v>
      </c>
      <c r="E85" s="5" t="s">
        <v>208</v>
      </c>
      <c r="F85" s="5" t="s">
        <v>89</v>
      </c>
      <c r="G85" s="5">
        <v>46.792900000000003</v>
      </c>
      <c r="H85" s="5">
        <v>3.8284699999999998</v>
      </c>
      <c r="I85" s="5">
        <v>16.235399999999998</v>
      </c>
      <c r="J85" s="5">
        <v>10.6752</v>
      </c>
      <c r="K85" s="5">
        <v>0.216194</v>
      </c>
      <c r="L85" s="5">
        <v>3.9529000000000001</v>
      </c>
      <c r="M85" s="5">
        <v>9.1651600000000002</v>
      </c>
      <c r="N85" s="5">
        <v>4.58894</v>
      </c>
      <c r="O85" s="5">
        <v>2.7601499999999999</v>
      </c>
      <c r="P85" s="5">
        <v>1.3805799999999999</v>
      </c>
      <c r="Q85" s="5">
        <v>-2.0699999999999998E-3</v>
      </c>
      <c r="R85" s="5">
        <v>0.14044999999999999</v>
      </c>
      <c r="S85" s="5">
        <v>0.17310800000000001</v>
      </c>
      <c r="T85" s="5">
        <v>0.102103</v>
      </c>
      <c r="U85" s="5">
        <v>100.01</v>
      </c>
      <c r="V85" s="5" t="s">
        <v>322</v>
      </c>
      <c r="W85" s="5">
        <v>5.0573E-2</v>
      </c>
      <c r="X85" s="5">
        <v>2.9564E-2</v>
      </c>
      <c r="Y85" s="5">
        <v>4.9216000000000003E-2</v>
      </c>
      <c r="Z85" s="5">
        <v>3.7053000000000003E-2</v>
      </c>
      <c r="AA85" s="5">
        <v>1.804E-2</v>
      </c>
      <c r="AB85" s="5">
        <v>1.4473E-2</v>
      </c>
      <c r="AC85" s="5">
        <v>5.4847E-2</v>
      </c>
      <c r="AD85" s="5">
        <v>4.8742000000000001E-2</v>
      </c>
      <c r="AE85" s="5">
        <v>3.9591000000000001E-2</v>
      </c>
      <c r="AF85" s="5">
        <v>3.2629999999999999E-2</v>
      </c>
      <c r="AG85" s="5">
        <v>1.8334E-2</v>
      </c>
      <c r="AH85" s="5">
        <v>9.7120000000000001E-3</v>
      </c>
      <c r="AI85" s="5">
        <v>2.1166000000000001E-2</v>
      </c>
      <c r="AJ85" s="5">
        <v>3.3210000000000002E-3</v>
      </c>
      <c r="AK85" s="5">
        <v>21.872399999999999</v>
      </c>
      <c r="AL85" s="5">
        <v>2.2951700000000002</v>
      </c>
      <c r="AM85" s="5">
        <v>8.59253</v>
      </c>
      <c r="AN85" s="5">
        <v>8.2979099999999999</v>
      </c>
      <c r="AO85" s="5">
        <v>0.167432</v>
      </c>
      <c r="AP85" s="5">
        <v>2.3837000000000002</v>
      </c>
      <c r="AQ85" s="5">
        <v>6.5502799999999999</v>
      </c>
      <c r="AR85" s="5">
        <v>3.4043199999999998</v>
      </c>
      <c r="AS85" s="5">
        <v>2.29135</v>
      </c>
      <c r="AT85" s="5">
        <v>0.60250400000000004</v>
      </c>
      <c r="AU85" s="5">
        <v>-1.42E-3</v>
      </c>
      <c r="AV85" s="5">
        <v>5.6246999999999998E-2</v>
      </c>
      <c r="AW85" s="5">
        <v>0.17310800000000001</v>
      </c>
      <c r="AX85" s="5">
        <v>0.102103</v>
      </c>
      <c r="AY85" s="5">
        <v>43.221899999999998</v>
      </c>
      <c r="AZ85" s="5">
        <v>100.01</v>
      </c>
      <c r="BA85" s="5">
        <v>2.3639E-2</v>
      </c>
      <c r="BB85" s="5">
        <v>1.7722999999999999E-2</v>
      </c>
      <c r="BC85" s="5">
        <v>2.6048000000000002E-2</v>
      </c>
      <c r="BD85" s="5">
        <v>2.8802000000000001E-2</v>
      </c>
      <c r="BE85" s="5">
        <v>1.3971000000000001E-2</v>
      </c>
      <c r="BF85" s="5">
        <v>8.7279999999999996E-3</v>
      </c>
      <c r="BG85" s="5">
        <v>3.9197999999999997E-2</v>
      </c>
      <c r="BH85" s="5">
        <v>3.6158999999999997E-2</v>
      </c>
      <c r="BI85" s="5">
        <v>3.2867E-2</v>
      </c>
      <c r="BJ85" s="5">
        <v>1.4239999999999999E-2</v>
      </c>
      <c r="BK85" s="5">
        <v>1.2544E-2</v>
      </c>
      <c r="BL85" s="5">
        <v>3.8899999999999998E-3</v>
      </c>
      <c r="BM85" s="5">
        <v>2.1166000000000001E-2</v>
      </c>
      <c r="BN85" s="5">
        <v>3.3210000000000002E-3</v>
      </c>
      <c r="BO85" s="5">
        <v>0.46472999999999998</v>
      </c>
      <c r="BP85" s="5">
        <v>0.97876399999999997</v>
      </c>
      <c r="BQ85" s="5">
        <v>0.82909500000000003</v>
      </c>
      <c r="BR85" s="5">
        <v>0.93447899999999995</v>
      </c>
      <c r="BS85" s="5">
        <v>5.2204800000000002</v>
      </c>
      <c r="BT85" s="5">
        <v>0.711364</v>
      </c>
      <c r="BU85" s="5">
        <v>1.4384300000000001</v>
      </c>
      <c r="BV85" s="5">
        <v>1.9966600000000001</v>
      </c>
      <c r="BW85" s="5">
        <v>2.5878800000000002</v>
      </c>
      <c r="BX85" s="5">
        <v>3.0140500000000001</v>
      </c>
      <c r="BY85" s="5">
        <v>-415.22</v>
      </c>
      <c r="BZ85" s="5">
        <v>4.1424000000000003</v>
      </c>
      <c r="CA85" s="5">
        <v>6.9301899999999996</v>
      </c>
      <c r="CB85" s="5">
        <v>2.1695500000000001</v>
      </c>
    </row>
    <row r="86" spans="1:80" ht="15.75" customHeight="1" x14ac:dyDescent="0.35"/>
    <row r="87" spans="1:80" ht="15.75" customHeight="1" x14ac:dyDescent="0.35">
      <c r="A87" s="5">
        <v>81</v>
      </c>
      <c r="B87" s="5" t="s">
        <v>321</v>
      </c>
      <c r="C87" s="5" t="s">
        <v>88</v>
      </c>
      <c r="D87" s="5" t="s">
        <v>327</v>
      </c>
      <c r="E87" s="5" t="s">
        <v>80</v>
      </c>
      <c r="F87" s="5" t="s">
        <v>89</v>
      </c>
      <c r="G87" s="5">
        <v>38.908499999999997</v>
      </c>
      <c r="H87" s="5">
        <v>2.8205000000000001E-2</v>
      </c>
      <c r="I87" s="5">
        <v>6.9193000000000005E-2</v>
      </c>
      <c r="J87" s="5">
        <v>18.793099999999999</v>
      </c>
      <c r="K87" s="5">
        <v>0.27426099999999998</v>
      </c>
      <c r="L87" s="5">
        <v>41.968899999999998</v>
      </c>
      <c r="M87" s="5">
        <v>0.26071100000000003</v>
      </c>
      <c r="N87" s="5">
        <v>-1.397E-2</v>
      </c>
      <c r="O87" s="5">
        <v>2.6227E-2</v>
      </c>
      <c r="P87" s="5">
        <v>2.8688999999999999E-2</v>
      </c>
      <c r="Q87" s="5">
        <v>4.3888000000000003E-2</v>
      </c>
      <c r="R87" s="5" t="s">
        <v>322</v>
      </c>
      <c r="S87" s="5" t="s">
        <v>322</v>
      </c>
      <c r="T87" s="5" t="s">
        <v>322</v>
      </c>
      <c r="U87" s="5">
        <v>100.38800000000001</v>
      </c>
      <c r="V87" s="5" t="s">
        <v>322</v>
      </c>
      <c r="W87" s="5">
        <v>5.0673999999999997E-2</v>
      </c>
      <c r="X87" s="5">
        <v>6.0649000000000002E-2</v>
      </c>
      <c r="Y87" s="5">
        <v>4.5201999999999999E-2</v>
      </c>
      <c r="Z87" s="5">
        <v>3.8688E-2</v>
      </c>
      <c r="AA87" s="5">
        <v>3.3938999999999997E-2</v>
      </c>
      <c r="AB87" s="5">
        <v>3.1029999999999999E-2</v>
      </c>
      <c r="AC87" s="5">
        <v>4.9456E-2</v>
      </c>
      <c r="AD87" s="5">
        <v>5.1235999999999997E-2</v>
      </c>
      <c r="AE87" s="5">
        <v>3.6770999999999998E-2</v>
      </c>
      <c r="AF87" s="5">
        <v>2.7383999999999999E-2</v>
      </c>
      <c r="AG87" s="5">
        <v>3.5078999999999999E-2</v>
      </c>
      <c r="AH87" s="5" t="s">
        <v>322</v>
      </c>
      <c r="AI87" s="5" t="s">
        <v>322</v>
      </c>
      <c r="AJ87" s="5" t="s">
        <v>322</v>
      </c>
      <c r="AK87" s="5">
        <v>18.187000000000001</v>
      </c>
      <c r="AL87" s="5">
        <v>1.6909E-2</v>
      </c>
      <c r="AM87" s="5">
        <v>3.662E-2</v>
      </c>
      <c r="AN87" s="5">
        <v>14.608000000000001</v>
      </c>
      <c r="AO87" s="5">
        <v>0.21240200000000001</v>
      </c>
      <c r="AP87" s="5">
        <v>25.308399999999999</v>
      </c>
      <c r="AQ87" s="5">
        <v>0.18632799999999999</v>
      </c>
      <c r="AR87" s="5">
        <v>-1.0359999999999999E-2</v>
      </c>
      <c r="AS87" s="5">
        <v>2.1772E-2</v>
      </c>
      <c r="AT87" s="5">
        <v>1.252E-2</v>
      </c>
      <c r="AU87" s="5">
        <v>3.0027999999999999E-2</v>
      </c>
      <c r="AV87" s="5" t="s">
        <v>322</v>
      </c>
      <c r="AW87" s="5" t="s">
        <v>322</v>
      </c>
      <c r="AX87" s="5" t="s">
        <v>322</v>
      </c>
      <c r="AY87" s="5">
        <v>41.778199999999998</v>
      </c>
      <c r="AZ87" s="5">
        <v>100.38800000000001</v>
      </c>
      <c r="BA87" s="5">
        <v>2.3687E-2</v>
      </c>
      <c r="BB87" s="5">
        <v>3.6359000000000002E-2</v>
      </c>
      <c r="BC87" s="5">
        <v>2.3923E-2</v>
      </c>
      <c r="BD87" s="5">
        <v>3.0072999999999999E-2</v>
      </c>
      <c r="BE87" s="5">
        <v>2.6283999999999998E-2</v>
      </c>
      <c r="BF87" s="5">
        <v>1.8711999999999999E-2</v>
      </c>
      <c r="BG87" s="5">
        <v>3.5346000000000002E-2</v>
      </c>
      <c r="BH87" s="5">
        <v>3.8010000000000002E-2</v>
      </c>
      <c r="BI87" s="5">
        <v>3.0526000000000001E-2</v>
      </c>
      <c r="BJ87" s="5">
        <v>1.1951E-2</v>
      </c>
      <c r="BK87" s="5">
        <v>2.4001000000000001E-2</v>
      </c>
      <c r="BL87" s="5" t="s">
        <v>322</v>
      </c>
      <c r="BM87" s="5" t="s">
        <v>322</v>
      </c>
      <c r="BN87" s="5" t="s">
        <v>322</v>
      </c>
      <c r="BO87" s="5">
        <v>0.52931700000000004</v>
      </c>
      <c r="BP87" s="5">
        <v>103.508</v>
      </c>
      <c r="BQ87" s="5">
        <v>33.794800000000002</v>
      </c>
      <c r="BR87" s="5">
        <v>0.70009299999999997</v>
      </c>
      <c r="BS87" s="5">
        <v>8.4301899999999996</v>
      </c>
      <c r="BT87" s="5">
        <v>0.41778900000000002</v>
      </c>
      <c r="BU87" s="5">
        <v>12.2502</v>
      </c>
      <c r="BV87" s="5">
        <v>-169.28</v>
      </c>
      <c r="BW87" s="5">
        <v>71.005700000000004</v>
      </c>
      <c r="BX87" s="5">
        <v>49.12</v>
      </c>
      <c r="BY87" s="5">
        <v>41.199800000000003</v>
      </c>
      <c r="BZ87" s="5" t="s">
        <v>322</v>
      </c>
      <c r="CA87" s="5" t="s">
        <v>322</v>
      </c>
      <c r="CB87" s="5" t="s">
        <v>322</v>
      </c>
    </row>
    <row r="88" spans="1:80" ht="15.75" customHeight="1" x14ac:dyDescent="0.35">
      <c r="A88" s="5">
        <v>82</v>
      </c>
      <c r="B88" s="5" t="s">
        <v>321</v>
      </c>
      <c r="C88" s="5" t="s">
        <v>88</v>
      </c>
      <c r="D88" s="5" t="s">
        <v>328</v>
      </c>
      <c r="E88" s="5" t="s">
        <v>80</v>
      </c>
      <c r="F88" s="5" t="s">
        <v>89</v>
      </c>
      <c r="G88" s="5">
        <v>39.295499999999997</v>
      </c>
      <c r="H88" s="5">
        <v>5.9776999999999997E-2</v>
      </c>
      <c r="I88" s="5">
        <v>3.4612999999999998E-2</v>
      </c>
      <c r="J88" s="5">
        <v>18.796900000000001</v>
      </c>
      <c r="K88" s="5">
        <v>0.25948399999999999</v>
      </c>
      <c r="L88" s="5">
        <v>41.628500000000003</v>
      </c>
      <c r="M88" s="5">
        <v>0.26939600000000002</v>
      </c>
      <c r="N88" s="5">
        <v>6.3559999999999997E-3</v>
      </c>
      <c r="O88" s="5">
        <v>-4.5539999999999997E-2</v>
      </c>
      <c r="P88" s="5">
        <v>-2.1059999999999999E-2</v>
      </c>
      <c r="Q88" s="5">
        <v>2.4885000000000001E-2</v>
      </c>
      <c r="R88" s="5" t="s">
        <v>322</v>
      </c>
      <c r="S88" s="5" t="s">
        <v>322</v>
      </c>
      <c r="T88" s="5" t="s">
        <v>322</v>
      </c>
      <c r="U88" s="5">
        <v>100.309</v>
      </c>
      <c r="V88" s="5" t="s">
        <v>322</v>
      </c>
      <c r="W88" s="5">
        <v>4.9789E-2</v>
      </c>
      <c r="X88" s="5">
        <v>5.5229E-2</v>
      </c>
      <c r="Y88" s="5">
        <v>4.4269000000000003E-2</v>
      </c>
      <c r="Z88" s="5">
        <v>3.9112000000000001E-2</v>
      </c>
      <c r="AA88" s="5">
        <v>3.4554000000000001E-2</v>
      </c>
      <c r="AB88" s="5">
        <v>3.1548E-2</v>
      </c>
      <c r="AC88" s="5">
        <v>4.9637000000000001E-2</v>
      </c>
      <c r="AD88" s="5">
        <v>4.6074999999999998E-2</v>
      </c>
      <c r="AE88" s="5">
        <v>4.4048999999999998E-2</v>
      </c>
      <c r="AF88" s="5">
        <v>3.1636999999999998E-2</v>
      </c>
      <c r="AG88" s="5">
        <v>3.6596999999999998E-2</v>
      </c>
      <c r="AH88" s="5" t="s">
        <v>322</v>
      </c>
      <c r="AI88" s="5" t="s">
        <v>322</v>
      </c>
      <c r="AJ88" s="5" t="s">
        <v>322</v>
      </c>
      <c r="AK88" s="5">
        <v>18.367899999999999</v>
      </c>
      <c r="AL88" s="5">
        <v>3.5836E-2</v>
      </c>
      <c r="AM88" s="5">
        <v>1.8318999999999998E-2</v>
      </c>
      <c r="AN88" s="5">
        <v>14.610900000000001</v>
      </c>
      <c r="AO88" s="5">
        <v>0.200958</v>
      </c>
      <c r="AP88" s="5">
        <v>25.103100000000001</v>
      </c>
      <c r="AQ88" s="5">
        <v>0.19253500000000001</v>
      </c>
      <c r="AR88" s="5">
        <v>4.7149999999999996E-3</v>
      </c>
      <c r="AS88" s="5">
        <v>-3.7810000000000003E-2</v>
      </c>
      <c r="AT88" s="5">
        <v>-9.1900000000000003E-3</v>
      </c>
      <c r="AU88" s="5">
        <v>1.7025999999999999E-2</v>
      </c>
      <c r="AV88" s="5" t="s">
        <v>322</v>
      </c>
      <c r="AW88" s="5" t="s">
        <v>322</v>
      </c>
      <c r="AX88" s="5" t="s">
        <v>322</v>
      </c>
      <c r="AY88" s="5">
        <v>41.804499999999997</v>
      </c>
      <c r="AZ88" s="5">
        <v>100.309</v>
      </c>
      <c r="BA88" s="5">
        <v>2.3272999999999999E-2</v>
      </c>
      <c r="BB88" s="5">
        <v>3.3110000000000001E-2</v>
      </c>
      <c r="BC88" s="5">
        <v>2.3428999999999998E-2</v>
      </c>
      <c r="BD88" s="5">
        <v>3.0401999999999998E-2</v>
      </c>
      <c r="BE88" s="5">
        <v>2.6759999999999999E-2</v>
      </c>
      <c r="BF88" s="5">
        <v>1.9023999999999999E-2</v>
      </c>
      <c r="BG88" s="5">
        <v>3.5475E-2</v>
      </c>
      <c r="BH88" s="5">
        <v>3.4180000000000002E-2</v>
      </c>
      <c r="BI88" s="5">
        <v>3.6568000000000003E-2</v>
      </c>
      <c r="BJ88" s="5">
        <v>1.3807E-2</v>
      </c>
      <c r="BK88" s="5">
        <v>2.5038999999999999E-2</v>
      </c>
      <c r="BL88" s="5" t="s">
        <v>322</v>
      </c>
      <c r="BM88" s="5" t="s">
        <v>322</v>
      </c>
      <c r="BN88" s="5" t="s">
        <v>322</v>
      </c>
      <c r="BO88" s="5">
        <v>0.52574500000000002</v>
      </c>
      <c r="BP88" s="5">
        <v>45.867100000000001</v>
      </c>
      <c r="BQ88" s="5">
        <v>63.410699999999999</v>
      </c>
      <c r="BR88" s="5">
        <v>0.69950199999999996</v>
      </c>
      <c r="BS88" s="5">
        <v>8.8587699999999998</v>
      </c>
      <c r="BT88" s="5">
        <v>0.419238</v>
      </c>
      <c r="BU88" s="5">
        <v>11.9642</v>
      </c>
      <c r="BV88" s="5">
        <v>345.60399999999998</v>
      </c>
      <c r="BW88" s="5">
        <v>-41.106999999999999</v>
      </c>
      <c r="BX88" s="5">
        <v>-67</v>
      </c>
      <c r="BY88" s="5">
        <v>72.767799999999994</v>
      </c>
      <c r="BZ88" s="5" t="s">
        <v>322</v>
      </c>
      <c r="CA88" s="5" t="s">
        <v>322</v>
      </c>
      <c r="CB88" s="5" t="s">
        <v>322</v>
      </c>
    </row>
    <row r="89" spans="1:80" ht="15.75" customHeight="1" x14ac:dyDescent="0.35">
      <c r="A89" s="5">
        <v>83</v>
      </c>
      <c r="B89" s="5" t="s">
        <v>321</v>
      </c>
      <c r="C89" s="5" t="s">
        <v>88</v>
      </c>
      <c r="D89" s="5" t="s">
        <v>329</v>
      </c>
      <c r="E89" s="5" t="s">
        <v>80</v>
      </c>
      <c r="F89" s="5" t="s">
        <v>89</v>
      </c>
      <c r="G89" s="5">
        <v>39.412399999999998</v>
      </c>
      <c r="H89" s="5">
        <v>4.4860000000000004E-3</v>
      </c>
      <c r="I89" s="5">
        <v>2.2894000000000001E-2</v>
      </c>
      <c r="J89" s="5">
        <v>18.7578</v>
      </c>
      <c r="K89" s="5">
        <v>0.22223999999999999</v>
      </c>
      <c r="L89" s="5">
        <v>41.828899999999997</v>
      </c>
      <c r="M89" s="5">
        <v>0.294018</v>
      </c>
      <c r="N89" s="5">
        <v>1.9890000000000001E-2</v>
      </c>
      <c r="O89" s="5">
        <v>-3.8379999999999997E-2</v>
      </c>
      <c r="P89" s="5">
        <v>5.5685999999999999E-2</v>
      </c>
      <c r="Q89" s="5">
        <v>-2.5899999999999999E-3</v>
      </c>
      <c r="R89" s="5" t="s">
        <v>322</v>
      </c>
      <c r="S89" s="5" t="s">
        <v>322</v>
      </c>
      <c r="T89" s="5" t="s">
        <v>322</v>
      </c>
      <c r="U89" s="5">
        <v>100.577</v>
      </c>
      <c r="V89" s="5" t="s">
        <v>322</v>
      </c>
      <c r="W89" s="5">
        <v>4.9626000000000003E-2</v>
      </c>
      <c r="X89" s="5">
        <v>5.6507000000000002E-2</v>
      </c>
      <c r="Y89" s="5">
        <v>4.4458999999999999E-2</v>
      </c>
      <c r="Z89" s="5">
        <v>3.7796999999999997E-2</v>
      </c>
      <c r="AA89" s="5">
        <v>3.6419E-2</v>
      </c>
      <c r="AB89" s="5">
        <v>3.2134999999999997E-2</v>
      </c>
      <c r="AC89" s="5">
        <v>4.7130999999999999E-2</v>
      </c>
      <c r="AD89" s="5">
        <v>4.6634000000000002E-2</v>
      </c>
      <c r="AE89" s="5">
        <v>4.2777000000000003E-2</v>
      </c>
      <c r="AF89" s="5">
        <v>2.9094999999999999E-2</v>
      </c>
      <c r="AG89" s="5">
        <v>3.9976999999999999E-2</v>
      </c>
      <c r="AH89" s="5" t="s">
        <v>322</v>
      </c>
      <c r="AI89" s="5" t="s">
        <v>322</v>
      </c>
      <c r="AJ89" s="5" t="s">
        <v>322</v>
      </c>
      <c r="AK89" s="5">
        <v>18.422599999999999</v>
      </c>
      <c r="AL89" s="5">
        <v>2.689E-3</v>
      </c>
      <c r="AM89" s="5">
        <v>1.2116E-2</v>
      </c>
      <c r="AN89" s="5">
        <v>14.580500000000001</v>
      </c>
      <c r="AO89" s="5">
        <v>0.17211399999999999</v>
      </c>
      <c r="AP89" s="5">
        <v>25.224</v>
      </c>
      <c r="AQ89" s="5">
        <v>0.21013299999999999</v>
      </c>
      <c r="AR89" s="5">
        <v>1.4755000000000001E-2</v>
      </c>
      <c r="AS89" s="5">
        <v>-3.1859999999999999E-2</v>
      </c>
      <c r="AT89" s="5">
        <v>2.4302000000000001E-2</v>
      </c>
      <c r="AU89" s="5">
        <v>-1.7700000000000001E-3</v>
      </c>
      <c r="AV89" s="5" t="s">
        <v>322</v>
      </c>
      <c r="AW89" s="5" t="s">
        <v>322</v>
      </c>
      <c r="AX89" s="5" t="s">
        <v>322</v>
      </c>
      <c r="AY89" s="5">
        <v>41.947899999999997</v>
      </c>
      <c r="AZ89" s="5">
        <v>100.577</v>
      </c>
      <c r="BA89" s="5">
        <v>2.3196999999999999E-2</v>
      </c>
      <c r="BB89" s="5">
        <v>3.3876000000000003E-2</v>
      </c>
      <c r="BC89" s="5">
        <v>2.3529999999999999E-2</v>
      </c>
      <c r="BD89" s="5">
        <v>2.9378999999999999E-2</v>
      </c>
      <c r="BE89" s="5">
        <v>2.8205000000000001E-2</v>
      </c>
      <c r="BF89" s="5">
        <v>1.9377999999999999E-2</v>
      </c>
      <c r="BG89" s="5">
        <v>3.3683999999999999E-2</v>
      </c>
      <c r="BH89" s="5">
        <v>3.4596000000000002E-2</v>
      </c>
      <c r="BI89" s="5">
        <v>3.5511000000000001E-2</v>
      </c>
      <c r="BJ89" s="5">
        <v>1.2697999999999999E-2</v>
      </c>
      <c r="BK89" s="5">
        <v>2.7352000000000001E-2</v>
      </c>
      <c r="BL89" s="5" t="s">
        <v>322</v>
      </c>
      <c r="BM89" s="5" t="s">
        <v>322</v>
      </c>
      <c r="BN89" s="5" t="s">
        <v>322</v>
      </c>
      <c r="BO89" s="5">
        <v>0.52520699999999998</v>
      </c>
      <c r="BP89" s="5">
        <v>596.09799999999996</v>
      </c>
      <c r="BQ89" s="5">
        <v>94.680499999999995</v>
      </c>
      <c r="BR89" s="5">
        <v>0.70021199999999995</v>
      </c>
      <c r="BS89" s="5">
        <v>10.264099999999999</v>
      </c>
      <c r="BT89" s="5">
        <v>0.41833100000000001</v>
      </c>
      <c r="BU89" s="5">
        <v>10.918799999999999</v>
      </c>
      <c r="BV89" s="5">
        <v>114.334</v>
      </c>
      <c r="BW89" s="5">
        <v>-47.939</v>
      </c>
      <c r="BX89" s="5">
        <v>28.3993</v>
      </c>
      <c r="BY89" s="5">
        <v>-724.62</v>
      </c>
      <c r="BZ89" s="5" t="s">
        <v>322</v>
      </c>
      <c r="CA89" s="5" t="s">
        <v>322</v>
      </c>
      <c r="CB89" s="5" t="s">
        <v>322</v>
      </c>
    </row>
    <row r="90" spans="1:80" ht="15.75" customHeight="1" x14ac:dyDescent="0.35">
      <c r="A90" s="5">
        <v>84</v>
      </c>
      <c r="B90" s="5" t="s">
        <v>321</v>
      </c>
      <c r="C90" s="5" t="s">
        <v>88</v>
      </c>
      <c r="D90" s="5" t="s">
        <v>330</v>
      </c>
      <c r="E90" s="5" t="s">
        <v>80</v>
      </c>
      <c r="F90" s="5" t="s">
        <v>89</v>
      </c>
      <c r="G90" s="5">
        <v>39.398499999999999</v>
      </c>
      <c r="H90" s="5">
        <v>4.7602999999999999E-2</v>
      </c>
      <c r="I90" s="5">
        <v>5.3157999999999997E-2</v>
      </c>
      <c r="J90" s="5">
        <v>18.650700000000001</v>
      </c>
      <c r="K90" s="5">
        <v>0.268737</v>
      </c>
      <c r="L90" s="5">
        <v>41.623100000000001</v>
      </c>
      <c r="M90" s="5">
        <v>0.24724199999999999</v>
      </c>
      <c r="N90" s="5">
        <v>3.2420000000000001E-3</v>
      </c>
      <c r="O90" s="5">
        <v>-1.626E-2</v>
      </c>
      <c r="P90" s="5">
        <v>1.5297E-2</v>
      </c>
      <c r="Q90" s="5">
        <v>1.4286999999999999E-2</v>
      </c>
      <c r="R90" s="5" t="s">
        <v>322</v>
      </c>
      <c r="S90" s="5" t="s">
        <v>322</v>
      </c>
      <c r="T90" s="5" t="s">
        <v>322</v>
      </c>
      <c r="U90" s="5">
        <v>100.306</v>
      </c>
      <c r="V90" s="5" t="s">
        <v>322</v>
      </c>
      <c r="W90" s="5">
        <v>4.9849999999999998E-2</v>
      </c>
      <c r="X90" s="5">
        <v>5.6887E-2</v>
      </c>
      <c r="Y90" s="5">
        <v>4.4130000000000003E-2</v>
      </c>
      <c r="Z90" s="5">
        <v>4.0612000000000002E-2</v>
      </c>
      <c r="AA90" s="5">
        <v>3.6183E-2</v>
      </c>
      <c r="AB90" s="5">
        <v>3.2971E-2</v>
      </c>
      <c r="AC90" s="5">
        <v>4.4707999999999998E-2</v>
      </c>
      <c r="AD90" s="5">
        <v>4.6857999999999997E-2</v>
      </c>
      <c r="AE90" s="5">
        <v>4.1610000000000001E-2</v>
      </c>
      <c r="AF90" s="5">
        <v>3.0463E-2</v>
      </c>
      <c r="AG90" s="5">
        <v>3.4539E-2</v>
      </c>
      <c r="AH90" s="5" t="s">
        <v>322</v>
      </c>
      <c r="AI90" s="5" t="s">
        <v>322</v>
      </c>
      <c r="AJ90" s="5" t="s">
        <v>322</v>
      </c>
      <c r="AK90" s="5">
        <v>18.416</v>
      </c>
      <c r="AL90" s="5">
        <v>2.8538000000000001E-2</v>
      </c>
      <c r="AM90" s="5">
        <v>2.8132999999999998E-2</v>
      </c>
      <c r="AN90" s="5">
        <v>14.497299999999999</v>
      </c>
      <c r="AO90" s="5">
        <v>0.208123</v>
      </c>
      <c r="AP90" s="5">
        <v>25.099900000000002</v>
      </c>
      <c r="AQ90" s="5">
        <v>0.176702</v>
      </c>
      <c r="AR90" s="5">
        <v>2.405E-3</v>
      </c>
      <c r="AS90" s="5">
        <v>-1.35E-2</v>
      </c>
      <c r="AT90" s="5">
        <v>6.6759999999999996E-3</v>
      </c>
      <c r="AU90" s="5">
        <v>9.7750000000000007E-3</v>
      </c>
      <c r="AV90" s="5" t="s">
        <v>322</v>
      </c>
      <c r="AW90" s="5" t="s">
        <v>322</v>
      </c>
      <c r="AX90" s="5" t="s">
        <v>322</v>
      </c>
      <c r="AY90" s="5">
        <v>41.845599999999997</v>
      </c>
      <c r="AZ90" s="5">
        <v>100.306</v>
      </c>
      <c r="BA90" s="5">
        <v>2.3300999999999999E-2</v>
      </c>
      <c r="BB90" s="5">
        <v>3.4104000000000002E-2</v>
      </c>
      <c r="BC90" s="5">
        <v>2.3355999999999998E-2</v>
      </c>
      <c r="BD90" s="5">
        <v>3.1567999999999999E-2</v>
      </c>
      <c r="BE90" s="5">
        <v>2.8021999999999998E-2</v>
      </c>
      <c r="BF90" s="5">
        <v>1.9882E-2</v>
      </c>
      <c r="BG90" s="5">
        <v>3.1953000000000002E-2</v>
      </c>
      <c r="BH90" s="5">
        <v>3.4762000000000001E-2</v>
      </c>
      <c r="BI90" s="5">
        <v>3.4542000000000003E-2</v>
      </c>
      <c r="BJ90" s="5">
        <v>1.3295E-2</v>
      </c>
      <c r="BK90" s="5">
        <v>2.3630999999999999E-2</v>
      </c>
      <c r="BL90" s="5" t="s">
        <v>322</v>
      </c>
      <c r="BM90" s="5" t="s">
        <v>322</v>
      </c>
      <c r="BN90" s="5" t="s">
        <v>322</v>
      </c>
      <c r="BO90" s="5">
        <v>0.52528699999999995</v>
      </c>
      <c r="BP90" s="5">
        <v>58.598100000000002</v>
      </c>
      <c r="BQ90" s="5">
        <v>42.224400000000003</v>
      </c>
      <c r="BR90" s="5">
        <v>0.70328800000000002</v>
      </c>
      <c r="BS90" s="5">
        <v>8.8351600000000001</v>
      </c>
      <c r="BT90" s="5">
        <v>0.419456</v>
      </c>
      <c r="BU90" s="5">
        <v>12.105399999999999</v>
      </c>
      <c r="BV90" s="5">
        <v>685.25900000000001</v>
      </c>
      <c r="BW90" s="5">
        <v>-116.04</v>
      </c>
      <c r="BX90" s="5">
        <v>97.678299999999993</v>
      </c>
      <c r="BY90" s="5">
        <v>117.643</v>
      </c>
      <c r="BZ90" s="5" t="s">
        <v>322</v>
      </c>
      <c r="CA90" s="5" t="s">
        <v>322</v>
      </c>
      <c r="CB90" s="5" t="s">
        <v>322</v>
      </c>
    </row>
    <row r="91" spans="1:80" ht="15.75" customHeight="1" x14ac:dyDescent="0.35">
      <c r="A91" s="5">
        <v>85</v>
      </c>
      <c r="B91" s="5" t="s">
        <v>321</v>
      </c>
      <c r="C91" s="5" t="s">
        <v>88</v>
      </c>
      <c r="D91" s="5" t="s">
        <v>331</v>
      </c>
      <c r="E91" s="5" t="s">
        <v>80</v>
      </c>
      <c r="F91" s="5" t="s">
        <v>89</v>
      </c>
      <c r="G91" s="5">
        <v>38.694000000000003</v>
      </c>
      <c r="H91" s="5">
        <v>3.2859999999999999E-3</v>
      </c>
      <c r="I91" s="5">
        <v>2.8097E-2</v>
      </c>
      <c r="J91" s="5">
        <v>20.3978</v>
      </c>
      <c r="K91" s="5">
        <v>0.27239099999999999</v>
      </c>
      <c r="L91" s="5">
        <v>40.718299999999999</v>
      </c>
      <c r="M91" s="5">
        <v>0.19761400000000001</v>
      </c>
      <c r="N91" s="5">
        <v>1.5242E-2</v>
      </c>
      <c r="O91" s="5">
        <v>-3.322E-2</v>
      </c>
      <c r="P91" s="5">
        <v>1.5310000000000001E-2</v>
      </c>
      <c r="Q91" s="5">
        <v>1.7672E-2</v>
      </c>
      <c r="R91" s="5" t="s">
        <v>322</v>
      </c>
      <c r="S91" s="5" t="s">
        <v>322</v>
      </c>
      <c r="T91" s="5" t="s">
        <v>322</v>
      </c>
      <c r="U91" s="5">
        <v>100.32599999999999</v>
      </c>
      <c r="V91" s="5" t="s">
        <v>322</v>
      </c>
      <c r="W91" s="5">
        <v>4.9498E-2</v>
      </c>
      <c r="X91" s="5">
        <v>5.9041999999999997E-2</v>
      </c>
      <c r="Y91" s="5">
        <v>4.4422999999999997E-2</v>
      </c>
      <c r="Z91" s="5">
        <v>3.9094999999999998E-2</v>
      </c>
      <c r="AA91" s="5">
        <v>3.8830999999999997E-2</v>
      </c>
      <c r="AB91" s="5">
        <v>3.3744000000000003E-2</v>
      </c>
      <c r="AC91" s="5">
        <v>4.6741999999999999E-2</v>
      </c>
      <c r="AD91" s="5">
        <v>4.7246000000000003E-2</v>
      </c>
      <c r="AE91" s="5">
        <v>4.1348999999999997E-2</v>
      </c>
      <c r="AF91" s="5">
        <v>2.9215999999999999E-2</v>
      </c>
      <c r="AG91" s="5">
        <v>3.4814999999999999E-2</v>
      </c>
      <c r="AH91" s="5" t="s">
        <v>322</v>
      </c>
      <c r="AI91" s="5" t="s">
        <v>322</v>
      </c>
      <c r="AJ91" s="5" t="s">
        <v>322</v>
      </c>
      <c r="AK91" s="5">
        <v>18.0868</v>
      </c>
      <c r="AL91" s="5">
        <v>1.97E-3</v>
      </c>
      <c r="AM91" s="5">
        <v>1.487E-2</v>
      </c>
      <c r="AN91" s="5">
        <v>15.8553</v>
      </c>
      <c r="AO91" s="5">
        <v>0.210954</v>
      </c>
      <c r="AP91" s="5">
        <v>24.554200000000002</v>
      </c>
      <c r="AQ91" s="5">
        <v>0.141234</v>
      </c>
      <c r="AR91" s="5">
        <v>1.1308E-2</v>
      </c>
      <c r="AS91" s="5">
        <v>-2.758E-2</v>
      </c>
      <c r="AT91" s="5">
        <v>6.6819999999999996E-3</v>
      </c>
      <c r="AU91" s="5">
        <v>1.2090999999999999E-2</v>
      </c>
      <c r="AV91" s="5" t="s">
        <v>322</v>
      </c>
      <c r="AW91" s="5" t="s">
        <v>322</v>
      </c>
      <c r="AX91" s="5" t="s">
        <v>322</v>
      </c>
      <c r="AY91" s="5">
        <v>41.4587</v>
      </c>
      <c r="AZ91" s="5">
        <v>100.32599999999999</v>
      </c>
      <c r="BA91" s="5">
        <v>2.3137000000000001E-2</v>
      </c>
      <c r="BB91" s="5">
        <v>3.5395999999999997E-2</v>
      </c>
      <c r="BC91" s="5">
        <v>2.3511000000000001E-2</v>
      </c>
      <c r="BD91" s="5">
        <v>3.0388999999999999E-2</v>
      </c>
      <c r="BE91" s="5">
        <v>3.0072999999999999E-2</v>
      </c>
      <c r="BF91" s="5">
        <v>2.0348000000000002E-2</v>
      </c>
      <c r="BG91" s="5">
        <v>3.3405999999999998E-2</v>
      </c>
      <c r="BH91" s="5">
        <v>3.5049999999999998E-2</v>
      </c>
      <c r="BI91" s="5">
        <v>3.4326000000000002E-2</v>
      </c>
      <c r="BJ91" s="5">
        <v>1.2749999999999999E-2</v>
      </c>
      <c r="BK91" s="5">
        <v>2.3820000000000001E-2</v>
      </c>
      <c r="BL91" s="5" t="s">
        <v>322</v>
      </c>
      <c r="BM91" s="5" t="s">
        <v>322</v>
      </c>
      <c r="BN91" s="5" t="s">
        <v>322</v>
      </c>
      <c r="BO91" s="5">
        <v>0.52972699999999995</v>
      </c>
      <c r="BP91" s="5">
        <v>849.18799999999999</v>
      </c>
      <c r="BQ91" s="5">
        <v>77.655799999999999</v>
      </c>
      <c r="BR91" s="5">
        <v>0.67026799999999997</v>
      </c>
      <c r="BS91" s="5">
        <v>9.0720799999999997</v>
      </c>
      <c r="BT91" s="5">
        <v>0.42619699999999999</v>
      </c>
      <c r="BU91" s="5">
        <v>14.7102</v>
      </c>
      <c r="BV91" s="5">
        <v>149.947</v>
      </c>
      <c r="BW91" s="5">
        <v>-53.945</v>
      </c>
      <c r="BX91" s="5">
        <v>93.895200000000003</v>
      </c>
      <c r="BY91" s="5">
        <v>96.4786</v>
      </c>
      <c r="BZ91" s="5" t="s">
        <v>322</v>
      </c>
      <c r="CA91" s="5" t="s">
        <v>322</v>
      </c>
      <c r="CB91" s="5" t="s">
        <v>322</v>
      </c>
    </row>
    <row r="92" spans="1:80" ht="15.75" customHeight="1" x14ac:dyDescent="0.35">
      <c r="A92" s="5">
        <v>86</v>
      </c>
      <c r="B92" s="5" t="s">
        <v>321</v>
      </c>
      <c r="C92" s="5" t="s">
        <v>88</v>
      </c>
      <c r="D92" s="5" t="s">
        <v>332</v>
      </c>
      <c r="E92" s="5" t="s">
        <v>80</v>
      </c>
      <c r="F92" s="5" t="s">
        <v>89</v>
      </c>
      <c r="G92" s="5">
        <v>39.407499999999999</v>
      </c>
      <c r="H92" s="5">
        <v>3.3423000000000001E-2</v>
      </c>
      <c r="I92" s="5">
        <v>1.9975E-2</v>
      </c>
      <c r="J92" s="5">
        <v>18.917899999999999</v>
      </c>
      <c r="K92" s="5">
        <v>0.24902199999999999</v>
      </c>
      <c r="L92" s="5">
        <v>41.735199999999999</v>
      </c>
      <c r="M92" s="5">
        <v>0.23988399999999999</v>
      </c>
      <c r="N92" s="5">
        <v>2.1898000000000001E-2</v>
      </c>
      <c r="O92" s="5">
        <v>-7.9600000000000001E-3</v>
      </c>
      <c r="P92" s="5">
        <v>2.1129999999999999E-3</v>
      </c>
      <c r="Q92" s="5">
        <v>-1.7389999999999999E-2</v>
      </c>
      <c r="R92" s="5" t="s">
        <v>322</v>
      </c>
      <c r="S92" s="5" t="s">
        <v>322</v>
      </c>
      <c r="T92" s="5" t="s">
        <v>322</v>
      </c>
      <c r="U92" s="5">
        <v>100.602</v>
      </c>
      <c r="V92" s="5" t="s">
        <v>322</v>
      </c>
      <c r="W92" s="5">
        <v>5.1935000000000002E-2</v>
      </c>
      <c r="X92" s="5">
        <v>5.6746999999999999E-2</v>
      </c>
      <c r="Y92" s="5">
        <v>4.8424000000000002E-2</v>
      </c>
      <c r="Z92" s="5">
        <v>3.4410999999999997E-2</v>
      </c>
      <c r="AA92" s="5">
        <v>3.4462E-2</v>
      </c>
      <c r="AB92" s="5">
        <v>3.1587999999999998E-2</v>
      </c>
      <c r="AC92" s="5">
        <v>4.7546999999999999E-2</v>
      </c>
      <c r="AD92" s="5">
        <v>4.342E-2</v>
      </c>
      <c r="AE92" s="5">
        <v>3.9230000000000001E-2</v>
      </c>
      <c r="AF92" s="5">
        <v>2.9283E-2</v>
      </c>
      <c r="AG92" s="5">
        <v>4.0205999999999999E-2</v>
      </c>
      <c r="AH92" s="5" t="s">
        <v>322</v>
      </c>
      <c r="AI92" s="5" t="s">
        <v>322</v>
      </c>
      <c r="AJ92" s="5" t="s">
        <v>322</v>
      </c>
      <c r="AK92" s="5">
        <v>18.420300000000001</v>
      </c>
      <c r="AL92" s="5">
        <v>2.0036999999999999E-2</v>
      </c>
      <c r="AM92" s="5">
        <v>1.0571000000000001E-2</v>
      </c>
      <c r="AN92" s="5">
        <v>14.705</v>
      </c>
      <c r="AO92" s="5">
        <v>0.192855</v>
      </c>
      <c r="AP92" s="5">
        <v>25.1675</v>
      </c>
      <c r="AQ92" s="5">
        <v>0.17144300000000001</v>
      </c>
      <c r="AR92" s="5">
        <v>1.6244999999999999E-2</v>
      </c>
      <c r="AS92" s="5">
        <v>-6.6E-3</v>
      </c>
      <c r="AT92" s="5">
        <v>9.2199999999999997E-4</v>
      </c>
      <c r="AU92" s="5">
        <v>-1.1900000000000001E-2</v>
      </c>
      <c r="AV92" s="5" t="s">
        <v>322</v>
      </c>
      <c r="AW92" s="5" t="s">
        <v>322</v>
      </c>
      <c r="AX92" s="5" t="s">
        <v>322</v>
      </c>
      <c r="AY92" s="5">
        <v>41.915300000000002</v>
      </c>
      <c r="AZ92" s="5">
        <v>100.602</v>
      </c>
      <c r="BA92" s="5">
        <v>2.4275999999999999E-2</v>
      </c>
      <c r="BB92" s="5">
        <v>3.4020000000000002E-2</v>
      </c>
      <c r="BC92" s="5">
        <v>2.5628000000000001E-2</v>
      </c>
      <c r="BD92" s="5">
        <v>2.6748000000000001E-2</v>
      </c>
      <c r="BE92" s="5">
        <v>2.6689000000000001E-2</v>
      </c>
      <c r="BF92" s="5">
        <v>1.9047999999999999E-2</v>
      </c>
      <c r="BG92" s="5">
        <v>3.3980999999999997E-2</v>
      </c>
      <c r="BH92" s="5">
        <v>3.2210999999999997E-2</v>
      </c>
      <c r="BI92" s="5">
        <v>3.2566999999999999E-2</v>
      </c>
      <c r="BJ92" s="5">
        <v>1.2779E-2</v>
      </c>
      <c r="BK92" s="5">
        <v>2.7508000000000001E-2</v>
      </c>
      <c r="BL92" s="5" t="s">
        <v>322</v>
      </c>
      <c r="BM92" s="5" t="s">
        <v>322</v>
      </c>
      <c r="BN92" s="5" t="s">
        <v>322</v>
      </c>
      <c r="BO92" s="5">
        <v>0.52532500000000004</v>
      </c>
      <c r="BP92" s="5">
        <v>82.316500000000005</v>
      </c>
      <c r="BQ92" s="5">
        <v>117.172</v>
      </c>
      <c r="BR92" s="5">
        <v>0.69572699999999998</v>
      </c>
      <c r="BS92" s="5">
        <v>9.1256799999999991</v>
      </c>
      <c r="BT92" s="5">
        <v>0.41879100000000002</v>
      </c>
      <c r="BU92" s="5">
        <v>12.7811</v>
      </c>
      <c r="BV92" s="5">
        <v>97.544899999999998</v>
      </c>
      <c r="BW92" s="5">
        <v>-227.61</v>
      </c>
      <c r="BX92" s="5">
        <v>657.27099999999996</v>
      </c>
      <c r="BY92" s="5">
        <v>-105.5</v>
      </c>
      <c r="BZ92" s="5" t="s">
        <v>322</v>
      </c>
      <c r="CA92" s="5" t="s">
        <v>322</v>
      </c>
      <c r="CB92" s="5" t="s">
        <v>322</v>
      </c>
    </row>
    <row r="93" spans="1:80" ht="15.75" customHeight="1" x14ac:dyDescent="0.35">
      <c r="A93" s="5">
        <v>87</v>
      </c>
      <c r="B93" s="5" t="s">
        <v>321</v>
      </c>
      <c r="C93" s="5" t="s">
        <v>88</v>
      </c>
      <c r="D93" s="5" t="s">
        <v>333</v>
      </c>
      <c r="E93" s="5" t="s">
        <v>80</v>
      </c>
      <c r="F93" s="5" t="s">
        <v>89</v>
      </c>
      <c r="G93" s="5">
        <v>39.4955</v>
      </c>
      <c r="H93" s="5">
        <v>7.0486999999999994E-2</v>
      </c>
      <c r="I93" s="5">
        <v>3.5951999999999998E-2</v>
      </c>
      <c r="J93" s="5">
        <v>19.135000000000002</v>
      </c>
      <c r="K93" s="5">
        <v>0.24721299999999999</v>
      </c>
      <c r="L93" s="5">
        <v>41.354399999999998</v>
      </c>
      <c r="M93" s="5">
        <v>0.25098399999999998</v>
      </c>
      <c r="N93" s="5">
        <v>-6.11E-3</v>
      </c>
      <c r="O93" s="5">
        <v>1.5892E-2</v>
      </c>
      <c r="P93" s="5">
        <v>2.7713999999999999E-2</v>
      </c>
      <c r="Q93" s="5">
        <v>2.9942E-2</v>
      </c>
      <c r="R93" s="5" t="s">
        <v>322</v>
      </c>
      <c r="S93" s="5" t="s">
        <v>322</v>
      </c>
      <c r="T93" s="5" t="s">
        <v>322</v>
      </c>
      <c r="U93" s="5">
        <v>100.657</v>
      </c>
      <c r="V93" s="5" t="s">
        <v>322</v>
      </c>
      <c r="W93" s="5">
        <v>4.9446999999999998E-2</v>
      </c>
      <c r="X93" s="5">
        <v>5.4238000000000001E-2</v>
      </c>
      <c r="Y93" s="5">
        <v>4.3103000000000002E-2</v>
      </c>
      <c r="Z93" s="5">
        <v>3.7261000000000002E-2</v>
      </c>
      <c r="AA93" s="5">
        <v>3.6503000000000001E-2</v>
      </c>
      <c r="AB93" s="5">
        <v>3.1184E-2</v>
      </c>
      <c r="AC93" s="5">
        <v>5.1130000000000002E-2</v>
      </c>
      <c r="AD93" s="5">
        <v>4.8736000000000002E-2</v>
      </c>
      <c r="AE93" s="5">
        <v>3.9913999999999998E-2</v>
      </c>
      <c r="AF93" s="5">
        <v>2.8875999999999999E-2</v>
      </c>
      <c r="AG93" s="5">
        <v>3.5418999999999999E-2</v>
      </c>
      <c r="AH93" s="5" t="s">
        <v>322</v>
      </c>
      <c r="AI93" s="5" t="s">
        <v>322</v>
      </c>
      <c r="AJ93" s="5" t="s">
        <v>322</v>
      </c>
      <c r="AK93" s="5">
        <v>18.461400000000001</v>
      </c>
      <c r="AL93" s="5">
        <v>4.2257000000000003E-2</v>
      </c>
      <c r="AM93" s="5">
        <v>1.9028E-2</v>
      </c>
      <c r="AN93" s="5">
        <v>14.873699999999999</v>
      </c>
      <c r="AO93" s="5">
        <v>0.19145400000000001</v>
      </c>
      <c r="AP93" s="5">
        <v>24.937799999999999</v>
      </c>
      <c r="AQ93" s="5">
        <v>0.17937700000000001</v>
      </c>
      <c r="AR93" s="5">
        <v>-4.5300000000000002E-3</v>
      </c>
      <c r="AS93" s="5">
        <v>1.3193E-2</v>
      </c>
      <c r="AT93" s="5">
        <v>1.2095E-2</v>
      </c>
      <c r="AU93" s="5">
        <v>2.0486000000000001E-2</v>
      </c>
      <c r="AV93" s="5" t="s">
        <v>322</v>
      </c>
      <c r="AW93" s="5" t="s">
        <v>322</v>
      </c>
      <c r="AX93" s="5" t="s">
        <v>322</v>
      </c>
      <c r="AY93" s="5">
        <v>41.910699999999999</v>
      </c>
      <c r="AZ93" s="5">
        <v>100.657</v>
      </c>
      <c r="BA93" s="5">
        <v>2.3113000000000002E-2</v>
      </c>
      <c r="BB93" s="5">
        <v>3.2516000000000003E-2</v>
      </c>
      <c r="BC93" s="5">
        <v>2.2811999999999999E-2</v>
      </c>
      <c r="BD93" s="5">
        <v>2.8962999999999999E-2</v>
      </c>
      <c r="BE93" s="5">
        <v>2.827E-2</v>
      </c>
      <c r="BF93" s="5">
        <v>1.8804999999999999E-2</v>
      </c>
      <c r="BG93" s="5">
        <v>3.6541999999999998E-2</v>
      </c>
      <c r="BH93" s="5">
        <v>3.6155E-2</v>
      </c>
      <c r="BI93" s="5">
        <v>3.3134999999999998E-2</v>
      </c>
      <c r="BJ93" s="5">
        <v>1.2602E-2</v>
      </c>
      <c r="BK93" s="5">
        <v>2.4233999999999999E-2</v>
      </c>
      <c r="BL93" s="5" t="s">
        <v>322</v>
      </c>
      <c r="BM93" s="5" t="s">
        <v>322</v>
      </c>
      <c r="BN93" s="5" t="s">
        <v>322</v>
      </c>
      <c r="BO93" s="5">
        <v>0.52411600000000003</v>
      </c>
      <c r="BP93" s="5">
        <v>38.614899999999999</v>
      </c>
      <c r="BQ93" s="5">
        <v>59.707700000000003</v>
      </c>
      <c r="BR93" s="5">
        <v>0.69247899999999996</v>
      </c>
      <c r="BS93" s="5">
        <v>9.4579799999999992</v>
      </c>
      <c r="BT93" s="5">
        <v>0.42100700000000002</v>
      </c>
      <c r="BU93" s="5">
        <v>12.8405</v>
      </c>
      <c r="BV93" s="5">
        <v>-372.34</v>
      </c>
      <c r="BW93" s="5">
        <v>122.99</v>
      </c>
      <c r="BX93" s="5">
        <v>53.040999999999997</v>
      </c>
      <c r="BY93" s="5">
        <v>59.291400000000003</v>
      </c>
      <c r="BZ93" s="5" t="s">
        <v>322</v>
      </c>
      <c r="CA93" s="5" t="s">
        <v>322</v>
      </c>
      <c r="CB93" s="5" t="s">
        <v>322</v>
      </c>
    </row>
    <row r="94" spans="1:80" ht="15.75" customHeight="1" x14ac:dyDescent="0.35">
      <c r="A94" s="5">
        <v>88</v>
      </c>
      <c r="B94" s="5" t="s">
        <v>321</v>
      </c>
      <c r="C94" s="5" t="s">
        <v>88</v>
      </c>
      <c r="D94" s="5" t="s">
        <v>334</v>
      </c>
      <c r="E94" s="5" t="s">
        <v>80</v>
      </c>
      <c r="F94" s="5" t="s">
        <v>89</v>
      </c>
      <c r="G94" s="5">
        <v>39.251800000000003</v>
      </c>
      <c r="H94" s="5">
        <v>2.8629000000000002E-2</v>
      </c>
      <c r="I94" s="5">
        <v>7.3756000000000002E-2</v>
      </c>
      <c r="J94" s="5">
        <v>19.105799999999999</v>
      </c>
      <c r="K94" s="5">
        <v>0.215563</v>
      </c>
      <c r="L94" s="5">
        <v>41.294899999999998</v>
      </c>
      <c r="M94" s="5">
        <v>0.24215300000000001</v>
      </c>
      <c r="N94" s="5">
        <v>1.4083E-2</v>
      </c>
      <c r="O94" s="5">
        <v>1.025E-2</v>
      </c>
      <c r="P94" s="5">
        <v>-1.2800000000000001E-3</v>
      </c>
      <c r="Q94" s="5">
        <v>-1.481E-2</v>
      </c>
      <c r="R94" s="5" t="s">
        <v>322</v>
      </c>
      <c r="S94" s="5" t="s">
        <v>322</v>
      </c>
      <c r="T94" s="5" t="s">
        <v>322</v>
      </c>
      <c r="U94" s="5">
        <v>100.221</v>
      </c>
      <c r="V94" s="5" t="s">
        <v>322</v>
      </c>
      <c r="W94" s="5">
        <v>4.9119000000000003E-2</v>
      </c>
      <c r="X94" s="5">
        <v>5.7549999999999997E-2</v>
      </c>
      <c r="Y94" s="5">
        <v>4.2892E-2</v>
      </c>
      <c r="Z94" s="5">
        <v>3.6056999999999999E-2</v>
      </c>
      <c r="AA94" s="5">
        <v>3.7293E-2</v>
      </c>
      <c r="AB94" s="5">
        <v>3.1734999999999999E-2</v>
      </c>
      <c r="AC94" s="5">
        <v>4.8397999999999997E-2</v>
      </c>
      <c r="AD94" s="5">
        <v>4.6893999999999998E-2</v>
      </c>
      <c r="AE94" s="5">
        <v>3.8203000000000001E-2</v>
      </c>
      <c r="AF94" s="5">
        <v>3.023E-2</v>
      </c>
      <c r="AG94" s="5">
        <v>4.0569000000000001E-2</v>
      </c>
      <c r="AH94" s="5" t="s">
        <v>322</v>
      </c>
      <c r="AI94" s="5" t="s">
        <v>322</v>
      </c>
      <c r="AJ94" s="5" t="s">
        <v>322</v>
      </c>
      <c r="AK94" s="5">
        <v>18.3475</v>
      </c>
      <c r="AL94" s="5">
        <v>1.7163000000000001E-2</v>
      </c>
      <c r="AM94" s="5">
        <v>3.9035E-2</v>
      </c>
      <c r="AN94" s="5">
        <v>14.851000000000001</v>
      </c>
      <c r="AO94" s="5">
        <v>0.16694300000000001</v>
      </c>
      <c r="AP94" s="5">
        <v>24.901900000000001</v>
      </c>
      <c r="AQ94" s="5">
        <v>0.173065</v>
      </c>
      <c r="AR94" s="5">
        <v>1.0448000000000001E-2</v>
      </c>
      <c r="AS94" s="5">
        <v>8.5089999999999992E-3</v>
      </c>
      <c r="AT94" s="5">
        <v>-5.5999999999999995E-4</v>
      </c>
      <c r="AU94" s="5">
        <v>-1.013E-2</v>
      </c>
      <c r="AV94" s="5" t="s">
        <v>322</v>
      </c>
      <c r="AW94" s="5" t="s">
        <v>322</v>
      </c>
      <c r="AX94" s="5" t="s">
        <v>322</v>
      </c>
      <c r="AY94" s="5">
        <v>41.716000000000001</v>
      </c>
      <c r="AZ94" s="5">
        <v>100.221</v>
      </c>
      <c r="BA94" s="5">
        <v>2.2960000000000001E-2</v>
      </c>
      <c r="BB94" s="5">
        <v>3.4500999999999997E-2</v>
      </c>
      <c r="BC94" s="5">
        <v>2.2700000000000001E-2</v>
      </c>
      <c r="BD94" s="5">
        <v>2.8027E-2</v>
      </c>
      <c r="BE94" s="5">
        <v>2.8881E-2</v>
      </c>
      <c r="BF94" s="5">
        <v>1.9137000000000001E-2</v>
      </c>
      <c r="BG94" s="5">
        <v>3.4589000000000002E-2</v>
      </c>
      <c r="BH94" s="5">
        <v>3.4787999999999999E-2</v>
      </c>
      <c r="BI94" s="5">
        <v>3.1713999999999999E-2</v>
      </c>
      <c r="BJ94" s="5">
        <v>1.3193E-2</v>
      </c>
      <c r="BK94" s="5">
        <v>2.7757E-2</v>
      </c>
      <c r="BL94" s="5" t="s">
        <v>322</v>
      </c>
      <c r="BM94" s="5" t="s">
        <v>322</v>
      </c>
      <c r="BN94" s="5" t="s">
        <v>322</v>
      </c>
      <c r="BO94" s="5">
        <v>0.52582799999999996</v>
      </c>
      <c r="BP94" s="5">
        <v>97.011600000000001</v>
      </c>
      <c r="BQ94" s="5">
        <v>30.536300000000001</v>
      </c>
      <c r="BR94" s="5">
        <v>0.69256600000000001</v>
      </c>
      <c r="BS94" s="5">
        <v>10.6548</v>
      </c>
      <c r="BT94" s="5">
        <v>0.42130899999999999</v>
      </c>
      <c r="BU94" s="5">
        <v>12.8088</v>
      </c>
      <c r="BV94" s="5">
        <v>160.78399999999999</v>
      </c>
      <c r="BW94" s="5">
        <v>180.523</v>
      </c>
      <c r="BX94" s="5">
        <v>-1106.8</v>
      </c>
      <c r="BY94" s="5">
        <v>-125.72</v>
      </c>
      <c r="BZ94" s="5" t="s">
        <v>322</v>
      </c>
      <c r="CA94" s="5" t="s">
        <v>322</v>
      </c>
      <c r="CB94" s="5" t="s">
        <v>322</v>
      </c>
    </row>
    <row r="95" spans="1:80" ht="15.75" customHeight="1" x14ac:dyDescent="0.35">
      <c r="A95" s="5">
        <v>89</v>
      </c>
      <c r="B95" s="5" t="s">
        <v>321</v>
      </c>
      <c r="C95" s="5" t="s">
        <v>101</v>
      </c>
      <c r="D95" s="5" t="s">
        <v>335</v>
      </c>
      <c r="E95" s="5" t="s">
        <v>80</v>
      </c>
      <c r="F95" s="5" t="s">
        <v>89</v>
      </c>
      <c r="G95" s="5">
        <v>39.589100000000002</v>
      </c>
      <c r="H95" s="5">
        <v>5.1672000000000003E-2</v>
      </c>
      <c r="I95" s="5">
        <v>7.2364999999999999E-2</v>
      </c>
      <c r="J95" s="5">
        <v>15.2974</v>
      </c>
      <c r="K95" s="5">
        <v>0.238597</v>
      </c>
      <c r="L95" s="5">
        <v>44.343299999999999</v>
      </c>
      <c r="M95" s="5">
        <v>0.271951</v>
      </c>
      <c r="N95" s="5">
        <v>-2.7470000000000001E-2</v>
      </c>
      <c r="O95" s="5">
        <v>1.2645999999999999E-2</v>
      </c>
      <c r="P95" s="5">
        <v>2.4663000000000001E-2</v>
      </c>
      <c r="Q95" s="5">
        <v>5.9569999999999998E-2</v>
      </c>
      <c r="R95" s="5" t="s">
        <v>322</v>
      </c>
      <c r="S95" s="5" t="s">
        <v>322</v>
      </c>
      <c r="T95" s="5" t="s">
        <v>322</v>
      </c>
      <c r="U95" s="5">
        <v>99.933700000000002</v>
      </c>
      <c r="V95" s="5" t="s">
        <v>322</v>
      </c>
      <c r="W95" s="5">
        <v>5.0352000000000001E-2</v>
      </c>
      <c r="X95" s="5">
        <v>5.6064999999999997E-2</v>
      </c>
      <c r="Y95" s="5">
        <v>4.3311000000000002E-2</v>
      </c>
      <c r="Z95" s="5">
        <v>3.6412E-2</v>
      </c>
      <c r="AA95" s="5">
        <v>3.5626999999999999E-2</v>
      </c>
      <c r="AB95" s="5">
        <v>3.0089000000000001E-2</v>
      </c>
      <c r="AC95" s="5">
        <v>4.5529E-2</v>
      </c>
      <c r="AD95" s="5">
        <v>4.8515999999999997E-2</v>
      </c>
      <c r="AE95" s="5">
        <v>3.9830999999999998E-2</v>
      </c>
      <c r="AF95" s="5">
        <v>2.9104000000000001E-2</v>
      </c>
      <c r="AG95" s="5">
        <v>3.5812999999999998E-2</v>
      </c>
      <c r="AH95" s="5" t="s">
        <v>322</v>
      </c>
      <c r="AI95" s="5" t="s">
        <v>322</v>
      </c>
      <c r="AJ95" s="5" t="s">
        <v>322</v>
      </c>
      <c r="AK95" s="5">
        <v>18.505099999999999</v>
      </c>
      <c r="AL95" s="5">
        <v>3.0977000000000001E-2</v>
      </c>
      <c r="AM95" s="5">
        <v>3.8299E-2</v>
      </c>
      <c r="AN95" s="5">
        <v>11.890700000000001</v>
      </c>
      <c r="AO95" s="5">
        <v>0.184781</v>
      </c>
      <c r="AP95" s="5">
        <v>26.740200000000002</v>
      </c>
      <c r="AQ95" s="5">
        <v>0.19436200000000001</v>
      </c>
      <c r="AR95" s="5">
        <v>-2.0379999999999999E-2</v>
      </c>
      <c r="AS95" s="5">
        <v>1.0498E-2</v>
      </c>
      <c r="AT95" s="5">
        <v>1.0763E-2</v>
      </c>
      <c r="AU95" s="5">
        <v>4.0758000000000003E-2</v>
      </c>
      <c r="AV95" s="5" t="s">
        <v>322</v>
      </c>
      <c r="AW95" s="5" t="s">
        <v>322</v>
      </c>
      <c r="AX95" s="5" t="s">
        <v>322</v>
      </c>
      <c r="AY95" s="5">
        <v>42.307600000000001</v>
      </c>
      <c r="AZ95" s="5">
        <v>99.933700000000002</v>
      </c>
      <c r="BA95" s="5">
        <v>2.3536000000000001E-2</v>
      </c>
      <c r="BB95" s="5">
        <v>3.3611000000000002E-2</v>
      </c>
      <c r="BC95" s="5">
        <v>2.2922000000000001E-2</v>
      </c>
      <c r="BD95" s="5">
        <v>2.8302999999999998E-2</v>
      </c>
      <c r="BE95" s="5">
        <v>2.7591000000000001E-2</v>
      </c>
      <c r="BF95" s="5">
        <v>1.8144E-2</v>
      </c>
      <c r="BG95" s="5">
        <v>3.2538999999999998E-2</v>
      </c>
      <c r="BH95" s="5">
        <v>3.5992000000000003E-2</v>
      </c>
      <c r="BI95" s="5">
        <v>3.3065999999999998E-2</v>
      </c>
      <c r="BJ95" s="5">
        <v>1.2701E-2</v>
      </c>
      <c r="BK95" s="5">
        <v>2.4503E-2</v>
      </c>
      <c r="BL95" s="5" t="s">
        <v>322</v>
      </c>
      <c r="BM95" s="5" t="s">
        <v>322</v>
      </c>
      <c r="BN95" s="5" t="s">
        <v>322</v>
      </c>
      <c r="BO95" s="5">
        <v>0.525447</v>
      </c>
      <c r="BP95" s="5">
        <v>53.460099999999997</v>
      </c>
      <c r="BQ95" s="5">
        <v>31.334399999999999</v>
      </c>
      <c r="BR95" s="5">
        <v>0.77848099999999998</v>
      </c>
      <c r="BS95" s="5">
        <v>9.6086100000000005</v>
      </c>
      <c r="BT95" s="5">
        <v>0.40193200000000001</v>
      </c>
      <c r="BU95" s="5">
        <v>11.396599999999999</v>
      </c>
      <c r="BV95" s="5">
        <v>-79.506</v>
      </c>
      <c r="BW95" s="5">
        <v>153.137</v>
      </c>
      <c r="BX95" s="5">
        <v>59.570700000000002</v>
      </c>
      <c r="BY95" s="5">
        <v>31.796700000000001</v>
      </c>
      <c r="BZ95" s="5" t="s">
        <v>322</v>
      </c>
      <c r="CA95" s="5" t="s">
        <v>322</v>
      </c>
      <c r="CB95" s="5" t="s">
        <v>322</v>
      </c>
    </row>
    <row r="96" spans="1:80" ht="15.75" customHeight="1" x14ac:dyDescent="0.35">
      <c r="A96" s="5">
        <v>90</v>
      </c>
      <c r="B96" s="5" t="s">
        <v>321</v>
      </c>
      <c r="C96" s="5" t="s">
        <v>101</v>
      </c>
      <c r="D96" s="5" t="s">
        <v>329</v>
      </c>
      <c r="E96" s="5" t="s">
        <v>80</v>
      </c>
      <c r="F96" s="5" t="s">
        <v>89</v>
      </c>
      <c r="G96" s="5">
        <v>39.122799999999998</v>
      </c>
      <c r="H96" s="5">
        <v>1.3566E-2</v>
      </c>
      <c r="I96" s="5">
        <v>9.1940000000000008E-3</v>
      </c>
      <c r="J96" s="5">
        <v>17.696400000000001</v>
      </c>
      <c r="K96" s="5">
        <v>0.26201000000000002</v>
      </c>
      <c r="L96" s="5">
        <v>42.393599999999999</v>
      </c>
      <c r="M96" s="5">
        <v>0.27981600000000001</v>
      </c>
      <c r="N96" s="5">
        <v>-1.8180000000000002E-2</v>
      </c>
      <c r="O96" s="5">
        <v>2.3328999999999999E-2</v>
      </c>
      <c r="P96" s="5">
        <v>3.7664999999999997E-2</v>
      </c>
      <c r="Q96" s="5">
        <v>3.2870000000000003E-2</v>
      </c>
      <c r="R96" s="5" t="s">
        <v>322</v>
      </c>
      <c r="S96" s="5" t="s">
        <v>322</v>
      </c>
      <c r="T96" s="5" t="s">
        <v>322</v>
      </c>
      <c r="U96" s="5">
        <v>99.853099999999998</v>
      </c>
      <c r="V96" s="5" t="s">
        <v>322</v>
      </c>
      <c r="W96" s="5">
        <v>5.0934E-2</v>
      </c>
      <c r="X96" s="5">
        <v>5.6486000000000001E-2</v>
      </c>
      <c r="Y96" s="5">
        <v>4.5933000000000002E-2</v>
      </c>
      <c r="Z96" s="5">
        <v>3.5784999999999997E-2</v>
      </c>
      <c r="AA96" s="5">
        <v>3.3995999999999998E-2</v>
      </c>
      <c r="AB96" s="5">
        <v>2.9922000000000001E-2</v>
      </c>
      <c r="AC96" s="5">
        <v>4.4426E-2</v>
      </c>
      <c r="AD96" s="5">
        <v>4.7879999999999999E-2</v>
      </c>
      <c r="AE96" s="5">
        <v>3.8086000000000002E-2</v>
      </c>
      <c r="AF96" s="5">
        <v>2.8143999999999999E-2</v>
      </c>
      <c r="AG96" s="5">
        <v>3.4582000000000002E-2</v>
      </c>
      <c r="AH96" s="5" t="s">
        <v>322</v>
      </c>
      <c r="AI96" s="5" t="s">
        <v>322</v>
      </c>
      <c r="AJ96" s="5" t="s">
        <v>322</v>
      </c>
      <c r="AK96" s="5">
        <v>18.287199999999999</v>
      </c>
      <c r="AL96" s="5">
        <v>8.1329999999999996E-3</v>
      </c>
      <c r="AM96" s="5">
        <v>4.8659999999999997E-3</v>
      </c>
      <c r="AN96" s="5">
        <v>13.7555</v>
      </c>
      <c r="AO96" s="5">
        <v>0.20291400000000001</v>
      </c>
      <c r="AP96" s="5">
        <v>25.564499999999999</v>
      </c>
      <c r="AQ96" s="5">
        <v>0.19998199999999999</v>
      </c>
      <c r="AR96" s="5">
        <v>-1.3480000000000001E-2</v>
      </c>
      <c r="AS96" s="5">
        <v>1.9366999999999999E-2</v>
      </c>
      <c r="AT96" s="5">
        <v>1.6438000000000001E-2</v>
      </c>
      <c r="AU96" s="5">
        <v>2.249E-2</v>
      </c>
      <c r="AV96" s="5" t="s">
        <v>322</v>
      </c>
      <c r="AW96" s="5" t="s">
        <v>322</v>
      </c>
      <c r="AX96" s="5" t="s">
        <v>322</v>
      </c>
      <c r="AY96" s="5">
        <v>41.785299999999999</v>
      </c>
      <c r="AZ96" s="5">
        <v>99.853099999999998</v>
      </c>
      <c r="BA96" s="5">
        <v>2.3807999999999999E-2</v>
      </c>
      <c r="BB96" s="5">
        <v>3.3862999999999997E-2</v>
      </c>
      <c r="BC96" s="5">
        <v>2.4309999999999998E-2</v>
      </c>
      <c r="BD96" s="5">
        <v>2.7814999999999999E-2</v>
      </c>
      <c r="BE96" s="5">
        <v>2.6328000000000001E-2</v>
      </c>
      <c r="BF96" s="5">
        <v>1.8044000000000001E-2</v>
      </c>
      <c r="BG96" s="5">
        <v>3.1751000000000001E-2</v>
      </c>
      <c r="BH96" s="5">
        <v>3.5520000000000003E-2</v>
      </c>
      <c r="BI96" s="5">
        <v>3.1616999999999999E-2</v>
      </c>
      <c r="BJ96" s="5">
        <v>1.2283000000000001E-2</v>
      </c>
      <c r="BK96" s="5">
        <v>2.3661000000000001E-2</v>
      </c>
      <c r="BL96" s="5" t="s">
        <v>322</v>
      </c>
      <c r="BM96" s="5" t="s">
        <v>322</v>
      </c>
      <c r="BN96" s="5" t="s">
        <v>322</v>
      </c>
      <c r="BO96" s="5">
        <v>0.52718200000000004</v>
      </c>
      <c r="BP96" s="5">
        <v>198.59</v>
      </c>
      <c r="BQ96" s="5">
        <v>238.57400000000001</v>
      </c>
      <c r="BR96" s="5">
        <v>0.72028700000000001</v>
      </c>
      <c r="BS96" s="5">
        <v>8.7247699999999995</v>
      </c>
      <c r="BT96" s="5">
        <v>0.41367399999999999</v>
      </c>
      <c r="BU96" s="5">
        <v>11.0116</v>
      </c>
      <c r="BV96" s="5">
        <v>-120.35</v>
      </c>
      <c r="BW96" s="5">
        <v>81.724400000000003</v>
      </c>
      <c r="BX96" s="5">
        <v>39.191600000000001</v>
      </c>
      <c r="BY96" s="5">
        <v>53.209000000000003</v>
      </c>
      <c r="BZ96" s="5" t="s">
        <v>322</v>
      </c>
      <c r="CA96" s="5" t="s">
        <v>322</v>
      </c>
      <c r="CB96" s="5" t="s">
        <v>322</v>
      </c>
    </row>
    <row r="97" spans="1:80" ht="15.75" customHeight="1" x14ac:dyDescent="0.35">
      <c r="A97" s="5">
        <v>91</v>
      </c>
      <c r="B97" s="5" t="s">
        <v>321</v>
      </c>
      <c r="C97" s="5" t="s">
        <v>101</v>
      </c>
      <c r="D97" s="5" t="s">
        <v>336</v>
      </c>
      <c r="E97" s="5" t="s">
        <v>80</v>
      </c>
      <c r="F97" s="5" t="s">
        <v>89</v>
      </c>
      <c r="G97" s="5">
        <v>40.286799999999999</v>
      </c>
      <c r="H97" s="5">
        <v>-1.188E-2</v>
      </c>
      <c r="I97" s="5">
        <v>8.2718E-2</v>
      </c>
      <c r="J97" s="5">
        <v>14.131399999999999</v>
      </c>
      <c r="K97" s="5">
        <v>0.19595699999999999</v>
      </c>
      <c r="L97" s="5">
        <v>45.242199999999997</v>
      </c>
      <c r="M97" s="5">
        <v>0.26956799999999997</v>
      </c>
      <c r="N97" s="5">
        <v>-2.98E-2</v>
      </c>
      <c r="O97" s="5">
        <v>2.6127999999999998E-2</v>
      </c>
      <c r="P97" s="5">
        <v>6.7369999999999999E-3</v>
      </c>
      <c r="Q97" s="5">
        <v>7.6711000000000001E-2</v>
      </c>
      <c r="R97" s="5" t="s">
        <v>322</v>
      </c>
      <c r="S97" s="5" t="s">
        <v>322</v>
      </c>
      <c r="T97" s="5" t="s">
        <v>322</v>
      </c>
      <c r="U97" s="5">
        <v>100.277</v>
      </c>
      <c r="V97" s="5" t="s">
        <v>322</v>
      </c>
      <c r="W97" s="5">
        <v>4.7983999999999999E-2</v>
      </c>
      <c r="X97" s="5">
        <v>5.9948000000000001E-2</v>
      </c>
      <c r="Y97" s="5">
        <v>4.2677E-2</v>
      </c>
      <c r="Z97" s="5">
        <v>3.7984999999999998E-2</v>
      </c>
      <c r="AA97" s="5">
        <v>3.5159000000000003E-2</v>
      </c>
      <c r="AB97" s="5">
        <v>3.0879E-2</v>
      </c>
      <c r="AC97" s="5">
        <v>4.6286000000000001E-2</v>
      </c>
      <c r="AD97" s="5">
        <v>4.8024999999999998E-2</v>
      </c>
      <c r="AE97" s="5">
        <v>3.5045E-2</v>
      </c>
      <c r="AF97" s="5">
        <v>3.0987000000000001E-2</v>
      </c>
      <c r="AG97" s="5">
        <v>3.5608000000000001E-2</v>
      </c>
      <c r="AH97" s="5" t="s">
        <v>322</v>
      </c>
      <c r="AI97" s="5" t="s">
        <v>322</v>
      </c>
      <c r="AJ97" s="5" t="s">
        <v>322</v>
      </c>
      <c r="AK97" s="5">
        <v>18.831299999999999</v>
      </c>
      <c r="AL97" s="5">
        <v>-7.1199999999999996E-3</v>
      </c>
      <c r="AM97" s="5">
        <v>4.3777999999999997E-2</v>
      </c>
      <c r="AN97" s="5">
        <v>10.984400000000001</v>
      </c>
      <c r="AO97" s="5">
        <v>0.15175900000000001</v>
      </c>
      <c r="AP97" s="5">
        <v>27.282299999999999</v>
      </c>
      <c r="AQ97" s="5">
        <v>0.192659</v>
      </c>
      <c r="AR97" s="5">
        <v>-2.2110000000000001E-2</v>
      </c>
      <c r="AS97" s="5">
        <v>2.1690999999999998E-2</v>
      </c>
      <c r="AT97" s="5">
        <v>2.9399999999999999E-3</v>
      </c>
      <c r="AU97" s="5">
        <v>5.2484999999999997E-2</v>
      </c>
      <c r="AV97" s="5" t="s">
        <v>322</v>
      </c>
      <c r="AW97" s="5" t="s">
        <v>322</v>
      </c>
      <c r="AX97" s="5" t="s">
        <v>322</v>
      </c>
      <c r="AY97" s="5">
        <v>42.7425</v>
      </c>
      <c r="AZ97" s="5">
        <v>100.277</v>
      </c>
      <c r="BA97" s="5">
        <v>2.2429000000000001E-2</v>
      </c>
      <c r="BB97" s="5">
        <v>3.5938999999999999E-2</v>
      </c>
      <c r="BC97" s="5">
        <v>2.2586999999999999E-2</v>
      </c>
      <c r="BD97" s="5">
        <v>2.9526E-2</v>
      </c>
      <c r="BE97" s="5">
        <v>2.7229E-2</v>
      </c>
      <c r="BF97" s="5">
        <v>1.8620999999999999E-2</v>
      </c>
      <c r="BG97" s="5">
        <v>3.3079999999999998E-2</v>
      </c>
      <c r="BH97" s="5">
        <v>3.5628E-2</v>
      </c>
      <c r="BI97" s="5">
        <v>2.9093000000000001E-2</v>
      </c>
      <c r="BJ97" s="5">
        <v>1.3523E-2</v>
      </c>
      <c r="BK97" s="5">
        <v>2.4362999999999999E-2</v>
      </c>
      <c r="BL97" s="5" t="s">
        <v>322</v>
      </c>
      <c r="BM97" s="5" t="s">
        <v>322</v>
      </c>
      <c r="BN97" s="5" t="s">
        <v>322</v>
      </c>
      <c r="BO97" s="5">
        <v>0.51998299999999997</v>
      </c>
      <c r="BP97" s="5">
        <v>-235.63</v>
      </c>
      <c r="BQ97" s="5">
        <v>27.453900000000001</v>
      </c>
      <c r="BR97" s="5">
        <v>0.81116500000000002</v>
      </c>
      <c r="BS97" s="5">
        <v>11.117000000000001</v>
      </c>
      <c r="BT97" s="5">
        <v>0.39589099999999999</v>
      </c>
      <c r="BU97" s="5">
        <v>11.562799999999999</v>
      </c>
      <c r="BV97" s="5">
        <v>-72.221999999999994</v>
      </c>
      <c r="BW97" s="5">
        <v>68.389499999999998</v>
      </c>
      <c r="BX97" s="5">
        <v>220.63499999999999</v>
      </c>
      <c r="BY97" s="5">
        <v>25.3127</v>
      </c>
      <c r="BZ97" s="5" t="s">
        <v>322</v>
      </c>
      <c r="CA97" s="5" t="s">
        <v>322</v>
      </c>
      <c r="CB97" s="5" t="s">
        <v>322</v>
      </c>
    </row>
    <row r="98" spans="1:80" ht="15.75" customHeight="1" x14ac:dyDescent="0.35">
      <c r="A98" s="5">
        <v>92</v>
      </c>
      <c r="B98" s="5" t="s">
        <v>321</v>
      </c>
      <c r="C98" s="5" t="s">
        <v>101</v>
      </c>
      <c r="D98" s="5" t="s">
        <v>333</v>
      </c>
      <c r="E98" s="5" t="s">
        <v>80</v>
      </c>
      <c r="F98" s="5" t="s">
        <v>89</v>
      </c>
      <c r="G98" s="5">
        <v>37.634399999999999</v>
      </c>
      <c r="H98" s="5">
        <v>1.4818E-2</v>
      </c>
      <c r="I98" s="5">
        <v>2.8752E-2</v>
      </c>
      <c r="J98" s="5">
        <v>15.4031</v>
      </c>
      <c r="K98" s="5">
        <v>0.19307099999999999</v>
      </c>
      <c r="L98" s="5">
        <v>40.982700000000001</v>
      </c>
      <c r="M98" s="5">
        <v>0.26230399999999998</v>
      </c>
      <c r="N98" s="5">
        <v>2.6331E-2</v>
      </c>
      <c r="O98" s="5">
        <v>-7.7099999999999998E-3</v>
      </c>
      <c r="P98" s="5">
        <v>4.9126999999999997E-2</v>
      </c>
      <c r="Q98" s="5">
        <v>1.3187000000000001E-2</v>
      </c>
      <c r="R98" s="5" t="s">
        <v>322</v>
      </c>
      <c r="S98" s="5" t="s">
        <v>322</v>
      </c>
      <c r="T98" s="5" t="s">
        <v>322</v>
      </c>
      <c r="U98" s="5">
        <v>94.600099999999998</v>
      </c>
      <c r="V98" s="5" t="s">
        <v>322</v>
      </c>
      <c r="W98" s="5">
        <v>4.7817999999999999E-2</v>
      </c>
      <c r="X98" s="5">
        <v>5.5959000000000002E-2</v>
      </c>
      <c r="Y98" s="5">
        <v>4.2934E-2</v>
      </c>
      <c r="Z98" s="5">
        <v>3.6381999999999998E-2</v>
      </c>
      <c r="AA98" s="5">
        <v>3.6477999999999997E-2</v>
      </c>
      <c r="AB98" s="5">
        <v>3.3363999999999998E-2</v>
      </c>
      <c r="AC98" s="5">
        <v>4.7148000000000002E-2</v>
      </c>
      <c r="AD98" s="5">
        <v>4.5520999999999999E-2</v>
      </c>
      <c r="AE98" s="5">
        <v>4.0695000000000002E-2</v>
      </c>
      <c r="AF98" s="5">
        <v>3.0664E-2</v>
      </c>
      <c r="AG98" s="5">
        <v>3.1997999999999999E-2</v>
      </c>
      <c r="AH98" s="5" t="s">
        <v>322</v>
      </c>
      <c r="AI98" s="5" t="s">
        <v>322</v>
      </c>
      <c r="AJ98" s="5" t="s">
        <v>322</v>
      </c>
      <c r="AK98" s="5">
        <v>17.5915</v>
      </c>
      <c r="AL98" s="5">
        <v>8.8839999999999995E-3</v>
      </c>
      <c r="AM98" s="5">
        <v>1.5217E-2</v>
      </c>
      <c r="AN98" s="5">
        <v>11.972899999999999</v>
      </c>
      <c r="AO98" s="5">
        <v>0.14952399999999999</v>
      </c>
      <c r="AP98" s="5">
        <v>24.713699999999999</v>
      </c>
      <c r="AQ98" s="5">
        <v>0.18746699999999999</v>
      </c>
      <c r="AR98" s="5">
        <v>1.9533999999999999E-2</v>
      </c>
      <c r="AS98" s="5">
        <v>-6.4000000000000003E-3</v>
      </c>
      <c r="AT98" s="5">
        <v>2.1440000000000001E-2</v>
      </c>
      <c r="AU98" s="5">
        <v>9.0220000000000005E-3</v>
      </c>
      <c r="AV98" s="5" t="s">
        <v>322</v>
      </c>
      <c r="AW98" s="5" t="s">
        <v>322</v>
      </c>
      <c r="AX98" s="5" t="s">
        <v>322</v>
      </c>
      <c r="AY98" s="5">
        <v>39.917400000000001</v>
      </c>
      <c r="AZ98" s="5">
        <v>94.600099999999998</v>
      </c>
      <c r="BA98" s="5">
        <v>2.2352E-2</v>
      </c>
      <c r="BB98" s="5">
        <v>3.3547E-2</v>
      </c>
      <c r="BC98" s="5">
        <v>2.2723E-2</v>
      </c>
      <c r="BD98" s="5">
        <v>2.828E-2</v>
      </c>
      <c r="BE98" s="5">
        <v>2.8250999999999998E-2</v>
      </c>
      <c r="BF98" s="5">
        <v>2.0119000000000001E-2</v>
      </c>
      <c r="BG98" s="5">
        <v>3.3695999999999997E-2</v>
      </c>
      <c r="BH98" s="5">
        <v>3.3770000000000001E-2</v>
      </c>
      <c r="BI98" s="5">
        <v>3.3783000000000001E-2</v>
      </c>
      <c r="BJ98" s="5">
        <v>1.3382E-2</v>
      </c>
      <c r="BK98" s="5">
        <v>2.1892999999999999E-2</v>
      </c>
      <c r="BL98" s="5" t="s">
        <v>322</v>
      </c>
      <c r="BM98" s="5" t="s">
        <v>322</v>
      </c>
      <c r="BN98" s="5" t="s">
        <v>322</v>
      </c>
      <c r="BO98" s="5">
        <v>0.53745900000000002</v>
      </c>
      <c r="BP98" s="5">
        <v>180.357</v>
      </c>
      <c r="BQ98" s="5">
        <v>73.624399999999994</v>
      </c>
      <c r="BR98" s="5">
        <v>0.77423500000000001</v>
      </c>
      <c r="BS98" s="5">
        <v>11.4886</v>
      </c>
      <c r="BT98" s="5">
        <v>0.41932900000000001</v>
      </c>
      <c r="BU98" s="5">
        <v>11.8993</v>
      </c>
      <c r="BV98" s="5">
        <v>85.284300000000002</v>
      </c>
      <c r="BW98" s="5">
        <v>-244.3</v>
      </c>
      <c r="BX98" s="5">
        <v>33.058100000000003</v>
      </c>
      <c r="BY98" s="5">
        <v>118.395</v>
      </c>
      <c r="BZ98" s="5" t="s">
        <v>322</v>
      </c>
      <c r="CA98" s="5" t="s">
        <v>322</v>
      </c>
      <c r="CB98" s="5" t="s">
        <v>322</v>
      </c>
    </row>
    <row r="99" spans="1:80" ht="15.75" customHeight="1" x14ac:dyDescent="0.35">
      <c r="A99" s="5">
        <v>93</v>
      </c>
      <c r="B99" s="5" t="s">
        <v>321</v>
      </c>
      <c r="C99" s="5" t="s">
        <v>101</v>
      </c>
      <c r="D99" s="5" t="s">
        <v>337</v>
      </c>
      <c r="E99" s="5" t="s">
        <v>80</v>
      </c>
      <c r="F99" s="5" t="s">
        <v>89</v>
      </c>
      <c r="G99" s="5">
        <v>39.377800000000001</v>
      </c>
      <c r="H99" s="5">
        <v>2.4823999999999999E-2</v>
      </c>
      <c r="I99" s="5">
        <v>3.7483000000000002E-2</v>
      </c>
      <c r="J99" s="5">
        <v>17.552900000000001</v>
      </c>
      <c r="K99" s="5">
        <v>0.242621</v>
      </c>
      <c r="L99" s="5">
        <v>42.16</v>
      </c>
      <c r="M99" s="5">
        <v>0.242392</v>
      </c>
      <c r="N99" s="5">
        <v>3.5403999999999998E-2</v>
      </c>
      <c r="O99" s="5">
        <v>1.4402E-2</v>
      </c>
      <c r="P99" s="5">
        <v>1.8752999999999999E-2</v>
      </c>
      <c r="Q99" s="5">
        <v>3.3349999999999999E-3</v>
      </c>
      <c r="R99" s="5" t="s">
        <v>322</v>
      </c>
      <c r="S99" s="5" t="s">
        <v>322</v>
      </c>
      <c r="T99" s="5" t="s">
        <v>322</v>
      </c>
      <c r="U99" s="5">
        <v>99.709900000000005</v>
      </c>
      <c r="V99" s="5" t="s">
        <v>322</v>
      </c>
      <c r="W99" s="5">
        <v>5.0318000000000002E-2</v>
      </c>
      <c r="X99" s="5">
        <v>5.5442999999999999E-2</v>
      </c>
      <c r="Y99" s="5">
        <v>4.5187999999999999E-2</v>
      </c>
      <c r="Z99" s="5">
        <v>3.6149000000000001E-2</v>
      </c>
      <c r="AA99" s="5">
        <v>3.5021999999999998E-2</v>
      </c>
      <c r="AB99" s="5">
        <v>3.3416000000000001E-2</v>
      </c>
      <c r="AC99" s="5">
        <v>4.5031000000000002E-2</v>
      </c>
      <c r="AD99" s="5">
        <v>4.5242999999999998E-2</v>
      </c>
      <c r="AE99" s="5">
        <v>3.6662E-2</v>
      </c>
      <c r="AF99" s="5">
        <v>2.8975999999999998E-2</v>
      </c>
      <c r="AG99" s="5">
        <v>3.8358000000000003E-2</v>
      </c>
      <c r="AH99" s="5" t="s">
        <v>322</v>
      </c>
      <c r="AI99" s="5" t="s">
        <v>322</v>
      </c>
      <c r="AJ99" s="5" t="s">
        <v>322</v>
      </c>
      <c r="AK99" s="5">
        <v>18.406400000000001</v>
      </c>
      <c r="AL99" s="5">
        <v>1.4881999999999999E-2</v>
      </c>
      <c r="AM99" s="5">
        <v>1.9838000000000001E-2</v>
      </c>
      <c r="AN99" s="5">
        <v>13.6439</v>
      </c>
      <c r="AO99" s="5">
        <v>0.18789800000000001</v>
      </c>
      <c r="AP99" s="5">
        <v>25.4236</v>
      </c>
      <c r="AQ99" s="5">
        <v>0.173236</v>
      </c>
      <c r="AR99" s="5">
        <v>2.6265E-2</v>
      </c>
      <c r="AS99" s="5">
        <v>1.1956E-2</v>
      </c>
      <c r="AT99" s="5">
        <v>8.1840000000000003E-3</v>
      </c>
      <c r="AU99" s="5">
        <v>2.2820000000000002E-3</v>
      </c>
      <c r="AV99" s="5" t="s">
        <v>322</v>
      </c>
      <c r="AW99" s="5" t="s">
        <v>322</v>
      </c>
      <c r="AX99" s="5" t="s">
        <v>322</v>
      </c>
      <c r="AY99" s="5">
        <v>41.791499999999999</v>
      </c>
      <c r="AZ99" s="5">
        <v>99.709900000000005</v>
      </c>
      <c r="BA99" s="5">
        <v>2.3519999999999999E-2</v>
      </c>
      <c r="BB99" s="5">
        <v>3.3237999999999997E-2</v>
      </c>
      <c r="BC99" s="5">
        <v>2.3914999999999999E-2</v>
      </c>
      <c r="BD99" s="5">
        <v>2.8098000000000001E-2</v>
      </c>
      <c r="BE99" s="5">
        <v>2.7123000000000001E-2</v>
      </c>
      <c r="BF99" s="5">
        <v>2.0150999999999999E-2</v>
      </c>
      <c r="BG99" s="5">
        <v>3.2183000000000003E-2</v>
      </c>
      <c r="BH99" s="5">
        <v>3.3563000000000003E-2</v>
      </c>
      <c r="BI99" s="5">
        <v>3.0436000000000001E-2</v>
      </c>
      <c r="BJ99" s="5">
        <v>1.2645E-2</v>
      </c>
      <c r="BK99" s="5">
        <v>2.6244E-2</v>
      </c>
      <c r="BL99" s="5" t="s">
        <v>322</v>
      </c>
      <c r="BM99" s="5" t="s">
        <v>322</v>
      </c>
      <c r="BN99" s="5" t="s">
        <v>322</v>
      </c>
      <c r="BO99" s="5">
        <v>0.52555099999999999</v>
      </c>
      <c r="BP99" s="5">
        <v>107.63200000000001</v>
      </c>
      <c r="BQ99" s="5">
        <v>59.886899999999997</v>
      </c>
      <c r="BR99" s="5">
        <v>0.72395500000000002</v>
      </c>
      <c r="BS99" s="5">
        <v>9.3900600000000001</v>
      </c>
      <c r="BT99" s="5">
        <v>0.41536400000000001</v>
      </c>
      <c r="BU99" s="5">
        <v>12.334099999999999</v>
      </c>
      <c r="BV99" s="5">
        <v>64.071899999999999</v>
      </c>
      <c r="BW99" s="5">
        <v>125.01300000000001</v>
      </c>
      <c r="BX99" s="5">
        <v>76.808099999999996</v>
      </c>
      <c r="BY99" s="5">
        <v>545.49099999999999</v>
      </c>
      <c r="BZ99" s="5" t="s">
        <v>322</v>
      </c>
      <c r="CA99" s="5" t="s">
        <v>322</v>
      </c>
      <c r="CB99" s="5" t="s">
        <v>322</v>
      </c>
    </row>
    <row r="100" spans="1:80" ht="15.75" customHeight="1" x14ac:dyDescent="0.35">
      <c r="A100" s="5">
        <v>94</v>
      </c>
      <c r="B100" s="5" t="s">
        <v>321</v>
      </c>
      <c r="C100" s="5" t="s">
        <v>101</v>
      </c>
      <c r="D100" s="5" t="s">
        <v>338</v>
      </c>
      <c r="E100" s="5" t="s">
        <v>80</v>
      </c>
      <c r="F100" s="5" t="s">
        <v>89</v>
      </c>
      <c r="G100" s="5">
        <v>39.511600000000001</v>
      </c>
      <c r="H100" s="5">
        <v>5.2158000000000003E-2</v>
      </c>
      <c r="I100" s="5">
        <v>3.1809999999999998E-2</v>
      </c>
      <c r="J100" s="5">
        <v>18.256399999999999</v>
      </c>
      <c r="K100" s="5">
        <v>0.29915999999999998</v>
      </c>
      <c r="L100" s="5">
        <v>41.769500000000001</v>
      </c>
      <c r="M100" s="5">
        <v>0.22470000000000001</v>
      </c>
      <c r="N100" s="5">
        <v>4.0130000000000001E-3</v>
      </c>
      <c r="O100" s="5">
        <v>-8.2900000000000005E-3</v>
      </c>
      <c r="P100" s="5">
        <v>-5.6600000000000001E-3</v>
      </c>
      <c r="Q100" s="5">
        <v>3.6019000000000002E-2</v>
      </c>
      <c r="R100" s="5" t="s">
        <v>322</v>
      </c>
      <c r="S100" s="5" t="s">
        <v>322</v>
      </c>
      <c r="T100" s="5" t="s">
        <v>322</v>
      </c>
      <c r="U100" s="5">
        <v>100.17100000000001</v>
      </c>
      <c r="V100" s="5" t="s">
        <v>322</v>
      </c>
      <c r="W100" s="5">
        <v>4.8528000000000002E-2</v>
      </c>
      <c r="X100" s="5">
        <v>5.5190000000000003E-2</v>
      </c>
      <c r="Y100" s="5">
        <v>4.7412999999999997E-2</v>
      </c>
      <c r="Z100" s="5">
        <v>3.6720000000000003E-2</v>
      </c>
      <c r="AA100" s="5">
        <v>3.3209000000000002E-2</v>
      </c>
      <c r="AB100" s="5">
        <v>3.0557000000000001E-2</v>
      </c>
      <c r="AC100" s="5">
        <v>4.6109999999999998E-2</v>
      </c>
      <c r="AD100" s="5">
        <v>4.7919000000000003E-2</v>
      </c>
      <c r="AE100" s="5">
        <v>3.7853999999999999E-2</v>
      </c>
      <c r="AF100" s="5">
        <v>3.1690999999999997E-2</v>
      </c>
      <c r="AG100" s="5">
        <v>3.3417000000000002E-2</v>
      </c>
      <c r="AH100" s="5" t="s">
        <v>322</v>
      </c>
      <c r="AI100" s="5" t="s">
        <v>322</v>
      </c>
      <c r="AJ100" s="5" t="s">
        <v>322</v>
      </c>
      <c r="AK100" s="5">
        <v>18.468900000000001</v>
      </c>
      <c r="AL100" s="5">
        <v>3.1268999999999998E-2</v>
      </c>
      <c r="AM100" s="5">
        <v>1.6834999999999999E-2</v>
      </c>
      <c r="AN100" s="5">
        <v>14.190799999999999</v>
      </c>
      <c r="AO100" s="5">
        <v>0.231685</v>
      </c>
      <c r="AP100" s="5">
        <v>25.188099999999999</v>
      </c>
      <c r="AQ100" s="5">
        <v>0.16059200000000001</v>
      </c>
      <c r="AR100" s="5">
        <v>2.977E-3</v>
      </c>
      <c r="AS100" s="5">
        <v>-6.8799999999999998E-3</v>
      </c>
      <c r="AT100" s="5">
        <v>-2.47E-3</v>
      </c>
      <c r="AU100" s="5">
        <v>2.4643999999999999E-2</v>
      </c>
      <c r="AV100" s="5" t="s">
        <v>322</v>
      </c>
      <c r="AW100" s="5" t="s">
        <v>322</v>
      </c>
      <c r="AX100" s="5" t="s">
        <v>322</v>
      </c>
      <c r="AY100" s="5">
        <v>41.864899999999999</v>
      </c>
      <c r="AZ100" s="5">
        <v>100.17100000000001</v>
      </c>
      <c r="BA100" s="5">
        <v>2.2682999999999998E-2</v>
      </c>
      <c r="BB100" s="5">
        <v>3.3086999999999998E-2</v>
      </c>
      <c r="BC100" s="5">
        <v>2.5093000000000001E-2</v>
      </c>
      <c r="BD100" s="5">
        <v>2.8542999999999999E-2</v>
      </c>
      <c r="BE100" s="5">
        <v>2.5718999999999999E-2</v>
      </c>
      <c r="BF100" s="5">
        <v>1.8426999999999999E-2</v>
      </c>
      <c r="BG100" s="5">
        <v>3.2954999999999998E-2</v>
      </c>
      <c r="BH100" s="5">
        <v>3.5548999999999997E-2</v>
      </c>
      <c r="BI100" s="5">
        <v>3.1425000000000002E-2</v>
      </c>
      <c r="BJ100" s="5">
        <v>1.383E-2</v>
      </c>
      <c r="BK100" s="5">
        <v>2.2863999999999999E-2</v>
      </c>
      <c r="BL100" s="5" t="s">
        <v>322</v>
      </c>
      <c r="BM100" s="5" t="s">
        <v>322</v>
      </c>
      <c r="BN100" s="5" t="s">
        <v>322</v>
      </c>
      <c r="BO100" s="5">
        <v>0.52411099999999999</v>
      </c>
      <c r="BP100" s="5">
        <v>52.206600000000002</v>
      </c>
      <c r="BQ100" s="5">
        <v>73.188500000000005</v>
      </c>
      <c r="BR100" s="5">
        <v>0.70942000000000005</v>
      </c>
      <c r="BS100" s="5">
        <v>7.8295000000000003</v>
      </c>
      <c r="BT100" s="5">
        <v>0.41785800000000001</v>
      </c>
      <c r="BU100" s="5">
        <v>13.2224</v>
      </c>
      <c r="BV100" s="5">
        <v>566.68399999999997</v>
      </c>
      <c r="BW100" s="5">
        <v>-210.22</v>
      </c>
      <c r="BX100" s="5">
        <v>-260.11</v>
      </c>
      <c r="BY100" s="5">
        <v>47.447600000000001</v>
      </c>
      <c r="BZ100" s="5" t="s">
        <v>322</v>
      </c>
      <c r="CA100" s="5" t="s">
        <v>322</v>
      </c>
      <c r="CB100" s="5" t="s">
        <v>322</v>
      </c>
    </row>
    <row r="101" spans="1:80" ht="15.75" customHeight="1" x14ac:dyDescent="0.35">
      <c r="A101" s="5">
        <v>95</v>
      </c>
      <c r="B101" s="5" t="s">
        <v>321</v>
      </c>
      <c r="C101" s="5" t="s">
        <v>101</v>
      </c>
      <c r="D101" s="5" t="s">
        <v>339</v>
      </c>
      <c r="E101" s="5" t="s">
        <v>80</v>
      </c>
      <c r="F101" s="5" t="s">
        <v>89</v>
      </c>
      <c r="G101" s="5">
        <v>38.945999999999998</v>
      </c>
      <c r="H101" s="5">
        <v>2.5766000000000001E-2</v>
      </c>
      <c r="I101" s="5">
        <v>2.1346E-2</v>
      </c>
      <c r="J101" s="5">
        <v>19.303000000000001</v>
      </c>
      <c r="K101" s="5">
        <v>0.26938899999999999</v>
      </c>
      <c r="L101" s="5">
        <v>41.077199999999998</v>
      </c>
      <c r="M101" s="5">
        <v>0.26992100000000002</v>
      </c>
      <c r="N101" s="5">
        <v>1.018E-2</v>
      </c>
      <c r="O101" s="5">
        <v>1.9096999999999999E-2</v>
      </c>
      <c r="P101" s="5">
        <v>-1.17E-3</v>
      </c>
      <c r="Q101" s="5">
        <v>-1.702E-2</v>
      </c>
      <c r="R101" s="5" t="s">
        <v>322</v>
      </c>
      <c r="S101" s="5" t="s">
        <v>322</v>
      </c>
      <c r="T101" s="5" t="s">
        <v>322</v>
      </c>
      <c r="U101" s="5">
        <v>99.9238</v>
      </c>
      <c r="V101" s="5" t="s">
        <v>322</v>
      </c>
      <c r="W101" s="5">
        <v>5.0363999999999999E-2</v>
      </c>
      <c r="X101" s="5">
        <v>5.8209999999999998E-2</v>
      </c>
      <c r="Y101" s="5">
        <v>4.7191999999999998E-2</v>
      </c>
      <c r="Z101" s="5">
        <v>3.7019000000000003E-2</v>
      </c>
      <c r="AA101" s="5">
        <v>3.5675999999999999E-2</v>
      </c>
      <c r="AB101" s="5">
        <v>3.1741999999999999E-2</v>
      </c>
      <c r="AC101" s="5">
        <v>4.6626000000000001E-2</v>
      </c>
      <c r="AD101" s="5">
        <v>4.9251999999999997E-2</v>
      </c>
      <c r="AE101" s="5">
        <v>3.8864999999999997E-2</v>
      </c>
      <c r="AF101" s="5">
        <v>3.2809999999999999E-2</v>
      </c>
      <c r="AG101" s="5">
        <v>3.9535000000000001E-2</v>
      </c>
      <c r="AH101" s="5" t="s">
        <v>322</v>
      </c>
      <c r="AI101" s="5" t="s">
        <v>322</v>
      </c>
      <c r="AJ101" s="5" t="s">
        <v>322</v>
      </c>
      <c r="AK101" s="5">
        <v>18.204499999999999</v>
      </c>
      <c r="AL101" s="5">
        <v>1.5447000000000001E-2</v>
      </c>
      <c r="AM101" s="5">
        <v>1.1297E-2</v>
      </c>
      <c r="AN101" s="5">
        <v>15.004300000000001</v>
      </c>
      <c r="AO101" s="5">
        <v>0.20862900000000001</v>
      </c>
      <c r="AP101" s="5">
        <v>24.770700000000001</v>
      </c>
      <c r="AQ101" s="5">
        <v>0.192911</v>
      </c>
      <c r="AR101" s="5">
        <v>7.5519999999999997E-3</v>
      </c>
      <c r="AS101" s="5">
        <v>1.5854E-2</v>
      </c>
      <c r="AT101" s="5">
        <v>-5.1000000000000004E-4</v>
      </c>
      <c r="AU101" s="5">
        <v>-1.1639999999999999E-2</v>
      </c>
      <c r="AV101" s="5" t="s">
        <v>322</v>
      </c>
      <c r="AW101" s="5" t="s">
        <v>322</v>
      </c>
      <c r="AX101" s="5" t="s">
        <v>322</v>
      </c>
      <c r="AY101" s="5">
        <v>41.5047</v>
      </c>
      <c r="AZ101" s="5">
        <v>99.9238</v>
      </c>
      <c r="BA101" s="5">
        <v>2.3542E-2</v>
      </c>
      <c r="BB101" s="5">
        <v>3.4896999999999997E-2</v>
      </c>
      <c r="BC101" s="5">
        <v>2.4976000000000002E-2</v>
      </c>
      <c r="BD101" s="5">
        <v>2.8774999999999998E-2</v>
      </c>
      <c r="BE101" s="5">
        <v>2.7629000000000001E-2</v>
      </c>
      <c r="BF101" s="5">
        <v>1.9140999999999998E-2</v>
      </c>
      <c r="BG101" s="5">
        <v>3.3322999999999998E-2</v>
      </c>
      <c r="BH101" s="5">
        <v>3.6538000000000001E-2</v>
      </c>
      <c r="BI101" s="5">
        <v>3.2264000000000001E-2</v>
      </c>
      <c r="BJ101" s="5">
        <v>1.4319E-2</v>
      </c>
      <c r="BK101" s="5">
        <v>2.7050000000000001E-2</v>
      </c>
      <c r="BL101" s="5" t="s">
        <v>322</v>
      </c>
      <c r="BM101" s="5" t="s">
        <v>322</v>
      </c>
      <c r="BN101" s="5" t="s">
        <v>322</v>
      </c>
      <c r="BO101" s="5">
        <v>0.52793400000000001</v>
      </c>
      <c r="BP101" s="5">
        <v>108.724</v>
      </c>
      <c r="BQ101" s="5">
        <v>107.17400000000001</v>
      </c>
      <c r="BR101" s="5">
        <v>0.68893099999999996</v>
      </c>
      <c r="BS101" s="5">
        <v>8.7497500000000006</v>
      </c>
      <c r="BT101" s="5">
        <v>0.42269200000000001</v>
      </c>
      <c r="BU101" s="5">
        <v>11.5665</v>
      </c>
      <c r="BV101" s="5">
        <v>231.71600000000001</v>
      </c>
      <c r="BW101" s="5">
        <v>100.626</v>
      </c>
      <c r="BX101" s="5">
        <v>-1317.1</v>
      </c>
      <c r="BY101" s="5">
        <v>-105.98</v>
      </c>
      <c r="BZ101" s="5" t="s">
        <v>322</v>
      </c>
      <c r="CA101" s="5" t="s">
        <v>322</v>
      </c>
      <c r="CB101" s="5" t="s">
        <v>322</v>
      </c>
    </row>
    <row r="102" spans="1:80" ht="15.75" customHeight="1" x14ac:dyDescent="0.35">
      <c r="A102" s="5">
        <v>96</v>
      </c>
      <c r="B102" s="5" t="s">
        <v>321</v>
      </c>
      <c r="C102" s="5" t="s">
        <v>101</v>
      </c>
      <c r="D102" s="5" t="s">
        <v>340</v>
      </c>
      <c r="E102" s="5" t="s">
        <v>80</v>
      </c>
      <c r="F102" s="5" t="s">
        <v>89</v>
      </c>
      <c r="G102" s="5">
        <v>39.312100000000001</v>
      </c>
      <c r="H102" s="5">
        <v>6.0268000000000002E-2</v>
      </c>
      <c r="I102" s="5">
        <v>7.8490000000000001E-3</v>
      </c>
      <c r="J102" s="5">
        <v>16.7728</v>
      </c>
      <c r="K102" s="5">
        <v>0.230017</v>
      </c>
      <c r="L102" s="5">
        <v>42.451900000000002</v>
      </c>
      <c r="M102" s="5">
        <v>0.31719599999999998</v>
      </c>
      <c r="N102" s="5">
        <v>1.9389E-2</v>
      </c>
      <c r="O102" s="5">
        <v>8.8299999999999993E-3</v>
      </c>
      <c r="P102" s="5">
        <v>-2.034E-2</v>
      </c>
      <c r="Q102" s="5">
        <v>3.565E-3</v>
      </c>
      <c r="R102" s="5" t="s">
        <v>322</v>
      </c>
      <c r="S102" s="5" t="s">
        <v>322</v>
      </c>
      <c r="T102" s="5" t="s">
        <v>322</v>
      </c>
      <c r="U102" s="5">
        <v>99.163600000000002</v>
      </c>
      <c r="V102" s="5" t="s">
        <v>322</v>
      </c>
      <c r="W102" s="5">
        <v>5.0425999999999999E-2</v>
      </c>
      <c r="X102" s="5">
        <v>5.5135999999999998E-2</v>
      </c>
      <c r="Y102" s="5">
        <v>4.5886000000000003E-2</v>
      </c>
      <c r="Z102" s="5">
        <v>3.8362E-2</v>
      </c>
      <c r="AA102" s="5">
        <v>3.5313999999999998E-2</v>
      </c>
      <c r="AB102" s="5">
        <v>3.1260000000000003E-2</v>
      </c>
      <c r="AC102" s="5">
        <v>4.7939000000000002E-2</v>
      </c>
      <c r="AD102" s="5">
        <v>4.5849000000000001E-2</v>
      </c>
      <c r="AE102" s="5">
        <v>4.1026E-2</v>
      </c>
      <c r="AF102" s="5">
        <v>3.3293000000000003E-2</v>
      </c>
      <c r="AG102" s="5">
        <v>3.7323000000000002E-2</v>
      </c>
      <c r="AH102" s="5" t="s">
        <v>322</v>
      </c>
      <c r="AI102" s="5" t="s">
        <v>322</v>
      </c>
      <c r="AJ102" s="5" t="s">
        <v>322</v>
      </c>
      <c r="AK102" s="5">
        <v>18.375699999999998</v>
      </c>
      <c r="AL102" s="5">
        <v>3.6130000000000002E-2</v>
      </c>
      <c r="AM102" s="5">
        <v>4.1539999999999997E-3</v>
      </c>
      <c r="AN102" s="5">
        <v>13.037599999999999</v>
      </c>
      <c r="AO102" s="5">
        <v>0.17813699999999999</v>
      </c>
      <c r="AP102" s="5">
        <v>25.599699999999999</v>
      </c>
      <c r="AQ102" s="5">
        <v>0.22669800000000001</v>
      </c>
      <c r="AR102" s="5">
        <v>1.4383E-2</v>
      </c>
      <c r="AS102" s="5">
        <v>7.3299999999999997E-3</v>
      </c>
      <c r="AT102" s="5">
        <v>-8.8800000000000007E-3</v>
      </c>
      <c r="AU102" s="5">
        <v>2.4390000000000002E-3</v>
      </c>
      <c r="AV102" s="5" t="s">
        <v>322</v>
      </c>
      <c r="AW102" s="5" t="s">
        <v>322</v>
      </c>
      <c r="AX102" s="5" t="s">
        <v>322</v>
      </c>
      <c r="AY102" s="5">
        <v>41.690300000000001</v>
      </c>
      <c r="AZ102" s="5">
        <v>99.163600000000002</v>
      </c>
      <c r="BA102" s="5">
        <v>2.3571000000000002E-2</v>
      </c>
      <c r="BB102" s="5">
        <v>3.3054E-2</v>
      </c>
      <c r="BC102" s="5">
        <v>2.4285000000000001E-2</v>
      </c>
      <c r="BD102" s="5">
        <v>2.9818999999999998E-2</v>
      </c>
      <c r="BE102" s="5">
        <v>2.7348999999999998E-2</v>
      </c>
      <c r="BF102" s="5">
        <v>1.8851E-2</v>
      </c>
      <c r="BG102" s="5">
        <v>3.4262000000000001E-2</v>
      </c>
      <c r="BH102" s="5">
        <v>3.4013000000000002E-2</v>
      </c>
      <c r="BI102" s="5">
        <v>3.4057999999999998E-2</v>
      </c>
      <c r="BJ102" s="5">
        <v>1.4529E-2</v>
      </c>
      <c r="BK102" s="5">
        <v>2.5536E-2</v>
      </c>
      <c r="BL102" s="5" t="s">
        <v>322</v>
      </c>
      <c r="BM102" s="5" t="s">
        <v>322</v>
      </c>
      <c r="BN102" s="5" t="s">
        <v>322</v>
      </c>
      <c r="BO102" s="5">
        <v>0.52565099999999998</v>
      </c>
      <c r="BP102" s="5">
        <v>45.450499999999998</v>
      </c>
      <c r="BQ102" s="5">
        <v>278.65199999999999</v>
      </c>
      <c r="BR102" s="5">
        <v>0.74144100000000002</v>
      </c>
      <c r="BS102" s="5">
        <v>9.8234300000000001</v>
      </c>
      <c r="BT102" s="5">
        <v>0.41243000000000002</v>
      </c>
      <c r="BU102" s="5">
        <v>10.4094</v>
      </c>
      <c r="BV102" s="5">
        <v>115.28</v>
      </c>
      <c r="BW102" s="5">
        <v>223.54900000000001</v>
      </c>
      <c r="BX102" s="5">
        <v>-73.536000000000001</v>
      </c>
      <c r="BY102" s="5">
        <v>496.93599999999998</v>
      </c>
      <c r="BZ102" s="5" t="s">
        <v>322</v>
      </c>
      <c r="CA102" s="5" t="s">
        <v>322</v>
      </c>
      <c r="CB102" s="5" t="s">
        <v>322</v>
      </c>
    </row>
    <row r="103" spans="1:80" ht="15.75" customHeight="1" x14ac:dyDescent="0.35">
      <c r="A103" s="5">
        <v>97</v>
      </c>
      <c r="B103" s="5" t="s">
        <v>321</v>
      </c>
      <c r="C103" s="5" t="s">
        <v>101</v>
      </c>
      <c r="D103" s="5" t="s">
        <v>341</v>
      </c>
      <c r="E103" s="5" t="s">
        <v>80</v>
      </c>
      <c r="F103" s="5" t="s">
        <v>89</v>
      </c>
      <c r="G103" s="5">
        <v>39.040700000000001</v>
      </c>
      <c r="H103" s="5">
        <v>-8.4799999999999997E-3</v>
      </c>
      <c r="I103" s="5">
        <v>2.4882000000000001E-2</v>
      </c>
      <c r="J103" s="5">
        <v>16.622</v>
      </c>
      <c r="K103" s="5">
        <v>0.223493</v>
      </c>
      <c r="L103" s="5">
        <v>43.231400000000001</v>
      </c>
      <c r="M103" s="5">
        <v>0.24515100000000001</v>
      </c>
      <c r="N103" s="5">
        <v>-5.4099999999999999E-3</v>
      </c>
      <c r="O103" s="5">
        <v>6.5399999999999998E-3</v>
      </c>
      <c r="P103" s="5">
        <v>1.332E-2</v>
      </c>
      <c r="Q103" s="5">
        <v>5.2490000000000002E-3</v>
      </c>
      <c r="R103" s="5" t="s">
        <v>322</v>
      </c>
      <c r="S103" s="5" t="s">
        <v>322</v>
      </c>
      <c r="T103" s="5" t="s">
        <v>322</v>
      </c>
      <c r="U103" s="5">
        <v>99.398899999999998</v>
      </c>
      <c r="V103" s="5" t="s">
        <v>322</v>
      </c>
      <c r="W103" s="5">
        <v>5.0097000000000003E-2</v>
      </c>
      <c r="X103" s="5">
        <v>6.0786E-2</v>
      </c>
      <c r="Y103" s="5">
        <v>4.5635000000000002E-2</v>
      </c>
      <c r="Z103" s="5">
        <v>3.6507999999999999E-2</v>
      </c>
      <c r="AA103" s="5">
        <v>3.4438000000000003E-2</v>
      </c>
      <c r="AB103" s="5">
        <v>3.0969E-2</v>
      </c>
      <c r="AC103" s="5">
        <v>4.8585999999999997E-2</v>
      </c>
      <c r="AD103" s="5">
        <v>4.6528E-2</v>
      </c>
      <c r="AE103" s="5">
        <v>3.7657999999999997E-2</v>
      </c>
      <c r="AF103" s="5">
        <v>3.1061999999999999E-2</v>
      </c>
      <c r="AG103" s="5">
        <v>3.7352000000000003E-2</v>
      </c>
      <c r="AH103" s="5" t="s">
        <v>322</v>
      </c>
      <c r="AI103" s="5" t="s">
        <v>322</v>
      </c>
      <c r="AJ103" s="5" t="s">
        <v>322</v>
      </c>
      <c r="AK103" s="5">
        <v>18.248799999999999</v>
      </c>
      <c r="AL103" s="5">
        <v>-5.0800000000000003E-3</v>
      </c>
      <c r="AM103" s="5">
        <v>1.3169E-2</v>
      </c>
      <c r="AN103" s="5">
        <v>12.920400000000001</v>
      </c>
      <c r="AO103" s="5">
        <v>0.17308399999999999</v>
      </c>
      <c r="AP103" s="5">
        <v>26.069700000000001</v>
      </c>
      <c r="AQ103" s="5">
        <v>0.175208</v>
      </c>
      <c r="AR103" s="5">
        <v>-4.0099999999999997E-3</v>
      </c>
      <c r="AS103" s="5">
        <v>5.4289999999999998E-3</v>
      </c>
      <c r="AT103" s="5">
        <v>5.8129999999999996E-3</v>
      </c>
      <c r="AU103" s="5">
        <v>3.591E-3</v>
      </c>
      <c r="AV103" s="5" t="s">
        <v>322</v>
      </c>
      <c r="AW103" s="5" t="s">
        <v>322</v>
      </c>
      <c r="AX103" s="5" t="s">
        <v>322</v>
      </c>
      <c r="AY103" s="5">
        <v>41.7928</v>
      </c>
      <c r="AZ103" s="5">
        <v>99.398899999999998</v>
      </c>
      <c r="BA103" s="5">
        <v>2.3417E-2</v>
      </c>
      <c r="BB103" s="5">
        <v>3.6441000000000001E-2</v>
      </c>
      <c r="BC103" s="5">
        <v>2.4152E-2</v>
      </c>
      <c r="BD103" s="5">
        <v>2.8378E-2</v>
      </c>
      <c r="BE103" s="5">
        <v>2.6671E-2</v>
      </c>
      <c r="BF103" s="5">
        <v>1.8675000000000001E-2</v>
      </c>
      <c r="BG103" s="5">
        <v>3.4723999999999998E-2</v>
      </c>
      <c r="BH103" s="5">
        <v>3.4516999999999999E-2</v>
      </c>
      <c r="BI103" s="5">
        <v>3.1261999999999998E-2</v>
      </c>
      <c r="BJ103" s="5">
        <v>1.3556E-2</v>
      </c>
      <c r="BK103" s="5">
        <v>2.5555999999999999E-2</v>
      </c>
      <c r="BL103" s="5" t="s">
        <v>322</v>
      </c>
      <c r="BM103" s="5" t="s">
        <v>322</v>
      </c>
      <c r="BN103" s="5" t="s">
        <v>322</v>
      </c>
      <c r="BO103" s="5">
        <v>0.52853099999999997</v>
      </c>
      <c r="BP103" s="5">
        <v>-335.87</v>
      </c>
      <c r="BQ103" s="5">
        <v>89.522599999999997</v>
      </c>
      <c r="BR103" s="5">
        <v>0.74500900000000003</v>
      </c>
      <c r="BS103" s="5">
        <v>9.9138099999999998</v>
      </c>
      <c r="BT103" s="5">
        <v>0.40862799999999999</v>
      </c>
      <c r="BU103" s="5">
        <v>12.728</v>
      </c>
      <c r="BV103" s="5">
        <v>-401.89</v>
      </c>
      <c r="BW103" s="5">
        <v>276.399</v>
      </c>
      <c r="BX103" s="5">
        <v>113.68</v>
      </c>
      <c r="BY103" s="5">
        <v>338.92899999999997</v>
      </c>
      <c r="BZ103" s="5" t="s">
        <v>322</v>
      </c>
      <c r="CA103" s="5" t="s">
        <v>322</v>
      </c>
      <c r="CB103" s="5" t="s">
        <v>322</v>
      </c>
    </row>
    <row r="104" spans="1:80" ht="15.75" customHeight="1" x14ac:dyDescent="0.35">
      <c r="A104" s="5">
        <v>98</v>
      </c>
      <c r="B104" s="5" t="s">
        <v>321</v>
      </c>
      <c r="C104" s="5" t="s">
        <v>101</v>
      </c>
      <c r="D104" s="5" t="s">
        <v>342</v>
      </c>
      <c r="E104" s="5" t="s">
        <v>80</v>
      </c>
      <c r="F104" s="5" t="s">
        <v>89</v>
      </c>
      <c r="G104" s="5">
        <v>38.883899999999997</v>
      </c>
      <c r="H104" s="5">
        <v>4.2303E-2</v>
      </c>
      <c r="I104" s="5">
        <v>2.6807999999999998E-2</v>
      </c>
      <c r="J104" s="5">
        <v>17.2715</v>
      </c>
      <c r="K104" s="5">
        <v>0.25670900000000002</v>
      </c>
      <c r="L104" s="5">
        <v>43.015500000000003</v>
      </c>
      <c r="M104" s="5">
        <v>0.23577300000000001</v>
      </c>
      <c r="N104" s="5">
        <v>5.8220000000000001E-2</v>
      </c>
      <c r="O104" s="5">
        <v>6.777E-3</v>
      </c>
      <c r="P104" s="5">
        <v>-5.7400000000000003E-3</v>
      </c>
      <c r="Q104" s="5">
        <v>2.6752000000000001E-2</v>
      </c>
      <c r="R104" s="5" t="s">
        <v>322</v>
      </c>
      <c r="S104" s="5" t="s">
        <v>322</v>
      </c>
      <c r="T104" s="5" t="s">
        <v>322</v>
      </c>
      <c r="U104" s="5">
        <v>99.8185</v>
      </c>
      <c r="V104" s="5" t="s">
        <v>322</v>
      </c>
      <c r="W104" s="5">
        <v>5.0776000000000002E-2</v>
      </c>
      <c r="X104" s="5">
        <v>5.7514000000000003E-2</v>
      </c>
      <c r="Y104" s="5">
        <v>4.7358999999999998E-2</v>
      </c>
      <c r="Z104" s="5">
        <v>3.6427000000000001E-2</v>
      </c>
      <c r="AA104" s="5">
        <v>3.4889999999999997E-2</v>
      </c>
      <c r="AB104" s="5">
        <v>3.2578999999999997E-2</v>
      </c>
      <c r="AC104" s="5">
        <v>4.8905999999999998E-2</v>
      </c>
      <c r="AD104" s="5">
        <v>4.7989999999999998E-2</v>
      </c>
      <c r="AE104" s="5">
        <v>3.7977999999999998E-2</v>
      </c>
      <c r="AF104" s="5">
        <v>3.0532E-2</v>
      </c>
      <c r="AG104" s="5">
        <v>3.5706000000000002E-2</v>
      </c>
      <c r="AH104" s="5" t="s">
        <v>322</v>
      </c>
      <c r="AI104" s="5" t="s">
        <v>322</v>
      </c>
      <c r="AJ104" s="5" t="s">
        <v>322</v>
      </c>
      <c r="AK104" s="5">
        <v>18.1755</v>
      </c>
      <c r="AL104" s="5">
        <v>2.5361000000000002E-2</v>
      </c>
      <c r="AM104" s="5">
        <v>1.4187999999999999E-2</v>
      </c>
      <c r="AN104" s="5">
        <v>13.4252</v>
      </c>
      <c r="AO104" s="5">
        <v>0.19880900000000001</v>
      </c>
      <c r="AP104" s="5">
        <v>25.939499999999999</v>
      </c>
      <c r="AQ104" s="5">
        <v>0.16850599999999999</v>
      </c>
      <c r="AR104" s="5">
        <v>4.3189999999999999E-2</v>
      </c>
      <c r="AS104" s="5">
        <v>5.6259999999999999E-3</v>
      </c>
      <c r="AT104" s="5">
        <v>-2.5000000000000001E-3</v>
      </c>
      <c r="AU104" s="5">
        <v>1.8304000000000001E-2</v>
      </c>
      <c r="AV104" s="5" t="s">
        <v>322</v>
      </c>
      <c r="AW104" s="5" t="s">
        <v>322</v>
      </c>
      <c r="AX104" s="5" t="s">
        <v>322</v>
      </c>
      <c r="AY104" s="5">
        <v>41.806800000000003</v>
      </c>
      <c r="AZ104" s="5">
        <v>99.8185</v>
      </c>
      <c r="BA104" s="5">
        <v>2.3734000000000002E-2</v>
      </c>
      <c r="BB104" s="5">
        <v>3.4479999999999997E-2</v>
      </c>
      <c r="BC104" s="5">
        <v>2.5065E-2</v>
      </c>
      <c r="BD104" s="5">
        <v>2.8315E-2</v>
      </c>
      <c r="BE104" s="5">
        <v>2.7021E-2</v>
      </c>
      <c r="BF104" s="5">
        <v>1.9646E-2</v>
      </c>
      <c r="BG104" s="5">
        <v>3.4952999999999998E-2</v>
      </c>
      <c r="BH104" s="5">
        <v>3.5602000000000002E-2</v>
      </c>
      <c r="BI104" s="5">
        <v>3.1526999999999999E-2</v>
      </c>
      <c r="BJ104" s="5">
        <v>1.3325E-2</v>
      </c>
      <c r="BK104" s="5">
        <v>2.443E-2</v>
      </c>
      <c r="BL104" s="5" t="s">
        <v>322</v>
      </c>
      <c r="BM104" s="5" t="s">
        <v>322</v>
      </c>
      <c r="BN104" s="5" t="s">
        <v>322</v>
      </c>
      <c r="BO104" s="5">
        <v>0.53001500000000001</v>
      </c>
      <c r="BP104" s="5">
        <v>66.343500000000006</v>
      </c>
      <c r="BQ104" s="5">
        <v>86.236000000000004</v>
      </c>
      <c r="BR104" s="5">
        <v>0.73071200000000003</v>
      </c>
      <c r="BS104" s="5">
        <v>8.9830000000000005</v>
      </c>
      <c r="BT104" s="5">
        <v>0.41098400000000002</v>
      </c>
      <c r="BU104" s="5">
        <v>13.1646</v>
      </c>
      <c r="BV104" s="5">
        <v>42.414400000000001</v>
      </c>
      <c r="BW104" s="5">
        <v>269.053</v>
      </c>
      <c r="BX104" s="5">
        <v>-246.89</v>
      </c>
      <c r="BY104" s="5">
        <v>66.462199999999996</v>
      </c>
      <c r="BZ104" s="5" t="s">
        <v>322</v>
      </c>
      <c r="CA104" s="5" t="s">
        <v>322</v>
      </c>
      <c r="CB104" s="5" t="s">
        <v>322</v>
      </c>
    </row>
    <row r="105" spans="1:80" ht="15.75" customHeight="1" x14ac:dyDescent="0.35">
      <c r="A105" s="5">
        <v>99</v>
      </c>
      <c r="B105" s="5" t="s">
        <v>321</v>
      </c>
      <c r="C105" s="5" t="s">
        <v>108</v>
      </c>
      <c r="D105" s="5" t="s">
        <v>343</v>
      </c>
      <c r="E105" s="5" t="s">
        <v>80</v>
      </c>
      <c r="F105" s="5" t="s">
        <v>89</v>
      </c>
      <c r="G105" s="5">
        <v>39.031799999999997</v>
      </c>
      <c r="H105" s="5">
        <v>1.8759000000000001E-2</v>
      </c>
      <c r="I105" s="5">
        <v>8.5926000000000002E-2</v>
      </c>
      <c r="J105" s="5">
        <v>18.783899999999999</v>
      </c>
      <c r="K105" s="5">
        <v>0.259519</v>
      </c>
      <c r="L105" s="5">
        <v>41.682499999999997</v>
      </c>
      <c r="M105" s="5">
        <v>0.293132</v>
      </c>
      <c r="N105" s="5">
        <v>9.3410000000000003E-3</v>
      </c>
      <c r="O105" s="5">
        <v>-3.4299999999999997E-2</v>
      </c>
      <c r="P105" s="5">
        <v>8.8671E-2</v>
      </c>
      <c r="Q105" s="5">
        <v>-2.3E-3</v>
      </c>
      <c r="R105" s="5" t="s">
        <v>322</v>
      </c>
      <c r="S105" s="5" t="s">
        <v>322</v>
      </c>
      <c r="T105" s="5" t="s">
        <v>322</v>
      </c>
      <c r="U105" s="5">
        <v>100.187</v>
      </c>
      <c r="V105" s="5" t="s">
        <v>322</v>
      </c>
      <c r="W105" s="5">
        <v>4.9062000000000001E-2</v>
      </c>
      <c r="X105" s="5">
        <v>2.9042999999999999E-2</v>
      </c>
      <c r="Y105" s="5">
        <v>4.2165000000000001E-2</v>
      </c>
      <c r="Z105" s="5">
        <v>3.5154999999999999E-2</v>
      </c>
      <c r="AA105" s="5">
        <v>1.7642999999999999E-2</v>
      </c>
      <c r="AB105" s="5">
        <v>1.5885E-2</v>
      </c>
      <c r="AC105" s="5">
        <v>4.8703999999999997E-2</v>
      </c>
      <c r="AD105" s="5">
        <v>4.6679999999999999E-2</v>
      </c>
      <c r="AE105" s="5">
        <v>4.1965000000000002E-2</v>
      </c>
      <c r="AF105" s="5">
        <v>2.7524E-2</v>
      </c>
      <c r="AG105" s="5">
        <v>1.9255000000000001E-2</v>
      </c>
      <c r="AH105" s="5" t="s">
        <v>322</v>
      </c>
      <c r="AI105" s="5" t="s">
        <v>322</v>
      </c>
      <c r="AJ105" s="5" t="s">
        <v>322</v>
      </c>
      <c r="AK105" s="5">
        <v>18.244599999999998</v>
      </c>
      <c r="AL105" s="5">
        <v>1.1246000000000001E-2</v>
      </c>
      <c r="AM105" s="5">
        <v>4.5476000000000003E-2</v>
      </c>
      <c r="AN105" s="5">
        <v>14.6008</v>
      </c>
      <c r="AO105" s="5">
        <v>0.200985</v>
      </c>
      <c r="AP105" s="5">
        <v>25.1357</v>
      </c>
      <c r="AQ105" s="5">
        <v>0.20949999999999999</v>
      </c>
      <c r="AR105" s="5">
        <v>6.9290000000000003E-3</v>
      </c>
      <c r="AS105" s="5">
        <v>-2.8479999999999998E-2</v>
      </c>
      <c r="AT105" s="5">
        <v>3.8697000000000002E-2</v>
      </c>
      <c r="AU105" s="5">
        <v>-1.57E-3</v>
      </c>
      <c r="AV105" s="5" t="s">
        <v>322</v>
      </c>
      <c r="AW105" s="5" t="s">
        <v>322</v>
      </c>
      <c r="AX105" s="5" t="s">
        <v>322</v>
      </c>
      <c r="AY105" s="5">
        <v>41.7515</v>
      </c>
      <c r="AZ105" s="5">
        <v>100.187</v>
      </c>
      <c r="BA105" s="5">
        <v>2.2932999999999999E-2</v>
      </c>
      <c r="BB105" s="5">
        <v>1.7410999999999999E-2</v>
      </c>
      <c r="BC105" s="5">
        <v>2.2315999999999999E-2</v>
      </c>
      <c r="BD105" s="5">
        <v>2.7326E-2</v>
      </c>
      <c r="BE105" s="5">
        <v>1.3664000000000001E-2</v>
      </c>
      <c r="BF105" s="5">
        <v>9.5790000000000007E-3</v>
      </c>
      <c r="BG105" s="5">
        <v>3.4807999999999999E-2</v>
      </c>
      <c r="BH105" s="5">
        <v>3.4630000000000001E-2</v>
      </c>
      <c r="BI105" s="5">
        <v>3.4837E-2</v>
      </c>
      <c r="BJ105" s="5">
        <v>1.2012E-2</v>
      </c>
      <c r="BK105" s="5">
        <v>1.3174E-2</v>
      </c>
      <c r="BL105" s="5" t="s">
        <v>322</v>
      </c>
      <c r="BM105" s="5" t="s">
        <v>322</v>
      </c>
      <c r="BN105" s="5" t="s">
        <v>322</v>
      </c>
      <c r="BO105" s="5">
        <v>0.52761899999999995</v>
      </c>
      <c r="BP105" s="5">
        <v>74.106700000000004</v>
      </c>
      <c r="BQ105" s="5">
        <v>26.279900000000001</v>
      </c>
      <c r="BR105" s="5">
        <v>0.69849099999999997</v>
      </c>
      <c r="BS105" s="5">
        <v>4.4782099999999998</v>
      </c>
      <c r="BT105" s="5">
        <v>0.209642</v>
      </c>
      <c r="BU105" s="5">
        <v>11.1168</v>
      </c>
      <c r="BV105" s="5">
        <v>239.428</v>
      </c>
      <c r="BW105" s="5">
        <v>-53.003</v>
      </c>
      <c r="BX105" s="5">
        <v>18.424499999999998</v>
      </c>
      <c r="BY105" s="5">
        <v>-393.67</v>
      </c>
      <c r="BZ105" s="5" t="s">
        <v>322</v>
      </c>
      <c r="CA105" s="5" t="s">
        <v>322</v>
      </c>
      <c r="CB105" s="5" t="s">
        <v>322</v>
      </c>
    </row>
    <row r="106" spans="1:80" ht="15.75" customHeight="1" x14ac:dyDescent="0.35">
      <c r="A106" s="5">
        <v>100</v>
      </c>
      <c r="B106" s="5" t="s">
        <v>321</v>
      </c>
      <c r="C106" s="5" t="s">
        <v>108</v>
      </c>
      <c r="D106" s="5" t="s">
        <v>344</v>
      </c>
      <c r="E106" s="5" t="s">
        <v>80</v>
      </c>
      <c r="F106" s="5" t="s">
        <v>89</v>
      </c>
      <c r="G106" s="5">
        <v>38.535400000000003</v>
      </c>
      <c r="H106" s="5">
        <v>1.9549E-2</v>
      </c>
      <c r="I106" s="5">
        <v>3.8822000000000002E-2</v>
      </c>
      <c r="J106" s="5">
        <v>20.2043</v>
      </c>
      <c r="K106" s="5">
        <v>0.307672</v>
      </c>
      <c r="L106" s="5">
        <v>39.896999999999998</v>
      </c>
      <c r="M106" s="5">
        <v>0.318189</v>
      </c>
      <c r="N106" s="5">
        <v>5.4989000000000003E-2</v>
      </c>
      <c r="O106" s="5">
        <v>2.3161999999999999E-2</v>
      </c>
      <c r="P106" s="5">
        <v>-7.8600000000000007E-3</v>
      </c>
      <c r="Q106" s="5">
        <v>1.6358000000000001E-2</v>
      </c>
      <c r="R106" s="5" t="s">
        <v>322</v>
      </c>
      <c r="S106" s="5" t="s">
        <v>322</v>
      </c>
      <c r="T106" s="5" t="s">
        <v>322</v>
      </c>
      <c r="U106" s="5">
        <v>99.380799999999994</v>
      </c>
      <c r="V106" s="5" t="s">
        <v>322</v>
      </c>
      <c r="W106" s="5">
        <v>5.0904999999999999E-2</v>
      </c>
      <c r="X106" s="5">
        <v>2.8374E-2</v>
      </c>
      <c r="Y106" s="5">
        <v>4.4857000000000001E-2</v>
      </c>
      <c r="Z106" s="5">
        <v>3.8438E-2</v>
      </c>
      <c r="AA106" s="5">
        <v>1.7694000000000001E-2</v>
      </c>
      <c r="AB106" s="5">
        <v>1.6093E-2</v>
      </c>
      <c r="AC106" s="5">
        <v>4.5699999999999998E-2</v>
      </c>
      <c r="AD106" s="5">
        <v>4.6443999999999999E-2</v>
      </c>
      <c r="AE106" s="5">
        <v>3.5319999999999997E-2</v>
      </c>
      <c r="AF106" s="5">
        <v>3.0498000000000001E-2</v>
      </c>
      <c r="AG106" s="5">
        <v>1.6892999999999998E-2</v>
      </c>
      <c r="AH106" s="5" t="s">
        <v>322</v>
      </c>
      <c r="AI106" s="5" t="s">
        <v>322</v>
      </c>
      <c r="AJ106" s="5" t="s">
        <v>322</v>
      </c>
      <c r="AK106" s="5">
        <v>18.012599999999999</v>
      </c>
      <c r="AL106" s="5">
        <v>1.1719E-2</v>
      </c>
      <c r="AM106" s="5">
        <v>2.0545999999999998E-2</v>
      </c>
      <c r="AN106" s="5">
        <v>15.7049</v>
      </c>
      <c r="AO106" s="5">
        <v>0.23827699999999999</v>
      </c>
      <c r="AP106" s="5">
        <v>24.058900000000001</v>
      </c>
      <c r="AQ106" s="5">
        <v>0.227407</v>
      </c>
      <c r="AR106" s="5">
        <v>4.0793999999999997E-2</v>
      </c>
      <c r="AS106" s="5">
        <v>1.9227999999999999E-2</v>
      </c>
      <c r="AT106" s="5">
        <v>-3.4299999999999999E-3</v>
      </c>
      <c r="AU106" s="5">
        <v>1.1192000000000001E-2</v>
      </c>
      <c r="AV106" s="5" t="s">
        <v>322</v>
      </c>
      <c r="AW106" s="5" t="s">
        <v>322</v>
      </c>
      <c r="AX106" s="5" t="s">
        <v>322</v>
      </c>
      <c r="AY106" s="5">
        <v>41.069000000000003</v>
      </c>
      <c r="AZ106" s="5">
        <v>99.380799999999994</v>
      </c>
      <c r="BA106" s="5">
        <v>2.3793999999999999E-2</v>
      </c>
      <c r="BB106" s="5">
        <v>1.7010000000000001E-2</v>
      </c>
      <c r="BC106" s="5">
        <v>2.3740000000000001E-2</v>
      </c>
      <c r="BD106" s="5">
        <v>2.9877999999999998E-2</v>
      </c>
      <c r="BE106" s="5">
        <v>1.3703999999999999E-2</v>
      </c>
      <c r="BF106" s="5">
        <v>9.7050000000000001E-3</v>
      </c>
      <c r="BG106" s="5">
        <v>3.2661000000000003E-2</v>
      </c>
      <c r="BH106" s="5">
        <v>3.4455E-2</v>
      </c>
      <c r="BI106" s="5">
        <v>2.9321E-2</v>
      </c>
      <c r="BJ106" s="5">
        <v>1.3310000000000001E-2</v>
      </c>
      <c r="BK106" s="5">
        <v>1.1558000000000001E-2</v>
      </c>
      <c r="BL106" s="5" t="s">
        <v>322</v>
      </c>
      <c r="BM106" s="5" t="s">
        <v>322</v>
      </c>
      <c r="BN106" s="5" t="s">
        <v>322</v>
      </c>
      <c r="BO106" s="5">
        <v>0.53061100000000005</v>
      </c>
      <c r="BP106" s="5">
        <v>69.562399999999997</v>
      </c>
      <c r="BQ106" s="5">
        <v>57.533700000000003</v>
      </c>
      <c r="BR106" s="5">
        <v>0.67321699999999995</v>
      </c>
      <c r="BS106" s="5">
        <v>3.9457800000000001</v>
      </c>
      <c r="BT106" s="5">
        <v>0.215309</v>
      </c>
      <c r="BU106" s="5">
        <v>10.148899999999999</v>
      </c>
      <c r="BV106" s="5">
        <v>43.5839</v>
      </c>
      <c r="BW106" s="5">
        <v>76.984200000000001</v>
      </c>
      <c r="BX106" s="5">
        <v>-179.03</v>
      </c>
      <c r="BY106" s="5">
        <v>50.5441</v>
      </c>
      <c r="BZ106" s="5" t="s">
        <v>322</v>
      </c>
      <c r="CA106" s="5" t="s">
        <v>322</v>
      </c>
      <c r="CB106" s="5" t="s">
        <v>322</v>
      </c>
    </row>
    <row r="107" spans="1:80" ht="15.75" customHeight="1" x14ac:dyDescent="0.35">
      <c r="A107" s="5">
        <v>101</v>
      </c>
      <c r="B107" s="5" t="s">
        <v>321</v>
      </c>
      <c r="C107" s="5" t="s">
        <v>108</v>
      </c>
      <c r="D107" s="5" t="s">
        <v>345</v>
      </c>
      <c r="E107" s="5" t="s">
        <v>80</v>
      </c>
      <c r="F107" s="5" t="s">
        <v>89</v>
      </c>
      <c r="G107" s="5">
        <v>39.313400000000001</v>
      </c>
      <c r="H107" s="5">
        <v>5.0338000000000001E-2</v>
      </c>
      <c r="I107" s="5">
        <v>0.102975</v>
      </c>
      <c r="J107" s="5">
        <v>17.432600000000001</v>
      </c>
      <c r="K107" s="5">
        <v>0.24815100000000001</v>
      </c>
      <c r="L107" s="5">
        <v>42.3322</v>
      </c>
      <c r="M107" s="5">
        <v>0.285053</v>
      </c>
      <c r="N107" s="5">
        <v>3.3151E-2</v>
      </c>
      <c r="O107" s="5">
        <v>2.0005999999999999E-2</v>
      </c>
      <c r="P107" s="5">
        <v>2.6519000000000001E-2</v>
      </c>
      <c r="Q107" s="5">
        <v>2.4398E-2</v>
      </c>
      <c r="R107" s="5" t="s">
        <v>322</v>
      </c>
      <c r="S107" s="5" t="s">
        <v>322</v>
      </c>
      <c r="T107" s="5" t="s">
        <v>322</v>
      </c>
      <c r="U107" s="5">
        <v>99.851799999999997</v>
      </c>
      <c r="V107" s="5" t="s">
        <v>322</v>
      </c>
      <c r="W107" s="5">
        <v>4.7252000000000002E-2</v>
      </c>
      <c r="X107" s="5">
        <v>2.8305E-2</v>
      </c>
      <c r="Y107" s="5">
        <v>4.2841999999999998E-2</v>
      </c>
      <c r="Z107" s="5">
        <v>3.7351000000000002E-2</v>
      </c>
      <c r="AA107" s="5">
        <v>1.746E-2</v>
      </c>
      <c r="AB107" s="5">
        <v>1.5810000000000001E-2</v>
      </c>
      <c r="AC107" s="5">
        <v>4.9113999999999998E-2</v>
      </c>
      <c r="AD107" s="5">
        <v>4.8823999999999999E-2</v>
      </c>
      <c r="AE107" s="5">
        <v>3.8478999999999999E-2</v>
      </c>
      <c r="AF107" s="5">
        <v>3.1036999999999999E-2</v>
      </c>
      <c r="AG107" s="5">
        <v>1.721E-2</v>
      </c>
      <c r="AH107" s="5" t="s">
        <v>322</v>
      </c>
      <c r="AI107" s="5" t="s">
        <v>322</v>
      </c>
      <c r="AJ107" s="5" t="s">
        <v>322</v>
      </c>
      <c r="AK107" s="5">
        <v>18.376300000000001</v>
      </c>
      <c r="AL107" s="5">
        <v>3.0178E-2</v>
      </c>
      <c r="AM107" s="5">
        <v>5.4498999999999999E-2</v>
      </c>
      <c r="AN107" s="5">
        <v>13.5505</v>
      </c>
      <c r="AO107" s="5">
        <v>0.19218099999999999</v>
      </c>
      <c r="AP107" s="5">
        <v>25.5274</v>
      </c>
      <c r="AQ107" s="5">
        <v>0.20372599999999999</v>
      </c>
      <c r="AR107" s="5">
        <v>2.4593E-2</v>
      </c>
      <c r="AS107" s="5">
        <v>1.6608000000000001E-2</v>
      </c>
      <c r="AT107" s="5">
        <v>1.1573E-2</v>
      </c>
      <c r="AU107" s="5">
        <v>1.6693E-2</v>
      </c>
      <c r="AV107" s="5" t="s">
        <v>322</v>
      </c>
      <c r="AW107" s="5" t="s">
        <v>322</v>
      </c>
      <c r="AX107" s="5" t="s">
        <v>322</v>
      </c>
      <c r="AY107" s="5">
        <v>41.8643</v>
      </c>
      <c r="AZ107" s="5">
        <v>99.851799999999997</v>
      </c>
      <c r="BA107" s="5">
        <v>2.2086999999999999E-2</v>
      </c>
      <c r="BB107" s="5">
        <v>1.6969000000000001E-2</v>
      </c>
      <c r="BC107" s="5">
        <v>2.2674E-2</v>
      </c>
      <c r="BD107" s="5">
        <v>2.9033E-2</v>
      </c>
      <c r="BE107" s="5">
        <v>1.3521999999999999E-2</v>
      </c>
      <c r="BF107" s="5">
        <v>9.5340000000000008E-3</v>
      </c>
      <c r="BG107" s="5">
        <v>3.5102000000000001E-2</v>
      </c>
      <c r="BH107" s="5">
        <v>3.6220000000000002E-2</v>
      </c>
      <c r="BI107" s="5">
        <v>3.1944E-2</v>
      </c>
      <c r="BJ107" s="5">
        <v>1.3545E-2</v>
      </c>
      <c r="BK107" s="5">
        <v>1.1775000000000001E-2</v>
      </c>
      <c r="BL107" s="5" t="s">
        <v>322</v>
      </c>
      <c r="BM107" s="5" t="s">
        <v>322</v>
      </c>
      <c r="BN107" s="5" t="s">
        <v>322</v>
      </c>
      <c r="BO107" s="5">
        <v>0.52576699999999998</v>
      </c>
      <c r="BP107" s="5">
        <v>27.645</v>
      </c>
      <c r="BQ107" s="5">
        <v>22.683700000000002</v>
      </c>
      <c r="BR107" s="5">
        <v>0.72710200000000003</v>
      </c>
      <c r="BS107" s="5">
        <v>4.6086099999999997</v>
      </c>
      <c r="BT107" s="5">
        <v>0.20711199999999999</v>
      </c>
      <c r="BU107" s="5">
        <v>11.407999999999999</v>
      </c>
      <c r="BV107" s="5">
        <v>72.995999999999995</v>
      </c>
      <c r="BW107" s="5">
        <v>95.418099999999995</v>
      </c>
      <c r="BX107" s="5">
        <v>58.856200000000001</v>
      </c>
      <c r="BY107" s="5">
        <v>35.0869</v>
      </c>
      <c r="BZ107" s="5" t="s">
        <v>322</v>
      </c>
      <c r="CA107" s="5" t="s">
        <v>322</v>
      </c>
      <c r="CB107" s="5" t="s">
        <v>322</v>
      </c>
    </row>
    <row r="108" spans="1:80" ht="15.75" customHeight="1" x14ac:dyDescent="0.35">
      <c r="A108" s="5">
        <v>102</v>
      </c>
      <c r="B108" s="5" t="s">
        <v>321</v>
      </c>
      <c r="C108" s="5" t="s">
        <v>108</v>
      </c>
      <c r="D108" s="5" t="s">
        <v>346</v>
      </c>
      <c r="E108" s="5" t="s">
        <v>80</v>
      </c>
      <c r="F108" s="5" t="s">
        <v>89</v>
      </c>
      <c r="G108" s="5">
        <v>39.373600000000003</v>
      </c>
      <c r="H108" s="5">
        <v>1.2744999999999999E-2</v>
      </c>
      <c r="I108" s="5">
        <v>1.5726E-2</v>
      </c>
      <c r="J108" s="5">
        <v>17.132300000000001</v>
      </c>
      <c r="K108" s="5">
        <v>0.24742600000000001</v>
      </c>
      <c r="L108" s="5">
        <v>42.738199999999999</v>
      </c>
      <c r="M108" s="5">
        <v>0.238066</v>
      </c>
      <c r="N108" s="5">
        <v>1.2525E-2</v>
      </c>
      <c r="O108" s="5">
        <v>-4.7200000000000002E-3</v>
      </c>
      <c r="P108" s="5">
        <v>4.2180000000000002E-2</v>
      </c>
      <c r="Q108" s="5">
        <v>2.9791000000000002E-2</v>
      </c>
      <c r="R108" s="5" t="s">
        <v>322</v>
      </c>
      <c r="S108" s="5" t="s">
        <v>322</v>
      </c>
      <c r="T108" s="5" t="s">
        <v>322</v>
      </c>
      <c r="U108" s="5">
        <v>99.826400000000007</v>
      </c>
      <c r="V108" s="5" t="s">
        <v>322</v>
      </c>
      <c r="W108" s="5">
        <v>4.9783000000000001E-2</v>
      </c>
      <c r="X108" s="5">
        <v>2.9208999999999999E-2</v>
      </c>
      <c r="Y108" s="5">
        <v>4.5470999999999998E-2</v>
      </c>
      <c r="Z108" s="5">
        <v>4.0018999999999999E-2</v>
      </c>
      <c r="AA108" s="5">
        <v>1.6803999999999999E-2</v>
      </c>
      <c r="AB108" s="5">
        <v>1.5502999999999999E-2</v>
      </c>
      <c r="AC108" s="5">
        <v>4.9338E-2</v>
      </c>
      <c r="AD108" s="5">
        <v>4.6844999999999998E-2</v>
      </c>
      <c r="AE108" s="5">
        <v>3.9010000000000003E-2</v>
      </c>
      <c r="AF108" s="5">
        <v>2.9179E-2</v>
      </c>
      <c r="AG108" s="5">
        <v>1.7486999999999999E-2</v>
      </c>
      <c r="AH108" s="5" t="s">
        <v>322</v>
      </c>
      <c r="AI108" s="5" t="s">
        <v>322</v>
      </c>
      <c r="AJ108" s="5" t="s">
        <v>322</v>
      </c>
      <c r="AK108" s="5">
        <v>18.404399999999999</v>
      </c>
      <c r="AL108" s="5">
        <v>7.6400000000000001E-3</v>
      </c>
      <c r="AM108" s="5">
        <v>8.3230000000000005E-3</v>
      </c>
      <c r="AN108" s="5">
        <v>13.317</v>
      </c>
      <c r="AO108" s="5">
        <v>0.19162000000000001</v>
      </c>
      <c r="AP108" s="5">
        <v>25.772300000000001</v>
      </c>
      <c r="AQ108" s="5">
        <v>0.17014399999999999</v>
      </c>
      <c r="AR108" s="5">
        <v>9.2919999999999999E-3</v>
      </c>
      <c r="AS108" s="5">
        <v>-3.9199999999999999E-3</v>
      </c>
      <c r="AT108" s="5">
        <v>1.8408000000000001E-2</v>
      </c>
      <c r="AU108" s="5">
        <v>2.0382000000000001E-2</v>
      </c>
      <c r="AV108" s="5" t="s">
        <v>322</v>
      </c>
      <c r="AW108" s="5" t="s">
        <v>322</v>
      </c>
      <c r="AX108" s="5" t="s">
        <v>322</v>
      </c>
      <c r="AY108" s="5">
        <v>41.919899999999998</v>
      </c>
      <c r="AZ108" s="5">
        <v>99.826400000000007</v>
      </c>
      <c r="BA108" s="5">
        <v>2.3269999999999999E-2</v>
      </c>
      <c r="BB108" s="5">
        <v>1.7510999999999999E-2</v>
      </c>
      <c r="BC108" s="5">
        <v>2.4065E-2</v>
      </c>
      <c r="BD108" s="5">
        <v>3.1106999999999999E-2</v>
      </c>
      <c r="BE108" s="5">
        <v>1.3014E-2</v>
      </c>
      <c r="BF108" s="5">
        <v>9.3489999999999997E-3</v>
      </c>
      <c r="BG108" s="5">
        <v>3.5261000000000001E-2</v>
      </c>
      <c r="BH108" s="5">
        <v>3.4751999999999998E-2</v>
      </c>
      <c r="BI108" s="5">
        <v>3.2384000000000003E-2</v>
      </c>
      <c r="BJ108" s="5">
        <v>1.2734000000000001E-2</v>
      </c>
      <c r="BK108" s="5">
        <v>1.1964000000000001E-2</v>
      </c>
      <c r="BL108" s="5" t="s">
        <v>322</v>
      </c>
      <c r="BM108" s="5" t="s">
        <v>322</v>
      </c>
      <c r="BN108" s="5" t="s">
        <v>322</v>
      </c>
      <c r="BO108" s="5">
        <v>0.52566599999999997</v>
      </c>
      <c r="BP108" s="5">
        <v>109.163</v>
      </c>
      <c r="BQ108" s="5">
        <v>139.39699999999999</v>
      </c>
      <c r="BR108" s="5">
        <v>0.734568</v>
      </c>
      <c r="BS108" s="5">
        <v>4.5313400000000001</v>
      </c>
      <c r="BT108" s="5">
        <v>0.20596300000000001</v>
      </c>
      <c r="BU108" s="5">
        <v>13.125500000000001</v>
      </c>
      <c r="BV108" s="5">
        <v>180.06899999999999</v>
      </c>
      <c r="BW108" s="5">
        <v>-384.46</v>
      </c>
      <c r="BX108" s="5">
        <v>36.436700000000002</v>
      </c>
      <c r="BY108" s="5">
        <v>29.473400000000002</v>
      </c>
      <c r="BZ108" s="5" t="s">
        <v>322</v>
      </c>
      <c r="CA108" s="5" t="s">
        <v>322</v>
      </c>
      <c r="CB108" s="5" t="s">
        <v>322</v>
      </c>
    </row>
    <row r="109" spans="1:80" ht="15.75" customHeight="1" x14ac:dyDescent="0.35">
      <c r="A109" s="5">
        <v>103</v>
      </c>
      <c r="B109" s="5" t="s">
        <v>321</v>
      </c>
      <c r="C109" s="5" t="s">
        <v>108</v>
      </c>
      <c r="D109" s="5" t="s">
        <v>347</v>
      </c>
      <c r="E109" s="5" t="s">
        <v>80</v>
      </c>
      <c r="F109" s="5" t="s">
        <v>89</v>
      </c>
      <c r="G109" s="5">
        <v>39.240200000000002</v>
      </c>
      <c r="H109" s="5">
        <v>-1.5089999999999999E-2</v>
      </c>
      <c r="I109" s="5">
        <v>1.9466000000000001E-2</v>
      </c>
      <c r="J109" s="5">
        <v>16.415299999999998</v>
      </c>
      <c r="K109" s="5">
        <v>0.22418399999999999</v>
      </c>
      <c r="L109" s="5">
        <v>43.058399999999999</v>
      </c>
      <c r="M109" s="5">
        <v>0.238515</v>
      </c>
      <c r="N109" s="5">
        <v>1.7439E-2</v>
      </c>
      <c r="O109" s="5">
        <v>5.9620000000000003E-3</v>
      </c>
      <c r="P109" s="5">
        <v>3.1241000000000001E-2</v>
      </c>
      <c r="Q109" s="5">
        <v>1.9196000000000001E-2</v>
      </c>
      <c r="R109" s="5" t="s">
        <v>322</v>
      </c>
      <c r="S109" s="5" t="s">
        <v>322</v>
      </c>
      <c r="T109" s="5" t="s">
        <v>322</v>
      </c>
      <c r="U109" s="5">
        <v>99.254800000000003</v>
      </c>
      <c r="V109" s="5" t="s">
        <v>322</v>
      </c>
      <c r="W109" s="5">
        <v>4.9570000000000003E-2</v>
      </c>
      <c r="X109" s="5">
        <v>6.1926000000000002E-2</v>
      </c>
      <c r="Y109" s="5">
        <v>4.8778000000000002E-2</v>
      </c>
      <c r="Z109" s="5">
        <v>3.5048999999999997E-2</v>
      </c>
      <c r="AA109" s="5">
        <v>3.5602000000000002E-2</v>
      </c>
      <c r="AB109" s="5">
        <v>3.2931000000000002E-2</v>
      </c>
      <c r="AC109" s="5">
        <v>4.743E-2</v>
      </c>
      <c r="AD109" s="5">
        <v>4.5439E-2</v>
      </c>
      <c r="AE109" s="5">
        <v>3.8113000000000001E-2</v>
      </c>
      <c r="AF109" s="5">
        <v>2.6757E-2</v>
      </c>
      <c r="AG109" s="5">
        <v>3.6533000000000003E-2</v>
      </c>
      <c r="AH109" s="5" t="s">
        <v>322</v>
      </c>
      <c r="AI109" s="5" t="s">
        <v>322</v>
      </c>
      <c r="AJ109" s="5" t="s">
        <v>322</v>
      </c>
      <c r="AK109" s="5">
        <v>18.342099999999999</v>
      </c>
      <c r="AL109" s="5">
        <v>-9.0500000000000008E-3</v>
      </c>
      <c r="AM109" s="5">
        <v>1.0302E-2</v>
      </c>
      <c r="AN109" s="5">
        <v>12.7597</v>
      </c>
      <c r="AO109" s="5">
        <v>0.17362</v>
      </c>
      <c r="AP109" s="5">
        <v>25.965399999999999</v>
      </c>
      <c r="AQ109" s="5">
        <v>0.17046500000000001</v>
      </c>
      <c r="AR109" s="5">
        <v>1.2937000000000001E-2</v>
      </c>
      <c r="AS109" s="5">
        <v>4.9500000000000004E-3</v>
      </c>
      <c r="AT109" s="5">
        <v>1.3634E-2</v>
      </c>
      <c r="AU109" s="5">
        <v>1.3134E-2</v>
      </c>
      <c r="AV109" s="5" t="s">
        <v>322</v>
      </c>
      <c r="AW109" s="5" t="s">
        <v>322</v>
      </c>
      <c r="AX109" s="5" t="s">
        <v>322</v>
      </c>
      <c r="AY109" s="5">
        <v>41.797699999999999</v>
      </c>
      <c r="AZ109" s="5">
        <v>99.254800000000003</v>
      </c>
      <c r="BA109" s="5">
        <v>2.3171000000000001E-2</v>
      </c>
      <c r="BB109" s="5">
        <v>3.7123999999999997E-2</v>
      </c>
      <c r="BC109" s="5">
        <v>2.5815999999999999E-2</v>
      </c>
      <c r="BD109" s="5">
        <v>2.7244000000000001E-2</v>
      </c>
      <c r="BE109" s="5">
        <v>2.7571999999999999E-2</v>
      </c>
      <c r="BF109" s="5">
        <v>1.9858000000000001E-2</v>
      </c>
      <c r="BG109" s="5">
        <v>3.3897999999999998E-2</v>
      </c>
      <c r="BH109" s="5">
        <v>3.3709000000000003E-2</v>
      </c>
      <c r="BI109" s="5">
        <v>3.1640000000000001E-2</v>
      </c>
      <c r="BJ109" s="5">
        <v>1.1677E-2</v>
      </c>
      <c r="BK109" s="5">
        <v>2.4996000000000001E-2</v>
      </c>
      <c r="BL109" s="5" t="s">
        <v>322</v>
      </c>
      <c r="BM109" s="5" t="s">
        <v>322</v>
      </c>
      <c r="BN109" s="5" t="s">
        <v>322</v>
      </c>
      <c r="BO109" s="5">
        <v>0.526644</v>
      </c>
      <c r="BP109" s="5">
        <v>-191.25</v>
      </c>
      <c r="BQ109" s="5">
        <v>121.002</v>
      </c>
      <c r="BR109" s="5">
        <v>0.74890100000000004</v>
      </c>
      <c r="BS109" s="5">
        <v>10.069000000000001</v>
      </c>
      <c r="BT109" s="5">
        <v>0.409273</v>
      </c>
      <c r="BU109" s="5">
        <v>12.8302</v>
      </c>
      <c r="BV109" s="5">
        <v>126.664</v>
      </c>
      <c r="BW109" s="5">
        <v>306.209</v>
      </c>
      <c r="BX109" s="5">
        <v>44.5777</v>
      </c>
      <c r="BY109" s="5">
        <v>93.215500000000006</v>
      </c>
      <c r="BZ109" s="5" t="s">
        <v>322</v>
      </c>
      <c r="CA109" s="5" t="s">
        <v>322</v>
      </c>
      <c r="CB109" s="5" t="s">
        <v>322</v>
      </c>
    </row>
    <row r="110" spans="1:80" ht="15.75" customHeight="1" x14ac:dyDescent="0.35">
      <c r="A110" s="5">
        <v>104</v>
      </c>
      <c r="B110" s="5" t="s">
        <v>321</v>
      </c>
      <c r="C110" s="5" t="s">
        <v>108</v>
      </c>
      <c r="D110" s="5" t="s">
        <v>348</v>
      </c>
      <c r="E110" s="5" t="s">
        <v>80</v>
      </c>
      <c r="F110" s="5" t="s">
        <v>89</v>
      </c>
      <c r="G110" s="5">
        <v>38.871499999999997</v>
      </c>
      <c r="H110" s="5">
        <v>3.1517000000000003E-2</v>
      </c>
      <c r="I110" s="5">
        <v>6.0512999999999997E-2</v>
      </c>
      <c r="J110" s="5">
        <v>20.3507</v>
      </c>
      <c r="K110" s="5">
        <v>0.298373</v>
      </c>
      <c r="L110" s="5">
        <v>39.998699999999999</v>
      </c>
      <c r="M110" s="5">
        <v>0.29608499999999999</v>
      </c>
      <c r="N110" s="5">
        <v>2.5279999999999999E-3</v>
      </c>
      <c r="O110" s="5">
        <v>1.7609E-2</v>
      </c>
      <c r="P110" s="5">
        <v>2.9655999999999998E-2</v>
      </c>
      <c r="Q110" s="5">
        <v>-1.055E-2</v>
      </c>
      <c r="R110" s="5" t="s">
        <v>322</v>
      </c>
      <c r="S110" s="5" t="s">
        <v>322</v>
      </c>
      <c r="T110" s="5" t="s">
        <v>322</v>
      </c>
      <c r="U110" s="5">
        <v>99.946600000000004</v>
      </c>
      <c r="V110" s="5" t="s">
        <v>322</v>
      </c>
      <c r="W110" s="5">
        <v>5.0923999999999997E-2</v>
      </c>
      <c r="X110" s="5">
        <v>5.6429E-2</v>
      </c>
      <c r="Y110" s="5">
        <v>4.5442999999999997E-2</v>
      </c>
      <c r="Z110" s="5">
        <v>3.6181999999999999E-2</v>
      </c>
      <c r="AA110" s="5">
        <v>3.5236999999999997E-2</v>
      </c>
      <c r="AB110" s="5">
        <v>3.1633000000000001E-2</v>
      </c>
      <c r="AC110" s="5">
        <v>4.4707999999999998E-2</v>
      </c>
      <c r="AD110" s="5">
        <v>4.5959E-2</v>
      </c>
      <c r="AE110" s="5">
        <v>3.6139999999999999E-2</v>
      </c>
      <c r="AF110" s="5">
        <v>2.8043999999999999E-2</v>
      </c>
      <c r="AG110" s="5">
        <v>3.9099000000000002E-2</v>
      </c>
      <c r="AH110" s="5" t="s">
        <v>322</v>
      </c>
      <c r="AI110" s="5" t="s">
        <v>322</v>
      </c>
      <c r="AJ110" s="5" t="s">
        <v>322</v>
      </c>
      <c r="AK110" s="5">
        <v>18.169699999999999</v>
      </c>
      <c r="AL110" s="5">
        <v>1.8894999999999999E-2</v>
      </c>
      <c r="AM110" s="5">
        <v>3.2025999999999999E-2</v>
      </c>
      <c r="AN110" s="5">
        <v>15.8187</v>
      </c>
      <c r="AO110" s="5">
        <v>0.231075</v>
      </c>
      <c r="AP110" s="5">
        <v>24.1203</v>
      </c>
      <c r="AQ110" s="5">
        <v>0.21160999999999999</v>
      </c>
      <c r="AR110" s="5">
        <v>1.8749999999999999E-3</v>
      </c>
      <c r="AS110" s="5">
        <v>1.4618000000000001E-2</v>
      </c>
      <c r="AT110" s="5">
        <v>1.2942E-2</v>
      </c>
      <c r="AU110" s="5">
        <v>-7.2199999999999999E-3</v>
      </c>
      <c r="AV110" s="5" t="s">
        <v>322</v>
      </c>
      <c r="AW110" s="5" t="s">
        <v>322</v>
      </c>
      <c r="AX110" s="5" t="s">
        <v>322</v>
      </c>
      <c r="AY110" s="5">
        <v>41.322099999999999</v>
      </c>
      <c r="AZ110" s="5">
        <v>99.946600000000004</v>
      </c>
      <c r="BA110" s="5">
        <v>2.3803000000000001E-2</v>
      </c>
      <c r="BB110" s="5">
        <v>3.3828999999999998E-2</v>
      </c>
      <c r="BC110" s="5">
        <v>2.4050999999999999E-2</v>
      </c>
      <c r="BD110" s="5">
        <v>2.8125000000000001E-2</v>
      </c>
      <c r="BE110" s="5">
        <v>2.7289000000000001E-2</v>
      </c>
      <c r="BF110" s="5">
        <v>1.9075000000000002E-2</v>
      </c>
      <c r="BG110" s="5">
        <v>3.1953000000000002E-2</v>
      </c>
      <c r="BH110" s="5">
        <v>3.4093999999999999E-2</v>
      </c>
      <c r="BI110" s="5">
        <v>3.0002000000000001E-2</v>
      </c>
      <c r="BJ110" s="5">
        <v>1.2239E-2</v>
      </c>
      <c r="BK110" s="5">
        <v>2.6751E-2</v>
      </c>
      <c r="BL110" s="5" t="s">
        <v>322</v>
      </c>
      <c r="BM110" s="5" t="s">
        <v>322</v>
      </c>
      <c r="BN110" s="5" t="s">
        <v>322</v>
      </c>
      <c r="BO110" s="5">
        <v>0.52801100000000001</v>
      </c>
      <c r="BP110" s="5">
        <v>86.683300000000003</v>
      </c>
      <c r="BQ110" s="5">
        <v>38.380699999999997</v>
      </c>
      <c r="BR110" s="5">
        <v>0.66987600000000003</v>
      </c>
      <c r="BS110" s="5">
        <v>8.0542700000000007</v>
      </c>
      <c r="BT110" s="5">
        <v>0.42982300000000001</v>
      </c>
      <c r="BU110" s="5">
        <v>10.585800000000001</v>
      </c>
      <c r="BV110" s="5">
        <v>861.07</v>
      </c>
      <c r="BW110" s="5">
        <v>101.776</v>
      </c>
      <c r="BX110" s="5">
        <v>48.5852</v>
      </c>
      <c r="BY110" s="5">
        <v>-171.15</v>
      </c>
      <c r="BZ110" s="5" t="s">
        <v>322</v>
      </c>
      <c r="CA110" s="5" t="s">
        <v>322</v>
      </c>
      <c r="CB110" s="5" t="s">
        <v>322</v>
      </c>
    </row>
    <row r="111" spans="1:80" ht="15.75" customHeight="1" x14ac:dyDescent="0.35">
      <c r="A111" s="5">
        <v>105</v>
      </c>
      <c r="B111" s="5" t="s">
        <v>321</v>
      </c>
      <c r="C111" s="5" t="s">
        <v>108</v>
      </c>
      <c r="D111" s="5" t="s">
        <v>349</v>
      </c>
      <c r="E111" s="5" t="s">
        <v>80</v>
      </c>
      <c r="F111" s="5" t="s">
        <v>89</v>
      </c>
      <c r="G111" s="5">
        <v>39.372100000000003</v>
      </c>
      <c r="H111" s="5">
        <v>3.2280999999999997E-2</v>
      </c>
      <c r="I111" s="5">
        <v>4.1562000000000002E-2</v>
      </c>
      <c r="J111" s="5">
        <v>17.829599999999999</v>
      </c>
      <c r="K111" s="5">
        <v>0.22759799999999999</v>
      </c>
      <c r="L111" s="5">
        <v>41.9148</v>
      </c>
      <c r="M111" s="5">
        <v>0.34720899999999999</v>
      </c>
      <c r="N111" s="5">
        <v>-9.4599999999999997E-3</v>
      </c>
      <c r="O111" s="5">
        <v>2.3213999999999999E-2</v>
      </c>
      <c r="P111" s="5">
        <v>4.3290000000000004E-3</v>
      </c>
      <c r="Q111" s="5">
        <v>4.2758999999999998E-2</v>
      </c>
      <c r="R111" s="5" t="s">
        <v>322</v>
      </c>
      <c r="S111" s="5" t="s">
        <v>322</v>
      </c>
      <c r="T111" s="5" t="s">
        <v>322</v>
      </c>
      <c r="U111" s="5">
        <v>99.825900000000004</v>
      </c>
      <c r="V111" s="5" t="s">
        <v>322</v>
      </c>
      <c r="W111" s="5">
        <v>5.1116000000000002E-2</v>
      </c>
      <c r="X111" s="5">
        <v>5.6614999999999999E-2</v>
      </c>
      <c r="Y111" s="5">
        <v>4.4032000000000002E-2</v>
      </c>
      <c r="Z111" s="5">
        <v>3.6007999999999998E-2</v>
      </c>
      <c r="AA111" s="5">
        <v>3.5865000000000001E-2</v>
      </c>
      <c r="AB111" s="5">
        <v>2.9489000000000001E-2</v>
      </c>
      <c r="AC111" s="5">
        <v>4.8679E-2</v>
      </c>
      <c r="AD111" s="5">
        <v>5.1392E-2</v>
      </c>
      <c r="AE111" s="5">
        <v>4.0263E-2</v>
      </c>
      <c r="AF111" s="5">
        <v>3.1685999999999999E-2</v>
      </c>
      <c r="AG111" s="5">
        <v>3.7006999999999998E-2</v>
      </c>
      <c r="AH111" s="5" t="s">
        <v>322</v>
      </c>
      <c r="AI111" s="5" t="s">
        <v>322</v>
      </c>
      <c r="AJ111" s="5" t="s">
        <v>322</v>
      </c>
      <c r="AK111" s="5">
        <v>18.403700000000001</v>
      </c>
      <c r="AL111" s="5">
        <v>1.9352000000000001E-2</v>
      </c>
      <c r="AM111" s="5">
        <v>2.1996999999999999E-2</v>
      </c>
      <c r="AN111" s="5">
        <v>13.859</v>
      </c>
      <c r="AO111" s="5">
        <v>0.176264</v>
      </c>
      <c r="AP111" s="5">
        <v>25.275700000000001</v>
      </c>
      <c r="AQ111" s="5">
        <v>0.24814800000000001</v>
      </c>
      <c r="AR111" s="5">
        <v>-7.0200000000000002E-3</v>
      </c>
      <c r="AS111" s="5">
        <v>1.9271E-2</v>
      </c>
      <c r="AT111" s="5">
        <v>1.8890000000000001E-3</v>
      </c>
      <c r="AU111" s="5">
        <v>2.9256000000000001E-2</v>
      </c>
      <c r="AV111" s="5" t="s">
        <v>322</v>
      </c>
      <c r="AW111" s="5" t="s">
        <v>322</v>
      </c>
      <c r="AX111" s="5" t="s">
        <v>322</v>
      </c>
      <c r="AY111" s="5">
        <v>41.778300000000002</v>
      </c>
      <c r="AZ111" s="5">
        <v>99.825900000000004</v>
      </c>
      <c r="BA111" s="5">
        <v>2.3893000000000001E-2</v>
      </c>
      <c r="BB111" s="5">
        <v>3.3940999999999999E-2</v>
      </c>
      <c r="BC111" s="5">
        <v>2.3303999999999998E-2</v>
      </c>
      <c r="BD111" s="5">
        <v>2.7989E-2</v>
      </c>
      <c r="BE111" s="5">
        <v>2.7775999999999999E-2</v>
      </c>
      <c r="BF111" s="5">
        <v>1.7783E-2</v>
      </c>
      <c r="BG111" s="5">
        <v>3.4791000000000002E-2</v>
      </c>
      <c r="BH111" s="5">
        <v>3.8124999999999999E-2</v>
      </c>
      <c r="BI111" s="5">
        <v>3.3424000000000002E-2</v>
      </c>
      <c r="BJ111" s="5">
        <v>1.3828E-2</v>
      </c>
      <c r="BK111" s="5">
        <v>2.5319999999999999E-2</v>
      </c>
      <c r="BL111" s="5" t="s">
        <v>322</v>
      </c>
      <c r="BM111" s="5" t="s">
        <v>322</v>
      </c>
      <c r="BN111" s="5" t="s">
        <v>322</v>
      </c>
      <c r="BO111" s="5">
        <v>0.52531300000000003</v>
      </c>
      <c r="BP111" s="5">
        <v>84.965699999999998</v>
      </c>
      <c r="BQ111" s="5">
        <v>53.0593</v>
      </c>
      <c r="BR111" s="5">
        <v>0.71773799999999999</v>
      </c>
      <c r="BS111" s="5">
        <v>9.9879700000000007</v>
      </c>
      <c r="BT111" s="5">
        <v>0.41636899999999999</v>
      </c>
      <c r="BU111" s="5">
        <v>9.8117199999999993</v>
      </c>
      <c r="BV111" s="5">
        <v>-252.44</v>
      </c>
      <c r="BW111" s="5">
        <v>86.283100000000005</v>
      </c>
      <c r="BX111" s="5">
        <v>348.72</v>
      </c>
      <c r="BY111" s="5">
        <v>44.160200000000003</v>
      </c>
      <c r="BZ111" s="5" t="s">
        <v>322</v>
      </c>
      <c r="CA111" s="5" t="s">
        <v>322</v>
      </c>
      <c r="CB111" s="5" t="s">
        <v>322</v>
      </c>
    </row>
    <row r="112" spans="1:80" ht="15.75" customHeight="1" x14ac:dyDescent="0.35">
      <c r="A112" s="5">
        <v>106</v>
      </c>
      <c r="B112" s="5" t="s">
        <v>321</v>
      </c>
      <c r="C112" s="5" t="s">
        <v>108</v>
      </c>
      <c r="D112" s="5" t="s">
        <v>350</v>
      </c>
      <c r="E112" s="5" t="s">
        <v>80</v>
      </c>
      <c r="F112" s="5" t="s">
        <v>89</v>
      </c>
      <c r="G112" s="5">
        <v>39.349200000000003</v>
      </c>
      <c r="H112" s="5">
        <v>-5.2659999999999998E-2</v>
      </c>
      <c r="I112" s="5">
        <v>3.9952000000000001E-2</v>
      </c>
      <c r="J112" s="5">
        <v>18.1266</v>
      </c>
      <c r="K112" s="5">
        <v>0.26485999999999998</v>
      </c>
      <c r="L112" s="5">
        <v>41.819099999999999</v>
      </c>
      <c r="M112" s="5">
        <v>0.25180999999999998</v>
      </c>
      <c r="N112" s="5">
        <v>9.7099999999999999E-3</v>
      </c>
      <c r="O112" s="5">
        <v>3.1468999999999997E-2</v>
      </c>
      <c r="P112" s="5">
        <v>4.0009000000000003E-2</v>
      </c>
      <c r="Q112" s="5">
        <v>2.4728E-2</v>
      </c>
      <c r="R112" s="5" t="s">
        <v>322</v>
      </c>
      <c r="S112" s="5" t="s">
        <v>322</v>
      </c>
      <c r="T112" s="5" t="s">
        <v>322</v>
      </c>
      <c r="U112" s="5">
        <v>99.904799999999994</v>
      </c>
      <c r="V112" s="5" t="s">
        <v>322</v>
      </c>
      <c r="W112" s="5">
        <v>4.9722000000000002E-2</v>
      </c>
      <c r="X112" s="5">
        <v>6.1088999999999997E-2</v>
      </c>
      <c r="Y112" s="5">
        <v>4.4075999999999997E-2</v>
      </c>
      <c r="Z112" s="5">
        <v>3.5277999999999997E-2</v>
      </c>
      <c r="AA112" s="5">
        <v>3.5224999999999999E-2</v>
      </c>
      <c r="AB112" s="5">
        <v>3.1635999999999997E-2</v>
      </c>
      <c r="AC112" s="5">
        <v>4.7792000000000001E-2</v>
      </c>
      <c r="AD112" s="5">
        <v>4.6369E-2</v>
      </c>
      <c r="AE112" s="5">
        <v>3.9316999999999998E-2</v>
      </c>
      <c r="AF112" s="5">
        <v>2.6707000000000002E-2</v>
      </c>
      <c r="AG112" s="5">
        <v>3.3274999999999999E-2</v>
      </c>
      <c r="AH112" s="5" t="s">
        <v>322</v>
      </c>
      <c r="AI112" s="5" t="s">
        <v>322</v>
      </c>
      <c r="AJ112" s="5" t="s">
        <v>322</v>
      </c>
      <c r="AK112" s="5">
        <v>18.393000000000001</v>
      </c>
      <c r="AL112" s="5">
        <v>-3.1570000000000001E-2</v>
      </c>
      <c r="AM112" s="5">
        <v>2.1144E-2</v>
      </c>
      <c r="AN112" s="5">
        <v>14.0899</v>
      </c>
      <c r="AO112" s="5">
        <v>0.205121</v>
      </c>
      <c r="AP112" s="5">
        <v>25.2181</v>
      </c>
      <c r="AQ112" s="5">
        <v>0.17996699999999999</v>
      </c>
      <c r="AR112" s="5">
        <v>7.2030000000000002E-3</v>
      </c>
      <c r="AS112" s="5">
        <v>2.6124000000000001E-2</v>
      </c>
      <c r="AT112" s="5">
        <v>1.746E-2</v>
      </c>
      <c r="AU112" s="5">
        <v>1.6919E-2</v>
      </c>
      <c r="AV112" s="5" t="s">
        <v>322</v>
      </c>
      <c r="AW112" s="5" t="s">
        <v>322</v>
      </c>
      <c r="AX112" s="5" t="s">
        <v>322</v>
      </c>
      <c r="AY112" s="5">
        <v>41.761499999999998</v>
      </c>
      <c r="AZ112" s="5">
        <v>99.904799999999994</v>
      </c>
      <c r="BA112" s="5">
        <v>2.3241000000000001E-2</v>
      </c>
      <c r="BB112" s="5">
        <v>3.6623000000000003E-2</v>
      </c>
      <c r="BC112" s="5">
        <v>2.3327000000000001E-2</v>
      </c>
      <c r="BD112" s="5">
        <v>2.7421000000000001E-2</v>
      </c>
      <c r="BE112" s="5">
        <v>2.7279999999999999E-2</v>
      </c>
      <c r="BF112" s="5">
        <v>1.9077E-2</v>
      </c>
      <c r="BG112" s="5">
        <v>3.4157E-2</v>
      </c>
      <c r="BH112" s="5">
        <v>3.4398999999999999E-2</v>
      </c>
      <c r="BI112" s="5">
        <v>3.2639000000000001E-2</v>
      </c>
      <c r="BJ112" s="5">
        <v>1.1655E-2</v>
      </c>
      <c r="BK112" s="5">
        <v>2.2766000000000002E-2</v>
      </c>
      <c r="BL112" s="5" t="s">
        <v>322</v>
      </c>
      <c r="BM112" s="5" t="s">
        <v>322</v>
      </c>
      <c r="BN112" s="5" t="s">
        <v>322</v>
      </c>
      <c r="BO112" s="5">
        <v>0.52527900000000005</v>
      </c>
      <c r="BP112" s="5">
        <v>-52.448999999999998</v>
      </c>
      <c r="BQ112" s="5">
        <v>55.125700000000002</v>
      </c>
      <c r="BR112" s="5">
        <v>0.71133599999999997</v>
      </c>
      <c r="BS112" s="5">
        <v>8.8088499999999996</v>
      </c>
      <c r="BT112" s="5">
        <v>0.41738199999999998</v>
      </c>
      <c r="BU112" s="5">
        <v>12.3507</v>
      </c>
      <c r="BV112" s="5">
        <v>228.96100000000001</v>
      </c>
      <c r="BW112" s="5">
        <v>63.476900000000001</v>
      </c>
      <c r="BX112" s="5">
        <v>35.612099999999998</v>
      </c>
      <c r="BY112" s="5">
        <v>67.207099999999997</v>
      </c>
      <c r="BZ112" s="5" t="s">
        <v>322</v>
      </c>
      <c r="CA112" s="5" t="s">
        <v>322</v>
      </c>
      <c r="CB112" s="5" t="s">
        <v>322</v>
      </c>
    </row>
    <row r="113" spans="1:80" ht="15.75" customHeight="1" x14ac:dyDescent="0.35">
      <c r="A113" s="5">
        <v>107</v>
      </c>
      <c r="B113" s="5" t="s">
        <v>321</v>
      </c>
      <c r="C113" s="5" t="s">
        <v>108</v>
      </c>
      <c r="D113" s="5" t="s">
        <v>351</v>
      </c>
      <c r="E113" s="5" t="s">
        <v>80</v>
      </c>
      <c r="F113" s="5" t="s">
        <v>89</v>
      </c>
      <c r="G113" s="5">
        <v>39.405900000000003</v>
      </c>
      <c r="H113" s="5">
        <v>-1.8970000000000001E-2</v>
      </c>
      <c r="I113" s="5">
        <v>4.1307999999999997E-2</v>
      </c>
      <c r="J113" s="5">
        <v>18.679099999999998</v>
      </c>
      <c r="K113" s="5">
        <v>0.23940700000000001</v>
      </c>
      <c r="L113" s="5">
        <v>41.901600000000002</v>
      </c>
      <c r="M113" s="5">
        <v>0.283993</v>
      </c>
      <c r="N113" s="5">
        <v>2.9073999999999999E-2</v>
      </c>
      <c r="O113" s="5">
        <v>-8.4000000000000003E-4</v>
      </c>
      <c r="P113" s="5">
        <v>2.0872999999999999E-2</v>
      </c>
      <c r="Q113" s="5">
        <v>1.9705E-2</v>
      </c>
      <c r="R113" s="5" t="s">
        <v>322</v>
      </c>
      <c r="S113" s="5" t="s">
        <v>322</v>
      </c>
      <c r="T113" s="5" t="s">
        <v>322</v>
      </c>
      <c r="U113" s="5">
        <v>100.601</v>
      </c>
      <c r="V113" s="5" t="s">
        <v>322</v>
      </c>
      <c r="W113" s="5">
        <v>4.8715000000000001E-2</v>
      </c>
      <c r="X113" s="5">
        <v>6.1134000000000001E-2</v>
      </c>
      <c r="Y113" s="5">
        <v>4.2443000000000002E-2</v>
      </c>
      <c r="Z113" s="5">
        <v>3.7694999999999999E-2</v>
      </c>
      <c r="AA113" s="5">
        <v>3.6263999999999998E-2</v>
      </c>
      <c r="AB113" s="5">
        <v>3.0405000000000001E-2</v>
      </c>
      <c r="AC113" s="5">
        <v>4.8800999999999997E-2</v>
      </c>
      <c r="AD113" s="5">
        <v>4.2661999999999999E-2</v>
      </c>
      <c r="AE113" s="5">
        <v>3.9604E-2</v>
      </c>
      <c r="AF113" s="5">
        <v>2.8941999999999999E-2</v>
      </c>
      <c r="AG113" s="5">
        <v>3.5012000000000001E-2</v>
      </c>
      <c r="AH113" s="5" t="s">
        <v>322</v>
      </c>
      <c r="AI113" s="5" t="s">
        <v>322</v>
      </c>
      <c r="AJ113" s="5" t="s">
        <v>322</v>
      </c>
      <c r="AK113" s="5">
        <v>18.419499999999999</v>
      </c>
      <c r="AL113" s="5">
        <v>-1.137E-2</v>
      </c>
      <c r="AM113" s="5">
        <v>2.1861999999999999E-2</v>
      </c>
      <c r="AN113" s="5">
        <v>14.519299999999999</v>
      </c>
      <c r="AO113" s="5">
        <v>0.18540899999999999</v>
      </c>
      <c r="AP113" s="5">
        <v>25.267800000000001</v>
      </c>
      <c r="AQ113" s="5">
        <v>0.20296800000000001</v>
      </c>
      <c r="AR113" s="5">
        <v>2.1569000000000001E-2</v>
      </c>
      <c r="AS113" s="5">
        <v>-6.9999999999999999E-4</v>
      </c>
      <c r="AT113" s="5">
        <v>9.1090000000000008E-3</v>
      </c>
      <c r="AU113" s="5">
        <v>1.3481999999999999E-2</v>
      </c>
      <c r="AV113" s="5" t="s">
        <v>322</v>
      </c>
      <c r="AW113" s="5" t="s">
        <v>322</v>
      </c>
      <c r="AX113" s="5" t="s">
        <v>322</v>
      </c>
      <c r="AY113" s="5">
        <v>41.952199999999998</v>
      </c>
      <c r="AZ113" s="5">
        <v>100.601</v>
      </c>
      <c r="BA113" s="5">
        <v>2.2771E-2</v>
      </c>
      <c r="BB113" s="5">
        <v>3.6650000000000002E-2</v>
      </c>
      <c r="BC113" s="5">
        <v>2.2463E-2</v>
      </c>
      <c r="BD113" s="5">
        <v>2.9301000000000001E-2</v>
      </c>
      <c r="BE113" s="5">
        <v>2.8084000000000001E-2</v>
      </c>
      <c r="BF113" s="5">
        <v>1.8335000000000001E-2</v>
      </c>
      <c r="BG113" s="5">
        <v>3.4877999999999999E-2</v>
      </c>
      <c r="BH113" s="5">
        <v>3.1648999999999997E-2</v>
      </c>
      <c r="BI113" s="5">
        <v>3.2877999999999998E-2</v>
      </c>
      <c r="BJ113" s="5">
        <v>1.2630000000000001E-2</v>
      </c>
      <c r="BK113" s="5">
        <v>2.3955000000000001E-2</v>
      </c>
      <c r="BL113" s="5" t="s">
        <v>322</v>
      </c>
      <c r="BM113" s="5" t="s">
        <v>322</v>
      </c>
      <c r="BN113" s="5" t="s">
        <v>322</v>
      </c>
      <c r="BO113" s="5">
        <v>0.52505000000000002</v>
      </c>
      <c r="BP113" s="5">
        <v>-149.69</v>
      </c>
      <c r="BQ113" s="5">
        <v>51.667499999999997</v>
      </c>
      <c r="BR113" s="5">
        <v>0.70153200000000004</v>
      </c>
      <c r="BS113" s="5">
        <v>9.6627600000000005</v>
      </c>
      <c r="BT113" s="5">
        <v>0.41762300000000002</v>
      </c>
      <c r="BU113" s="5">
        <v>11.3977</v>
      </c>
      <c r="BV113" s="5">
        <v>73.279200000000003</v>
      </c>
      <c r="BW113" s="5">
        <v>-2215.1</v>
      </c>
      <c r="BX113" s="5">
        <v>69.321299999999994</v>
      </c>
      <c r="BY113" s="5">
        <v>87.3703</v>
      </c>
      <c r="BZ113" s="5" t="s">
        <v>322</v>
      </c>
      <c r="CA113" s="5" t="s">
        <v>322</v>
      </c>
      <c r="CB113" s="5" t="s">
        <v>322</v>
      </c>
    </row>
    <row r="114" spans="1:80" ht="15.75" customHeight="1" x14ac:dyDescent="0.35">
      <c r="A114" s="5">
        <v>108</v>
      </c>
      <c r="B114" s="5" t="s">
        <v>321</v>
      </c>
      <c r="C114" s="5" t="s">
        <v>108</v>
      </c>
      <c r="D114" s="5" t="s">
        <v>339</v>
      </c>
      <c r="E114" s="5" t="s">
        <v>80</v>
      </c>
      <c r="F114" s="5" t="s">
        <v>89</v>
      </c>
      <c r="G114" s="5">
        <v>39.2044</v>
      </c>
      <c r="H114" s="5">
        <v>4.8752999999999998E-2</v>
      </c>
      <c r="I114" s="5">
        <v>7.3354000000000003E-2</v>
      </c>
      <c r="J114" s="5">
        <v>19.342600000000001</v>
      </c>
      <c r="K114" s="5">
        <v>0.29159800000000002</v>
      </c>
      <c r="L114" s="5">
        <v>41.097900000000003</v>
      </c>
      <c r="M114" s="5">
        <v>0.27029599999999998</v>
      </c>
      <c r="N114" s="5">
        <v>8.0203999999999998E-2</v>
      </c>
      <c r="O114" s="5">
        <v>-9.3000000000000005E-4</v>
      </c>
      <c r="P114" s="5">
        <v>4.6611E-2</v>
      </c>
      <c r="Q114" s="5">
        <v>1.357E-2</v>
      </c>
      <c r="R114" s="5" t="s">
        <v>322</v>
      </c>
      <c r="S114" s="5" t="s">
        <v>322</v>
      </c>
      <c r="T114" s="5" t="s">
        <v>322</v>
      </c>
      <c r="U114" s="5">
        <v>100.468</v>
      </c>
      <c r="V114" s="5" t="s">
        <v>322</v>
      </c>
      <c r="W114" s="5">
        <v>4.8876000000000003E-2</v>
      </c>
      <c r="X114" s="5">
        <v>5.6727E-2</v>
      </c>
      <c r="Y114" s="5">
        <v>4.4192000000000002E-2</v>
      </c>
      <c r="Z114" s="5">
        <v>3.773E-2</v>
      </c>
      <c r="AA114" s="5">
        <v>3.4126999999999998E-2</v>
      </c>
      <c r="AB114" s="5">
        <v>3.2510999999999998E-2</v>
      </c>
      <c r="AC114" s="5">
        <v>4.9392999999999999E-2</v>
      </c>
      <c r="AD114" s="5">
        <v>4.5974000000000001E-2</v>
      </c>
      <c r="AE114" s="5">
        <v>4.1304E-2</v>
      </c>
      <c r="AF114" s="5">
        <v>2.726E-2</v>
      </c>
      <c r="AG114" s="5">
        <v>3.2931000000000002E-2</v>
      </c>
      <c r="AH114" s="5" t="s">
        <v>322</v>
      </c>
      <c r="AI114" s="5" t="s">
        <v>322</v>
      </c>
      <c r="AJ114" s="5" t="s">
        <v>322</v>
      </c>
      <c r="AK114" s="5">
        <v>18.325299999999999</v>
      </c>
      <c r="AL114" s="5">
        <v>2.9228000000000001E-2</v>
      </c>
      <c r="AM114" s="5">
        <v>3.8822000000000002E-2</v>
      </c>
      <c r="AN114" s="5">
        <v>15.0351</v>
      </c>
      <c r="AO114" s="5">
        <v>0.225828</v>
      </c>
      <c r="AP114" s="5">
        <v>24.783100000000001</v>
      </c>
      <c r="AQ114" s="5">
        <v>0.19317899999999999</v>
      </c>
      <c r="AR114" s="5">
        <v>5.9499999999999997E-2</v>
      </c>
      <c r="AS114" s="5">
        <v>-7.6999999999999996E-4</v>
      </c>
      <c r="AT114" s="5">
        <v>2.0341000000000001E-2</v>
      </c>
      <c r="AU114" s="5">
        <v>9.2849999999999999E-3</v>
      </c>
      <c r="AV114" s="5" t="s">
        <v>322</v>
      </c>
      <c r="AW114" s="5" t="s">
        <v>322</v>
      </c>
      <c r="AX114" s="5" t="s">
        <v>322</v>
      </c>
      <c r="AY114" s="5">
        <v>41.749400000000001</v>
      </c>
      <c r="AZ114" s="5">
        <v>100.468</v>
      </c>
      <c r="BA114" s="5">
        <v>2.2846000000000002E-2</v>
      </c>
      <c r="BB114" s="5">
        <v>3.4007999999999997E-2</v>
      </c>
      <c r="BC114" s="5">
        <v>2.3387999999999999E-2</v>
      </c>
      <c r="BD114" s="5">
        <v>2.9326999999999999E-2</v>
      </c>
      <c r="BE114" s="5">
        <v>2.6429999999999999E-2</v>
      </c>
      <c r="BF114" s="5">
        <v>1.9605000000000001E-2</v>
      </c>
      <c r="BG114" s="5">
        <v>3.5300999999999999E-2</v>
      </c>
      <c r="BH114" s="5">
        <v>3.4105999999999997E-2</v>
      </c>
      <c r="BI114" s="5">
        <v>3.4287999999999999E-2</v>
      </c>
      <c r="BJ114" s="5">
        <v>1.1897E-2</v>
      </c>
      <c r="BK114" s="5">
        <v>2.2530999999999999E-2</v>
      </c>
      <c r="BL114" s="5" t="s">
        <v>322</v>
      </c>
      <c r="BM114" s="5" t="s">
        <v>322</v>
      </c>
      <c r="BN114" s="5" t="s">
        <v>322</v>
      </c>
      <c r="BO114" s="5">
        <v>0.52597300000000002</v>
      </c>
      <c r="BP114" s="5">
        <v>57.112299999999998</v>
      </c>
      <c r="BQ114" s="5">
        <v>31.4377</v>
      </c>
      <c r="BR114" s="5">
        <v>0.688585</v>
      </c>
      <c r="BS114" s="5">
        <v>8.07301</v>
      </c>
      <c r="BT114" s="5">
        <v>0.42286699999999999</v>
      </c>
      <c r="BU114" s="5">
        <v>11.9001</v>
      </c>
      <c r="BV114" s="5">
        <v>30.717500000000001</v>
      </c>
      <c r="BW114" s="5">
        <v>-2089.4</v>
      </c>
      <c r="BX114" s="5">
        <v>31.595199999999998</v>
      </c>
      <c r="BY114" s="5">
        <v>118.241</v>
      </c>
      <c r="BZ114" s="5" t="s">
        <v>322</v>
      </c>
      <c r="CA114" s="5" t="s">
        <v>322</v>
      </c>
      <c r="CB114" s="5" t="s">
        <v>322</v>
      </c>
    </row>
    <row r="115" spans="1:80" ht="15.75" customHeight="1" x14ac:dyDescent="0.35">
      <c r="A115" s="5">
        <v>109</v>
      </c>
      <c r="B115" s="5" t="s">
        <v>321</v>
      </c>
      <c r="C115" s="5" t="s">
        <v>108</v>
      </c>
      <c r="D115" s="5" t="s">
        <v>340</v>
      </c>
      <c r="E115" s="5" t="s">
        <v>80</v>
      </c>
      <c r="F115" s="5" t="s">
        <v>89</v>
      </c>
      <c r="G115" s="5">
        <v>39.462899999999998</v>
      </c>
      <c r="H115" s="5">
        <v>7.9547999999999994E-2</v>
      </c>
      <c r="I115" s="5">
        <v>6.0099E-2</v>
      </c>
      <c r="J115" s="5">
        <v>16.7361</v>
      </c>
      <c r="K115" s="5">
        <v>0.23136499999999999</v>
      </c>
      <c r="L115" s="5">
        <v>43.391199999999998</v>
      </c>
      <c r="M115" s="5">
        <v>0.35972900000000002</v>
      </c>
      <c r="N115" s="5">
        <v>1.8341E-2</v>
      </c>
      <c r="O115" s="5">
        <v>-8.6400000000000001E-3</v>
      </c>
      <c r="P115" s="5">
        <v>4.7731999999999997E-2</v>
      </c>
      <c r="Q115" s="5">
        <v>2.9249000000000001E-2</v>
      </c>
      <c r="R115" s="5" t="s">
        <v>322</v>
      </c>
      <c r="S115" s="5" t="s">
        <v>322</v>
      </c>
      <c r="T115" s="5" t="s">
        <v>322</v>
      </c>
      <c r="U115" s="5">
        <v>100.408</v>
      </c>
      <c r="V115" s="5" t="s">
        <v>322</v>
      </c>
      <c r="W115" s="5">
        <v>5.0965999999999997E-2</v>
      </c>
      <c r="X115" s="5">
        <v>5.2963000000000003E-2</v>
      </c>
      <c r="Y115" s="5">
        <v>4.4201999999999998E-2</v>
      </c>
      <c r="Z115" s="5">
        <v>3.8329000000000002E-2</v>
      </c>
      <c r="AA115" s="5">
        <v>3.3168999999999997E-2</v>
      </c>
      <c r="AB115" s="5">
        <v>3.3097000000000001E-2</v>
      </c>
      <c r="AC115" s="5">
        <v>5.1885000000000001E-2</v>
      </c>
      <c r="AD115" s="5">
        <v>4.7815000000000003E-2</v>
      </c>
      <c r="AE115" s="5">
        <v>3.9439000000000002E-2</v>
      </c>
      <c r="AF115" s="5">
        <v>3.0301000000000002E-2</v>
      </c>
      <c r="AG115" s="5">
        <v>3.6491000000000003E-2</v>
      </c>
      <c r="AH115" s="5" t="s">
        <v>322</v>
      </c>
      <c r="AI115" s="5" t="s">
        <v>322</v>
      </c>
      <c r="AJ115" s="5" t="s">
        <v>322</v>
      </c>
      <c r="AK115" s="5">
        <v>18.446100000000001</v>
      </c>
      <c r="AL115" s="5">
        <v>4.7689000000000002E-2</v>
      </c>
      <c r="AM115" s="5">
        <v>3.1807000000000002E-2</v>
      </c>
      <c r="AN115" s="5">
        <v>13.0091</v>
      </c>
      <c r="AO115" s="5">
        <v>0.17918100000000001</v>
      </c>
      <c r="AP115" s="5">
        <v>26.1661</v>
      </c>
      <c r="AQ115" s="5">
        <v>0.25709599999999999</v>
      </c>
      <c r="AR115" s="5">
        <v>1.3606E-2</v>
      </c>
      <c r="AS115" s="5">
        <v>-7.1700000000000002E-3</v>
      </c>
      <c r="AT115" s="5">
        <v>2.0830999999999999E-2</v>
      </c>
      <c r="AU115" s="5">
        <v>2.0011999999999999E-2</v>
      </c>
      <c r="AV115" s="5" t="s">
        <v>322</v>
      </c>
      <c r="AW115" s="5" t="s">
        <v>322</v>
      </c>
      <c r="AX115" s="5" t="s">
        <v>322</v>
      </c>
      <c r="AY115" s="5">
        <v>42.223300000000002</v>
      </c>
      <c r="AZ115" s="5">
        <v>100.408</v>
      </c>
      <c r="BA115" s="5">
        <v>2.3823E-2</v>
      </c>
      <c r="BB115" s="5">
        <v>3.1751000000000001E-2</v>
      </c>
      <c r="BC115" s="5">
        <v>2.3394000000000002E-2</v>
      </c>
      <c r="BD115" s="5">
        <v>2.9793E-2</v>
      </c>
      <c r="BE115" s="5">
        <v>2.5687000000000001E-2</v>
      </c>
      <c r="BF115" s="5">
        <v>1.9958E-2</v>
      </c>
      <c r="BG115" s="5">
        <v>3.7081999999999997E-2</v>
      </c>
      <c r="BH115" s="5">
        <v>3.5471999999999997E-2</v>
      </c>
      <c r="BI115" s="5">
        <v>3.2740999999999999E-2</v>
      </c>
      <c r="BJ115" s="5">
        <v>1.3224E-2</v>
      </c>
      <c r="BK115" s="5">
        <v>2.4967E-2</v>
      </c>
      <c r="BL115" s="5" t="s">
        <v>322</v>
      </c>
      <c r="BM115" s="5" t="s">
        <v>322</v>
      </c>
      <c r="BN115" s="5" t="s">
        <v>322</v>
      </c>
      <c r="BO115" s="5">
        <v>0.52518600000000004</v>
      </c>
      <c r="BP115" s="5">
        <v>33.781100000000002</v>
      </c>
      <c r="BQ115" s="5">
        <v>37.746099999999998</v>
      </c>
      <c r="BR115" s="5">
        <v>0.74258999999999997</v>
      </c>
      <c r="BS115" s="5">
        <v>9.4643800000000002</v>
      </c>
      <c r="BT115" s="5">
        <v>0.40788099999999999</v>
      </c>
      <c r="BU115" s="5">
        <v>9.85182</v>
      </c>
      <c r="BV115" s="5">
        <v>126.54900000000001</v>
      </c>
      <c r="BW115" s="5">
        <v>-210.44</v>
      </c>
      <c r="BX115" s="5">
        <v>33.598999999999997</v>
      </c>
      <c r="BY115" s="5">
        <v>62.277000000000001</v>
      </c>
      <c r="BZ115" s="5" t="s">
        <v>322</v>
      </c>
      <c r="CA115" s="5" t="s">
        <v>322</v>
      </c>
      <c r="CB115" s="5" t="s">
        <v>322</v>
      </c>
    </row>
    <row r="116" spans="1:80" ht="15.75" customHeight="1" x14ac:dyDescent="0.35">
      <c r="A116" s="5">
        <v>110</v>
      </c>
      <c r="B116" s="5" t="s">
        <v>321</v>
      </c>
      <c r="C116" s="5" t="s">
        <v>108</v>
      </c>
      <c r="D116" s="5" t="s">
        <v>352</v>
      </c>
      <c r="E116" s="5" t="s">
        <v>80</v>
      </c>
      <c r="F116" s="5" t="s">
        <v>89</v>
      </c>
      <c r="G116" s="5">
        <v>38.896700000000003</v>
      </c>
      <c r="H116" s="5">
        <v>6.3886999999999999E-2</v>
      </c>
      <c r="I116" s="5">
        <v>1.8415000000000001E-2</v>
      </c>
      <c r="J116" s="5">
        <v>19.530799999999999</v>
      </c>
      <c r="K116" s="5">
        <v>0.28007300000000002</v>
      </c>
      <c r="L116" s="5">
        <v>41.118200000000002</v>
      </c>
      <c r="M116" s="5">
        <v>0.31783499999999998</v>
      </c>
      <c r="N116" s="5">
        <v>3.1709000000000001E-2</v>
      </c>
      <c r="O116" s="5">
        <v>-3.2399999999999998E-3</v>
      </c>
      <c r="P116" s="5">
        <v>5.8736999999999998E-2</v>
      </c>
      <c r="Q116" s="5">
        <v>-6.9999999999999999E-4</v>
      </c>
      <c r="R116" s="5" t="s">
        <v>322</v>
      </c>
      <c r="S116" s="5" t="s">
        <v>322</v>
      </c>
      <c r="T116" s="5" t="s">
        <v>322</v>
      </c>
      <c r="U116" s="5">
        <v>100.312</v>
      </c>
      <c r="V116" s="5" t="s">
        <v>322</v>
      </c>
      <c r="W116" s="5">
        <v>4.8741E-2</v>
      </c>
      <c r="X116" s="5">
        <v>5.5722000000000001E-2</v>
      </c>
      <c r="Y116" s="5">
        <v>4.6242999999999999E-2</v>
      </c>
      <c r="Z116" s="5">
        <v>3.7047999999999998E-2</v>
      </c>
      <c r="AA116" s="5">
        <v>3.5769000000000002E-2</v>
      </c>
      <c r="AB116" s="5">
        <v>3.0678E-2</v>
      </c>
      <c r="AC116" s="5">
        <v>4.2176999999999999E-2</v>
      </c>
      <c r="AD116" s="5">
        <v>4.5893000000000003E-2</v>
      </c>
      <c r="AE116" s="5">
        <v>4.1413999999999999E-2</v>
      </c>
      <c r="AF116" s="5">
        <v>2.8265999999999999E-2</v>
      </c>
      <c r="AG116" s="5">
        <v>4.1117000000000001E-2</v>
      </c>
      <c r="AH116" s="5" t="s">
        <v>322</v>
      </c>
      <c r="AI116" s="5" t="s">
        <v>322</v>
      </c>
      <c r="AJ116" s="5" t="s">
        <v>322</v>
      </c>
      <c r="AK116" s="5">
        <v>18.1815</v>
      </c>
      <c r="AL116" s="5">
        <v>3.8300000000000001E-2</v>
      </c>
      <c r="AM116" s="5">
        <v>9.7459999999999995E-3</v>
      </c>
      <c r="AN116" s="5">
        <v>15.1813</v>
      </c>
      <c r="AO116" s="5">
        <v>0.21690300000000001</v>
      </c>
      <c r="AP116" s="5">
        <v>24.795400000000001</v>
      </c>
      <c r="AQ116" s="5">
        <v>0.227155</v>
      </c>
      <c r="AR116" s="5">
        <v>2.3522999999999999E-2</v>
      </c>
      <c r="AS116" s="5">
        <v>-2.6900000000000001E-3</v>
      </c>
      <c r="AT116" s="5">
        <v>2.5633E-2</v>
      </c>
      <c r="AU116" s="5">
        <v>-4.8000000000000001E-4</v>
      </c>
      <c r="AV116" s="5" t="s">
        <v>322</v>
      </c>
      <c r="AW116" s="5" t="s">
        <v>322</v>
      </c>
      <c r="AX116" s="5" t="s">
        <v>322</v>
      </c>
      <c r="AY116" s="5">
        <v>41.616100000000003</v>
      </c>
      <c r="AZ116" s="5">
        <v>100.312</v>
      </c>
      <c r="BA116" s="5">
        <v>2.2783000000000001E-2</v>
      </c>
      <c r="BB116" s="5">
        <v>3.3404999999999997E-2</v>
      </c>
      <c r="BC116" s="5">
        <v>2.4473999999999999E-2</v>
      </c>
      <c r="BD116" s="5">
        <v>2.8798000000000001E-2</v>
      </c>
      <c r="BE116" s="5">
        <v>2.7701E-2</v>
      </c>
      <c r="BF116" s="5">
        <v>1.8499999999999999E-2</v>
      </c>
      <c r="BG116" s="5">
        <v>3.0144000000000001E-2</v>
      </c>
      <c r="BH116" s="5">
        <v>3.4046E-2</v>
      </c>
      <c r="BI116" s="5">
        <v>3.4380000000000001E-2</v>
      </c>
      <c r="BJ116" s="5">
        <v>1.2336E-2</v>
      </c>
      <c r="BK116" s="5">
        <v>2.8132000000000001E-2</v>
      </c>
      <c r="BL116" s="5" t="s">
        <v>322</v>
      </c>
      <c r="BM116" s="5" t="s">
        <v>322</v>
      </c>
      <c r="BN116" s="5" t="s">
        <v>322</v>
      </c>
      <c r="BO116" s="5">
        <v>0.52834099999999995</v>
      </c>
      <c r="BP116" s="5">
        <v>43.403399999999998</v>
      </c>
      <c r="BQ116" s="5">
        <v>121.405</v>
      </c>
      <c r="BR116" s="5">
        <v>0.68514600000000003</v>
      </c>
      <c r="BS116" s="5">
        <v>8.5104699999999998</v>
      </c>
      <c r="BT116" s="5">
        <v>0.42291200000000001</v>
      </c>
      <c r="BU116" s="5">
        <v>9.8222100000000001</v>
      </c>
      <c r="BV116" s="5">
        <v>72.084699999999998</v>
      </c>
      <c r="BW116" s="5">
        <v>-598.16</v>
      </c>
      <c r="BX116" s="5">
        <v>26.526299999999999</v>
      </c>
      <c r="BY116" s="5">
        <v>-2747.8</v>
      </c>
      <c r="BZ116" s="5" t="s">
        <v>322</v>
      </c>
      <c r="CA116" s="5" t="s">
        <v>322</v>
      </c>
      <c r="CB116" s="5" t="s">
        <v>322</v>
      </c>
    </row>
    <row r="117" spans="1:80" ht="15.75" customHeight="1" x14ac:dyDescent="0.35">
      <c r="A117" s="5">
        <v>111</v>
      </c>
      <c r="B117" s="5" t="s">
        <v>321</v>
      </c>
      <c r="C117" s="5" t="s">
        <v>108</v>
      </c>
      <c r="D117" s="5" t="s">
        <v>353</v>
      </c>
      <c r="E117" s="5" t="s">
        <v>80</v>
      </c>
      <c r="F117" s="5" t="s">
        <v>89</v>
      </c>
      <c r="G117" s="5">
        <v>39.5931</v>
      </c>
      <c r="H117" s="5">
        <v>3.065E-2</v>
      </c>
      <c r="I117" s="5">
        <v>3.0384999999999999E-2</v>
      </c>
      <c r="J117" s="5">
        <v>17.521100000000001</v>
      </c>
      <c r="K117" s="5">
        <v>0.25509500000000002</v>
      </c>
      <c r="L117" s="5">
        <v>42.985500000000002</v>
      </c>
      <c r="M117" s="5">
        <v>0.210504</v>
      </c>
      <c r="N117" s="5">
        <v>4.6220999999999998E-2</v>
      </c>
      <c r="O117" s="5">
        <v>5.9900000000000003E-4</v>
      </c>
      <c r="P117" s="5">
        <v>1.2041E-2</v>
      </c>
      <c r="Q117" s="5">
        <v>5.6498E-2</v>
      </c>
      <c r="R117" s="5" t="s">
        <v>322</v>
      </c>
      <c r="S117" s="5" t="s">
        <v>322</v>
      </c>
      <c r="T117" s="5" t="s">
        <v>322</v>
      </c>
      <c r="U117" s="5">
        <v>100.742</v>
      </c>
      <c r="V117" s="5" t="s">
        <v>322</v>
      </c>
      <c r="W117" s="5">
        <v>5.0471000000000002E-2</v>
      </c>
      <c r="X117" s="5">
        <v>5.5958000000000001E-2</v>
      </c>
      <c r="Y117" s="5">
        <v>4.4934000000000002E-2</v>
      </c>
      <c r="Z117" s="5">
        <v>3.6011000000000001E-2</v>
      </c>
      <c r="AA117" s="5">
        <v>3.4694000000000003E-2</v>
      </c>
      <c r="AB117" s="5">
        <v>3.2062E-2</v>
      </c>
      <c r="AC117" s="5">
        <v>5.2246000000000001E-2</v>
      </c>
      <c r="AD117" s="5">
        <v>4.3838000000000002E-2</v>
      </c>
      <c r="AE117" s="5">
        <v>3.6579E-2</v>
      </c>
      <c r="AF117" s="5">
        <v>3.1195000000000001E-2</v>
      </c>
      <c r="AG117" s="5">
        <v>3.4001000000000003E-2</v>
      </c>
      <c r="AH117" s="5" t="s">
        <v>322</v>
      </c>
      <c r="AI117" s="5" t="s">
        <v>322</v>
      </c>
      <c r="AJ117" s="5" t="s">
        <v>322</v>
      </c>
      <c r="AK117" s="5">
        <v>18.507000000000001</v>
      </c>
      <c r="AL117" s="5">
        <v>1.8374000000000001E-2</v>
      </c>
      <c r="AM117" s="5">
        <v>1.6081000000000002E-2</v>
      </c>
      <c r="AN117" s="5">
        <v>13.619199999999999</v>
      </c>
      <c r="AO117" s="5">
        <v>0.19755900000000001</v>
      </c>
      <c r="AP117" s="5">
        <v>25.921399999999998</v>
      </c>
      <c r="AQ117" s="5">
        <v>0.150446</v>
      </c>
      <c r="AR117" s="5">
        <v>3.4289E-2</v>
      </c>
      <c r="AS117" s="5">
        <v>4.9700000000000005E-4</v>
      </c>
      <c r="AT117" s="5">
        <v>5.2550000000000001E-3</v>
      </c>
      <c r="AU117" s="5">
        <v>3.8656000000000003E-2</v>
      </c>
      <c r="AV117" s="5" t="s">
        <v>322</v>
      </c>
      <c r="AW117" s="5" t="s">
        <v>322</v>
      </c>
      <c r="AX117" s="5" t="s">
        <v>322</v>
      </c>
      <c r="AY117" s="5">
        <v>42.232900000000001</v>
      </c>
      <c r="AZ117" s="5">
        <v>100.742</v>
      </c>
      <c r="BA117" s="5">
        <v>2.3591999999999998E-2</v>
      </c>
      <c r="BB117" s="5">
        <v>3.3547E-2</v>
      </c>
      <c r="BC117" s="5">
        <v>2.3781E-2</v>
      </c>
      <c r="BD117" s="5">
        <v>2.7990999999999999E-2</v>
      </c>
      <c r="BE117" s="5">
        <v>2.6869000000000001E-2</v>
      </c>
      <c r="BF117" s="5">
        <v>1.9334E-2</v>
      </c>
      <c r="BG117" s="5">
        <v>3.7339999999999998E-2</v>
      </c>
      <c r="BH117" s="5">
        <v>3.2522000000000002E-2</v>
      </c>
      <c r="BI117" s="5">
        <v>3.0366000000000001E-2</v>
      </c>
      <c r="BJ117" s="5">
        <v>1.3613999999999999E-2</v>
      </c>
      <c r="BK117" s="5">
        <v>2.3262999999999999E-2</v>
      </c>
      <c r="BL117" s="5" t="s">
        <v>322</v>
      </c>
      <c r="BM117" s="5" t="s">
        <v>322</v>
      </c>
      <c r="BN117" s="5" t="s">
        <v>322</v>
      </c>
      <c r="BO117" s="5">
        <v>0.52422000000000002</v>
      </c>
      <c r="BP117" s="5">
        <v>88.384699999999995</v>
      </c>
      <c r="BQ117" s="5">
        <v>72.803399999999996</v>
      </c>
      <c r="BR117" s="5">
        <v>0.72442200000000001</v>
      </c>
      <c r="BS117" s="5">
        <v>8.9948399999999999</v>
      </c>
      <c r="BT117" s="5">
        <v>0.41079599999999999</v>
      </c>
      <c r="BU117" s="5">
        <v>14.957000000000001</v>
      </c>
      <c r="BV117" s="5">
        <v>48.609099999999998</v>
      </c>
      <c r="BW117" s="5">
        <v>2885.43</v>
      </c>
      <c r="BX117" s="5">
        <v>125.855</v>
      </c>
      <c r="BY117" s="5">
        <v>31.959099999999999</v>
      </c>
      <c r="BZ117" s="5" t="s">
        <v>322</v>
      </c>
      <c r="CA117" s="5" t="s">
        <v>322</v>
      </c>
      <c r="CB117" s="5" t="s">
        <v>322</v>
      </c>
    </row>
    <row r="118" spans="1:80" ht="15.75" customHeight="1" x14ac:dyDescent="0.35">
      <c r="A118" s="5">
        <v>112</v>
      </c>
      <c r="B118" s="5" t="s">
        <v>321</v>
      </c>
      <c r="C118" s="5" t="s">
        <v>108</v>
      </c>
      <c r="D118" s="5" t="s">
        <v>354</v>
      </c>
      <c r="E118" s="5" t="s">
        <v>80</v>
      </c>
      <c r="F118" s="5" t="s">
        <v>89</v>
      </c>
      <c r="G118" s="5">
        <v>39.660299999999999</v>
      </c>
      <c r="H118" s="5">
        <v>-3.3000000000000002E-2</v>
      </c>
      <c r="I118" s="5">
        <v>2.5673000000000001E-2</v>
      </c>
      <c r="J118" s="5">
        <v>17.178899999999999</v>
      </c>
      <c r="K118" s="5">
        <v>0.278646</v>
      </c>
      <c r="L118" s="5">
        <v>42.8825</v>
      </c>
      <c r="M118" s="5">
        <v>0.26630199999999998</v>
      </c>
      <c r="N118" s="5">
        <v>3.2878999999999999E-2</v>
      </c>
      <c r="O118" s="5">
        <v>6.7939999999999997E-3</v>
      </c>
      <c r="P118" s="5">
        <v>2.1049999999999999E-2</v>
      </c>
      <c r="Q118" s="5">
        <v>8.9040000000000005E-3</v>
      </c>
      <c r="R118" s="5" t="s">
        <v>322</v>
      </c>
      <c r="S118" s="5" t="s">
        <v>322</v>
      </c>
      <c r="T118" s="5" t="s">
        <v>322</v>
      </c>
      <c r="U118" s="5">
        <v>100.32899999999999</v>
      </c>
      <c r="V118" s="5" t="s">
        <v>322</v>
      </c>
      <c r="W118" s="5">
        <v>5.0435000000000001E-2</v>
      </c>
      <c r="X118" s="5">
        <v>6.2233999999999998E-2</v>
      </c>
      <c r="Y118" s="5">
        <v>4.6731000000000002E-2</v>
      </c>
      <c r="Z118" s="5">
        <v>3.5927000000000001E-2</v>
      </c>
      <c r="AA118" s="5">
        <v>3.4796000000000001E-2</v>
      </c>
      <c r="AB118" s="5">
        <v>2.9763000000000001E-2</v>
      </c>
      <c r="AC118" s="5">
        <v>5.1525000000000001E-2</v>
      </c>
      <c r="AD118" s="5">
        <v>4.5102999999999997E-2</v>
      </c>
      <c r="AE118" s="5">
        <v>3.9702000000000001E-2</v>
      </c>
      <c r="AF118" s="5">
        <v>3.0089999999999999E-2</v>
      </c>
      <c r="AG118" s="5">
        <v>3.7588999999999997E-2</v>
      </c>
      <c r="AH118" s="5" t="s">
        <v>322</v>
      </c>
      <c r="AI118" s="5" t="s">
        <v>322</v>
      </c>
      <c r="AJ118" s="5" t="s">
        <v>322</v>
      </c>
      <c r="AK118" s="5">
        <v>18.538399999999999</v>
      </c>
      <c r="AL118" s="5">
        <v>-1.9779999999999999E-2</v>
      </c>
      <c r="AM118" s="5">
        <v>1.3587E-2</v>
      </c>
      <c r="AN118" s="5">
        <v>13.353300000000001</v>
      </c>
      <c r="AO118" s="5">
        <v>0.21579799999999999</v>
      </c>
      <c r="AP118" s="5">
        <v>25.859300000000001</v>
      </c>
      <c r="AQ118" s="5">
        <v>0.19032399999999999</v>
      </c>
      <c r="AR118" s="5">
        <v>2.4390999999999999E-2</v>
      </c>
      <c r="AS118" s="5">
        <v>5.64E-3</v>
      </c>
      <c r="AT118" s="5">
        <v>9.1859999999999997E-3</v>
      </c>
      <c r="AU118" s="5">
        <v>6.0920000000000002E-3</v>
      </c>
      <c r="AV118" s="5" t="s">
        <v>322</v>
      </c>
      <c r="AW118" s="5" t="s">
        <v>322</v>
      </c>
      <c r="AX118" s="5" t="s">
        <v>322</v>
      </c>
      <c r="AY118" s="5">
        <v>42.132800000000003</v>
      </c>
      <c r="AZ118" s="5">
        <v>100.32899999999999</v>
      </c>
      <c r="BA118" s="5">
        <v>2.3574999999999999E-2</v>
      </c>
      <c r="BB118" s="5">
        <v>3.7309000000000002E-2</v>
      </c>
      <c r="BC118" s="5">
        <v>2.4732000000000001E-2</v>
      </c>
      <c r="BD118" s="5">
        <v>2.7925999999999999E-2</v>
      </c>
      <c r="BE118" s="5">
        <v>2.6948E-2</v>
      </c>
      <c r="BF118" s="5">
        <v>1.7947999999999999E-2</v>
      </c>
      <c r="BG118" s="5">
        <v>3.6824999999999997E-2</v>
      </c>
      <c r="BH118" s="5">
        <v>3.3459999999999997E-2</v>
      </c>
      <c r="BI118" s="5">
        <v>3.2959000000000002E-2</v>
      </c>
      <c r="BJ118" s="5">
        <v>1.3132E-2</v>
      </c>
      <c r="BK118" s="5">
        <v>2.5718000000000001E-2</v>
      </c>
      <c r="BL118" s="5" t="s">
        <v>322</v>
      </c>
      <c r="BM118" s="5" t="s">
        <v>322</v>
      </c>
      <c r="BN118" s="5" t="s">
        <v>322</v>
      </c>
      <c r="BO118" s="5">
        <v>0.523567</v>
      </c>
      <c r="BP118" s="5">
        <v>-86.722999999999999</v>
      </c>
      <c r="BQ118" s="5">
        <v>88.789500000000004</v>
      </c>
      <c r="BR118" s="5">
        <v>0.73167599999999999</v>
      </c>
      <c r="BS118" s="5">
        <v>8.4314599999999995</v>
      </c>
      <c r="BT118" s="5">
        <v>0.41062300000000002</v>
      </c>
      <c r="BU118" s="5">
        <v>12.321999999999999</v>
      </c>
      <c r="BV118" s="5">
        <v>68.497500000000002</v>
      </c>
      <c r="BW118" s="5">
        <v>280.13600000000002</v>
      </c>
      <c r="BX118" s="5">
        <v>71.203400000000002</v>
      </c>
      <c r="BY118" s="5">
        <v>202.43799999999999</v>
      </c>
      <c r="BZ118" s="5" t="s">
        <v>322</v>
      </c>
      <c r="CA118" s="5" t="s">
        <v>322</v>
      </c>
      <c r="CB118" s="5" t="s">
        <v>322</v>
      </c>
    </row>
    <row r="119" spans="1:80" ht="15.75" customHeight="1" x14ac:dyDescent="0.35">
      <c r="A119" s="5">
        <v>113</v>
      </c>
      <c r="B119" s="5" t="s">
        <v>321</v>
      </c>
      <c r="C119" s="5" t="s">
        <v>108</v>
      </c>
      <c r="D119" s="5" t="s">
        <v>355</v>
      </c>
      <c r="E119" s="5" t="s">
        <v>80</v>
      </c>
      <c r="F119" s="5" t="s">
        <v>89</v>
      </c>
      <c r="G119" s="5">
        <v>39.2956</v>
      </c>
      <c r="H119" s="5">
        <v>8.8599999999999998E-3</v>
      </c>
      <c r="I119" s="5">
        <v>6.0823000000000002E-2</v>
      </c>
      <c r="J119" s="5">
        <v>19.505700000000001</v>
      </c>
      <c r="K119" s="5">
        <v>0.31593300000000002</v>
      </c>
      <c r="L119" s="5">
        <v>40.987200000000001</v>
      </c>
      <c r="M119" s="5">
        <v>0.23375499999999999</v>
      </c>
      <c r="N119" s="5">
        <v>2.8330000000000001E-2</v>
      </c>
      <c r="O119" s="5">
        <v>1.5685000000000001E-2</v>
      </c>
      <c r="P119" s="5">
        <v>2.3210999999999999E-2</v>
      </c>
      <c r="Q119" s="5">
        <v>-2.3380000000000001E-2</v>
      </c>
      <c r="R119" s="5" t="s">
        <v>322</v>
      </c>
      <c r="S119" s="5" t="s">
        <v>322</v>
      </c>
      <c r="T119" s="5" t="s">
        <v>322</v>
      </c>
      <c r="U119" s="5">
        <v>100.452</v>
      </c>
      <c r="V119" s="5" t="s">
        <v>322</v>
      </c>
      <c r="W119" s="5">
        <v>4.7127000000000002E-2</v>
      </c>
      <c r="X119" s="5">
        <v>5.6765000000000003E-2</v>
      </c>
      <c r="Y119" s="5">
        <v>4.5161E-2</v>
      </c>
      <c r="Z119" s="5">
        <v>3.9251000000000001E-2</v>
      </c>
      <c r="AA119" s="5">
        <v>3.4827999999999998E-2</v>
      </c>
      <c r="AB119" s="5">
        <v>3.4244999999999998E-2</v>
      </c>
      <c r="AC119" s="5">
        <v>4.8536999999999997E-2</v>
      </c>
      <c r="AD119" s="5">
        <v>4.3796000000000002E-2</v>
      </c>
      <c r="AE119" s="5">
        <v>3.6270999999999998E-2</v>
      </c>
      <c r="AF119" s="5">
        <v>3.0913E-2</v>
      </c>
      <c r="AG119" s="5">
        <v>4.1576000000000002E-2</v>
      </c>
      <c r="AH119" s="5" t="s">
        <v>322</v>
      </c>
      <c r="AI119" s="5" t="s">
        <v>322</v>
      </c>
      <c r="AJ119" s="5" t="s">
        <v>322</v>
      </c>
      <c r="AK119" s="5">
        <v>18.367899999999999</v>
      </c>
      <c r="AL119" s="5">
        <v>5.3109999999999997E-3</v>
      </c>
      <c r="AM119" s="5">
        <v>3.2190000000000003E-2</v>
      </c>
      <c r="AN119" s="5">
        <v>15.161899999999999</v>
      </c>
      <c r="AO119" s="5">
        <v>0.244674</v>
      </c>
      <c r="AP119" s="5">
        <v>24.7164</v>
      </c>
      <c r="AQ119" s="5">
        <v>0.16706299999999999</v>
      </c>
      <c r="AR119" s="5">
        <v>2.1017000000000001E-2</v>
      </c>
      <c r="AS119" s="5">
        <v>1.3021E-2</v>
      </c>
      <c r="AT119" s="5">
        <v>1.0129000000000001E-2</v>
      </c>
      <c r="AU119" s="5">
        <v>-1.6E-2</v>
      </c>
      <c r="AV119" s="5" t="s">
        <v>322</v>
      </c>
      <c r="AW119" s="5" t="s">
        <v>322</v>
      </c>
      <c r="AX119" s="5" t="s">
        <v>322</v>
      </c>
      <c r="AY119" s="5">
        <v>41.728099999999998</v>
      </c>
      <c r="AZ119" s="5">
        <v>100.452</v>
      </c>
      <c r="BA119" s="5">
        <v>2.2027999999999999E-2</v>
      </c>
      <c r="BB119" s="5">
        <v>3.4029999999999998E-2</v>
      </c>
      <c r="BC119" s="5">
        <v>2.3900999999999999E-2</v>
      </c>
      <c r="BD119" s="5">
        <v>3.0509999999999999E-2</v>
      </c>
      <c r="BE119" s="5">
        <v>2.6973E-2</v>
      </c>
      <c r="BF119" s="5">
        <v>2.0650000000000002E-2</v>
      </c>
      <c r="BG119" s="5">
        <v>3.4688999999999998E-2</v>
      </c>
      <c r="BH119" s="5">
        <v>3.2489999999999998E-2</v>
      </c>
      <c r="BI119" s="5">
        <v>3.0110999999999999E-2</v>
      </c>
      <c r="BJ119" s="5">
        <v>1.3491E-2</v>
      </c>
      <c r="BK119" s="5">
        <v>2.8445999999999999E-2</v>
      </c>
      <c r="BL119" s="5" t="s">
        <v>322</v>
      </c>
      <c r="BM119" s="5" t="s">
        <v>322</v>
      </c>
      <c r="BN119" s="5" t="s">
        <v>322</v>
      </c>
      <c r="BO119" s="5">
        <v>0.52499099999999999</v>
      </c>
      <c r="BP119" s="5">
        <v>304.33600000000001</v>
      </c>
      <c r="BQ119" s="5">
        <v>38.003799999999998</v>
      </c>
      <c r="BR119" s="5">
        <v>0.686006</v>
      </c>
      <c r="BS119" s="5">
        <v>7.6845800000000004</v>
      </c>
      <c r="BT119" s="5">
        <v>0.423674</v>
      </c>
      <c r="BU119" s="5">
        <v>13.1806</v>
      </c>
      <c r="BV119" s="5">
        <v>76.912300000000002</v>
      </c>
      <c r="BW119" s="5">
        <v>114.045</v>
      </c>
      <c r="BX119" s="5">
        <v>66.482799999999997</v>
      </c>
      <c r="BY119" s="5">
        <v>-80.453999999999994</v>
      </c>
      <c r="BZ119" s="5" t="s">
        <v>322</v>
      </c>
      <c r="CA119" s="5" t="s">
        <v>322</v>
      </c>
      <c r="CB119" s="5" t="s">
        <v>322</v>
      </c>
    </row>
    <row r="120" spans="1:80" ht="15.75" customHeight="1" x14ac:dyDescent="0.35">
      <c r="A120" s="5">
        <v>114</v>
      </c>
      <c r="B120" s="5" t="s">
        <v>321</v>
      </c>
      <c r="C120" s="5" t="s">
        <v>108</v>
      </c>
      <c r="D120" s="5" t="s">
        <v>356</v>
      </c>
      <c r="E120" s="5" t="s">
        <v>80</v>
      </c>
      <c r="F120" s="5" t="s">
        <v>89</v>
      </c>
      <c r="G120" s="5">
        <v>38.514699999999998</v>
      </c>
      <c r="H120" s="5">
        <v>4.3652999999999997E-2</v>
      </c>
      <c r="I120" s="5">
        <v>5.4179999999999999E-2</v>
      </c>
      <c r="J120" s="5">
        <v>20.401199999999999</v>
      </c>
      <c r="K120" s="5">
        <v>0.29700199999999999</v>
      </c>
      <c r="L120" s="5">
        <v>40.259900000000002</v>
      </c>
      <c r="M120" s="5">
        <v>0.30377599999999999</v>
      </c>
      <c r="N120" s="5">
        <v>1.2229E-2</v>
      </c>
      <c r="O120" s="5">
        <v>-2.0299999999999999E-2</v>
      </c>
      <c r="P120" s="5">
        <v>5.4150999999999998E-2</v>
      </c>
      <c r="Q120" s="5">
        <v>1.1523E-2</v>
      </c>
      <c r="R120" s="5" t="s">
        <v>322</v>
      </c>
      <c r="S120" s="5" t="s">
        <v>322</v>
      </c>
      <c r="T120" s="5" t="s">
        <v>322</v>
      </c>
      <c r="U120" s="5">
        <v>99.932100000000005</v>
      </c>
      <c r="V120" s="5" t="s">
        <v>322</v>
      </c>
      <c r="W120" s="5">
        <v>5.1646999999999998E-2</v>
      </c>
      <c r="X120" s="5">
        <v>5.6589E-2</v>
      </c>
      <c r="Y120" s="5">
        <v>4.4812999999999999E-2</v>
      </c>
      <c r="Z120" s="5">
        <v>3.6982000000000001E-2</v>
      </c>
      <c r="AA120" s="5">
        <v>3.5304000000000002E-2</v>
      </c>
      <c r="AB120" s="5">
        <v>3.2306000000000001E-2</v>
      </c>
      <c r="AC120" s="5">
        <v>4.7861000000000001E-2</v>
      </c>
      <c r="AD120" s="5">
        <v>4.8941999999999999E-2</v>
      </c>
      <c r="AE120" s="5">
        <v>3.9853E-2</v>
      </c>
      <c r="AF120" s="5">
        <v>2.8225E-2</v>
      </c>
      <c r="AG120" s="5">
        <v>3.5763000000000003E-2</v>
      </c>
      <c r="AH120" s="5" t="s">
        <v>322</v>
      </c>
      <c r="AI120" s="5" t="s">
        <v>322</v>
      </c>
      <c r="AJ120" s="5" t="s">
        <v>322</v>
      </c>
      <c r="AK120" s="5">
        <v>18.0029</v>
      </c>
      <c r="AL120" s="5">
        <v>2.6169999999999999E-2</v>
      </c>
      <c r="AM120" s="5">
        <v>2.8674999999999999E-2</v>
      </c>
      <c r="AN120" s="5">
        <v>15.858000000000001</v>
      </c>
      <c r="AO120" s="5">
        <v>0.230013</v>
      </c>
      <c r="AP120" s="5">
        <v>24.277799999999999</v>
      </c>
      <c r="AQ120" s="5">
        <v>0.21710699999999999</v>
      </c>
      <c r="AR120" s="5">
        <v>9.0720000000000002E-3</v>
      </c>
      <c r="AS120" s="5">
        <v>-1.686E-2</v>
      </c>
      <c r="AT120" s="5">
        <v>2.3632E-2</v>
      </c>
      <c r="AU120" s="5">
        <v>7.8840000000000004E-3</v>
      </c>
      <c r="AV120" s="5" t="s">
        <v>322</v>
      </c>
      <c r="AW120" s="5" t="s">
        <v>322</v>
      </c>
      <c r="AX120" s="5" t="s">
        <v>322</v>
      </c>
      <c r="AY120" s="5">
        <v>41.267600000000002</v>
      </c>
      <c r="AZ120" s="5">
        <v>99.932100000000005</v>
      </c>
      <c r="BA120" s="5">
        <v>2.4142E-2</v>
      </c>
      <c r="BB120" s="5">
        <v>3.3924999999999997E-2</v>
      </c>
      <c r="BC120" s="5">
        <v>2.3716999999999998E-2</v>
      </c>
      <c r="BD120" s="5">
        <v>2.8746000000000001E-2</v>
      </c>
      <c r="BE120" s="5">
        <v>2.7341000000000001E-2</v>
      </c>
      <c r="BF120" s="5">
        <v>1.9480999999999998E-2</v>
      </c>
      <c r="BG120" s="5">
        <v>3.4206E-2</v>
      </c>
      <c r="BH120" s="5">
        <v>3.6308E-2</v>
      </c>
      <c r="BI120" s="5">
        <v>3.3084000000000002E-2</v>
      </c>
      <c r="BJ120" s="5">
        <v>1.2318000000000001E-2</v>
      </c>
      <c r="BK120" s="5">
        <v>2.4469000000000001E-2</v>
      </c>
      <c r="BL120" s="5" t="s">
        <v>322</v>
      </c>
      <c r="BM120" s="5" t="s">
        <v>322</v>
      </c>
      <c r="BN120" s="5" t="s">
        <v>322</v>
      </c>
      <c r="BO120" s="5">
        <v>0.53118100000000001</v>
      </c>
      <c r="BP120" s="5">
        <v>63.3765</v>
      </c>
      <c r="BQ120" s="5">
        <v>42.030200000000001</v>
      </c>
      <c r="BR120" s="5">
        <v>0.66962600000000005</v>
      </c>
      <c r="BS120" s="5">
        <v>8.0913599999999999</v>
      </c>
      <c r="BT120" s="5">
        <v>0.42878699999999997</v>
      </c>
      <c r="BU120" s="5">
        <v>10.7263</v>
      </c>
      <c r="BV120" s="5">
        <v>192.37200000000001</v>
      </c>
      <c r="BW120" s="5">
        <v>-87.692999999999998</v>
      </c>
      <c r="BX120" s="5">
        <v>28.432099999999998</v>
      </c>
      <c r="BY120" s="5">
        <v>149.84100000000001</v>
      </c>
      <c r="BZ120" s="5" t="s">
        <v>322</v>
      </c>
      <c r="CA120" s="5" t="s">
        <v>322</v>
      </c>
      <c r="CB120" s="5" t="s">
        <v>322</v>
      </c>
    </row>
    <row r="121" spans="1:80" ht="15.75" customHeight="1" x14ac:dyDescent="0.35">
      <c r="A121" s="5">
        <v>115</v>
      </c>
      <c r="B121" s="5" t="s">
        <v>321</v>
      </c>
      <c r="C121" s="5" t="s">
        <v>108</v>
      </c>
      <c r="D121" s="5" t="s">
        <v>357</v>
      </c>
      <c r="E121" s="5" t="s">
        <v>80</v>
      </c>
      <c r="F121" s="5" t="s">
        <v>89</v>
      </c>
      <c r="G121" s="5">
        <v>39.000399999999999</v>
      </c>
      <c r="H121" s="5">
        <v>-1.6199999999999999E-3</v>
      </c>
      <c r="I121" s="5">
        <v>4.3236999999999998E-2</v>
      </c>
      <c r="J121" s="5">
        <v>18.6492</v>
      </c>
      <c r="K121" s="5">
        <v>0.32232300000000003</v>
      </c>
      <c r="L121" s="5">
        <v>41.631399999999999</v>
      </c>
      <c r="M121" s="5">
        <v>0.29621599999999998</v>
      </c>
      <c r="N121" s="5">
        <v>3.3600000000000001E-3</v>
      </c>
      <c r="O121" s="5">
        <v>3.2044999999999997E-2</v>
      </c>
      <c r="P121" s="5">
        <v>3.2160000000000001E-2</v>
      </c>
      <c r="Q121" s="5">
        <v>1.5481999999999999E-2</v>
      </c>
      <c r="R121" s="5" t="s">
        <v>322</v>
      </c>
      <c r="S121" s="5" t="s">
        <v>322</v>
      </c>
      <c r="T121" s="5" t="s">
        <v>322</v>
      </c>
      <c r="U121" s="5">
        <v>100.024</v>
      </c>
      <c r="V121" s="5" t="s">
        <v>322</v>
      </c>
      <c r="W121" s="5">
        <v>5.1359000000000002E-2</v>
      </c>
      <c r="X121" s="5">
        <v>6.3183000000000003E-2</v>
      </c>
      <c r="Y121" s="5">
        <v>4.5087000000000002E-2</v>
      </c>
      <c r="Z121" s="5">
        <v>3.7333999999999999E-2</v>
      </c>
      <c r="AA121" s="5">
        <v>3.3158E-2</v>
      </c>
      <c r="AB121" s="5">
        <v>3.1677999999999998E-2</v>
      </c>
      <c r="AC121" s="5">
        <v>5.0301999999999999E-2</v>
      </c>
      <c r="AD121" s="5">
        <v>4.7079000000000003E-2</v>
      </c>
      <c r="AE121" s="5">
        <v>3.4993000000000003E-2</v>
      </c>
      <c r="AF121" s="5">
        <v>2.9058E-2</v>
      </c>
      <c r="AG121" s="5">
        <v>3.5247000000000001E-2</v>
      </c>
      <c r="AH121" s="5" t="s">
        <v>322</v>
      </c>
      <c r="AI121" s="5" t="s">
        <v>322</v>
      </c>
      <c r="AJ121" s="5" t="s">
        <v>322</v>
      </c>
      <c r="AK121" s="5">
        <v>18.23</v>
      </c>
      <c r="AL121" s="5">
        <v>-9.7000000000000005E-4</v>
      </c>
      <c r="AM121" s="5">
        <v>2.2883000000000001E-2</v>
      </c>
      <c r="AN121" s="5">
        <v>14.4961</v>
      </c>
      <c r="AO121" s="5">
        <v>0.24962300000000001</v>
      </c>
      <c r="AP121" s="5">
        <v>25.104900000000001</v>
      </c>
      <c r="AQ121" s="5">
        <v>0.211704</v>
      </c>
      <c r="AR121" s="5">
        <v>2.493E-3</v>
      </c>
      <c r="AS121" s="5">
        <v>2.6602000000000001E-2</v>
      </c>
      <c r="AT121" s="5">
        <v>1.4035000000000001E-2</v>
      </c>
      <c r="AU121" s="5">
        <v>1.0593E-2</v>
      </c>
      <c r="AV121" s="5" t="s">
        <v>322</v>
      </c>
      <c r="AW121" s="5" t="s">
        <v>322</v>
      </c>
      <c r="AX121" s="5" t="s">
        <v>322</v>
      </c>
      <c r="AY121" s="5">
        <v>41.656300000000002</v>
      </c>
      <c r="AZ121" s="5">
        <v>100.024</v>
      </c>
      <c r="BA121" s="5">
        <v>2.4007000000000001E-2</v>
      </c>
      <c r="BB121" s="5">
        <v>3.7878000000000002E-2</v>
      </c>
      <c r="BC121" s="5">
        <v>2.3862000000000001E-2</v>
      </c>
      <c r="BD121" s="5">
        <v>2.9020000000000001E-2</v>
      </c>
      <c r="BE121" s="5">
        <v>2.5679E-2</v>
      </c>
      <c r="BF121" s="5">
        <v>1.9102999999999998E-2</v>
      </c>
      <c r="BG121" s="5">
        <v>3.5950000000000003E-2</v>
      </c>
      <c r="BH121" s="5">
        <v>3.4924999999999998E-2</v>
      </c>
      <c r="BI121" s="5">
        <v>2.9048999999999998E-2</v>
      </c>
      <c r="BJ121" s="5">
        <v>1.2682000000000001E-2</v>
      </c>
      <c r="BK121" s="5">
        <v>2.4115999999999999E-2</v>
      </c>
      <c r="BL121" s="5" t="s">
        <v>322</v>
      </c>
      <c r="BM121" s="5" t="s">
        <v>322</v>
      </c>
      <c r="BN121" s="5" t="s">
        <v>322</v>
      </c>
      <c r="BO121" s="5">
        <v>0.527972</v>
      </c>
      <c r="BP121" s="5">
        <v>-1839.1</v>
      </c>
      <c r="BQ121" s="5">
        <v>52.204900000000002</v>
      </c>
      <c r="BR121" s="5">
        <v>0.70160500000000003</v>
      </c>
      <c r="BS121" s="5">
        <v>7.4136800000000003</v>
      </c>
      <c r="BT121" s="5">
        <v>0.41907699999999998</v>
      </c>
      <c r="BU121" s="5">
        <v>11.209300000000001</v>
      </c>
      <c r="BV121" s="5">
        <v>664.27599999999995</v>
      </c>
      <c r="BW121" s="5">
        <v>56.567</v>
      </c>
      <c r="BX121" s="5">
        <v>46.472299999999997</v>
      </c>
      <c r="BY121" s="5">
        <v>110.925</v>
      </c>
      <c r="BZ121" s="5" t="s">
        <v>322</v>
      </c>
      <c r="CA121" s="5" t="s">
        <v>322</v>
      </c>
      <c r="CB121" s="5" t="s">
        <v>322</v>
      </c>
    </row>
    <row r="122" spans="1:80" ht="15.75" customHeight="1" x14ac:dyDescent="0.35">
      <c r="A122" s="5">
        <v>116</v>
      </c>
      <c r="B122" s="5" t="s">
        <v>321</v>
      </c>
      <c r="C122" s="5" t="s">
        <v>108</v>
      </c>
      <c r="D122" s="5" t="s">
        <v>358</v>
      </c>
      <c r="E122" s="5" t="s">
        <v>80</v>
      </c>
      <c r="F122" s="5" t="s">
        <v>89</v>
      </c>
      <c r="G122" s="5">
        <v>39.088900000000002</v>
      </c>
      <c r="H122" s="5">
        <v>6.2052000000000003E-2</v>
      </c>
      <c r="I122" s="5">
        <v>3.8745000000000002E-2</v>
      </c>
      <c r="J122" s="5">
        <v>18.140699999999999</v>
      </c>
      <c r="K122" s="5">
        <v>0.330426</v>
      </c>
      <c r="L122" s="5">
        <v>41.8429</v>
      </c>
      <c r="M122" s="5">
        <v>0.43428800000000001</v>
      </c>
      <c r="N122" s="5">
        <v>3.9639999999999996E-3</v>
      </c>
      <c r="O122" s="5">
        <v>8.2089999999999993E-3</v>
      </c>
      <c r="P122" s="5">
        <v>5.8841999999999998E-2</v>
      </c>
      <c r="Q122" s="5">
        <v>2.6367000000000002E-2</v>
      </c>
      <c r="R122" s="5" t="s">
        <v>322</v>
      </c>
      <c r="S122" s="5" t="s">
        <v>322</v>
      </c>
      <c r="T122" s="5" t="s">
        <v>322</v>
      </c>
      <c r="U122" s="5">
        <v>100.035</v>
      </c>
      <c r="V122" s="5" t="s">
        <v>322</v>
      </c>
      <c r="W122" s="5">
        <v>4.8466000000000002E-2</v>
      </c>
      <c r="X122" s="5">
        <v>5.7591000000000003E-2</v>
      </c>
      <c r="Y122" s="5">
        <v>4.7021E-2</v>
      </c>
      <c r="Z122" s="5">
        <v>3.6971999999999998E-2</v>
      </c>
      <c r="AA122" s="5">
        <v>3.6852000000000003E-2</v>
      </c>
      <c r="AB122" s="5">
        <v>3.4742000000000002E-2</v>
      </c>
      <c r="AC122" s="5">
        <v>4.0855000000000002E-2</v>
      </c>
      <c r="AD122" s="5">
        <v>4.8668000000000003E-2</v>
      </c>
      <c r="AE122" s="5">
        <v>4.0364999999999998E-2</v>
      </c>
      <c r="AF122" s="5">
        <v>2.665E-2</v>
      </c>
      <c r="AG122" s="5">
        <v>3.4373000000000001E-2</v>
      </c>
      <c r="AH122" s="5" t="s">
        <v>322</v>
      </c>
      <c r="AI122" s="5" t="s">
        <v>322</v>
      </c>
      <c r="AJ122" s="5" t="s">
        <v>322</v>
      </c>
      <c r="AK122" s="5">
        <v>18.2713</v>
      </c>
      <c r="AL122" s="5">
        <v>3.7199999999999997E-2</v>
      </c>
      <c r="AM122" s="5">
        <v>2.0504999999999999E-2</v>
      </c>
      <c r="AN122" s="5">
        <v>14.100899999999999</v>
      </c>
      <c r="AO122" s="5">
        <v>0.25589800000000001</v>
      </c>
      <c r="AP122" s="5">
        <v>25.232399999999998</v>
      </c>
      <c r="AQ122" s="5">
        <v>0.31038300000000002</v>
      </c>
      <c r="AR122" s="5">
        <v>2.941E-3</v>
      </c>
      <c r="AS122" s="5">
        <v>6.8149999999999999E-3</v>
      </c>
      <c r="AT122" s="5">
        <v>2.5679E-2</v>
      </c>
      <c r="AU122" s="5">
        <v>1.804E-2</v>
      </c>
      <c r="AV122" s="5" t="s">
        <v>322</v>
      </c>
      <c r="AW122" s="5" t="s">
        <v>322</v>
      </c>
      <c r="AX122" s="5" t="s">
        <v>322</v>
      </c>
      <c r="AY122" s="5">
        <v>41.753300000000003</v>
      </c>
      <c r="AZ122" s="5">
        <v>100.035</v>
      </c>
      <c r="BA122" s="5">
        <v>2.2655000000000002E-2</v>
      </c>
      <c r="BB122" s="5">
        <v>3.4526000000000001E-2</v>
      </c>
      <c r="BC122" s="5">
        <v>2.4885999999999998E-2</v>
      </c>
      <c r="BD122" s="5">
        <v>2.8739000000000001E-2</v>
      </c>
      <c r="BE122" s="5">
        <v>2.8539999999999999E-2</v>
      </c>
      <c r="BF122" s="5">
        <v>2.095E-2</v>
      </c>
      <c r="BG122" s="5">
        <v>2.9198999999999999E-2</v>
      </c>
      <c r="BH122" s="5">
        <v>3.6103999999999997E-2</v>
      </c>
      <c r="BI122" s="5">
        <v>3.3508999999999997E-2</v>
      </c>
      <c r="BJ122" s="5">
        <v>1.1631000000000001E-2</v>
      </c>
      <c r="BK122" s="5">
        <v>2.3518000000000001E-2</v>
      </c>
      <c r="BL122" s="5" t="s">
        <v>322</v>
      </c>
      <c r="BM122" s="5" t="s">
        <v>322</v>
      </c>
      <c r="BN122" s="5" t="s">
        <v>322</v>
      </c>
      <c r="BO122" s="5">
        <v>0.52680000000000005</v>
      </c>
      <c r="BP122" s="5">
        <v>45.973999999999997</v>
      </c>
      <c r="BQ122" s="5">
        <v>60.145800000000001</v>
      </c>
      <c r="BR122" s="5">
        <v>0.71145700000000001</v>
      </c>
      <c r="BS122" s="5">
        <v>7.6366899999999998</v>
      </c>
      <c r="BT122" s="5">
        <v>0.41766199999999998</v>
      </c>
      <c r="BU122" s="5">
        <v>7.85236</v>
      </c>
      <c r="BV122" s="5">
        <v>582.37800000000004</v>
      </c>
      <c r="BW122" s="5">
        <v>236.375</v>
      </c>
      <c r="BX122" s="5">
        <v>25.389099999999999</v>
      </c>
      <c r="BY122" s="5">
        <v>65.107500000000002</v>
      </c>
      <c r="BZ122" s="5" t="s">
        <v>322</v>
      </c>
      <c r="CA122" s="5" t="s">
        <v>322</v>
      </c>
      <c r="CB122" s="5" t="s">
        <v>322</v>
      </c>
    </row>
    <row r="123" spans="1:80" ht="15.75" customHeight="1" x14ac:dyDescent="0.35">
      <c r="A123" s="5">
        <v>117</v>
      </c>
      <c r="B123" s="5" t="s">
        <v>321</v>
      </c>
      <c r="C123" s="5" t="s">
        <v>108</v>
      </c>
      <c r="D123" s="5" t="s">
        <v>359</v>
      </c>
      <c r="E123" s="5" t="s">
        <v>80</v>
      </c>
      <c r="F123" s="5" t="s">
        <v>89</v>
      </c>
      <c r="G123" s="5">
        <v>39.0565</v>
      </c>
      <c r="H123" s="5">
        <v>-5.1000000000000004E-4</v>
      </c>
      <c r="I123" s="5">
        <v>5.9836E-2</v>
      </c>
      <c r="J123" s="5">
        <v>19.2927</v>
      </c>
      <c r="K123" s="5">
        <v>0.26011800000000002</v>
      </c>
      <c r="L123" s="5">
        <v>41.2104</v>
      </c>
      <c r="M123" s="5">
        <v>0.24976699999999999</v>
      </c>
      <c r="N123" s="5">
        <v>2.5635999999999999E-2</v>
      </c>
      <c r="O123" s="5">
        <v>-1.001E-2</v>
      </c>
      <c r="P123" s="5">
        <v>5.3254999999999997E-2</v>
      </c>
      <c r="Q123" s="5">
        <v>1.0911000000000001E-2</v>
      </c>
      <c r="R123" s="5" t="s">
        <v>322</v>
      </c>
      <c r="S123" s="5" t="s">
        <v>322</v>
      </c>
      <c r="T123" s="5" t="s">
        <v>322</v>
      </c>
      <c r="U123" s="5">
        <v>100.209</v>
      </c>
      <c r="V123" s="5" t="s">
        <v>322</v>
      </c>
      <c r="W123" s="5">
        <v>5.1281E-2</v>
      </c>
      <c r="X123" s="5">
        <v>5.9485999999999997E-2</v>
      </c>
      <c r="Y123" s="5">
        <v>4.3843E-2</v>
      </c>
      <c r="Z123" s="5">
        <v>3.7707999999999998E-2</v>
      </c>
      <c r="AA123" s="5">
        <v>3.3804000000000001E-2</v>
      </c>
      <c r="AB123" s="5">
        <v>3.1763E-2</v>
      </c>
      <c r="AC123" s="5">
        <v>4.5304999999999998E-2</v>
      </c>
      <c r="AD123" s="5">
        <v>4.5858000000000003E-2</v>
      </c>
      <c r="AE123" s="5">
        <v>4.2984000000000001E-2</v>
      </c>
      <c r="AF123" s="5">
        <v>3.0314000000000001E-2</v>
      </c>
      <c r="AG123" s="5">
        <v>3.8143000000000003E-2</v>
      </c>
      <c r="AH123" s="5" t="s">
        <v>322</v>
      </c>
      <c r="AI123" s="5" t="s">
        <v>322</v>
      </c>
      <c r="AJ123" s="5" t="s">
        <v>322</v>
      </c>
      <c r="AK123" s="5">
        <v>18.2562</v>
      </c>
      <c r="AL123" s="5">
        <v>-3.1E-4</v>
      </c>
      <c r="AM123" s="5">
        <v>3.1668000000000002E-2</v>
      </c>
      <c r="AN123" s="5">
        <v>14.9963</v>
      </c>
      <c r="AO123" s="5">
        <v>0.20144899999999999</v>
      </c>
      <c r="AP123" s="5">
        <v>24.850999999999999</v>
      </c>
      <c r="AQ123" s="5">
        <v>0.178507</v>
      </c>
      <c r="AR123" s="5">
        <v>1.9018E-2</v>
      </c>
      <c r="AS123" s="5">
        <v>-8.3099999999999997E-3</v>
      </c>
      <c r="AT123" s="5">
        <v>2.3241000000000001E-2</v>
      </c>
      <c r="AU123" s="5">
        <v>7.4650000000000003E-3</v>
      </c>
      <c r="AV123" s="5" t="s">
        <v>322</v>
      </c>
      <c r="AW123" s="5" t="s">
        <v>322</v>
      </c>
      <c r="AX123" s="5" t="s">
        <v>322</v>
      </c>
      <c r="AY123" s="5">
        <v>41.6524</v>
      </c>
      <c r="AZ123" s="5">
        <v>100.209</v>
      </c>
      <c r="BA123" s="5">
        <v>2.3970000000000002E-2</v>
      </c>
      <c r="BB123" s="5">
        <v>3.5661999999999999E-2</v>
      </c>
      <c r="BC123" s="5">
        <v>2.3203999999999999E-2</v>
      </c>
      <c r="BD123" s="5">
        <v>2.9311E-2</v>
      </c>
      <c r="BE123" s="5">
        <v>2.6179000000000001E-2</v>
      </c>
      <c r="BF123" s="5">
        <v>1.9154000000000001E-2</v>
      </c>
      <c r="BG123" s="5">
        <v>3.2379999999999999E-2</v>
      </c>
      <c r="BH123" s="5">
        <v>3.4020000000000002E-2</v>
      </c>
      <c r="BI123" s="5">
        <v>3.5682999999999999E-2</v>
      </c>
      <c r="BJ123" s="5">
        <v>1.3228999999999999E-2</v>
      </c>
      <c r="BK123" s="5">
        <v>2.6096999999999999E-2</v>
      </c>
      <c r="BL123" s="5" t="s">
        <v>322</v>
      </c>
      <c r="BM123" s="5" t="s">
        <v>322</v>
      </c>
      <c r="BN123" s="5" t="s">
        <v>322</v>
      </c>
      <c r="BO123" s="5">
        <v>0.52718699999999996</v>
      </c>
      <c r="BP123" s="5">
        <v>-5462.8</v>
      </c>
      <c r="BQ123" s="5">
        <v>37.628500000000003</v>
      </c>
      <c r="BR123" s="5">
        <v>0.68918000000000001</v>
      </c>
      <c r="BS123" s="5">
        <v>8.7426100000000009</v>
      </c>
      <c r="BT123" s="5">
        <v>0.42181600000000002</v>
      </c>
      <c r="BU123" s="5">
        <v>12.0832</v>
      </c>
      <c r="BV123" s="5">
        <v>88.188299999999998</v>
      </c>
      <c r="BW123" s="5">
        <v>-198.01</v>
      </c>
      <c r="BX123" s="5">
        <v>30.4678</v>
      </c>
      <c r="BY123" s="5">
        <v>168.137</v>
      </c>
      <c r="BZ123" s="5" t="s">
        <v>322</v>
      </c>
      <c r="CA123" s="5" t="s">
        <v>322</v>
      </c>
      <c r="CB123" s="5" t="s">
        <v>322</v>
      </c>
    </row>
    <row r="124" spans="1:80" ht="15.75" customHeight="1" x14ac:dyDescent="0.35">
      <c r="A124" s="5">
        <v>118</v>
      </c>
      <c r="B124" s="5" t="s">
        <v>321</v>
      </c>
      <c r="C124" s="5" t="s">
        <v>108</v>
      </c>
      <c r="D124" s="5" t="s">
        <v>360</v>
      </c>
      <c r="E124" s="5" t="s">
        <v>80</v>
      </c>
      <c r="F124" s="5" t="s">
        <v>89</v>
      </c>
      <c r="G124" s="5">
        <v>39.798099999999998</v>
      </c>
      <c r="H124" s="5">
        <v>3.0571000000000001E-2</v>
      </c>
      <c r="I124" s="5">
        <v>3.1456999999999999E-2</v>
      </c>
      <c r="J124" s="5">
        <v>16.515999999999998</v>
      </c>
      <c r="K124" s="5">
        <v>0.21249199999999999</v>
      </c>
      <c r="L124" s="5">
        <v>43.2971</v>
      </c>
      <c r="M124" s="5">
        <v>0.26922400000000002</v>
      </c>
      <c r="N124" s="5">
        <v>3.3236000000000002E-2</v>
      </c>
      <c r="O124" s="5">
        <v>1.3317000000000001E-2</v>
      </c>
      <c r="P124" s="5">
        <v>9.9100000000000004E-3</v>
      </c>
      <c r="Q124" s="5">
        <v>-6.4900000000000001E-3</v>
      </c>
      <c r="R124" s="5" t="s">
        <v>322</v>
      </c>
      <c r="S124" s="5" t="s">
        <v>322</v>
      </c>
      <c r="T124" s="5" t="s">
        <v>322</v>
      </c>
      <c r="U124" s="5">
        <v>100.205</v>
      </c>
      <c r="V124" s="5" t="s">
        <v>322</v>
      </c>
      <c r="W124" s="5">
        <v>5.0474999999999999E-2</v>
      </c>
      <c r="X124" s="5">
        <v>5.5774999999999998E-2</v>
      </c>
      <c r="Y124" s="5">
        <v>4.4082999999999997E-2</v>
      </c>
      <c r="Z124" s="5">
        <v>3.8171999999999998E-2</v>
      </c>
      <c r="AA124" s="5">
        <v>3.4539E-2</v>
      </c>
      <c r="AB124" s="5">
        <v>2.8864999999999998E-2</v>
      </c>
      <c r="AC124" s="5">
        <v>4.3619999999999999E-2</v>
      </c>
      <c r="AD124" s="5">
        <v>4.7759000000000003E-2</v>
      </c>
      <c r="AE124" s="5">
        <v>4.0940999999999998E-2</v>
      </c>
      <c r="AF124" s="5">
        <v>3.0158000000000001E-2</v>
      </c>
      <c r="AG124" s="5">
        <v>3.9682000000000002E-2</v>
      </c>
      <c r="AH124" s="5" t="s">
        <v>322</v>
      </c>
      <c r="AI124" s="5" t="s">
        <v>322</v>
      </c>
      <c r="AJ124" s="5" t="s">
        <v>322</v>
      </c>
      <c r="AK124" s="5">
        <v>18.602799999999998</v>
      </c>
      <c r="AL124" s="5">
        <v>1.8327E-2</v>
      </c>
      <c r="AM124" s="5">
        <v>1.6648E-2</v>
      </c>
      <c r="AN124" s="5">
        <v>12.837899999999999</v>
      </c>
      <c r="AO124" s="5">
        <v>0.16456499999999999</v>
      </c>
      <c r="AP124" s="5">
        <v>26.109300000000001</v>
      </c>
      <c r="AQ124" s="5">
        <v>0.192413</v>
      </c>
      <c r="AR124" s="5">
        <v>2.4656000000000001E-2</v>
      </c>
      <c r="AS124" s="5">
        <v>1.1055000000000001E-2</v>
      </c>
      <c r="AT124" s="5">
        <v>4.3249999999999999E-3</v>
      </c>
      <c r="AU124" s="5">
        <v>-4.4400000000000004E-3</v>
      </c>
      <c r="AV124" s="5" t="s">
        <v>322</v>
      </c>
      <c r="AW124" s="5" t="s">
        <v>322</v>
      </c>
      <c r="AX124" s="5" t="s">
        <v>322</v>
      </c>
      <c r="AY124" s="5">
        <v>42.2273</v>
      </c>
      <c r="AZ124" s="5">
        <v>100.205</v>
      </c>
      <c r="BA124" s="5">
        <v>2.3594E-2</v>
      </c>
      <c r="BB124" s="5">
        <v>3.3437000000000001E-2</v>
      </c>
      <c r="BC124" s="5">
        <v>2.3331000000000001E-2</v>
      </c>
      <c r="BD124" s="5">
        <v>2.9672E-2</v>
      </c>
      <c r="BE124" s="5">
        <v>2.6748999999999998E-2</v>
      </c>
      <c r="BF124" s="5">
        <v>1.7406000000000001E-2</v>
      </c>
      <c r="BG124" s="5">
        <v>3.1175000000000001E-2</v>
      </c>
      <c r="BH124" s="5">
        <v>3.5430000000000003E-2</v>
      </c>
      <c r="BI124" s="5">
        <v>3.3987000000000003E-2</v>
      </c>
      <c r="BJ124" s="5">
        <v>1.3161000000000001E-2</v>
      </c>
      <c r="BK124" s="5">
        <v>2.7150000000000001E-2</v>
      </c>
      <c r="BL124" s="5" t="s">
        <v>322</v>
      </c>
      <c r="BM124" s="5" t="s">
        <v>322</v>
      </c>
      <c r="BN124" s="5" t="s">
        <v>322</v>
      </c>
      <c r="BO124" s="5">
        <v>0.52300899999999995</v>
      </c>
      <c r="BP124" s="5">
        <v>88.338999999999999</v>
      </c>
      <c r="BQ124" s="5">
        <v>69.207800000000006</v>
      </c>
      <c r="BR124" s="5">
        <v>0.74807500000000005</v>
      </c>
      <c r="BS124" s="5">
        <v>10.3238</v>
      </c>
      <c r="BT124" s="5">
        <v>0.40788099999999999</v>
      </c>
      <c r="BU124" s="5">
        <v>11.241300000000001</v>
      </c>
      <c r="BV124" s="5">
        <v>71.347399999999993</v>
      </c>
      <c r="BW124" s="5">
        <v>149.44</v>
      </c>
      <c r="BX124" s="5">
        <v>147.32599999999999</v>
      </c>
      <c r="BY124" s="5">
        <v>-284.95</v>
      </c>
      <c r="BZ124" s="5" t="s">
        <v>322</v>
      </c>
      <c r="CA124" s="5" t="s">
        <v>322</v>
      </c>
      <c r="CB124" s="5" t="s">
        <v>322</v>
      </c>
    </row>
    <row r="125" spans="1:80" ht="15.75" customHeight="1" x14ac:dyDescent="0.35">
      <c r="A125" s="5">
        <v>119</v>
      </c>
      <c r="B125" s="5" t="s">
        <v>321</v>
      </c>
      <c r="C125" s="5" t="s">
        <v>131</v>
      </c>
      <c r="D125" s="5" t="s">
        <v>361</v>
      </c>
      <c r="E125" s="5" t="s">
        <v>80</v>
      </c>
      <c r="F125" s="5" t="s">
        <v>89</v>
      </c>
      <c r="G125" s="5">
        <v>39.515300000000003</v>
      </c>
      <c r="H125" s="5">
        <v>-2.743E-2</v>
      </c>
      <c r="I125" s="5">
        <v>2.58E-2</v>
      </c>
      <c r="J125" s="5">
        <v>18.1554</v>
      </c>
      <c r="K125" s="5">
        <v>0.26555899999999999</v>
      </c>
      <c r="L125" s="5">
        <v>41.923400000000001</v>
      </c>
      <c r="M125" s="5">
        <v>0.27435799999999999</v>
      </c>
      <c r="N125" s="5">
        <v>2.1506999999999998E-2</v>
      </c>
      <c r="O125" s="5">
        <v>-2.4500000000000001E-2</v>
      </c>
      <c r="P125" s="5">
        <v>1.227E-2</v>
      </c>
      <c r="Q125" s="5">
        <v>8.0890000000000007E-3</v>
      </c>
      <c r="R125" s="5" t="s">
        <v>322</v>
      </c>
      <c r="S125" s="5" t="s">
        <v>322</v>
      </c>
      <c r="T125" s="5" t="s">
        <v>322</v>
      </c>
      <c r="U125" s="5">
        <v>100.15</v>
      </c>
      <c r="V125" s="5" t="s">
        <v>322</v>
      </c>
      <c r="W125" s="5">
        <v>5.0484000000000001E-2</v>
      </c>
      <c r="X125" s="5">
        <v>5.8902000000000003E-2</v>
      </c>
      <c r="Y125" s="5">
        <v>4.9459999999999997E-2</v>
      </c>
      <c r="Z125" s="5">
        <v>3.6284999999999998E-2</v>
      </c>
      <c r="AA125" s="5">
        <v>3.5482E-2</v>
      </c>
      <c r="AB125" s="5">
        <v>3.1578000000000002E-2</v>
      </c>
      <c r="AC125" s="5">
        <v>4.7608999999999999E-2</v>
      </c>
      <c r="AD125" s="5">
        <v>4.1958000000000002E-2</v>
      </c>
      <c r="AE125" s="5">
        <v>4.2786999999999999E-2</v>
      </c>
      <c r="AF125" s="5">
        <v>3.0016000000000001E-2</v>
      </c>
      <c r="AG125" s="5">
        <v>3.6991999999999997E-2</v>
      </c>
      <c r="AH125" s="5" t="s">
        <v>322</v>
      </c>
      <c r="AI125" s="5" t="s">
        <v>322</v>
      </c>
      <c r="AJ125" s="5" t="s">
        <v>322</v>
      </c>
      <c r="AK125" s="5">
        <v>18.470700000000001</v>
      </c>
      <c r="AL125" s="5">
        <v>-1.6449999999999999E-2</v>
      </c>
      <c r="AM125" s="5">
        <v>1.3655E-2</v>
      </c>
      <c r="AN125" s="5">
        <v>14.112299999999999</v>
      </c>
      <c r="AO125" s="5">
        <v>0.20566300000000001</v>
      </c>
      <c r="AP125" s="5">
        <v>25.280899999999999</v>
      </c>
      <c r="AQ125" s="5">
        <v>0.19608200000000001</v>
      </c>
      <c r="AR125" s="5">
        <v>1.5955E-2</v>
      </c>
      <c r="AS125" s="5">
        <v>-2.034E-2</v>
      </c>
      <c r="AT125" s="5">
        <v>5.3550000000000004E-3</v>
      </c>
      <c r="AU125" s="5">
        <v>5.535E-3</v>
      </c>
      <c r="AV125" s="5" t="s">
        <v>322</v>
      </c>
      <c r="AW125" s="5" t="s">
        <v>322</v>
      </c>
      <c r="AX125" s="5" t="s">
        <v>322</v>
      </c>
      <c r="AY125" s="5">
        <v>41.880499999999998</v>
      </c>
      <c r="AZ125" s="5">
        <v>100.15</v>
      </c>
      <c r="BA125" s="5">
        <v>2.3598000000000001E-2</v>
      </c>
      <c r="BB125" s="5">
        <v>3.5312000000000003E-2</v>
      </c>
      <c r="BC125" s="5">
        <v>2.6176000000000001E-2</v>
      </c>
      <c r="BD125" s="5">
        <v>2.8204E-2</v>
      </c>
      <c r="BE125" s="5">
        <v>2.7479E-2</v>
      </c>
      <c r="BF125" s="5">
        <v>1.9042E-2</v>
      </c>
      <c r="BG125" s="5">
        <v>3.4026000000000001E-2</v>
      </c>
      <c r="BH125" s="5">
        <v>3.1126999999999998E-2</v>
      </c>
      <c r="BI125" s="5">
        <v>3.5520000000000003E-2</v>
      </c>
      <c r="BJ125" s="5">
        <v>1.3099E-2</v>
      </c>
      <c r="BK125" s="5">
        <v>2.5309000000000002E-2</v>
      </c>
      <c r="BL125" s="5" t="s">
        <v>322</v>
      </c>
      <c r="BM125" s="5" t="s">
        <v>322</v>
      </c>
      <c r="BN125" s="5" t="s">
        <v>322</v>
      </c>
      <c r="BO125" s="5">
        <v>0.52410599999999996</v>
      </c>
      <c r="BP125" s="5">
        <v>-98.918000000000006</v>
      </c>
      <c r="BQ125" s="5">
        <v>93.187200000000004</v>
      </c>
      <c r="BR125" s="5">
        <v>0.71091199999999999</v>
      </c>
      <c r="BS125" s="5">
        <v>8.8227100000000007</v>
      </c>
      <c r="BT125" s="5">
        <v>0.41673199999999999</v>
      </c>
      <c r="BU125" s="5">
        <v>11.5501</v>
      </c>
      <c r="BV125" s="5">
        <v>96.149299999999997</v>
      </c>
      <c r="BW125" s="5">
        <v>-77.802000000000007</v>
      </c>
      <c r="BX125" s="5">
        <v>119.182</v>
      </c>
      <c r="BY125" s="5">
        <v>219.03200000000001</v>
      </c>
      <c r="BZ125" s="5" t="s">
        <v>322</v>
      </c>
      <c r="CA125" s="5" t="s">
        <v>322</v>
      </c>
      <c r="CB125" s="5" t="s">
        <v>322</v>
      </c>
    </row>
    <row r="126" spans="1:80" ht="15.75" customHeight="1" x14ac:dyDescent="0.35">
      <c r="A126" s="5">
        <v>120</v>
      </c>
      <c r="B126" s="5" t="s">
        <v>321</v>
      </c>
      <c r="C126" s="5" t="s">
        <v>131</v>
      </c>
      <c r="D126" s="5" t="s">
        <v>362</v>
      </c>
      <c r="E126" s="5" t="s">
        <v>80</v>
      </c>
      <c r="F126" s="5" t="s">
        <v>89</v>
      </c>
      <c r="G126" s="5">
        <v>39.149099999999997</v>
      </c>
      <c r="H126" s="5">
        <v>4.5829000000000002E-2</v>
      </c>
      <c r="I126" s="5">
        <v>6.5559000000000006E-2</v>
      </c>
      <c r="J126" s="5">
        <v>18.8612</v>
      </c>
      <c r="K126" s="5">
        <v>0.23500599999999999</v>
      </c>
      <c r="L126" s="5">
        <v>41.935200000000002</v>
      </c>
      <c r="M126" s="5">
        <v>0.23968900000000001</v>
      </c>
      <c r="N126" s="5">
        <v>-1.5100000000000001E-3</v>
      </c>
      <c r="O126" s="5">
        <v>-2.0699999999999998E-3</v>
      </c>
      <c r="P126" s="5">
        <v>1.1235999999999999E-2</v>
      </c>
      <c r="Q126" s="5">
        <v>-3.1969999999999998E-2</v>
      </c>
      <c r="R126" s="5" t="s">
        <v>322</v>
      </c>
      <c r="S126" s="5" t="s">
        <v>322</v>
      </c>
      <c r="T126" s="5" t="s">
        <v>322</v>
      </c>
      <c r="U126" s="5">
        <v>100.50700000000001</v>
      </c>
      <c r="V126" s="5" t="s">
        <v>322</v>
      </c>
      <c r="W126" s="5">
        <v>4.9209000000000003E-2</v>
      </c>
      <c r="X126" s="5">
        <v>5.7460999999999998E-2</v>
      </c>
      <c r="Y126" s="5">
        <v>4.6414999999999998E-2</v>
      </c>
      <c r="Z126" s="5">
        <v>4.0030999999999997E-2</v>
      </c>
      <c r="AA126" s="5">
        <v>3.7886999999999997E-2</v>
      </c>
      <c r="AB126" s="5">
        <v>3.1512999999999999E-2</v>
      </c>
      <c r="AC126" s="5">
        <v>4.9121999999999999E-2</v>
      </c>
      <c r="AD126" s="5">
        <v>4.8653000000000002E-2</v>
      </c>
      <c r="AE126" s="5">
        <v>4.0870999999999998E-2</v>
      </c>
      <c r="AF126" s="5">
        <v>2.7872000000000001E-2</v>
      </c>
      <c r="AG126" s="5">
        <v>4.2962E-2</v>
      </c>
      <c r="AH126" s="5" t="s">
        <v>322</v>
      </c>
      <c r="AI126" s="5" t="s">
        <v>322</v>
      </c>
      <c r="AJ126" s="5" t="s">
        <v>322</v>
      </c>
      <c r="AK126" s="5">
        <v>18.299499999999998</v>
      </c>
      <c r="AL126" s="5">
        <v>2.7474999999999999E-2</v>
      </c>
      <c r="AM126" s="5">
        <v>3.4696999999999999E-2</v>
      </c>
      <c r="AN126" s="5">
        <v>14.6609</v>
      </c>
      <c r="AO126" s="5">
        <v>0.182001</v>
      </c>
      <c r="AP126" s="5">
        <v>25.2881</v>
      </c>
      <c r="AQ126" s="5">
        <v>0.17130400000000001</v>
      </c>
      <c r="AR126" s="5">
        <v>-1.1199999999999999E-3</v>
      </c>
      <c r="AS126" s="5">
        <v>-1.72E-3</v>
      </c>
      <c r="AT126" s="5">
        <v>4.9030000000000002E-3</v>
      </c>
      <c r="AU126" s="5">
        <v>-2.1870000000000001E-2</v>
      </c>
      <c r="AV126" s="5" t="s">
        <v>322</v>
      </c>
      <c r="AW126" s="5" t="s">
        <v>322</v>
      </c>
      <c r="AX126" s="5" t="s">
        <v>322</v>
      </c>
      <c r="AY126" s="5">
        <v>41.863199999999999</v>
      </c>
      <c r="AZ126" s="5">
        <v>100.50700000000001</v>
      </c>
      <c r="BA126" s="5">
        <v>2.3002000000000002E-2</v>
      </c>
      <c r="BB126" s="5">
        <v>3.4447999999999999E-2</v>
      </c>
      <c r="BC126" s="5">
        <v>2.4565E-2</v>
      </c>
      <c r="BD126" s="5">
        <v>3.1116000000000001E-2</v>
      </c>
      <c r="BE126" s="5">
        <v>2.9340999999999999E-2</v>
      </c>
      <c r="BF126" s="5">
        <v>1.9002999999999999E-2</v>
      </c>
      <c r="BG126" s="5">
        <v>3.5106999999999999E-2</v>
      </c>
      <c r="BH126" s="5">
        <v>3.6093E-2</v>
      </c>
      <c r="BI126" s="5">
        <v>3.3929000000000001E-2</v>
      </c>
      <c r="BJ126" s="5">
        <v>1.2163999999999999E-2</v>
      </c>
      <c r="BK126" s="5">
        <v>2.9394E-2</v>
      </c>
      <c r="BL126" s="5" t="s">
        <v>322</v>
      </c>
      <c r="BM126" s="5" t="s">
        <v>322</v>
      </c>
      <c r="BN126" s="5" t="s">
        <v>322</v>
      </c>
      <c r="BO126" s="5">
        <v>0.52681999999999995</v>
      </c>
      <c r="BP126" s="5">
        <v>61.345199999999998</v>
      </c>
      <c r="BQ126" s="5">
        <v>36.301299999999998</v>
      </c>
      <c r="BR126" s="5">
        <v>0.69854700000000003</v>
      </c>
      <c r="BS126" s="5">
        <v>10.044499999999999</v>
      </c>
      <c r="BT126" s="5">
        <v>0.417545</v>
      </c>
      <c r="BU126" s="5">
        <v>13.016299999999999</v>
      </c>
      <c r="BV126" s="5">
        <v>-1514.4</v>
      </c>
      <c r="BW126" s="5">
        <v>-925.52</v>
      </c>
      <c r="BX126" s="5">
        <v>121.093</v>
      </c>
      <c r="BY126" s="5">
        <v>-60.08</v>
      </c>
      <c r="BZ126" s="5" t="s">
        <v>322</v>
      </c>
      <c r="CA126" s="5" t="s">
        <v>322</v>
      </c>
      <c r="CB126" s="5" t="s">
        <v>322</v>
      </c>
    </row>
    <row r="127" spans="1:80" ht="15.75" customHeight="1" x14ac:dyDescent="0.35">
      <c r="A127" s="5">
        <v>121</v>
      </c>
      <c r="B127" s="5" t="s">
        <v>321</v>
      </c>
      <c r="C127" s="5" t="s">
        <v>131</v>
      </c>
      <c r="D127" s="5" t="s">
        <v>363</v>
      </c>
      <c r="E127" s="5" t="s">
        <v>80</v>
      </c>
      <c r="F127" s="5" t="s">
        <v>89</v>
      </c>
      <c r="G127" s="5">
        <v>38.8461</v>
      </c>
      <c r="H127" s="5">
        <v>-1.1900000000000001E-3</v>
      </c>
      <c r="I127" s="5">
        <v>3.7328E-2</v>
      </c>
      <c r="J127" s="5">
        <v>18.571300000000001</v>
      </c>
      <c r="K127" s="5">
        <v>0.27136100000000002</v>
      </c>
      <c r="L127" s="5">
        <v>41.736800000000002</v>
      </c>
      <c r="M127" s="5">
        <v>0.30186000000000002</v>
      </c>
      <c r="N127" s="5">
        <v>-4.215E-2</v>
      </c>
      <c r="O127" s="5">
        <v>3.228E-3</v>
      </c>
      <c r="P127" s="5">
        <v>9.0034000000000003E-2</v>
      </c>
      <c r="Q127" s="5">
        <v>1.1512E-2</v>
      </c>
      <c r="R127" s="5" t="s">
        <v>322</v>
      </c>
      <c r="S127" s="5" t="s">
        <v>322</v>
      </c>
      <c r="T127" s="5" t="s">
        <v>322</v>
      </c>
      <c r="U127" s="5">
        <v>99.826099999999997</v>
      </c>
      <c r="V127" s="5" t="s">
        <v>322</v>
      </c>
      <c r="W127" s="5">
        <v>5.2236999999999999E-2</v>
      </c>
      <c r="X127" s="5">
        <v>5.8959999999999999E-2</v>
      </c>
      <c r="Y127" s="5">
        <v>4.7313000000000001E-2</v>
      </c>
      <c r="Z127" s="5">
        <v>3.9661000000000002E-2</v>
      </c>
      <c r="AA127" s="5">
        <v>3.4888000000000002E-2</v>
      </c>
      <c r="AB127" s="5">
        <v>3.1045E-2</v>
      </c>
      <c r="AC127" s="5">
        <v>4.9757000000000003E-2</v>
      </c>
      <c r="AD127" s="5">
        <v>5.1464000000000003E-2</v>
      </c>
      <c r="AE127" s="5">
        <v>3.7101000000000002E-2</v>
      </c>
      <c r="AF127" s="5">
        <v>2.9072000000000001E-2</v>
      </c>
      <c r="AG127" s="5">
        <v>3.5893000000000001E-2</v>
      </c>
      <c r="AH127" s="5" t="s">
        <v>322</v>
      </c>
      <c r="AI127" s="5" t="s">
        <v>322</v>
      </c>
      <c r="AJ127" s="5" t="s">
        <v>322</v>
      </c>
      <c r="AK127" s="5">
        <v>18.157800000000002</v>
      </c>
      <c r="AL127" s="5">
        <v>-7.1000000000000002E-4</v>
      </c>
      <c r="AM127" s="5">
        <v>1.9755999999999999E-2</v>
      </c>
      <c r="AN127" s="5">
        <v>14.435499999999999</v>
      </c>
      <c r="AO127" s="5">
        <v>0.21015600000000001</v>
      </c>
      <c r="AP127" s="5">
        <v>25.168399999999998</v>
      </c>
      <c r="AQ127" s="5">
        <v>0.21573700000000001</v>
      </c>
      <c r="AR127" s="5">
        <v>-3.1269999999999999E-2</v>
      </c>
      <c r="AS127" s="5">
        <v>2.6800000000000001E-3</v>
      </c>
      <c r="AT127" s="5">
        <v>3.9292000000000001E-2</v>
      </c>
      <c r="AU127" s="5">
        <v>7.8759999999999993E-3</v>
      </c>
      <c r="AV127" s="5" t="s">
        <v>322</v>
      </c>
      <c r="AW127" s="5" t="s">
        <v>322</v>
      </c>
      <c r="AX127" s="5" t="s">
        <v>322</v>
      </c>
      <c r="AY127" s="5">
        <v>41.6008</v>
      </c>
      <c r="AZ127" s="5">
        <v>99.826099999999997</v>
      </c>
      <c r="BA127" s="5">
        <v>2.4417000000000001E-2</v>
      </c>
      <c r="BB127" s="5">
        <v>3.5346000000000002E-2</v>
      </c>
      <c r="BC127" s="5">
        <v>2.504E-2</v>
      </c>
      <c r="BD127" s="5">
        <v>3.0828000000000001E-2</v>
      </c>
      <c r="BE127" s="5">
        <v>2.7019000000000001E-2</v>
      </c>
      <c r="BF127" s="5">
        <v>1.8721000000000002E-2</v>
      </c>
      <c r="BG127" s="5">
        <v>3.5561000000000002E-2</v>
      </c>
      <c r="BH127" s="5">
        <v>3.8177999999999997E-2</v>
      </c>
      <c r="BI127" s="5">
        <v>3.0800000000000001E-2</v>
      </c>
      <c r="BJ127" s="5">
        <v>1.2687E-2</v>
      </c>
      <c r="BK127" s="5">
        <v>2.4558E-2</v>
      </c>
      <c r="BL127" s="5" t="s">
        <v>322</v>
      </c>
      <c r="BM127" s="5" t="s">
        <v>322</v>
      </c>
      <c r="BN127" s="5" t="s">
        <v>322</v>
      </c>
      <c r="BO127" s="5">
        <v>0.52942</v>
      </c>
      <c r="BP127" s="5">
        <v>-2338.6999999999998</v>
      </c>
      <c r="BQ127" s="5">
        <v>62.676299999999998</v>
      </c>
      <c r="BR127" s="5">
        <v>0.70418599999999998</v>
      </c>
      <c r="BS127" s="5">
        <v>8.6088000000000005</v>
      </c>
      <c r="BT127" s="5">
        <v>0.418408</v>
      </c>
      <c r="BU127" s="5">
        <v>10.992800000000001</v>
      </c>
      <c r="BV127" s="5">
        <v>-53.893999999999998</v>
      </c>
      <c r="BW127" s="5">
        <v>546.78099999999995</v>
      </c>
      <c r="BX127" s="5">
        <v>18.845700000000001</v>
      </c>
      <c r="BY127" s="5">
        <v>150.53700000000001</v>
      </c>
      <c r="BZ127" s="5" t="s">
        <v>322</v>
      </c>
      <c r="CA127" s="5" t="s">
        <v>322</v>
      </c>
      <c r="CB127" s="5" t="s">
        <v>322</v>
      </c>
    </row>
    <row r="128" spans="1:80" ht="15.75" customHeight="1" x14ac:dyDescent="0.35">
      <c r="A128" s="5">
        <v>122</v>
      </c>
      <c r="B128" s="5" t="s">
        <v>321</v>
      </c>
      <c r="C128" s="5" t="s">
        <v>131</v>
      </c>
      <c r="D128" s="5" t="s">
        <v>364</v>
      </c>
      <c r="E128" s="5" t="s">
        <v>80</v>
      </c>
      <c r="F128" s="5" t="s">
        <v>89</v>
      </c>
      <c r="G128" s="5">
        <v>39.613199999999999</v>
      </c>
      <c r="H128" s="5">
        <v>-1.3610000000000001E-2</v>
      </c>
      <c r="I128" s="5">
        <v>2.0272999999999999E-2</v>
      </c>
      <c r="J128" s="5">
        <v>17.103100000000001</v>
      </c>
      <c r="K128" s="5">
        <v>0.27856599999999998</v>
      </c>
      <c r="L128" s="5">
        <v>43.654499999999999</v>
      </c>
      <c r="M128" s="5">
        <v>0.26706099999999999</v>
      </c>
      <c r="N128" s="5">
        <v>-2.4399999999999999E-3</v>
      </c>
      <c r="O128" s="5">
        <v>1.3605000000000001E-2</v>
      </c>
      <c r="P128" s="5">
        <v>7.8899999999999994E-3</v>
      </c>
      <c r="Q128" s="5">
        <v>-1.814E-2</v>
      </c>
      <c r="R128" s="5" t="s">
        <v>322</v>
      </c>
      <c r="S128" s="5" t="s">
        <v>322</v>
      </c>
      <c r="T128" s="5" t="s">
        <v>322</v>
      </c>
      <c r="U128" s="5">
        <v>100.92400000000001</v>
      </c>
      <c r="V128" s="5" t="s">
        <v>322</v>
      </c>
      <c r="W128" s="5">
        <v>4.9704999999999999E-2</v>
      </c>
      <c r="X128" s="5">
        <v>6.1815000000000002E-2</v>
      </c>
      <c r="Y128" s="5">
        <v>4.6025000000000003E-2</v>
      </c>
      <c r="Z128" s="5">
        <v>3.8531000000000003E-2</v>
      </c>
      <c r="AA128" s="5">
        <v>3.5429000000000002E-2</v>
      </c>
      <c r="AB128" s="5">
        <v>3.2465000000000001E-2</v>
      </c>
      <c r="AC128" s="5">
        <v>4.9438999999999997E-2</v>
      </c>
      <c r="AD128" s="5">
        <v>4.9376000000000003E-2</v>
      </c>
      <c r="AE128" s="5">
        <v>4.0510999999999998E-2</v>
      </c>
      <c r="AF128" s="5">
        <v>3.2250000000000001E-2</v>
      </c>
      <c r="AG128" s="5">
        <v>4.2245999999999999E-2</v>
      </c>
      <c r="AH128" s="5" t="s">
        <v>322</v>
      </c>
      <c r="AI128" s="5" t="s">
        <v>322</v>
      </c>
      <c r="AJ128" s="5" t="s">
        <v>322</v>
      </c>
      <c r="AK128" s="5">
        <v>18.516400000000001</v>
      </c>
      <c r="AL128" s="5">
        <v>-8.1600000000000006E-3</v>
      </c>
      <c r="AM128" s="5">
        <v>1.0729000000000001E-2</v>
      </c>
      <c r="AN128" s="5">
        <v>13.2943</v>
      </c>
      <c r="AO128" s="5">
        <v>0.21573600000000001</v>
      </c>
      <c r="AP128" s="5">
        <v>26.3248</v>
      </c>
      <c r="AQ128" s="5">
        <v>0.19086600000000001</v>
      </c>
      <c r="AR128" s="5">
        <v>-1.81E-3</v>
      </c>
      <c r="AS128" s="5">
        <v>1.1294E-2</v>
      </c>
      <c r="AT128" s="5">
        <v>3.4429999999999999E-3</v>
      </c>
      <c r="AU128" s="5">
        <v>-1.2409999999999999E-2</v>
      </c>
      <c r="AV128" s="5" t="s">
        <v>322</v>
      </c>
      <c r="AW128" s="5" t="s">
        <v>322</v>
      </c>
      <c r="AX128" s="5" t="s">
        <v>322</v>
      </c>
      <c r="AY128" s="5">
        <v>42.378799999999998</v>
      </c>
      <c r="AZ128" s="5">
        <v>100.92400000000001</v>
      </c>
      <c r="BA128" s="5">
        <v>2.3234000000000001E-2</v>
      </c>
      <c r="BB128" s="5">
        <v>3.7058000000000001E-2</v>
      </c>
      <c r="BC128" s="5">
        <v>2.4358000000000001E-2</v>
      </c>
      <c r="BD128" s="5">
        <v>2.9950999999999998E-2</v>
      </c>
      <c r="BE128" s="5">
        <v>2.7438000000000001E-2</v>
      </c>
      <c r="BF128" s="5">
        <v>1.9577000000000001E-2</v>
      </c>
      <c r="BG128" s="5">
        <v>3.5333999999999997E-2</v>
      </c>
      <c r="BH128" s="5">
        <v>3.6630000000000003E-2</v>
      </c>
      <c r="BI128" s="5">
        <v>3.363E-2</v>
      </c>
      <c r="BJ128" s="5">
        <v>1.4074E-2</v>
      </c>
      <c r="BK128" s="5">
        <v>2.8903999999999999E-2</v>
      </c>
      <c r="BL128" s="5" t="s">
        <v>322</v>
      </c>
      <c r="BM128" s="5" t="s">
        <v>322</v>
      </c>
      <c r="BN128" s="5" t="s">
        <v>322</v>
      </c>
      <c r="BO128" s="5">
        <v>0.52447699999999997</v>
      </c>
      <c r="BP128" s="5">
        <v>-211.84</v>
      </c>
      <c r="BQ128" s="5">
        <v>110.069</v>
      </c>
      <c r="BR128" s="5">
        <v>0.73489300000000002</v>
      </c>
      <c r="BS128" s="5">
        <v>8.5118299999999998</v>
      </c>
      <c r="BT128" s="5">
        <v>0.40709699999999999</v>
      </c>
      <c r="BU128" s="5">
        <v>12.0296</v>
      </c>
      <c r="BV128" s="5">
        <v>-949.89</v>
      </c>
      <c r="BW128" s="5">
        <v>144.92599999999999</v>
      </c>
      <c r="BX128" s="5">
        <v>196.316</v>
      </c>
      <c r="BY128" s="5">
        <v>-106.45</v>
      </c>
      <c r="BZ128" s="5" t="s">
        <v>322</v>
      </c>
      <c r="CA128" s="5" t="s">
        <v>322</v>
      </c>
      <c r="CB128" s="5" t="s">
        <v>322</v>
      </c>
    </row>
    <row r="129" spans="1:80" ht="15.75" customHeight="1" x14ac:dyDescent="0.35">
      <c r="A129" s="5">
        <v>123</v>
      </c>
      <c r="B129" s="5" t="s">
        <v>321</v>
      </c>
      <c r="C129" s="5" t="s">
        <v>131</v>
      </c>
      <c r="D129" s="5" t="s">
        <v>334</v>
      </c>
      <c r="E129" s="5" t="s">
        <v>80</v>
      </c>
      <c r="F129" s="5" t="s">
        <v>89</v>
      </c>
      <c r="G129" s="5">
        <v>39.422400000000003</v>
      </c>
      <c r="H129" s="5">
        <v>1.3035E-2</v>
      </c>
      <c r="I129" s="5">
        <v>1.4991000000000001E-2</v>
      </c>
      <c r="J129" s="5">
        <v>17.040900000000001</v>
      </c>
      <c r="K129" s="5">
        <v>0.264185</v>
      </c>
      <c r="L129" s="5">
        <v>42.712499999999999</v>
      </c>
      <c r="M129" s="5">
        <v>0.36259799999999998</v>
      </c>
      <c r="N129" s="5">
        <v>-2.5329999999999998E-2</v>
      </c>
      <c r="O129" s="5">
        <v>-1.0619999999999999E-2</v>
      </c>
      <c r="P129" s="5">
        <v>3.6565E-2</v>
      </c>
      <c r="Q129" s="5">
        <v>4.0346E-2</v>
      </c>
      <c r="R129" s="5" t="s">
        <v>322</v>
      </c>
      <c r="S129" s="5" t="s">
        <v>322</v>
      </c>
      <c r="T129" s="5" t="s">
        <v>322</v>
      </c>
      <c r="U129" s="5">
        <v>99.871600000000001</v>
      </c>
      <c r="V129" s="5" t="s">
        <v>322</v>
      </c>
      <c r="W129" s="5">
        <v>5.0366000000000001E-2</v>
      </c>
      <c r="X129" s="5">
        <v>5.8243999999999997E-2</v>
      </c>
      <c r="Y129" s="5">
        <v>4.6417E-2</v>
      </c>
      <c r="Z129" s="5">
        <v>3.7442999999999997E-2</v>
      </c>
      <c r="AA129" s="5">
        <v>3.5157000000000001E-2</v>
      </c>
      <c r="AB129" s="5">
        <v>3.3035000000000002E-2</v>
      </c>
      <c r="AC129" s="5">
        <v>4.8076000000000001E-2</v>
      </c>
      <c r="AD129" s="5">
        <v>5.3127000000000001E-2</v>
      </c>
      <c r="AE129" s="5">
        <v>3.8022E-2</v>
      </c>
      <c r="AF129" s="5">
        <v>3.0120999999999998E-2</v>
      </c>
      <c r="AG129" s="5">
        <v>3.5864E-2</v>
      </c>
      <c r="AH129" s="5" t="s">
        <v>322</v>
      </c>
      <c r="AI129" s="5" t="s">
        <v>322</v>
      </c>
      <c r="AJ129" s="5" t="s">
        <v>322</v>
      </c>
      <c r="AK129" s="5">
        <v>18.427199999999999</v>
      </c>
      <c r="AL129" s="5">
        <v>7.8139999999999998E-3</v>
      </c>
      <c r="AM129" s="5">
        <v>7.9340000000000001E-3</v>
      </c>
      <c r="AN129" s="5">
        <v>13.245900000000001</v>
      </c>
      <c r="AO129" s="5">
        <v>0.204598</v>
      </c>
      <c r="AP129" s="5">
        <v>25.756799999999998</v>
      </c>
      <c r="AQ129" s="5">
        <v>0.25914599999999999</v>
      </c>
      <c r="AR129" s="5">
        <v>-1.8790000000000001E-2</v>
      </c>
      <c r="AS129" s="5">
        <v>-8.8199999999999997E-3</v>
      </c>
      <c r="AT129" s="5">
        <v>1.5958E-2</v>
      </c>
      <c r="AU129" s="5">
        <v>2.7604E-2</v>
      </c>
      <c r="AV129" s="5" t="s">
        <v>322</v>
      </c>
      <c r="AW129" s="5" t="s">
        <v>322</v>
      </c>
      <c r="AX129" s="5" t="s">
        <v>322</v>
      </c>
      <c r="AY129" s="5">
        <v>41.946199999999997</v>
      </c>
      <c r="AZ129" s="5">
        <v>99.871600000000001</v>
      </c>
      <c r="BA129" s="5">
        <v>2.3543000000000001E-2</v>
      </c>
      <c r="BB129" s="5">
        <v>3.4916999999999997E-2</v>
      </c>
      <c r="BC129" s="5">
        <v>2.4566000000000001E-2</v>
      </c>
      <c r="BD129" s="5">
        <v>2.9104999999999999E-2</v>
      </c>
      <c r="BE129" s="5">
        <v>2.7227000000000001E-2</v>
      </c>
      <c r="BF129" s="5">
        <v>1.9921000000000001E-2</v>
      </c>
      <c r="BG129" s="5">
        <v>3.4359000000000001E-2</v>
      </c>
      <c r="BH129" s="5">
        <v>3.9412000000000003E-2</v>
      </c>
      <c r="BI129" s="5">
        <v>3.1564000000000002E-2</v>
      </c>
      <c r="BJ129" s="5">
        <v>1.3145E-2</v>
      </c>
      <c r="BK129" s="5">
        <v>2.4538000000000001E-2</v>
      </c>
      <c r="BL129" s="5" t="s">
        <v>322</v>
      </c>
      <c r="BM129" s="5" t="s">
        <v>322</v>
      </c>
      <c r="BN129" s="5" t="s">
        <v>322</v>
      </c>
      <c r="BO129" s="5">
        <v>0.52529599999999999</v>
      </c>
      <c r="BP129" s="5">
        <v>212.89500000000001</v>
      </c>
      <c r="BQ129" s="5">
        <v>148.98500000000001</v>
      </c>
      <c r="BR129" s="5">
        <v>0.73554200000000003</v>
      </c>
      <c r="BS129" s="5">
        <v>8.8212499999999991</v>
      </c>
      <c r="BT129" s="5">
        <v>0.41178599999999999</v>
      </c>
      <c r="BU129" s="5">
        <v>9.4607500000000009</v>
      </c>
      <c r="BV129" s="5">
        <v>-95.417000000000002</v>
      </c>
      <c r="BW129" s="5">
        <v>-163.74</v>
      </c>
      <c r="BX129" s="5">
        <v>42.575899999999997</v>
      </c>
      <c r="BY129" s="5">
        <v>45.384900000000002</v>
      </c>
      <c r="BZ129" s="5" t="s">
        <v>322</v>
      </c>
      <c r="CA129" s="5" t="s">
        <v>322</v>
      </c>
      <c r="CB129" s="5" t="s">
        <v>322</v>
      </c>
    </row>
    <row r="130" spans="1:80" ht="15.75" customHeight="1" x14ac:dyDescent="0.35">
      <c r="A130" s="5">
        <v>124</v>
      </c>
      <c r="B130" s="5" t="s">
        <v>321</v>
      </c>
      <c r="C130" s="5" t="s">
        <v>131</v>
      </c>
      <c r="D130" s="5" t="s">
        <v>365</v>
      </c>
      <c r="E130" s="5" t="s">
        <v>80</v>
      </c>
      <c r="F130" s="5" t="s">
        <v>89</v>
      </c>
      <c r="G130" s="5">
        <v>38.2986</v>
      </c>
      <c r="H130" s="5">
        <v>4.4510000000000001E-2</v>
      </c>
      <c r="I130" s="5">
        <v>2.1930999999999999E-2</v>
      </c>
      <c r="J130" s="5">
        <v>19.831299999999999</v>
      </c>
      <c r="K130" s="5">
        <v>0.28044999999999998</v>
      </c>
      <c r="L130" s="5">
        <v>40.235999999999997</v>
      </c>
      <c r="M130" s="5">
        <v>0.30937799999999999</v>
      </c>
      <c r="N130" s="5">
        <v>2.2745999999999999E-2</v>
      </c>
      <c r="O130" s="5">
        <v>5.3E-3</v>
      </c>
      <c r="P130" s="5">
        <v>3.4072999999999999E-2</v>
      </c>
      <c r="Q130" s="5">
        <v>-3.7499999999999999E-3</v>
      </c>
      <c r="R130" s="5" t="s">
        <v>322</v>
      </c>
      <c r="S130" s="5" t="s">
        <v>322</v>
      </c>
      <c r="T130" s="5" t="s">
        <v>322</v>
      </c>
      <c r="U130" s="5">
        <v>99.080500000000001</v>
      </c>
      <c r="V130" s="5" t="s">
        <v>322</v>
      </c>
      <c r="W130" s="5">
        <v>4.8014000000000001E-2</v>
      </c>
      <c r="X130" s="5">
        <v>5.5099000000000002E-2</v>
      </c>
      <c r="Y130" s="5">
        <v>4.6516000000000002E-2</v>
      </c>
      <c r="Z130" s="5">
        <v>3.6417999999999999E-2</v>
      </c>
      <c r="AA130" s="5">
        <v>3.5658000000000002E-2</v>
      </c>
      <c r="AB130" s="5">
        <v>3.2342000000000003E-2</v>
      </c>
      <c r="AC130" s="5">
        <v>4.5837000000000003E-2</v>
      </c>
      <c r="AD130" s="5">
        <v>4.9695999999999997E-2</v>
      </c>
      <c r="AE130" s="5">
        <v>4.045E-2</v>
      </c>
      <c r="AF130" s="5">
        <v>3.0818000000000002E-2</v>
      </c>
      <c r="AG130" s="5">
        <v>3.8427000000000003E-2</v>
      </c>
      <c r="AH130" s="5" t="s">
        <v>322</v>
      </c>
      <c r="AI130" s="5" t="s">
        <v>322</v>
      </c>
      <c r="AJ130" s="5" t="s">
        <v>322</v>
      </c>
      <c r="AK130" s="5">
        <v>17.901900000000001</v>
      </c>
      <c r="AL130" s="5">
        <v>2.6683999999999999E-2</v>
      </c>
      <c r="AM130" s="5">
        <v>1.1606999999999999E-2</v>
      </c>
      <c r="AN130" s="5">
        <v>15.414899999999999</v>
      </c>
      <c r="AO130" s="5">
        <v>0.217195</v>
      </c>
      <c r="AP130" s="5">
        <v>24.263400000000001</v>
      </c>
      <c r="AQ130" s="5">
        <v>0.22111</v>
      </c>
      <c r="AR130" s="5">
        <v>1.6874E-2</v>
      </c>
      <c r="AS130" s="5">
        <v>4.4000000000000003E-3</v>
      </c>
      <c r="AT130" s="5">
        <v>1.487E-2</v>
      </c>
      <c r="AU130" s="5">
        <v>-2.5699999999999998E-3</v>
      </c>
      <c r="AV130" s="5" t="s">
        <v>322</v>
      </c>
      <c r="AW130" s="5" t="s">
        <v>322</v>
      </c>
      <c r="AX130" s="5" t="s">
        <v>322</v>
      </c>
      <c r="AY130" s="5">
        <v>40.990099999999998</v>
      </c>
      <c r="AZ130" s="5">
        <v>99.080500000000001</v>
      </c>
      <c r="BA130" s="5">
        <v>2.2443000000000001E-2</v>
      </c>
      <c r="BB130" s="5">
        <v>3.3031999999999999E-2</v>
      </c>
      <c r="BC130" s="5">
        <v>2.4618999999999999E-2</v>
      </c>
      <c r="BD130" s="5">
        <v>2.8308E-2</v>
      </c>
      <c r="BE130" s="5">
        <v>2.7616000000000002E-2</v>
      </c>
      <c r="BF130" s="5">
        <v>1.9503E-2</v>
      </c>
      <c r="BG130" s="5">
        <v>3.2759000000000003E-2</v>
      </c>
      <c r="BH130" s="5">
        <v>3.6866999999999997E-2</v>
      </c>
      <c r="BI130" s="5">
        <v>3.3579999999999999E-2</v>
      </c>
      <c r="BJ130" s="5">
        <v>1.345E-2</v>
      </c>
      <c r="BK130" s="5">
        <v>2.6291999999999999E-2</v>
      </c>
      <c r="BL130" s="5" t="s">
        <v>322</v>
      </c>
      <c r="BM130" s="5" t="s">
        <v>322</v>
      </c>
      <c r="BN130" s="5" t="s">
        <v>322</v>
      </c>
      <c r="BO130" s="5">
        <v>0.53146400000000005</v>
      </c>
      <c r="BP130" s="5">
        <v>60.676099999999998</v>
      </c>
      <c r="BQ130" s="5">
        <v>102.976</v>
      </c>
      <c r="BR130" s="5">
        <v>0.67834399999999995</v>
      </c>
      <c r="BS130" s="5">
        <v>8.4804700000000004</v>
      </c>
      <c r="BT130" s="5">
        <v>0.42774299999999998</v>
      </c>
      <c r="BU130" s="5">
        <v>10.3659</v>
      </c>
      <c r="BV130" s="5">
        <v>106.6</v>
      </c>
      <c r="BW130" s="5">
        <v>364.37099999999998</v>
      </c>
      <c r="BX130" s="5">
        <v>46.286999999999999</v>
      </c>
      <c r="BY130" s="5">
        <v>-479.63</v>
      </c>
      <c r="BZ130" s="5" t="s">
        <v>322</v>
      </c>
      <c r="CA130" s="5" t="s">
        <v>322</v>
      </c>
      <c r="CB130" s="5" t="s">
        <v>322</v>
      </c>
    </row>
    <row r="131" spans="1:80" ht="15.75" customHeight="1" x14ac:dyDescent="0.35">
      <c r="A131" s="5">
        <v>125</v>
      </c>
      <c r="B131" s="5" t="s">
        <v>321</v>
      </c>
      <c r="C131" s="5" t="s">
        <v>131</v>
      </c>
      <c r="D131" s="5" t="s">
        <v>366</v>
      </c>
      <c r="E131" s="5" t="s">
        <v>80</v>
      </c>
      <c r="F131" s="5" t="s">
        <v>89</v>
      </c>
      <c r="G131" s="5">
        <v>38.619599999999998</v>
      </c>
      <c r="H131" s="5">
        <v>-3.4500000000000003E-2</v>
      </c>
      <c r="I131" s="5">
        <v>1.5984999999999999E-2</v>
      </c>
      <c r="J131" s="5">
        <v>20.454599999999999</v>
      </c>
      <c r="K131" s="5">
        <v>0.31481500000000001</v>
      </c>
      <c r="L131" s="5">
        <v>40.151899999999998</v>
      </c>
      <c r="M131" s="5">
        <v>0.32756800000000003</v>
      </c>
      <c r="N131" s="5">
        <v>1.0120000000000001E-2</v>
      </c>
      <c r="O131" s="5">
        <v>-2.7949999999999999E-2</v>
      </c>
      <c r="P131" s="5">
        <v>2.5375000000000002E-2</v>
      </c>
      <c r="Q131" s="5">
        <v>1.162E-2</v>
      </c>
      <c r="R131" s="5" t="s">
        <v>322</v>
      </c>
      <c r="S131" s="5" t="s">
        <v>322</v>
      </c>
      <c r="T131" s="5" t="s">
        <v>322</v>
      </c>
      <c r="U131" s="5">
        <v>99.869200000000006</v>
      </c>
      <c r="V131" s="5" t="s">
        <v>322</v>
      </c>
      <c r="W131" s="5">
        <v>5.1965999999999998E-2</v>
      </c>
      <c r="X131" s="5">
        <v>6.0579000000000001E-2</v>
      </c>
      <c r="Y131" s="5">
        <v>4.8117E-2</v>
      </c>
      <c r="Z131" s="5">
        <v>3.6144999999999997E-2</v>
      </c>
      <c r="AA131" s="5">
        <v>3.6046000000000002E-2</v>
      </c>
      <c r="AB131" s="5">
        <v>3.1448999999999998E-2</v>
      </c>
      <c r="AC131" s="5">
        <v>4.3158000000000002E-2</v>
      </c>
      <c r="AD131" s="5">
        <v>4.9241E-2</v>
      </c>
      <c r="AE131" s="5">
        <v>4.2638000000000002E-2</v>
      </c>
      <c r="AF131" s="5">
        <v>3.0261E-2</v>
      </c>
      <c r="AG131" s="5">
        <v>3.5503E-2</v>
      </c>
      <c r="AH131" s="5" t="s">
        <v>322</v>
      </c>
      <c r="AI131" s="5" t="s">
        <v>322</v>
      </c>
      <c r="AJ131" s="5" t="s">
        <v>322</v>
      </c>
      <c r="AK131" s="5">
        <v>18.052</v>
      </c>
      <c r="AL131" s="5">
        <v>-2.068E-2</v>
      </c>
      <c r="AM131" s="5">
        <v>8.4600000000000005E-3</v>
      </c>
      <c r="AN131" s="5">
        <v>15.8995</v>
      </c>
      <c r="AO131" s="5">
        <v>0.243809</v>
      </c>
      <c r="AP131" s="5">
        <v>24.212700000000002</v>
      </c>
      <c r="AQ131" s="5">
        <v>0.23411100000000001</v>
      </c>
      <c r="AR131" s="5">
        <v>7.5079999999999999E-3</v>
      </c>
      <c r="AS131" s="5">
        <v>-2.3199999999999998E-2</v>
      </c>
      <c r="AT131" s="5">
        <v>1.1074000000000001E-2</v>
      </c>
      <c r="AU131" s="5">
        <v>7.9500000000000005E-3</v>
      </c>
      <c r="AV131" s="5" t="s">
        <v>322</v>
      </c>
      <c r="AW131" s="5" t="s">
        <v>322</v>
      </c>
      <c r="AX131" s="5" t="s">
        <v>322</v>
      </c>
      <c r="AY131" s="5">
        <v>41.235999999999997</v>
      </c>
      <c r="AZ131" s="5">
        <v>99.869200000000006</v>
      </c>
      <c r="BA131" s="5">
        <v>2.4289999999999999E-2</v>
      </c>
      <c r="BB131" s="5">
        <v>3.6317000000000002E-2</v>
      </c>
      <c r="BC131" s="5">
        <v>2.5465999999999999E-2</v>
      </c>
      <c r="BD131" s="5">
        <v>2.8095999999999999E-2</v>
      </c>
      <c r="BE131" s="5">
        <v>2.7916E-2</v>
      </c>
      <c r="BF131" s="5">
        <v>1.8964000000000002E-2</v>
      </c>
      <c r="BG131" s="5">
        <v>3.0845000000000001E-2</v>
      </c>
      <c r="BH131" s="5">
        <v>3.653E-2</v>
      </c>
      <c r="BI131" s="5">
        <v>3.5396999999999998E-2</v>
      </c>
      <c r="BJ131" s="5">
        <v>1.3206000000000001E-2</v>
      </c>
      <c r="BK131" s="5">
        <v>2.4291E-2</v>
      </c>
      <c r="BL131" s="5" t="s">
        <v>322</v>
      </c>
      <c r="BM131" s="5" t="s">
        <v>322</v>
      </c>
      <c r="BN131" s="5" t="s">
        <v>322</v>
      </c>
      <c r="BO131" s="5">
        <v>0.52993800000000002</v>
      </c>
      <c r="BP131" s="5">
        <v>-80.534000000000006</v>
      </c>
      <c r="BQ131" s="5">
        <v>144.80699999999999</v>
      </c>
      <c r="BR131" s="5">
        <v>0.667879</v>
      </c>
      <c r="BS131" s="5">
        <v>7.82409</v>
      </c>
      <c r="BT131" s="5">
        <v>0.42897800000000003</v>
      </c>
      <c r="BU131" s="5">
        <v>9.6962799999999998</v>
      </c>
      <c r="BV131" s="5">
        <v>233.05600000000001</v>
      </c>
      <c r="BW131" s="5">
        <v>-67.38</v>
      </c>
      <c r="BX131" s="5">
        <v>59.971699999999998</v>
      </c>
      <c r="BY131" s="5">
        <v>147.589</v>
      </c>
      <c r="BZ131" s="5" t="s">
        <v>322</v>
      </c>
      <c r="CA131" s="5" t="s">
        <v>322</v>
      </c>
      <c r="CB131" s="5" t="s">
        <v>322</v>
      </c>
    </row>
    <row r="132" spans="1:80" ht="15.75" customHeight="1" x14ac:dyDescent="0.35">
      <c r="A132" s="5">
        <v>126</v>
      </c>
      <c r="B132" s="5" t="s">
        <v>321</v>
      </c>
      <c r="C132" s="5" t="s">
        <v>131</v>
      </c>
      <c r="D132" s="5" t="s">
        <v>367</v>
      </c>
      <c r="E132" s="5" t="s">
        <v>80</v>
      </c>
      <c r="F132" s="5" t="s">
        <v>89</v>
      </c>
      <c r="G132" s="5">
        <v>38.916200000000003</v>
      </c>
      <c r="H132" s="5">
        <v>1.584E-2</v>
      </c>
      <c r="I132" s="5">
        <v>4.4437999999999998E-2</v>
      </c>
      <c r="J132" s="5">
        <v>17.878699999999998</v>
      </c>
      <c r="K132" s="5">
        <v>0.25530700000000001</v>
      </c>
      <c r="L132" s="5">
        <v>42.473599999999998</v>
      </c>
      <c r="M132" s="5">
        <v>0.304788</v>
      </c>
      <c r="N132" s="5">
        <v>4.9771000000000003E-2</v>
      </c>
      <c r="O132" s="5">
        <v>-7.9900000000000006E-3</v>
      </c>
      <c r="P132" s="5">
        <v>2.6742999999999999E-2</v>
      </c>
      <c r="Q132" s="5">
        <v>2.9397E-2</v>
      </c>
      <c r="R132" s="5" t="s">
        <v>322</v>
      </c>
      <c r="S132" s="5" t="s">
        <v>322</v>
      </c>
      <c r="T132" s="5" t="s">
        <v>322</v>
      </c>
      <c r="U132" s="5">
        <v>99.986800000000002</v>
      </c>
      <c r="V132" s="5" t="s">
        <v>322</v>
      </c>
      <c r="W132" s="5">
        <v>4.9106999999999998E-2</v>
      </c>
      <c r="X132" s="5">
        <v>5.8520999999999997E-2</v>
      </c>
      <c r="Y132" s="5">
        <v>4.5029E-2</v>
      </c>
      <c r="Z132" s="5">
        <v>3.7894999999999998E-2</v>
      </c>
      <c r="AA132" s="5">
        <v>3.6290999999999997E-2</v>
      </c>
      <c r="AB132" s="5">
        <v>3.0872E-2</v>
      </c>
      <c r="AC132" s="5">
        <v>4.8973999999999997E-2</v>
      </c>
      <c r="AD132" s="5">
        <v>4.0987999999999997E-2</v>
      </c>
      <c r="AE132" s="5">
        <v>4.1002999999999998E-2</v>
      </c>
      <c r="AF132" s="5">
        <v>2.8094999999999998E-2</v>
      </c>
      <c r="AG132" s="5">
        <v>3.4906E-2</v>
      </c>
      <c r="AH132" s="5" t="s">
        <v>322</v>
      </c>
      <c r="AI132" s="5" t="s">
        <v>322</v>
      </c>
      <c r="AJ132" s="5" t="s">
        <v>322</v>
      </c>
      <c r="AK132" s="5">
        <v>18.1906</v>
      </c>
      <c r="AL132" s="5">
        <v>9.4959999999999992E-3</v>
      </c>
      <c r="AM132" s="5">
        <v>2.3518000000000001E-2</v>
      </c>
      <c r="AN132" s="5">
        <v>13.8972</v>
      </c>
      <c r="AO132" s="5">
        <v>0.19772300000000001</v>
      </c>
      <c r="AP132" s="5">
        <v>25.6127</v>
      </c>
      <c r="AQ132" s="5">
        <v>0.21783</v>
      </c>
      <c r="AR132" s="5">
        <v>3.6922999999999997E-2</v>
      </c>
      <c r="AS132" s="5">
        <v>-6.6299999999999996E-3</v>
      </c>
      <c r="AT132" s="5">
        <v>1.1671000000000001E-2</v>
      </c>
      <c r="AU132" s="5">
        <v>2.0112999999999999E-2</v>
      </c>
      <c r="AV132" s="5" t="s">
        <v>322</v>
      </c>
      <c r="AW132" s="5" t="s">
        <v>322</v>
      </c>
      <c r="AX132" s="5" t="s">
        <v>322</v>
      </c>
      <c r="AY132" s="5">
        <v>41.775599999999997</v>
      </c>
      <c r="AZ132" s="5">
        <v>99.986800000000002</v>
      </c>
      <c r="BA132" s="5">
        <v>2.2953999999999999E-2</v>
      </c>
      <c r="BB132" s="5">
        <v>3.5083000000000003E-2</v>
      </c>
      <c r="BC132" s="5">
        <v>2.3831999999999999E-2</v>
      </c>
      <c r="BD132" s="5">
        <v>2.9456E-2</v>
      </c>
      <c r="BE132" s="5">
        <v>2.8105000000000002E-2</v>
      </c>
      <c r="BF132" s="5">
        <v>1.8617000000000002E-2</v>
      </c>
      <c r="BG132" s="5">
        <v>3.5000999999999997E-2</v>
      </c>
      <c r="BH132" s="5">
        <v>3.0407E-2</v>
      </c>
      <c r="BI132" s="5">
        <v>3.4039E-2</v>
      </c>
      <c r="BJ132" s="5">
        <v>1.2260999999999999E-2</v>
      </c>
      <c r="BK132" s="5">
        <v>2.3883000000000001E-2</v>
      </c>
      <c r="BL132" s="5" t="s">
        <v>322</v>
      </c>
      <c r="BM132" s="5" t="s">
        <v>322</v>
      </c>
      <c r="BN132" s="5" t="s">
        <v>322</v>
      </c>
      <c r="BO132" s="5">
        <v>0.52859900000000004</v>
      </c>
      <c r="BP132" s="5">
        <v>176.387</v>
      </c>
      <c r="BQ132" s="5">
        <v>50.8232</v>
      </c>
      <c r="BR132" s="5">
        <v>0.71731</v>
      </c>
      <c r="BS132" s="5">
        <v>9.1994399999999992</v>
      </c>
      <c r="BT132" s="5">
        <v>0.41370600000000002</v>
      </c>
      <c r="BU132" s="5">
        <v>10.828799999999999</v>
      </c>
      <c r="BV132" s="5">
        <v>42.9681</v>
      </c>
      <c r="BW132" s="5">
        <v>-237.37</v>
      </c>
      <c r="BX132" s="5">
        <v>53.556100000000001</v>
      </c>
      <c r="BY132" s="5">
        <v>59.568199999999997</v>
      </c>
      <c r="BZ132" s="5" t="s">
        <v>322</v>
      </c>
      <c r="CA132" s="5" t="s">
        <v>322</v>
      </c>
      <c r="CB132" s="5" t="s">
        <v>322</v>
      </c>
    </row>
    <row r="133" spans="1:80" ht="15.75" customHeight="1" x14ac:dyDescent="0.35">
      <c r="A133" s="5">
        <v>127</v>
      </c>
      <c r="B133" s="5" t="s">
        <v>321</v>
      </c>
      <c r="C133" s="5" t="s">
        <v>131</v>
      </c>
      <c r="D133" s="5" t="s">
        <v>368</v>
      </c>
      <c r="E133" s="5" t="s">
        <v>80</v>
      </c>
      <c r="F133" s="5" t="s">
        <v>89</v>
      </c>
      <c r="G133" s="5">
        <v>39.442100000000003</v>
      </c>
      <c r="H133" s="5">
        <v>1.3568E-2</v>
      </c>
      <c r="I133" s="5">
        <v>5.6203999999999997E-2</v>
      </c>
      <c r="J133" s="5">
        <v>17.9236</v>
      </c>
      <c r="K133" s="5">
        <v>0.26443</v>
      </c>
      <c r="L133" s="5">
        <v>41.7376</v>
      </c>
      <c r="M133" s="5">
        <v>0.33473999999999998</v>
      </c>
      <c r="N133" s="5">
        <v>5.359E-3</v>
      </c>
      <c r="O133" s="5">
        <v>-3.6020000000000003E-2</v>
      </c>
      <c r="P133" s="5">
        <v>1.8939000000000001E-2</v>
      </c>
      <c r="Q133" s="5">
        <v>2.4521000000000001E-2</v>
      </c>
      <c r="R133" s="5" t="s">
        <v>322</v>
      </c>
      <c r="S133" s="5" t="s">
        <v>322</v>
      </c>
      <c r="T133" s="5" t="s">
        <v>322</v>
      </c>
      <c r="U133" s="5">
        <v>99.7851</v>
      </c>
      <c r="V133" s="5" t="s">
        <v>322</v>
      </c>
      <c r="W133" s="5">
        <v>4.7177999999999998E-2</v>
      </c>
      <c r="X133" s="5">
        <v>5.9700999999999997E-2</v>
      </c>
      <c r="Y133" s="5">
        <v>4.3650000000000001E-2</v>
      </c>
      <c r="Z133" s="5">
        <v>3.7303000000000003E-2</v>
      </c>
      <c r="AA133" s="5">
        <v>3.4759999999999999E-2</v>
      </c>
      <c r="AB133" s="5">
        <v>3.2291E-2</v>
      </c>
      <c r="AC133" s="5">
        <v>4.5061999999999998E-2</v>
      </c>
      <c r="AD133" s="5">
        <v>5.0470000000000001E-2</v>
      </c>
      <c r="AE133" s="5">
        <v>4.4283999999999997E-2</v>
      </c>
      <c r="AF133" s="5">
        <v>3.1315000000000003E-2</v>
      </c>
      <c r="AG133" s="5">
        <v>3.6422999999999997E-2</v>
      </c>
      <c r="AH133" s="5" t="s">
        <v>322</v>
      </c>
      <c r="AI133" s="5" t="s">
        <v>322</v>
      </c>
      <c r="AJ133" s="5" t="s">
        <v>322</v>
      </c>
      <c r="AK133" s="5">
        <v>18.436399999999999</v>
      </c>
      <c r="AL133" s="5">
        <v>8.1340000000000006E-3</v>
      </c>
      <c r="AM133" s="5">
        <v>2.9746000000000002E-2</v>
      </c>
      <c r="AN133" s="5">
        <v>13.9321</v>
      </c>
      <c r="AO133" s="5">
        <v>0.204788</v>
      </c>
      <c r="AP133" s="5">
        <v>25.168900000000001</v>
      </c>
      <c r="AQ133" s="5">
        <v>0.239236</v>
      </c>
      <c r="AR133" s="5">
        <v>3.9750000000000002E-3</v>
      </c>
      <c r="AS133" s="5">
        <v>-2.9899999999999999E-2</v>
      </c>
      <c r="AT133" s="5">
        <v>8.2649999999999998E-3</v>
      </c>
      <c r="AU133" s="5">
        <v>1.6777E-2</v>
      </c>
      <c r="AV133" s="5" t="s">
        <v>322</v>
      </c>
      <c r="AW133" s="5" t="s">
        <v>322</v>
      </c>
      <c r="AX133" s="5" t="s">
        <v>322</v>
      </c>
      <c r="AY133" s="5">
        <v>41.7667</v>
      </c>
      <c r="AZ133" s="5">
        <v>99.7851</v>
      </c>
      <c r="BA133" s="5">
        <v>2.2051999999999999E-2</v>
      </c>
      <c r="BB133" s="5">
        <v>3.5791000000000003E-2</v>
      </c>
      <c r="BC133" s="5">
        <v>2.3102000000000001E-2</v>
      </c>
      <c r="BD133" s="5">
        <v>2.8996000000000001E-2</v>
      </c>
      <c r="BE133" s="5">
        <v>2.6919999999999999E-2</v>
      </c>
      <c r="BF133" s="5">
        <v>1.9472E-2</v>
      </c>
      <c r="BG133" s="5">
        <v>3.2205999999999999E-2</v>
      </c>
      <c r="BH133" s="5">
        <v>3.7441000000000002E-2</v>
      </c>
      <c r="BI133" s="5">
        <v>3.6762999999999997E-2</v>
      </c>
      <c r="BJ133" s="5">
        <v>1.3665999999999999E-2</v>
      </c>
      <c r="BK133" s="5">
        <v>2.4920999999999999E-2</v>
      </c>
      <c r="BL133" s="5" t="s">
        <v>322</v>
      </c>
      <c r="BM133" s="5" t="s">
        <v>322</v>
      </c>
      <c r="BN133" s="5" t="s">
        <v>322</v>
      </c>
      <c r="BO133" s="5">
        <v>0.52440100000000001</v>
      </c>
      <c r="BP133" s="5">
        <v>209.61500000000001</v>
      </c>
      <c r="BQ133" s="5">
        <v>39.7226</v>
      </c>
      <c r="BR133" s="5">
        <v>0.71643400000000002</v>
      </c>
      <c r="BS133" s="5">
        <v>8.7627000000000006</v>
      </c>
      <c r="BT133" s="5">
        <v>0.41781800000000002</v>
      </c>
      <c r="BU133" s="5">
        <v>9.7385599999999997</v>
      </c>
      <c r="BV133" s="5">
        <v>447.51100000000002</v>
      </c>
      <c r="BW133" s="5">
        <v>-53.539000000000001</v>
      </c>
      <c r="BX133" s="5">
        <v>81.630099999999999</v>
      </c>
      <c r="BY133" s="5">
        <v>73.492699999999999</v>
      </c>
      <c r="BZ133" s="5" t="s">
        <v>322</v>
      </c>
      <c r="CA133" s="5" t="s">
        <v>322</v>
      </c>
      <c r="CB133" s="5" t="s">
        <v>322</v>
      </c>
    </row>
    <row r="134" spans="1:80" ht="15.75" customHeight="1" x14ac:dyDescent="0.35">
      <c r="A134" s="5">
        <v>128</v>
      </c>
      <c r="B134" s="5" t="s">
        <v>321</v>
      </c>
      <c r="C134" s="5" t="s">
        <v>131</v>
      </c>
      <c r="D134" s="5" t="s">
        <v>369</v>
      </c>
      <c r="E134" s="5" t="s">
        <v>80</v>
      </c>
      <c r="F134" s="5" t="s">
        <v>89</v>
      </c>
      <c r="G134" s="5">
        <v>38.0792</v>
      </c>
      <c r="H134" s="5">
        <v>4.904E-2</v>
      </c>
      <c r="I134" s="5">
        <v>1.3426E-2</v>
      </c>
      <c r="J134" s="5">
        <v>20.223199999999999</v>
      </c>
      <c r="K134" s="5">
        <v>0.33899699999999999</v>
      </c>
      <c r="L134" s="5">
        <v>39.838700000000003</v>
      </c>
      <c r="M134" s="5">
        <v>0.32478400000000002</v>
      </c>
      <c r="N134" s="5">
        <v>-3.4110000000000001E-2</v>
      </c>
      <c r="O134" s="5">
        <v>4.3429999999999996E-3</v>
      </c>
      <c r="P134" s="5">
        <v>6.4033000000000007E-2</v>
      </c>
      <c r="Q134" s="5">
        <v>3.7699000000000003E-2</v>
      </c>
      <c r="R134" s="5" t="s">
        <v>322</v>
      </c>
      <c r="S134" s="5" t="s">
        <v>322</v>
      </c>
      <c r="T134" s="5" t="s">
        <v>322</v>
      </c>
      <c r="U134" s="5">
        <v>98.939400000000006</v>
      </c>
      <c r="V134" s="5" t="s">
        <v>322</v>
      </c>
      <c r="W134" s="5">
        <v>4.8723000000000002E-2</v>
      </c>
      <c r="X134" s="5">
        <v>5.7020000000000001E-2</v>
      </c>
      <c r="Y134" s="5">
        <v>4.6741999999999999E-2</v>
      </c>
      <c r="Z134" s="5">
        <v>3.7707999999999998E-2</v>
      </c>
      <c r="AA134" s="5">
        <v>3.6257999999999999E-2</v>
      </c>
      <c r="AB134" s="5">
        <v>3.1864000000000003E-2</v>
      </c>
      <c r="AC134" s="5">
        <v>4.1866E-2</v>
      </c>
      <c r="AD134" s="5">
        <v>4.8152E-2</v>
      </c>
      <c r="AE134" s="5">
        <v>4.1624000000000001E-2</v>
      </c>
      <c r="AF134" s="5">
        <v>3.0047999999999998E-2</v>
      </c>
      <c r="AG134" s="5">
        <v>3.4058999999999999E-2</v>
      </c>
      <c r="AH134" s="5" t="s">
        <v>322</v>
      </c>
      <c r="AI134" s="5" t="s">
        <v>322</v>
      </c>
      <c r="AJ134" s="5" t="s">
        <v>322</v>
      </c>
      <c r="AK134" s="5">
        <v>17.799399999999999</v>
      </c>
      <c r="AL134" s="5">
        <v>2.9399000000000002E-2</v>
      </c>
      <c r="AM134" s="5">
        <v>7.1060000000000003E-3</v>
      </c>
      <c r="AN134" s="5">
        <v>15.7196</v>
      </c>
      <c r="AO134" s="5">
        <v>0.26253700000000002</v>
      </c>
      <c r="AP134" s="5">
        <v>24.023800000000001</v>
      </c>
      <c r="AQ134" s="5">
        <v>0.23212099999999999</v>
      </c>
      <c r="AR134" s="5">
        <v>-2.5309999999999999E-2</v>
      </c>
      <c r="AS134" s="5">
        <v>3.6050000000000001E-3</v>
      </c>
      <c r="AT134" s="5">
        <v>2.7945000000000001E-2</v>
      </c>
      <c r="AU134" s="5">
        <v>2.5793E-2</v>
      </c>
      <c r="AV134" s="5" t="s">
        <v>322</v>
      </c>
      <c r="AW134" s="5" t="s">
        <v>322</v>
      </c>
      <c r="AX134" s="5" t="s">
        <v>322</v>
      </c>
      <c r="AY134" s="5">
        <v>40.833399999999997</v>
      </c>
      <c r="AZ134" s="5">
        <v>98.939400000000006</v>
      </c>
      <c r="BA134" s="5">
        <v>2.2775E-2</v>
      </c>
      <c r="BB134" s="5">
        <v>3.4182999999999998E-2</v>
      </c>
      <c r="BC134" s="5">
        <v>2.4738E-2</v>
      </c>
      <c r="BD134" s="5">
        <v>2.9311E-2</v>
      </c>
      <c r="BE134" s="5">
        <v>2.8080000000000001E-2</v>
      </c>
      <c r="BF134" s="5">
        <v>1.9214999999999999E-2</v>
      </c>
      <c r="BG134" s="5">
        <v>2.9922000000000001E-2</v>
      </c>
      <c r="BH134" s="5">
        <v>3.5721000000000003E-2</v>
      </c>
      <c r="BI134" s="5">
        <v>3.4555000000000002E-2</v>
      </c>
      <c r="BJ134" s="5">
        <v>1.3113E-2</v>
      </c>
      <c r="BK134" s="5">
        <v>2.3303000000000001E-2</v>
      </c>
      <c r="BL134" s="5" t="s">
        <v>322</v>
      </c>
      <c r="BM134" s="5" t="s">
        <v>322</v>
      </c>
      <c r="BN134" s="5" t="s">
        <v>322</v>
      </c>
      <c r="BO134" s="5">
        <v>0.53315900000000005</v>
      </c>
      <c r="BP134" s="5">
        <v>57.051699999999997</v>
      </c>
      <c r="BQ134" s="5">
        <v>167.10499999999999</v>
      </c>
      <c r="BR134" s="5">
        <v>0.67202799999999996</v>
      </c>
      <c r="BS134" s="5">
        <v>7.42957</v>
      </c>
      <c r="BT134" s="5">
        <v>0.43056100000000003</v>
      </c>
      <c r="BU134" s="5">
        <v>9.6335099999999994</v>
      </c>
      <c r="BV134" s="5">
        <v>-62.576999999999998</v>
      </c>
      <c r="BW134" s="5">
        <v>456.26499999999999</v>
      </c>
      <c r="BX134" s="5">
        <v>25.7285</v>
      </c>
      <c r="BY134" s="5">
        <v>46.189700000000002</v>
      </c>
      <c r="BZ134" s="5" t="s">
        <v>322</v>
      </c>
      <c r="CA134" s="5" t="s">
        <v>322</v>
      </c>
      <c r="CB134" s="5" t="s">
        <v>322</v>
      </c>
    </row>
    <row r="135" spans="1:80" ht="15.75" customHeight="1" x14ac:dyDescent="0.35">
      <c r="A135" s="5">
        <v>129</v>
      </c>
      <c r="B135" s="5" t="s">
        <v>321</v>
      </c>
      <c r="C135" s="5" t="s">
        <v>131</v>
      </c>
      <c r="D135" s="5" t="s">
        <v>370</v>
      </c>
      <c r="E135" s="5" t="s">
        <v>80</v>
      </c>
      <c r="F135" s="5" t="s">
        <v>89</v>
      </c>
      <c r="G135" s="5">
        <v>38.446100000000001</v>
      </c>
      <c r="H135" s="5">
        <v>3.2233999999999999E-2</v>
      </c>
      <c r="I135" s="5">
        <v>9.8207000000000003E-2</v>
      </c>
      <c r="J135" s="5">
        <v>20.5258</v>
      </c>
      <c r="K135" s="5">
        <v>0.33698299999999998</v>
      </c>
      <c r="L135" s="5">
        <v>39.962200000000003</v>
      </c>
      <c r="M135" s="5">
        <v>0.263546</v>
      </c>
      <c r="N135" s="5">
        <v>-5.2900000000000004E-3</v>
      </c>
      <c r="O135" s="5">
        <v>1.0534999999999999E-2</v>
      </c>
      <c r="P135" s="5">
        <v>2.5239999999999999E-2</v>
      </c>
      <c r="Q135" s="5">
        <v>-1.64E-3</v>
      </c>
      <c r="R135" s="5" t="s">
        <v>322</v>
      </c>
      <c r="S135" s="5" t="s">
        <v>322</v>
      </c>
      <c r="T135" s="5" t="s">
        <v>322</v>
      </c>
      <c r="U135" s="5">
        <v>99.693899999999999</v>
      </c>
      <c r="V135" s="5" t="s">
        <v>322</v>
      </c>
      <c r="W135" s="5">
        <v>4.9627999999999999E-2</v>
      </c>
      <c r="X135" s="5">
        <v>5.7494000000000003E-2</v>
      </c>
      <c r="Y135" s="5">
        <v>4.1577999999999997E-2</v>
      </c>
      <c r="Z135" s="5">
        <v>3.7325999999999998E-2</v>
      </c>
      <c r="AA135" s="5">
        <v>3.7664999999999997E-2</v>
      </c>
      <c r="AB135" s="5">
        <v>3.3346000000000001E-2</v>
      </c>
      <c r="AC135" s="5">
        <v>4.4576999999999999E-2</v>
      </c>
      <c r="AD135" s="5">
        <v>5.0054000000000001E-2</v>
      </c>
      <c r="AE135" s="5">
        <v>3.9432000000000002E-2</v>
      </c>
      <c r="AF135" s="5">
        <v>2.9545999999999999E-2</v>
      </c>
      <c r="AG135" s="5">
        <v>3.9282999999999998E-2</v>
      </c>
      <c r="AH135" s="5" t="s">
        <v>322</v>
      </c>
      <c r="AI135" s="5" t="s">
        <v>322</v>
      </c>
      <c r="AJ135" s="5" t="s">
        <v>322</v>
      </c>
      <c r="AK135" s="5">
        <v>17.9709</v>
      </c>
      <c r="AL135" s="5">
        <v>1.9324000000000001E-2</v>
      </c>
      <c r="AM135" s="5">
        <v>5.1976000000000001E-2</v>
      </c>
      <c r="AN135" s="5">
        <v>15.954800000000001</v>
      </c>
      <c r="AO135" s="5">
        <v>0.26097700000000001</v>
      </c>
      <c r="AP135" s="5">
        <v>24.098299999999998</v>
      </c>
      <c r="AQ135" s="5">
        <v>0.18835499999999999</v>
      </c>
      <c r="AR135" s="5">
        <v>-3.9199999999999999E-3</v>
      </c>
      <c r="AS135" s="5">
        <v>8.7460000000000003E-3</v>
      </c>
      <c r="AT135" s="5">
        <v>1.1015E-2</v>
      </c>
      <c r="AU135" s="5">
        <v>-1.1199999999999999E-3</v>
      </c>
      <c r="AV135" s="5" t="s">
        <v>322</v>
      </c>
      <c r="AW135" s="5" t="s">
        <v>322</v>
      </c>
      <c r="AX135" s="5" t="s">
        <v>322</v>
      </c>
      <c r="AY135" s="5">
        <v>41.134599999999999</v>
      </c>
      <c r="AZ135" s="5">
        <v>99.693899999999999</v>
      </c>
      <c r="BA135" s="5">
        <v>2.3198E-2</v>
      </c>
      <c r="BB135" s="5">
        <v>3.4467999999999999E-2</v>
      </c>
      <c r="BC135" s="5">
        <v>2.2005E-2</v>
      </c>
      <c r="BD135" s="5">
        <v>2.9013000000000001E-2</v>
      </c>
      <c r="BE135" s="5">
        <v>2.9170000000000001E-2</v>
      </c>
      <c r="BF135" s="5">
        <v>2.0108000000000001E-2</v>
      </c>
      <c r="BG135" s="5">
        <v>3.1858999999999998E-2</v>
      </c>
      <c r="BH135" s="5">
        <v>3.7132999999999999E-2</v>
      </c>
      <c r="BI135" s="5">
        <v>3.2735E-2</v>
      </c>
      <c r="BJ135" s="5">
        <v>1.2893999999999999E-2</v>
      </c>
      <c r="BK135" s="5">
        <v>2.6877000000000002E-2</v>
      </c>
      <c r="BL135" s="5" t="s">
        <v>322</v>
      </c>
      <c r="BM135" s="5" t="s">
        <v>322</v>
      </c>
      <c r="BN135" s="5" t="s">
        <v>322</v>
      </c>
      <c r="BO135" s="5">
        <v>0.53108500000000003</v>
      </c>
      <c r="BP135" s="5">
        <v>86.3215</v>
      </c>
      <c r="BQ135" s="5">
        <v>23.1084</v>
      </c>
      <c r="BR135" s="5">
        <v>0.66729099999999997</v>
      </c>
      <c r="BS135" s="5">
        <v>7.5998400000000004</v>
      </c>
      <c r="BT135" s="5">
        <v>0.43054799999999999</v>
      </c>
      <c r="BU135" s="5">
        <v>11.5124</v>
      </c>
      <c r="BV135" s="5">
        <v>-442.41</v>
      </c>
      <c r="BW135" s="5">
        <v>181.108</v>
      </c>
      <c r="BX135" s="5">
        <v>59.023699999999998</v>
      </c>
      <c r="BY135" s="5">
        <v>-1126.0999999999999</v>
      </c>
      <c r="BZ135" s="5" t="s">
        <v>322</v>
      </c>
      <c r="CA135" s="5" t="s">
        <v>322</v>
      </c>
      <c r="CB135" s="5" t="s">
        <v>322</v>
      </c>
    </row>
    <row r="136" spans="1:80" ht="15.75" customHeight="1" x14ac:dyDescent="0.35">
      <c r="A136" s="5">
        <v>130</v>
      </c>
      <c r="B136" s="5" t="s">
        <v>321</v>
      </c>
      <c r="C136" s="5" t="s">
        <v>131</v>
      </c>
      <c r="D136" s="5" t="s">
        <v>371</v>
      </c>
      <c r="E136" s="5" t="s">
        <v>80</v>
      </c>
      <c r="F136" s="5" t="s">
        <v>89</v>
      </c>
      <c r="G136" s="5">
        <v>38.688299999999998</v>
      </c>
      <c r="H136" s="5">
        <v>7.7122999999999997E-2</v>
      </c>
      <c r="I136" s="5">
        <v>2.1665E-2</v>
      </c>
      <c r="J136" s="5">
        <v>20.553999999999998</v>
      </c>
      <c r="K136" s="5">
        <v>0.42877900000000002</v>
      </c>
      <c r="L136" s="5">
        <v>39.736699999999999</v>
      </c>
      <c r="M136" s="5">
        <v>0.34848899999999999</v>
      </c>
      <c r="N136" s="5">
        <v>4.4545000000000001E-2</v>
      </c>
      <c r="O136" s="5">
        <v>4.6410000000000002E-3</v>
      </c>
      <c r="P136" s="5">
        <v>2.4112000000000001E-2</v>
      </c>
      <c r="Q136" s="5">
        <v>-1.8699999999999999E-3</v>
      </c>
      <c r="R136" s="5" t="s">
        <v>322</v>
      </c>
      <c r="S136" s="5" t="s">
        <v>322</v>
      </c>
      <c r="T136" s="5" t="s">
        <v>322</v>
      </c>
      <c r="U136" s="5">
        <v>99.926500000000004</v>
      </c>
      <c r="V136" s="9">
        <v>0</v>
      </c>
      <c r="W136" s="5">
        <v>5.0055000000000002E-2</v>
      </c>
      <c r="X136" s="5">
        <v>5.5468000000000003E-2</v>
      </c>
      <c r="Y136" s="5">
        <v>4.6471999999999999E-2</v>
      </c>
      <c r="Z136" s="5">
        <v>4.0939999999999997E-2</v>
      </c>
      <c r="AA136" s="5">
        <v>3.3931000000000003E-2</v>
      </c>
      <c r="AB136" s="5">
        <v>3.1810999999999999E-2</v>
      </c>
      <c r="AC136" s="5">
        <v>4.9632999999999997E-2</v>
      </c>
      <c r="AD136" s="5">
        <v>4.9391999999999998E-2</v>
      </c>
      <c r="AE136" s="5">
        <v>3.9870000000000003E-2</v>
      </c>
      <c r="AF136" s="5">
        <v>3.0075000000000001E-2</v>
      </c>
      <c r="AG136" s="5">
        <v>3.8525999999999998E-2</v>
      </c>
      <c r="AH136" s="5" t="s">
        <v>322</v>
      </c>
      <c r="AI136" s="5" t="s">
        <v>322</v>
      </c>
      <c r="AJ136" s="5" t="s">
        <v>322</v>
      </c>
      <c r="AK136" s="5">
        <v>18.084099999999999</v>
      </c>
      <c r="AL136" s="5">
        <v>4.6234999999999998E-2</v>
      </c>
      <c r="AM136" s="5">
        <v>1.1466E-2</v>
      </c>
      <c r="AN136" s="5">
        <v>15.976699999999999</v>
      </c>
      <c r="AO136" s="5">
        <v>0.33206799999999997</v>
      </c>
      <c r="AP136" s="5">
        <v>23.962299999999999</v>
      </c>
      <c r="AQ136" s="5">
        <v>0.24906300000000001</v>
      </c>
      <c r="AR136" s="5">
        <v>3.3045999999999999E-2</v>
      </c>
      <c r="AS136" s="5">
        <v>3.852E-3</v>
      </c>
      <c r="AT136" s="5">
        <v>1.0522999999999999E-2</v>
      </c>
      <c r="AU136" s="5">
        <v>-1.2800000000000001E-3</v>
      </c>
      <c r="AV136" s="5" t="s">
        <v>322</v>
      </c>
      <c r="AW136" s="5" t="s">
        <v>322</v>
      </c>
      <c r="AX136" s="5" t="s">
        <v>322</v>
      </c>
      <c r="AY136" s="5">
        <v>41.218400000000003</v>
      </c>
      <c r="AZ136" s="5">
        <v>99.926500000000004</v>
      </c>
      <c r="BA136" s="5">
        <v>2.3397000000000001E-2</v>
      </c>
      <c r="BB136" s="5">
        <v>3.3252999999999998E-2</v>
      </c>
      <c r="BC136" s="5">
        <v>2.4594999999999999E-2</v>
      </c>
      <c r="BD136" s="5">
        <v>3.1822999999999997E-2</v>
      </c>
      <c r="BE136" s="5">
        <v>2.6277999999999999E-2</v>
      </c>
      <c r="BF136" s="5">
        <v>1.9182999999999999E-2</v>
      </c>
      <c r="BG136" s="5">
        <v>3.5472999999999998E-2</v>
      </c>
      <c r="BH136" s="5">
        <v>3.6641E-2</v>
      </c>
      <c r="BI136" s="5">
        <v>3.3098000000000002E-2</v>
      </c>
      <c r="BJ136" s="5">
        <v>1.3125E-2</v>
      </c>
      <c r="BK136" s="5">
        <v>2.6359E-2</v>
      </c>
      <c r="BL136" s="5" t="s">
        <v>322</v>
      </c>
      <c r="BM136" s="5" t="s">
        <v>322</v>
      </c>
      <c r="BN136" s="5" t="s">
        <v>322</v>
      </c>
      <c r="BO136" s="5">
        <v>0.52888900000000005</v>
      </c>
      <c r="BP136" s="5">
        <v>36.177700000000002</v>
      </c>
      <c r="BQ136" s="5">
        <v>104.10599999999999</v>
      </c>
      <c r="BR136" s="5">
        <v>0.66756300000000002</v>
      </c>
      <c r="BS136" s="5">
        <v>6.1207099999999999</v>
      </c>
      <c r="BT136" s="5">
        <v>0.43165999999999999</v>
      </c>
      <c r="BU136" s="5">
        <v>9.8569700000000005</v>
      </c>
      <c r="BV136" s="5">
        <v>55.865499999999997</v>
      </c>
      <c r="BW136" s="5">
        <v>409.649</v>
      </c>
      <c r="BX136" s="5">
        <v>62.577599999999997</v>
      </c>
      <c r="BY136" s="5">
        <v>-965.9</v>
      </c>
      <c r="BZ136" s="5" t="s">
        <v>322</v>
      </c>
      <c r="CA136" s="5" t="s">
        <v>322</v>
      </c>
      <c r="CB136" s="5" t="s">
        <v>322</v>
      </c>
    </row>
    <row r="137" spans="1:80" ht="15.75" customHeight="1" x14ac:dyDescent="0.35">
      <c r="A137" s="5">
        <v>131</v>
      </c>
      <c r="B137" s="5" t="s">
        <v>321</v>
      </c>
      <c r="C137" s="5" t="s">
        <v>131</v>
      </c>
      <c r="D137" s="5" t="s">
        <v>372</v>
      </c>
      <c r="E137" s="5" t="s">
        <v>80</v>
      </c>
      <c r="F137" s="5" t="s">
        <v>89</v>
      </c>
      <c r="G137" s="5">
        <v>38.476700000000001</v>
      </c>
      <c r="H137" s="5">
        <v>8.2861000000000004E-2</v>
      </c>
      <c r="I137" s="5">
        <v>1.7339E-2</v>
      </c>
      <c r="J137" s="5">
        <v>19.6767</v>
      </c>
      <c r="K137" s="5">
        <v>0.36249300000000001</v>
      </c>
      <c r="L137" s="5">
        <v>40.598300000000002</v>
      </c>
      <c r="M137" s="5">
        <v>0.32280199999999998</v>
      </c>
      <c r="N137" s="5">
        <v>-9.9399999999999992E-3</v>
      </c>
      <c r="O137" s="5">
        <v>9.3570000000000007E-3</v>
      </c>
      <c r="P137" s="5">
        <v>3.3321000000000003E-2</v>
      </c>
      <c r="Q137" s="5">
        <v>-3.916E-2</v>
      </c>
      <c r="R137" s="5" t="s">
        <v>322</v>
      </c>
      <c r="S137" s="5" t="s">
        <v>322</v>
      </c>
      <c r="T137" s="5" t="s">
        <v>322</v>
      </c>
      <c r="U137" s="5">
        <v>99.530900000000003</v>
      </c>
      <c r="V137" s="9">
        <v>11.489999999999995</v>
      </c>
      <c r="W137" s="5">
        <v>5.0832000000000002E-2</v>
      </c>
      <c r="X137" s="5">
        <v>5.5796999999999999E-2</v>
      </c>
      <c r="Y137" s="5">
        <v>4.4556999999999999E-2</v>
      </c>
      <c r="Z137" s="5">
        <v>3.4114999999999999E-2</v>
      </c>
      <c r="AA137" s="5">
        <v>3.074E-2</v>
      </c>
      <c r="AB137" s="5">
        <v>3.1241999999999999E-2</v>
      </c>
      <c r="AC137" s="5">
        <v>4.4842E-2</v>
      </c>
      <c r="AD137" s="5">
        <v>4.6366999999999998E-2</v>
      </c>
      <c r="AE137" s="5">
        <v>3.9708E-2</v>
      </c>
      <c r="AF137" s="5">
        <v>2.7592999999999999E-2</v>
      </c>
      <c r="AG137" s="5">
        <v>4.3152999999999997E-2</v>
      </c>
      <c r="AH137" s="5" t="s">
        <v>322</v>
      </c>
      <c r="AI137" s="5" t="s">
        <v>322</v>
      </c>
      <c r="AJ137" s="5" t="s">
        <v>322</v>
      </c>
      <c r="AK137" s="5">
        <v>17.985199999999999</v>
      </c>
      <c r="AL137" s="5">
        <v>4.9674999999999997E-2</v>
      </c>
      <c r="AM137" s="5">
        <v>9.1769999999999994E-3</v>
      </c>
      <c r="AN137" s="5">
        <v>15.2948</v>
      </c>
      <c r="AO137" s="5">
        <v>0.28073300000000001</v>
      </c>
      <c r="AP137" s="5">
        <v>24.4819</v>
      </c>
      <c r="AQ137" s="5">
        <v>0.23070399999999999</v>
      </c>
      <c r="AR137" s="5">
        <v>-7.3800000000000003E-3</v>
      </c>
      <c r="AS137" s="5">
        <v>7.7669999999999996E-3</v>
      </c>
      <c r="AT137" s="5">
        <v>1.4541999999999999E-2</v>
      </c>
      <c r="AU137" s="5">
        <v>-2.6800000000000001E-2</v>
      </c>
      <c r="AV137" s="5" t="s">
        <v>322</v>
      </c>
      <c r="AW137" s="5" t="s">
        <v>322</v>
      </c>
      <c r="AX137" s="5" t="s">
        <v>322</v>
      </c>
      <c r="AY137" s="5">
        <v>41.210599999999999</v>
      </c>
      <c r="AZ137" s="5">
        <v>99.530900000000003</v>
      </c>
      <c r="BA137" s="5">
        <v>2.376E-2</v>
      </c>
      <c r="BB137" s="5">
        <v>3.3450000000000001E-2</v>
      </c>
      <c r="BC137" s="5">
        <v>2.3581999999999999E-2</v>
      </c>
      <c r="BD137" s="5">
        <v>2.6518E-2</v>
      </c>
      <c r="BE137" s="5">
        <v>2.3806999999999998E-2</v>
      </c>
      <c r="BF137" s="5">
        <v>1.8839999999999999E-2</v>
      </c>
      <c r="BG137" s="5">
        <v>3.2048E-2</v>
      </c>
      <c r="BH137" s="5">
        <v>3.4396999999999997E-2</v>
      </c>
      <c r="BI137" s="5">
        <v>3.2962999999999999E-2</v>
      </c>
      <c r="BJ137" s="5">
        <v>1.2042000000000001E-2</v>
      </c>
      <c r="BK137" s="5">
        <v>2.9524999999999999E-2</v>
      </c>
      <c r="BL137" s="5" t="s">
        <v>322</v>
      </c>
      <c r="BM137" s="5" t="s">
        <v>322</v>
      </c>
      <c r="BN137" s="5" t="s">
        <v>322</v>
      </c>
      <c r="BO137" s="5">
        <v>0.531134</v>
      </c>
      <c r="BP137" s="5">
        <v>34.005699999999997</v>
      </c>
      <c r="BQ137" s="5">
        <v>124.273</v>
      </c>
      <c r="BR137" s="5">
        <v>0.68104699999999996</v>
      </c>
      <c r="BS137" s="5">
        <v>6.6246</v>
      </c>
      <c r="BT137" s="5">
        <v>0.42578199999999999</v>
      </c>
      <c r="BU137" s="5">
        <v>9.9615299999999998</v>
      </c>
      <c r="BV137" s="5">
        <v>-215.88</v>
      </c>
      <c r="BW137" s="5">
        <v>204.69800000000001</v>
      </c>
      <c r="BX137" s="5">
        <v>43.085500000000003</v>
      </c>
      <c r="BY137" s="5">
        <v>-48.667999999999999</v>
      </c>
      <c r="BZ137" s="5" t="s">
        <v>322</v>
      </c>
      <c r="CA137" s="5" t="s">
        <v>322</v>
      </c>
      <c r="CB137" s="5" t="s">
        <v>322</v>
      </c>
    </row>
    <row r="138" spans="1:80" ht="15.75" customHeight="1" x14ac:dyDescent="0.35">
      <c r="A138" s="5">
        <v>132</v>
      </c>
      <c r="B138" s="5" t="s">
        <v>321</v>
      </c>
      <c r="C138" s="5" t="s">
        <v>131</v>
      </c>
      <c r="D138" s="5" t="s">
        <v>373</v>
      </c>
      <c r="E138" s="5" t="s">
        <v>80</v>
      </c>
      <c r="F138" s="5" t="s">
        <v>89</v>
      </c>
      <c r="G138" s="5">
        <v>38.552700000000002</v>
      </c>
      <c r="H138" s="5">
        <v>9.5246999999999998E-2</v>
      </c>
      <c r="I138" s="5">
        <v>3.2784000000000001E-2</v>
      </c>
      <c r="J138" s="5">
        <v>19.364699999999999</v>
      </c>
      <c r="K138" s="5">
        <v>0.27293600000000001</v>
      </c>
      <c r="L138" s="5">
        <v>41.131799999999998</v>
      </c>
      <c r="M138" s="5">
        <v>0.30626300000000001</v>
      </c>
      <c r="N138" s="5">
        <v>2.8779999999999999E-3</v>
      </c>
      <c r="O138" s="5">
        <v>1.8168E-2</v>
      </c>
      <c r="P138" s="5">
        <v>2.0976999999999999E-2</v>
      </c>
      <c r="Q138" s="5">
        <v>-1.64E-3</v>
      </c>
      <c r="R138" s="5" t="s">
        <v>322</v>
      </c>
      <c r="S138" s="5" t="s">
        <v>322</v>
      </c>
      <c r="T138" s="5" t="s">
        <v>322</v>
      </c>
      <c r="U138" s="5">
        <v>99.796700000000001</v>
      </c>
      <c r="V138" s="9">
        <v>23.094999999999985</v>
      </c>
      <c r="W138" s="5">
        <v>4.9895000000000002E-2</v>
      </c>
      <c r="X138" s="5">
        <v>5.5523999999999997E-2</v>
      </c>
      <c r="Y138" s="5">
        <v>4.3806999999999999E-2</v>
      </c>
      <c r="Z138" s="5">
        <v>3.7346999999999998E-2</v>
      </c>
      <c r="AA138" s="5">
        <v>3.7634000000000001E-2</v>
      </c>
      <c r="AB138" s="5">
        <v>3.1241000000000001E-2</v>
      </c>
      <c r="AC138" s="5">
        <v>4.7578000000000002E-2</v>
      </c>
      <c r="AD138" s="5">
        <v>4.8030000000000003E-2</v>
      </c>
      <c r="AE138" s="5">
        <v>3.8328000000000001E-2</v>
      </c>
      <c r="AF138" s="5">
        <v>2.7459999999999998E-2</v>
      </c>
      <c r="AG138" s="5">
        <v>3.9747999999999999E-2</v>
      </c>
      <c r="AH138" s="5" t="s">
        <v>322</v>
      </c>
      <c r="AI138" s="5" t="s">
        <v>322</v>
      </c>
      <c r="AJ138" s="5" t="s">
        <v>322</v>
      </c>
      <c r="AK138" s="5">
        <v>18.020700000000001</v>
      </c>
      <c r="AL138" s="5">
        <v>5.7100999999999999E-2</v>
      </c>
      <c r="AM138" s="5">
        <v>1.7350999999999998E-2</v>
      </c>
      <c r="AN138" s="5">
        <v>15.052199999999999</v>
      </c>
      <c r="AO138" s="5">
        <v>0.21137500000000001</v>
      </c>
      <c r="AP138" s="5">
        <v>24.803599999999999</v>
      </c>
      <c r="AQ138" s="5">
        <v>0.218884</v>
      </c>
      <c r="AR138" s="5">
        <v>2.1350000000000002E-3</v>
      </c>
      <c r="AS138" s="5">
        <v>1.5082E-2</v>
      </c>
      <c r="AT138" s="5">
        <v>9.1549999999999999E-3</v>
      </c>
      <c r="AU138" s="5">
        <v>-1.1199999999999999E-3</v>
      </c>
      <c r="AV138" s="5" t="s">
        <v>322</v>
      </c>
      <c r="AW138" s="5" t="s">
        <v>322</v>
      </c>
      <c r="AX138" s="5" t="s">
        <v>322</v>
      </c>
      <c r="AY138" s="5">
        <v>41.390300000000003</v>
      </c>
      <c r="AZ138" s="5">
        <v>99.796700000000001</v>
      </c>
      <c r="BA138" s="5">
        <v>2.3321999999999999E-2</v>
      </c>
      <c r="BB138" s="5">
        <v>3.3286999999999997E-2</v>
      </c>
      <c r="BC138" s="5">
        <v>2.3185000000000001E-2</v>
      </c>
      <c r="BD138" s="5">
        <v>2.903E-2</v>
      </c>
      <c r="BE138" s="5">
        <v>2.9145000000000001E-2</v>
      </c>
      <c r="BF138" s="5">
        <v>1.8839000000000002E-2</v>
      </c>
      <c r="BG138" s="5">
        <v>3.4004E-2</v>
      </c>
      <c r="BH138" s="5">
        <v>3.5631000000000003E-2</v>
      </c>
      <c r="BI138" s="5">
        <v>3.1817999999999999E-2</v>
      </c>
      <c r="BJ138" s="5">
        <v>1.1984E-2</v>
      </c>
      <c r="BK138" s="5">
        <v>2.7196000000000001E-2</v>
      </c>
      <c r="BL138" s="5" t="s">
        <v>322</v>
      </c>
      <c r="BM138" s="5" t="s">
        <v>322</v>
      </c>
      <c r="BN138" s="5" t="s">
        <v>322</v>
      </c>
      <c r="BO138" s="5">
        <v>0.53087300000000004</v>
      </c>
      <c r="BP138" s="5">
        <v>29.745100000000001</v>
      </c>
      <c r="BQ138" s="5">
        <v>66.146000000000001</v>
      </c>
      <c r="BR138" s="5">
        <v>0.68801400000000001</v>
      </c>
      <c r="BS138" s="5">
        <v>8.9081499999999991</v>
      </c>
      <c r="BT138" s="5">
        <v>0.42258600000000002</v>
      </c>
      <c r="BU138" s="5">
        <v>10.635</v>
      </c>
      <c r="BV138" s="5">
        <v>790.38099999999997</v>
      </c>
      <c r="BW138" s="5">
        <v>104.208</v>
      </c>
      <c r="BX138" s="5">
        <v>65.8553</v>
      </c>
      <c r="BY138" s="5">
        <v>-1136.7</v>
      </c>
      <c r="BZ138" s="5" t="s">
        <v>322</v>
      </c>
      <c r="CA138" s="5" t="s">
        <v>322</v>
      </c>
      <c r="CB138" s="5" t="s">
        <v>322</v>
      </c>
    </row>
    <row r="139" spans="1:80" ht="15.75" customHeight="1" x14ac:dyDescent="0.35">
      <c r="A139" s="5">
        <v>133</v>
      </c>
      <c r="B139" s="5" t="s">
        <v>321</v>
      </c>
      <c r="C139" s="5" t="s">
        <v>131</v>
      </c>
      <c r="D139" s="5" t="s">
        <v>374</v>
      </c>
      <c r="E139" s="5" t="s">
        <v>80</v>
      </c>
      <c r="F139" s="5" t="s">
        <v>89</v>
      </c>
      <c r="G139" s="5">
        <v>38.4343</v>
      </c>
      <c r="H139" s="5">
        <v>4.5356E-2</v>
      </c>
      <c r="I139" s="5">
        <v>3.5929000000000003E-2</v>
      </c>
      <c r="J139" s="5">
        <v>18.441299999999998</v>
      </c>
      <c r="K139" s="5">
        <v>0.29690100000000003</v>
      </c>
      <c r="L139" s="5">
        <v>41.397799999999997</v>
      </c>
      <c r="M139" s="5">
        <v>0.32025599999999999</v>
      </c>
      <c r="N139" s="5">
        <v>3.604E-3</v>
      </c>
      <c r="O139" s="5">
        <v>-2.665E-2</v>
      </c>
      <c r="P139" s="5">
        <v>2.7782999999999999E-2</v>
      </c>
      <c r="Q139" s="5">
        <v>5.4885999999999997E-2</v>
      </c>
      <c r="R139" s="5" t="s">
        <v>322</v>
      </c>
      <c r="S139" s="5" t="s">
        <v>322</v>
      </c>
      <c r="T139" s="5" t="s">
        <v>322</v>
      </c>
      <c r="U139" s="5">
        <v>99.031499999999994</v>
      </c>
      <c r="V139" s="9">
        <v>34.582999999999984</v>
      </c>
      <c r="W139" s="5">
        <v>5.1041999999999997E-2</v>
      </c>
      <c r="X139" s="5">
        <v>5.8344E-2</v>
      </c>
      <c r="Y139" s="5">
        <v>4.7399999999999998E-2</v>
      </c>
      <c r="Z139" s="5">
        <v>3.7894999999999998E-2</v>
      </c>
      <c r="AA139" s="5">
        <v>3.6880999999999997E-2</v>
      </c>
      <c r="AB139" s="5">
        <v>3.2714E-2</v>
      </c>
      <c r="AC139" s="5">
        <v>4.9169999999999998E-2</v>
      </c>
      <c r="AD139" s="5">
        <v>4.9119000000000003E-2</v>
      </c>
      <c r="AE139" s="5">
        <v>4.3567000000000002E-2</v>
      </c>
      <c r="AF139" s="5">
        <v>2.8021999999999998E-2</v>
      </c>
      <c r="AG139" s="5">
        <v>3.3368000000000002E-2</v>
      </c>
      <c r="AH139" s="5" t="s">
        <v>322</v>
      </c>
      <c r="AI139" s="5" t="s">
        <v>322</v>
      </c>
      <c r="AJ139" s="5" t="s">
        <v>322</v>
      </c>
      <c r="AK139" s="5">
        <v>17.965299999999999</v>
      </c>
      <c r="AL139" s="5">
        <v>2.7191E-2</v>
      </c>
      <c r="AM139" s="5">
        <v>1.9015000000000001E-2</v>
      </c>
      <c r="AN139" s="5">
        <v>14.3345</v>
      </c>
      <c r="AO139" s="5">
        <v>0.229936</v>
      </c>
      <c r="AP139" s="5">
        <v>24.963999999999999</v>
      </c>
      <c r="AQ139" s="5">
        <v>0.22888500000000001</v>
      </c>
      <c r="AR139" s="5">
        <v>2.6740000000000002E-3</v>
      </c>
      <c r="AS139" s="5">
        <v>-2.213E-2</v>
      </c>
      <c r="AT139" s="5">
        <v>1.2125E-2</v>
      </c>
      <c r="AU139" s="5">
        <v>3.7552000000000002E-2</v>
      </c>
      <c r="AV139" s="5" t="s">
        <v>322</v>
      </c>
      <c r="AW139" s="5" t="s">
        <v>322</v>
      </c>
      <c r="AX139" s="5" t="s">
        <v>322</v>
      </c>
      <c r="AY139" s="5">
        <v>41.232399999999998</v>
      </c>
      <c r="AZ139" s="5">
        <v>99.031499999999994</v>
      </c>
      <c r="BA139" s="5">
        <v>2.3859000000000002E-2</v>
      </c>
      <c r="BB139" s="5">
        <v>3.4977000000000001E-2</v>
      </c>
      <c r="BC139" s="5">
        <v>2.5086000000000001E-2</v>
      </c>
      <c r="BD139" s="5">
        <v>2.9456E-2</v>
      </c>
      <c r="BE139" s="5">
        <v>2.8563000000000002E-2</v>
      </c>
      <c r="BF139" s="5">
        <v>1.9727000000000001E-2</v>
      </c>
      <c r="BG139" s="5">
        <v>3.5140999999999999E-2</v>
      </c>
      <c r="BH139" s="5">
        <v>3.6438999999999999E-2</v>
      </c>
      <c r="BI139" s="5">
        <v>3.6166999999999998E-2</v>
      </c>
      <c r="BJ139" s="5">
        <v>1.2229E-2</v>
      </c>
      <c r="BK139" s="5">
        <v>2.283E-2</v>
      </c>
      <c r="BL139" s="5" t="s">
        <v>322</v>
      </c>
      <c r="BM139" s="5" t="s">
        <v>322</v>
      </c>
      <c r="BN139" s="5" t="s">
        <v>322</v>
      </c>
      <c r="BO139" s="5">
        <v>0.53162900000000002</v>
      </c>
      <c r="BP139" s="5">
        <v>62.8431</v>
      </c>
      <c r="BQ139" s="5">
        <v>65.109099999999998</v>
      </c>
      <c r="BR139" s="5">
        <v>0.70530800000000005</v>
      </c>
      <c r="BS139" s="5">
        <v>8.2690999999999999</v>
      </c>
      <c r="BT139" s="5">
        <v>0.42003000000000001</v>
      </c>
      <c r="BU139" s="5">
        <v>10.4514</v>
      </c>
      <c r="BV139" s="5">
        <v>646.05100000000004</v>
      </c>
      <c r="BW139" s="5">
        <v>-72.647000000000006</v>
      </c>
      <c r="BX139" s="5">
        <v>51.5745</v>
      </c>
      <c r="BY139" s="5">
        <v>32.290999999999997</v>
      </c>
      <c r="BZ139" s="5" t="s">
        <v>322</v>
      </c>
      <c r="CA139" s="5" t="s">
        <v>322</v>
      </c>
      <c r="CB139" s="5" t="s">
        <v>322</v>
      </c>
    </row>
    <row r="140" spans="1:80" ht="15.75" customHeight="1" x14ac:dyDescent="0.35">
      <c r="A140" s="5">
        <v>134</v>
      </c>
      <c r="B140" s="5" t="s">
        <v>321</v>
      </c>
      <c r="C140" s="5" t="s">
        <v>131</v>
      </c>
      <c r="D140" s="5" t="s">
        <v>375</v>
      </c>
      <c r="E140" s="5" t="s">
        <v>80</v>
      </c>
      <c r="F140" s="5" t="s">
        <v>89</v>
      </c>
      <c r="G140" s="5">
        <v>39.113500000000002</v>
      </c>
      <c r="H140" s="5">
        <v>4.7391999999999997E-2</v>
      </c>
      <c r="I140" s="5">
        <v>2.2657E-2</v>
      </c>
      <c r="J140" s="5">
        <v>17.962599999999998</v>
      </c>
      <c r="K140" s="5">
        <v>0.32137700000000002</v>
      </c>
      <c r="L140" s="5">
        <v>42.347799999999999</v>
      </c>
      <c r="M140" s="5">
        <v>0.30430200000000002</v>
      </c>
      <c r="N140" s="5">
        <v>2.0475E-2</v>
      </c>
      <c r="O140" s="5">
        <v>-7.8799999999999999E-3</v>
      </c>
      <c r="P140" s="5">
        <v>6.2191000000000003E-2</v>
      </c>
      <c r="Q140" s="5">
        <v>3.0037999999999999E-2</v>
      </c>
      <c r="R140" s="5" t="s">
        <v>322</v>
      </c>
      <c r="S140" s="5" t="s">
        <v>322</v>
      </c>
      <c r="T140" s="5" t="s">
        <v>322</v>
      </c>
      <c r="U140" s="5">
        <v>100.224</v>
      </c>
      <c r="V140" s="9">
        <v>46.10199999999999</v>
      </c>
      <c r="W140" s="5">
        <v>4.9702000000000003E-2</v>
      </c>
      <c r="X140" s="5">
        <v>5.7689999999999998E-2</v>
      </c>
      <c r="Y140" s="5">
        <v>4.4817000000000003E-2</v>
      </c>
      <c r="Z140" s="5">
        <v>3.7554999999999998E-2</v>
      </c>
      <c r="AA140" s="5">
        <v>3.2439999999999997E-2</v>
      </c>
      <c r="AB140" s="5">
        <v>3.3406999999999999E-2</v>
      </c>
      <c r="AC140" s="5">
        <v>4.5809000000000002E-2</v>
      </c>
      <c r="AD140" s="5">
        <v>4.5568999999999998E-2</v>
      </c>
      <c r="AE140" s="5">
        <v>4.2759999999999999E-2</v>
      </c>
      <c r="AF140" s="5">
        <v>2.8472999999999998E-2</v>
      </c>
      <c r="AG140" s="5">
        <v>3.8771E-2</v>
      </c>
      <c r="AH140" s="5" t="s">
        <v>322</v>
      </c>
      <c r="AI140" s="5" t="s">
        <v>322</v>
      </c>
      <c r="AJ140" s="5" t="s">
        <v>322</v>
      </c>
      <c r="AK140" s="5">
        <v>18.282800000000002</v>
      </c>
      <c r="AL140" s="5">
        <v>2.8410999999999999E-2</v>
      </c>
      <c r="AM140" s="5">
        <v>1.1991E-2</v>
      </c>
      <c r="AN140" s="5">
        <v>13.962400000000001</v>
      </c>
      <c r="AO140" s="5">
        <v>0.248891</v>
      </c>
      <c r="AP140" s="5">
        <v>25.536899999999999</v>
      </c>
      <c r="AQ140" s="5">
        <v>0.21748300000000001</v>
      </c>
      <c r="AR140" s="5">
        <v>1.5188999999999999E-2</v>
      </c>
      <c r="AS140" s="5">
        <v>-6.5399999999999998E-3</v>
      </c>
      <c r="AT140" s="5">
        <v>2.7140999999999998E-2</v>
      </c>
      <c r="AU140" s="5">
        <v>2.0552000000000001E-2</v>
      </c>
      <c r="AV140" s="5" t="s">
        <v>322</v>
      </c>
      <c r="AW140" s="5" t="s">
        <v>322</v>
      </c>
      <c r="AX140" s="5" t="s">
        <v>322</v>
      </c>
      <c r="AY140" s="5">
        <v>41.879199999999997</v>
      </c>
      <c r="AZ140" s="5">
        <v>100.224</v>
      </c>
      <c r="BA140" s="5">
        <v>2.3231999999999999E-2</v>
      </c>
      <c r="BB140" s="5">
        <v>3.4584999999999998E-2</v>
      </c>
      <c r="BC140" s="5">
        <v>2.3719E-2</v>
      </c>
      <c r="BD140" s="5">
        <v>2.9191999999999999E-2</v>
      </c>
      <c r="BE140" s="5">
        <v>2.5122999999999999E-2</v>
      </c>
      <c r="BF140" s="5">
        <v>2.0145E-2</v>
      </c>
      <c r="BG140" s="5">
        <v>3.2738999999999997E-2</v>
      </c>
      <c r="BH140" s="5">
        <v>3.3806000000000003E-2</v>
      </c>
      <c r="BI140" s="5">
        <v>3.5498000000000002E-2</v>
      </c>
      <c r="BJ140" s="5">
        <v>1.2426E-2</v>
      </c>
      <c r="BK140" s="5">
        <v>2.6526999999999998E-2</v>
      </c>
      <c r="BL140" s="5" t="s">
        <v>322</v>
      </c>
      <c r="BM140" s="5" t="s">
        <v>322</v>
      </c>
      <c r="BN140" s="5" t="s">
        <v>322</v>
      </c>
      <c r="BO140" s="5">
        <v>0.52690599999999999</v>
      </c>
      <c r="BP140" s="5">
        <v>59.615000000000002</v>
      </c>
      <c r="BQ140" s="5">
        <v>96.358000000000004</v>
      </c>
      <c r="BR140" s="5">
        <v>0.71513800000000005</v>
      </c>
      <c r="BS140" s="5">
        <v>7.3602499999999997</v>
      </c>
      <c r="BT140" s="5">
        <v>0.41452099999999997</v>
      </c>
      <c r="BU140" s="5">
        <v>10.5014</v>
      </c>
      <c r="BV140" s="5">
        <v>108.777</v>
      </c>
      <c r="BW140" s="5">
        <v>-251.32</v>
      </c>
      <c r="BX140" s="5">
        <v>25.384699999999999</v>
      </c>
      <c r="BY140" s="5">
        <v>64.095299999999995</v>
      </c>
      <c r="BZ140" s="5" t="s">
        <v>322</v>
      </c>
      <c r="CA140" s="5" t="s">
        <v>322</v>
      </c>
      <c r="CB140" s="5" t="s">
        <v>322</v>
      </c>
    </row>
    <row r="141" spans="1:80" ht="15.75" customHeight="1" x14ac:dyDescent="0.35">
      <c r="A141" s="5">
        <v>135</v>
      </c>
      <c r="B141" s="5" t="s">
        <v>321</v>
      </c>
      <c r="C141" s="5" t="s">
        <v>131</v>
      </c>
      <c r="D141" s="5" t="s">
        <v>376</v>
      </c>
      <c r="E141" s="5" t="s">
        <v>80</v>
      </c>
      <c r="F141" s="5" t="s">
        <v>89</v>
      </c>
      <c r="G141" s="5">
        <v>38.929299999999998</v>
      </c>
      <c r="H141" s="5">
        <v>2.5853000000000001E-2</v>
      </c>
      <c r="I141" s="5">
        <v>-8.9099999999999995E-3</v>
      </c>
      <c r="J141" s="5">
        <v>17.9072</v>
      </c>
      <c r="K141" s="5">
        <v>0.25959599999999999</v>
      </c>
      <c r="L141" s="5">
        <v>42.057899999999997</v>
      </c>
      <c r="M141" s="5">
        <v>0.31667200000000001</v>
      </c>
      <c r="N141" s="5">
        <v>-1.018E-2</v>
      </c>
      <c r="O141" s="5">
        <v>4.7210000000000004E-3</v>
      </c>
      <c r="P141" s="5">
        <v>3.3255E-2</v>
      </c>
      <c r="Q141" s="5">
        <v>5.7650000000000002E-3</v>
      </c>
      <c r="R141" s="5" t="s">
        <v>322</v>
      </c>
      <c r="S141" s="5" t="s">
        <v>322</v>
      </c>
      <c r="T141" s="5" t="s">
        <v>322</v>
      </c>
      <c r="U141" s="5">
        <v>99.521100000000004</v>
      </c>
      <c r="V141" s="9">
        <v>57.60199999999999</v>
      </c>
      <c r="W141" s="5">
        <v>4.9026E-2</v>
      </c>
      <c r="X141" s="5">
        <v>5.7646999999999997E-2</v>
      </c>
      <c r="Y141" s="5">
        <v>4.6866999999999999E-2</v>
      </c>
      <c r="Z141" s="5">
        <v>3.6766E-2</v>
      </c>
      <c r="AA141" s="5">
        <v>3.4532E-2</v>
      </c>
      <c r="AB141" s="5">
        <v>3.3667000000000002E-2</v>
      </c>
      <c r="AC141" s="5">
        <v>4.5268999999999997E-2</v>
      </c>
      <c r="AD141" s="5">
        <v>5.4368E-2</v>
      </c>
      <c r="AE141" s="5">
        <v>3.9333E-2</v>
      </c>
      <c r="AF141" s="5">
        <v>3.0387000000000001E-2</v>
      </c>
      <c r="AG141" s="5">
        <v>3.7532999999999997E-2</v>
      </c>
      <c r="AH141" s="5" t="s">
        <v>322</v>
      </c>
      <c r="AI141" s="5" t="s">
        <v>322</v>
      </c>
      <c r="AJ141" s="5" t="s">
        <v>322</v>
      </c>
      <c r="AK141" s="5">
        <v>18.1967</v>
      </c>
      <c r="AL141" s="5">
        <v>1.5499000000000001E-2</v>
      </c>
      <c r="AM141" s="5">
        <v>-4.7200000000000002E-3</v>
      </c>
      <c r="AN141" s="5">
        <v>13.9193</v>
      </c>
      <c r="AO141" s="5">
        <v>0.201044</v>
      </c>
      <c r="AP141" s="5">
        <v>25.361999999999998</v>
      </c>
      <c r="AQ141" s="5">
        <v>0.226324</v>
      </c>
      <c r="AR141" s="5">
        <v>-7.5500000000000003E-3</v>
      </c>
      <c r="AS141" s="5">
        <v>3.9189999999999997E-3</v>
      </c>
      <c r="AT141" s="5">
        <v>1.4513E-2</v>
      </c>
      <c r="AU141" s="5">
        <v>3.9439999999999996E-3</v>
      </c>
      <c r="AV141" s="5" t="s">
        <v>322</v>
      </c>
      <c r="AW141" s="5" t="s">
        <v>322</v>
      </c>
      <c r="AX141" s="5" t="s">
        <v>322</v>
      </c>
      <c r="AY141" s="5">
        <v>41.5901</v>
      </c>
      <c r="AZ141" s="5">
        <v>99.521100000000004</v>
      </c>
      <c r="BA141" s="5">
        <v>2.2915999999999999E-2</v>
      </c>
      <c r="BB141" s="5">
        <v>3.456E-2</v>
      </c>
      <c r="BC141" s="5">
        <v>2.4804E-2</v>
      </c>
      <c r="BD141" s="5">
        <v>2.8579E-2</v>
      </c>
      <c r="BE141" s="5">
        <v>2.6744E-2</v>
      </c>
      <c r="BF141" s="5">
        <v>2.0302000000000001E-2</v>
      </c>
      <c r="BG141" s="5">
        <v>3.2353E-2</v>
      </c>
      <c r="BH141" s="5">
        <v>4.0333000000000001E-2</v>
      </c>
      <c r="BI141" s="5">
        <v>3.2653000000000001E-2</v>
      </c>
      <c r="BJ141" s="5">
        <v>1.3261E-2</v>
      </c>
      <c r="BK141" s="5">
        <v>2.5680000000000001E-2</v>
      </c>
      <c r="BL141" s="5" t="s">
        <v>322</v>
      </c>
      <c r="BM141" s="5" t="s">
        <v>322</v>
      </c>
      <c r="BN141" s="5" t="s">
        <v>322</v>
      </c>
      <c r="BO141" s="5">
        <v>0.52811300000000005</v>
      </c>
      <c r="BP141" s="5">
        <v>107.36799999999999</v>
      </c>
      <c r="BQ141" s="5">
        <v>-244.88</v>
      </c>
      <c r="BR141" s="5">
        <v>0.71609599999999995</v>
      </c>
      <c r="BS141" s="5">
        <v>8.8527199999999997</v>
      </c>
      <c r="BT141" s="5">
        <v>0.41600500000000001</v>
      </c>
      <c r="BU141" s="5">
        <v>10.1496</v>
      </c>
      <c r="BV141" s="5">
        <v>-248.39</v>
      </c>
      <c r="BW141" s="5">
        <v>397.49</v>
      </c>
      <c r="BX141" s="5">
        <v>46.793199999999999</v>
      </c>
      <c r="BY141" s="5">
        <v>310.35700000000003</v>
      </c>
      <c r="BZ141" s="5" t="s">
        <v>322</v>
      </c>
      <c r="CA141" s="5" t="s">
        <v>322</v>
      </c>
      <c r="CB141" s="5" t="s">
        <v>322</v>
      </c>
    </row>
    <row r="142" spans="1:80" ht="15.75" customHeight="1" x14ac:dyDescent="0.35">
      <c r="A142" s="5">
        <v>136</v>
      </c>
      <c r="B142" s="5" t="s">
        <v>321</v>
      </c>
      <c r="C142" s="5" t="s">
        <v>131</v>
      </c>
      <c r="D142" s="5" t="s">
        <v>377</v>
      </c>
      <c r="E142" s="5" t="s">
        <v>80</v>
      </c>
      <c r="F142" s="5" t="s">
        <v>89</v>
      </c>
      <c r="G142" s="5">
        <v>38.550699999999999</v>
      </c>
      <c r="H142" s="5">
        <v>4.9876999999999998E-2</v>
      </c>
      <c r="I142" s="5">
        <v>2.6689999999999998E-2</v>
      </c>
      <c r="J142" s="5">
        <v>18.978200000000001</v>
      </c>
      <c r="K142" s="5">
        <v>0.32029299999999999</v>
      </c>
      <c r="L142" s="5">
        <v>41.401800000000001</v>
      </c>
      <c r="M142" s="5">
        <v>0.29362899999999997</v>
      </c>
      <c r="N142" s="5">
        <v>2.5359E-2</v>
      </c>
      <c r="O142" s="5">
        <v>1.4034E-2</v>
      </c>
      <c r="P142" s="5">
        <v>1.8749999999999999E-2</v>
      </c>
      <c r="Q142" s="5">
        <v>-1.261E-2</v>
      </c>
      <c r="R142" s="5" t="s">
        <v>322</v>
      </c>
      <c r="S142" s="5" t="s">
        <v>322</v>
      </c>
      <c r="T142" s="5" t="s">
        <v>322</v>
      </c>
      <c r="U142" s="5">
        <v>99.666799999999995</v>
      </c>
      <c r="V142" s="9">
        <v>69.196999999999989</v>
      </c>
      <c r="W142" s="5">
        <v>5.2838999999999997E-2</v>
      </c>
      <c r="X142" s="5">
        <v>5.7352E-2</v>
      </c>
      <c r="Y142" s="5">
        <v>4.3844000000000001E-2</v>
      </c>
      <c r="Z142" s="5">
        <v>3.7321E-2</v>
      </c>
      <c r="AA142" s="5">
        <v>3.3806999999999997E-2</v>
      </c>
      <c r="AB142" s="5">
        <v>3.3633000000000003E-2</v>
      </c>
      <c r="AC142" s="5">
        <v>5.1053000000000001E-2</v>
      </c>
      <c r="AD142" s="5">
        <v>5.1402999999999997E-2</v>
      </c>
      <c r="AE142" s="5">
        <v>4.0504999999999999E-2</v>
      </c>
      <c r="AF142" s="5">
        <v>2.8015000000000002E-2</v>
      </c>
      <c r="AG142" s="5">
        <v>3.7976000000000003E-2</v>
      </c>
      <c r="AH142" s="5" t="s">
        <v>322</v>
      </c>
      <c r="AI142" s="5" t="s">
        <v>322</v>
      </c>
      <c r="AJ142" s="5" t="s">
        <v>322</v>
      </c>
      <c r="AK142" s="5">
        <v>18.0198</v>
      </c>
      <c r="AL142" s="5">
        <v>2.9901E-2</v>
      </c>
      <c r="AM142" s="5">
        <v>1.4126E-2</v>
      </c>
      <c r="AN142" s="5">
        <v>14.751799999999999</v>
      </c>
      <c r="AO142" s="5">
        <v>0.24805099999999999</v>
      </c>
      <c r="AP142" s="5">
        <v>24.9664</v>
      </c>
      <c r="AQ142" s="5">
        <v>0.20985500000000001</v>
      </c>
      <c r="AR142" s="5">
        <v>1.8811999999999999E-2</v>
      </c>
      <c r="AS142" s="5">
        <v>1.1651E-2</v>
      </c>
      <c r="AT142" s="5">
        <v>8.1829999999999993E-3</v>
      </c>
      <c r="AU142" s="5">
        <v>-8.6199999999999992E-3</v>
      </c>
      <c r="AV142" s="5" t="s">
        <v>322</v>
      </c>
      <c r="AW142" s="5" t="s">
        <v>322</v>
      </c>
      <c r="AX142" s="5" t="s">
        <v>322</v>
      </c>
      <c r="AY142" s="5">
        <v>41.396799999999999</v>
      </c>
      <c r="AZ142" s="5">
        <v>99.666799999999995</v>
      </c>
      <c r="BA142" s="5">
        <v>2.4698000000000001E-2</v>
      </c>
      <c r="BB142" s="5">
        <v>3.4382999999999997E-2</v>
      </c>
      <c r="BC142" s="5">
        <v>2.3203999999999999E-2</v>
      </c>
      <c r="BD142" s="5">
        <v>2.9010000000000001E-2</v>
      </c>
      <c r="BE142" s="5">
        <v>2.6182E-2</v>
      </c>
      <c r="BF142" s="5">
        <v>2.0282000000000001E-2</v>
      </c>
      <c r="BG142" s="5">
        <v>3.6486999999999999E-2</v>
      </c>
      <c r="BH142" s="5">
        <v>3.8134000000000001E-2</v>
      </c>
      <c r="BI142" s="5">
        <v>3.3625000000000002E-2</v>
      </c>
      <c r="BJ142" s="5">
        <v>1.2226000000000001E-2</v>
      </c>
      <c r="BK142" s="5">
        <v>2.5982999999999999E-2</v>
      </c>
      <c r="BL142" s="5" t="s">
        <v>322</v>
      </c>
      <c r="BM142" s="5" t="s">
        <v>322</v>
      </c>
      <c r="BN142" s="5" t="s">
        <v>322</v>
      </c>
      <c r="BO142" s="5">
        <v>0.53079500000000002</v>
      </c>
      <c r="BP142" s="5">
        <v>56.438600000000001</v>
      </c>
      <c r="BQ142" s="5">
        <v>80.598699999999994</v>
      </c>
      <c r="BR142" s="5">
        <v>0.69438800000000001</v>
      </c>
      <c r="BS142" s="5">
        <v>7.5040500000000003</v>
      </c>
      <c r="BT142" s="5">
        <v>0.42046699999999998</v>
      </c>
      <c r="BU142" s="5">
        <v>11.3619</v>
      </c>
      <c r="BV142" s="5">
        <v>99.009200000000007</v>
      </c>
      <c r="BW142" s="5">
        <v>140.58000000000001</v>
      </c>
      <c r="BX142" s="5">
        <v>74.507999999999996</v>
      </c>
      <c r="BY142" s="5">
        <v>-138.57</v>
      </c>
      <c r="BZ142" s="5" t="s">
        <v>322</v>
      </c>
      <c r="CA142" s="5" t="s">
        <v>322</v>
      </c>
      <c r="CB142" s="5" t="s">
        <v>322</v>
      </c>
    </row>
    <row r="143" spans="1:80" ht="15.75" customHeight="1" x14ac:dyDescent="0.35">
      <c r="A143" s="5">
        <v>137</v>
      </c>
      <c r="B143" s="5" t="s">
        <v>321</v>
      </c>
      <c r="C143" s="5" t="s">
        <v>131</v>
      </c>
      <c r="D143" s="5" t="s">
        <v>378</v>
      </c>
      <c r="E143" s="5" t="s">
        <v>80</v>
      </c>
      <c r="F143" s="5" t="s">
        <v>89</v>
      </c>
      <c r="G143" s="5">
        <v>38.811999999999998</v>
      </c>
      <c r="H143" s="5">
        <v>4.1591000000000003E-2</v>
      </c>
      <c r="I143" s="5">
        <v>2.6631999999999999E-2</v>
      </c>
      <c r="J143" s="5">
        <v>20.211300000000001</v>
      </c>
      <c r="K143" s="5">
        <v>0.34211799999999998</v>
      </c>
      <c r="L143" s="5">
        <v>40.779699999999998</v>
      </c>
      <c r="M143" s="5">
        <v>0.22928999999999999</v>
      </c>
      <c r="N143" s="5">
        <v>-1.6670000000000001E-2</v>
      </c>
      <c r="O143" s="5">
        <v>-1.086E-2</v>
      </c>
      <c r="P143" s="5">
        <v>3.9660000000000001E-2</v>
      </c>
      <c r="Q143" s="5">
        <v>-8.0599999999999995E-3</v>
      </c>
      <c r="R143" s="5" t="s">
        <v>322</v>
      </c>
      <c r="S143" s="5" t="s">
        <v>322</v>
      </c>
      <c r="T143" s="5" t="s">
        <v>322</v>
      </c>
      <c r="U143" s="5">
        <v>100.447</v>
      </c>
      <c r="V143" s="9">
        <v>80.695000000000007</v>
      </c>
      <c r="W143" s="5">
        <v>5.3155000000000001E-2</v>
      </c>
      <c r="X143" s="5">
        <v>5.7267999999999999E-2</v>
      </c>
      <c r="Y143" s="5">
        <v>4.6412000000000002E-2</v>
      </c>
      <c r="Z143" s="5">
        <v>3.7398000000000001E-2</v>
      </c>
      <c r="AA143" s="5">
        <v>3.7350000000000001E-2</v>
      </c>
      <c r="AB143" s="5">
        <v>3.2801999999999998E-2</v>
      </c>
      <c r="AC143" s="5">
        <v>4.6748999999999999E-2</v>
      </c>
      <c r="AD143" s="5">
        <v>5.0221000000000002E-2</v>
      </c>
      <c r="AE143" s="5">
        <v>3.9468999999999997E-2</v>
      </c>
      <c r="AF143" s="5">
        <v>2.7585999999999999E-2</v>
      </c>
      <c r="AG143" s="5">
        <v>3.5248000000000002E-2</v>
      </c>
      <c r="AH143" s="5" t="s">
        <v>322</v>
      </c>
      <c r="AI143" s="5" t="s">
        <v>322</v>
      </c>
      <c r="AJ143" s="5" t="s">
        <v>322</v>
      </c>
      <c r="AK143" s="5">
        <v>18.1419</v>
      </c>
      <c r="AL143" s="5">
        <v>2.4934000000000001E-2</v>
      </c>
      <c r="AM143" s="5">
        <v>1.4095E-2</v>
      </c>
      <c r="AN143" s="5">
        <v>15.7103</v>
      </c>
      <c r="AO143" s="5">
        <v>0.26495299999999999</v>
      </c>
      <c r="AP143" s="5">
        <v>24.591200000000001</v>
      </c>
      <c r="AQ143" s="5">
        <v>0.16387199999999999</v>
      </c>
      <c r="AR143" s="5">
        <v>-1.2359999999999999E-2</v>
      </c>
      <c r="AS143" s="5">
        <v>-9.0200000000000002E-3</v>
      </c>
      <c r="AT143" s="5">
        <v>1.7308E-2</v>
      </c>
      <c r="AU143" s="5">
        <v>-5.5100000000000001E-3</v>
      </c>
      <c r="AV143" s="5" t="s">
        <v>322</v>
      </c>
      <c r="AW143" s="5" t="s">
        <v>322</v>
      </c>
      <c r="AX143" s="5" t="s">
        <v>322</v>
      </c>
      <c r="AY143" s="5">
        <v>41.544899999999998</v>
      </c>
      <c r="AZ143" s="5">
        <v>100.447</v>
      </c>
      <c r="BA143" s="5">
        <v>2.4846E-2</v>
      </c>
      <c r="BB143" s="5">
        <v>3.4332000000000001E-2</v>
      </c>
      <c r="BC143" s="5">
        <v>2.4563000000000001E-2</v>
      </c>
      <c r="BD143" s="5">
        <v>2.9069999999999999E-2</v>
      </c>
      <c r="BE143" s="5">
        <v>2.8924999999999999E-2</v>
      </c>
      <c r="BF143" s="5">
        <v>1.9781E-2</v>
      </c>
      <c r="BG143" s="5">
        <v>3.3411000000000003E-2</v>
      </c>
      <c r="BH143" s="5">
        <v>3.7256999999999998E-2</v>
      </c>
      <c r="BI143" s="5">
        <v>3.2765000000000002E-2</v>
      </c>
      <c r="BJ143" s="5">
        <v>1.2038999999999999E-2</v>
      </c>
      <c r="BK143" s="5">
        <v>2.4115999999999999E-2</v>
      </c>
      <c r="BL143" s="5" t="s">
        <v>322</v>
      </c>
      <c r="BM143" s="5" t="s">
        <v>322</v>
      </c>
      <c r="BN143" s="5" t="s">
        <v>322</v>
      </c>
      <c r="BO143" s="5">
        <v>0.528644</v>
      </c>
      <c r="BP143" s="5">
        <v>67.146199999999993</v>
      </c>
      <c r="BQ143" s="5">
        <v>85.139300000000006</v>
      </c>
      <c r="BR143" s="5">
        <v>0.67205700000000002</v>
      </c>
      <c r="BS143" s="5">
        <v>7.4822699999999998</v>
      </c>
      <c r="BT143" s="5">
        <v>0.424985</v>
      </c>
      <c r="BU143" s="5">
        <v>13.0967</v>
      </c>
      <c r="BV143" s="5">
        <v>-138.38</v>
      </c>
      <c r="BW143" s="5">
        <v>-166.54</v>
      </c>
      <c r="BX143" s="5">
        <v>36.795900000000003</v>
      </c>
      <c r="BY143" s="5">
        <v>-202.49</v>
      </c>
      <c r="BZ143" s="5" t="s">
        <v>322</v>
      </c>
      <c r="CA143" s="5" t="s">
        <v>322</v>
      </c>
      <c r="CB143" s="5" t="s">
        <v>322</v>
      </c>
    </row>
    <row r="144" spans="1:80" ht="15.75" customHeight="1" x14ac:dyDescent="0.35">
      <c r="A144" s="5">
        <v>138</v>
      </c>
      <c r="B144" s="5" t="s">
        <v>321</v>
      </c>
      <c r="C144" s="5" t="s">
        <v>131</v>
      </c>
      <c r="D144" s="5" t="s">
        <v>379</v>
      </c>
      <c r="E144" s="5" t="s">
        <v>80</v>
      </c>
      <c r="F144" s="5" t="s">
        <v>89</v>
      </c>
      <c r="G144" s="5">
        <v>38.523600000000002</v>
      </c>
      <c r="H144" s="5">
        <v>2.1985000000000001E-2</v>
      </c>
      <c r="I144" s="5">
        <v>6.1997999999999998E-2</v>
      </c>
      <c r="J144" s="5">
        <v>20.355599999999999</v>
      </c>
      <c r="K144" s="5">
        <v>0.33071</v>
      </c>
      <c r="L144" s="5">
        <v>40.571800000000003</v>
      </c>
      <c r="M144" s="5">
        <v>0.273733</v>
      </c>
      <c r="N144" s="5">
        <v>2.6844E-2</v>
      </c>
      <c r="O144" s="5">
        <v>-2.2270000000000002E-2</v>
      </c>
      <c r="P144" s="5">
        <v>1.537E-2</v>
      </c>
      <c r="Q144" s="5">
        <v>-7.2899999999999996E-3</v>
      </c>
      <c r="R144" s="5" t="s">
        <v>322</v>
      </c>
      <c r="S144" s="5" t="s">
        <v>322</v>
      </c>
      <c r="T144" s="5" t="s">
        <v>322</v>
      </c>
      <c r="U144" s="5">
        <v>100.152</v>
      </c>
      <c r="V144" s="9">
        <v>92.190999999999988</v>
      </c>
      <c r="W144" s="5">
        <v>4.8583000000000001E-2</v>
      </c>
      <c r="X144" s="5">
        <v>5.8243000000000003E-2</v>
      </c>
      <c r="Y144" s="5">
        <v>4.3910999999999999E-2</v>
      </c>
      <c r="Z144" s="5">
        <v>3.5926E-2</v>
      </c>
      <c r="AA144" s="5">
        <v>3.8170000000000003E-2</v>
      </c>
      <c r="AB144" s="5">
        <v>3.1982999999999998E-2</v>
      </c>
      <c r="AC144" s="5">
        <v>4.5689E-2</v>
      </c>
      <c r="AD144" s="5">
        <v>4.2194000000000002E-2</v>
      </c>
      <c r="AE144" s="5">
        <v>4.3031E-2</v>
      </c>
      <c r="AF144" s="5">
        <v>3.0446999999999998E-2</v>
      </c>
      <c r="AG144" s="5">
        <v>3.9265000000000001E-2</v>
      </c>
      <c r="AH144" s="5" t="s">
        <v>322</v>
      </c>
      <c r="AI144" s="5" t="s">
        <v>322</v>
      </c>
      <c r="AJ144" s="5" t="s">
        <v>322</v>
      </c>
      <c r="AK144" s="5">
        <v>18.007100000000001</v>
      </c>
      <c r="AL144" s="5">
        <v>1.3180000000000001E-2</v>
      </c>
      <c r="AM144" s="5">
        <v>3.2812000000000001E-2</v>
      </c>
      <c r="AN144" s="5">
        <v>15.8225</v>
      </c>
      <c r="AO144" s="5">
        <v>0.25611800000000001</v>
      </c>
      <c r="AP144" s="5">
        <v>24.465900000000001</v>
      </c>
      <c r="AQ144" s="5">
        <v>0.195636</v>
      </c>
      <c r="AR144" s="5">
        <v>1.9914000000000001E-2</v>
      </c>
      <c r="AS144" s="5">
        <v>-1.8489999999999999E-2</v>
      </c>
      <c r="AT144" s="5">
        <v>6.7080000000000004E-3</v>
      </c>
      <c r="AU144" s="5">
        <v>-4.9899999999999996E-3</v>
      </c>
      <c r="AV144" s="5" t="s">
        <v>322</v>
      </c>
      <c r="AW144" s="5" t="s">
        <v>322</v>
      </c>
      <c r="AX144" s="5" t="s">
        <v>322</v>
      </c>
      <c r="AY144" s="5">
        <v>41.355699999999999</v>
      </c>
      <c r="AZ144" s="5">
        <v>100.152</v>
      </c>
      <c r="BA144" s="5">
        <v>2.2709E-2</v>
      </c>
      <c r="BB144" s="5">
        <v>3.4916999999999997E-2</v>
      </c>
      <c r="BC144" s="5">
        <v>2.324E-2</v>
      </c>
      <c r="BD144" s="5">
        <v>2.7924999999999998E-2</v>
      </c>
      <c r="BE144" s="5">
        <v>2.9561E-2</v>
      </c>
      <c r="BF144" s="5">
        <v>1.9286999999999999E-2</v>
      </c>
      <c r="BG144" s="5">
        <v>3.2654000000000002E-2</v>
      </c>
      <c r="BH144" s="5">
        <v>3.1301000000000002E-2</v>
      </c>
      <c r="BI144" s="5">
        <v>3.5721999999999997E-2</v>
      </c>
      <c r="BJ144" s="5">
        <v>1.3287999999999999E-2</v>
      </c>
      <c r="BK144" s="5">
        <v>2.6865E-2</v>
      </c>
      <c r="BL144" s="5" t="s">
        <v>322</v>
      </c>
      <c r="BM144" s="5" t="s">
        <v>322</v>
      </c>
      <c r="BN144" s="5" t="s">
        <v>322</v>
      </c>
      <c r="BO144" s="5">
        <v>0.53042900000000004</v>
      </c>
      <c r="BP144" s="5">
        <v>127.107</v>
      </c>
      <c r="BQ144" s="5">
        <v>36.466900000000003</v>
      </c>
      <c r="BR144" s="5">
        <v>0.66955600000000004</v>
      </c>
      <c r="BS144" s="5">
        <v>7.7558800000000003</v>
      </c>
      <c r="BT144" s="5">
        <v>0.42660199999999998</v>
      </c>
      <c r="BU144" s="5">
        <v>11.325799999999999</v>
      </c>
      <c r="BV144" s="5">
        <v>78.314400000000006</v>
      </c>
      <c r="BW144" s="5">
        <v>-86.655000000000001</v>
      </c>
      <c r="BX144" s="5">
        <v>97.160700000000006</v>
      </c>
      <c r="BY144" s="5">
        <v>-250.57</v>
      </c>
      <c r="BZ144" s="5" t="s">
        <v>322</v>
      </c>
      <c r="CA144" s="5" t="s">
        <v>322</v>
      </c>
      <c r="CB144" s="5" t="s">
        <v>322</v>
      </c>
    </row>
    <row r="145" spans="1:80" ht="15.75" customHeight="1" x14ac:dyDescent="0.35">
      <c r="A145" s="5">
        <v>139</v>
      </c>
      <c r="B145" s="5" t="s">
        <v>321</v>
      </c>
      <c r="C145" s="5" t="s">
        <v>131</v>
      </c>
      <c r="D145" s="5" t="s">
        <v>380</v>
      </c>
      <c r="E145" s="5" t="s">
        <v>80</v>
      </c>
      <c r="F145" s="5" t="s">
        <v>89</v>
      </c>
      <c r="G145" s="5">
        <v>38.6342</v>
      </c>
      <c r="H145" s="5">
        <v>3.6789000000000002E-2</v>
      </c>
      <c r="I145" s="5">
        <v>4.0573999999999999E-2</v>
      </c>
      <c r="J145" s="5">
        <v>20.656199999999998</v>
      </c>
      <c r="K145" s="5">
        <v>0.31634099999999998</v>
      </c>
      <c r="L145" s="5">
        <v>40.215800000000002</v>
      </c>
      <c r="M145" s="5">
        <v>0.21410199999999999</v>
      </c>
      <c r="N145" s="5">
        <v>-1.1900000000000001E-2</v>
      </c>
      <c r="O145" s="5">
        <v>5.8999999999999998E-5</v>
      </c>
      <c r="P145" s="5">
        <v>2.4074000000000002E-2</v>
      </c>
      <c r="Q145" s="5">
        <v>1.9710000000000001E-3</v>
      </c>
      <c r="R145" s="5" t="s">
        <v>322</v>
      </c>
      <c r="S145" s="5" t="s">
        <v>322</v>
      </c>
      <c r="T145" s="5" t="s">
        <v>322</v>
      </c>
      <c r="U145" s="5">
        <v>100.128</v>
      </c>
      <c r="V145" s="9">
        <v>103.688</v>
      </c>
      <c r="W145" s="5">
        <v>5.1548999999999998E-2</v>
      </c>
      <c r="X145" s="5">
        <v>5.7867000000000002E-2</v>
      </c>
      <c r="Y145" s="5">
        <v>4.5496000000000002E-2</v>
      </c>
      <c r="Z145" s="5">
        <v>3.9301000000000003E-2</v>
      </c>
      <c r="AA145" s="5">
        <v>3.7464999999999998E-2</v>
      </c>
      <c r="AB145" s="5">
        <v>3.2541E-2</v>
      </c>
      <c r="AC145" s="5">
        <v>5.2014999999999999E-2</v>
      </c>
      <c r="AD145" s="5">
        <v>4.7277E-2</v>
      </c>
      <c r="AE145" s="5">
        <v>4.3438999999999998E-2</v>
      </c>
      <c r="AF145" s="5">
        <v>2.8607E-2</v>
      </c>
      <c r="AG145" s="5">
        <v>3.6573000000000001E-2</v>
      </c>
      <c r="AH145" s="5" t="s">
        <v>322</v>
      </c>
      <c r="AI145" s="5" t="s">
        <v>322</v>
      </c>
      <c r="AJ145" s="5" t="s">
        <v>322</v>
      </c>
      <c r="AK145" s="5">
        <v>18.058800000000002</v>
      </c>
      <c r="AL145" s="5">
        <v>2.2055000000000002E-2</v>
      </c>
      <c r="AM145" s="5">
        <v>2.1474E-2</v>
      </c>
      <c r="AN145" s="5">
        <v>16.0562</v>
      </c>
      <c r="AO145" s="5">
        <v>0.24499099999999999</v>
      </c>
      <c r="AP145" s="5">
        <v>24.251200000000001</v>
      </c>
      <c r="AQ145" s="5">
        <v>0.15301699999999999</v>
      </c>
      <c r="AR145" s="5">
        <v>-8.8299999999999993E-3</v>
      </c>
      <c r="AS145" s="5">
        <v>4.8999999999999998E-5</v>
      </c>
      <c r="AT145" s="5">
        <v>1.0506E-2</v>
      </c>
      <c r="AU145" s="5">
        <v>1.3489999999999999E-3</v>
      </c>
      <c r="AV145" s="5" t="s">
        <v>322</v>
      </c>
      <c r="AW145" s="5" t="s">
        <v>322</v>
      </c>
      <c r="AX145" s="5" t="s">
        <v>322</v>
      </c>
      <c r="AY145" s="5">
        <v>41.317399999999999</v>
      </c>
      <c r="AZ145" s="5">
        <v>100.128</v>
      </c>
      <c r="BA145" s="5">
        <v>2.4094999999999998E-2</v>
      </c>
      <c r="BB145" s="5">
        <v>3.4691E-2</v>
      </c>
      <c r="BC145" s="5">
        <v>2.4079E-2</v>
      </c>
      <c r="BD145" s="5">
        <v>3.0549E-2</v>
      </c>
      <c r="BE145" s="5">
        <v>2.9014000000000002E-2</v>
      </c>
      <c r="BF145" s="5">
        <v>1.9623000000000002E-2</v>
      </c>
      <c r="BG145" s="5">
        <v>3.7175E-2</v>
      </c>
      <c r="BH145" s="5">
        <v>3.5073E-2</v>
      </c>
      <c r="BI145" s="5">
        <v>3.6061000000000003E-2</v>
      </c>
      <c r="BJ145" s="5">
        <v>1.2485E-2</v>
      </c>
      <c r="BK145" s="5">
        <v>2.5023E-2</v>
      </c>
      <c r="BL145" s="5" t="s">
        <v>322</v>
      </c>
      <c r="BM145" s="5" t="s">
        <v>322</v>
      </c>
      <c r="BN145" s="5" t="s">
        <v>322</v>
      </c>
      <c r="BO145" s="5">
        <v>0.52998999999999996</v>
      </c>
      <c r="BP145" s="5">
        <v>76.370699999999999</v>
      </c>
      <c r="BQ145" s="5">
        <v>55.879600000000003</v>
      </c>
      <c r="BR145" s="5">
        <v>0.66564000000000001</v>
      </c>
      <c r="BS145" s="5">
        <v>7.9442599999999999</v>
      </c>
      <c r="BT145" s="5">
        <v>0.42902600000000002</v>
      </c>
      <c r="BU145" s="5">
        <v>14.6976</v>
      </c>
      <c r="BV145" s="5">
        <v>-183.3</v>
      </c>
      <c r="BW145" s="5">
        <v>34429.4</v>
      </c>
      <c r="BX145" s="5">
        <v>59.979700000000001</v>
      </c>
      <c r="BY145" s="5">
        <v>878.09199999999998</v>
      </c>
      <c r="BZ145" s="5" t="s">
        <v>322</v>
      </c>
      <c r="CA145" s="5" t="s">
        <v>322</v>
      </c>
      <c r="CB145" s="5" t="s">
        <v>322</v>
      </c>
    </row>
    <row r="146" spans="1:80" ht="15.75" customHeight="1" x14ac:dyDescent="0.35">
      <c r="A146" s="5">
        <v>140</v>
      </c>
      <c r="B146" s="5" t="s">
        <v>321</v>
      </c>
      <c r="C146" s="5" t="s">
        <v>131</v>
      </c>
      <c r="D146" s="5" t="s">
        <v>381</v>
      </c>
      <c r="E146" s="5" t="s">
        <v>80</v>
      </c>
      <c r="F146" s="5" t="s">
        <v>89</v>
      </c>
      <c r="G146" s="5">
        <v>38.905500000000004</v>
      </c>
      <c r="H146" s="5">
        <v>3.1544999999999997E-2</v>
      </c>
      <c r="I146" s="5">
        <v>-4.1099999999999999E-3</v>
      </c>
      <c r="J146" s="5">
        <v>20.480399999999999</v>
      </c>
      <c r="K146" s="5">
        <v>0.346271</v>
      </c>
      <c r="L146" s="5">
        <v>40.352699999999999</v>
      </c>
      <c r="M146" s="5">
        <v>0.24402399999999999</v>
      </c>
      <c r="N146" s="5">
        <v>2.0135E-2</v>
      </c>
      <c r="O146" s="5">
        <v>7.2909999999999997E-3</v>
      </c>
      <c r="P146" s="5">
        <v>5.4349999999999997E-3</v>
      </c>
      <c r="Q146" s="5">
        <v>1.4687E-2</v>
      </c>
      <c r="R146" s="5" t="s">
        <v>322</v>
      </c>
      <c r="S146" s="5" t="s">
        <v>322</v>
      </c>
      <c r="T146" s="5" t="s">
        <v>322</v>
      </c>
      <c r="U146" s="5">
        <v>100.404</v>
      </c>
      <c r="V146" s="9">
        <v>115.30899999999998</v>
      </c>
      <c r="W146" s="5">
        <v>5.0591999999999998E-2</v>
      </c>
      <c r="X146" s="5">
        <v>5.7089000000000001E-2</v>
      </c>
      <c r="Y146" s="5">
        <v>4.9435E-2</v>
      </c>
      <c r="Z146" s="5">
        <v>3.8962999999999998E-2</v>
      </c>
      <c r="AA146" s="5">
        <v>3.3364999999999999E-2</v>
      </c>
      <c r="AB146" s="5">
        <v>3.2967000000000003E-2</v>
      </c>
      <c r="AC146" s="5">
        <v>5.1312999999999998E-2</v>
      </c>
      <c r="AD146" s="5">
        <v>4.6471999999999999E-2</v>
      </c>
      <c r="AE146" s="5">
        <v>3.7203E-2</v>
      </c>
      <c r="AF146" s="5">
        <v>3.1517999999999997E-2</v>
      </c>
      <c r="AG146" s="5">
        <v>3.4290000000000001E-2</v>
      </c>
      <c r="AH146" s="5" t="s">
        <v>322</v>
      </c>
      <c r="AI146" s="5" t="s">
        <v>322</v>
      </c>
      <c r="AJ146" s="5" t="s">
        <v>322</v>
      </c>
      <c r="AK146" s="5">
        <v>18.185600000000001</v>
      </c>
      <c r="AL146" s="5">
        <v>1.8911000000000001E-2</v>
      </c>
      <c r="AM146" s="5">
        <v>-2.1700000000000001E-3</v>
      </c>
      <c r="AN146" s="5">
        <v>15.919499999999999</v>
      </c>
      <c r="AO146" s="5">
        <v>0.26817000000000002</v>
      </c>
      <c r="AP146" s="5">
        <v>24.3338</v>
      </c>
      <c r="AQ146" s="5">
        <v>0.174402</v>
      </c>
      <c r="AR146" s="5">
        <v>1.4937000000000001E-2</v>
      </c>
      <c r="AS146" s="5">
        <v>6.0530000000000002E-3</v>
      </c>
      <c r="AT146" s="5">
        <v>2.372E-3</v>
      </c>
      <c r="AU146" s="5">
        <v>1.0049000000000001E-2</v>
      </c>
      <c r="AV146" s="5" t="s">
        <v>322</v>
      </c>
      <c r="AW146" s="5" t="s">
        <v>322</v>
      </c>
      <c r="AX146" s="5" t="s">
        <v>322</v>
      </c>
      <c r="AY146" s="5">
        <v>41.472299999999997</v>
      </c>
      <c r="AZ146" s="5">
        <v>100.404</v>
      </c>
      <c r="BA146" s="5">
        <v>2.3647999999999999E-2</v>
      </c>
      <c r="BB146" s="5">
        <v>3.4224999999999998E-2</v>
      </c>
      <c r="BC146" s="5">
        <v>2.6162999999999999E-2</v>
      </c>
      <c r="BD146" s="5">
        <v>3.0286E-2</v>
      </c>
      <c r="BE146" s="5">
        <v>2.5839000000000001E-2</v>
      </c>
      <c r="BF146" s="5">
        <v>1.9879999999999998E-2</v>
      </c>
      <c r="BG146" s="5">
        <v>3.6672999999999997E-2</v>
      </c>
      <c r="BH146" s="5">
        <v>3.4474999999999999E-2</v>
      </c>
      <c r="BI146" s="5">
        <v>3.0884000000000002E-2</v>
      </c>
      <c r="BJ146" s="5">
        <v>1.3755E-2</v>
      </c>
      <c r="BK146" s="5">
        <v>2.3460999999999999E-2</v>
      </c>
      <c r="BL146" s="5" t="s">
        <v>322</v>
      </c>
      <c r="BM146" s="5" t="s">
        <v>322</v>
      </c>
      <c r="BN146" s="5" t="s">
        <v>322</v>
      </c>
      <c r="BO146" s="5">
        <v>0.52786699999999998</v>
      </c>
      <c r="BP146" s="5">
        <v>87.569900000000004</v>
      </c>
      <c r="BQ146" s="5">
        <v>-564.39</v>
      </c>
      <c r="BR146" s="5">
        <v>0.66850299999999996</v>
      </c>
      <c r="BS146" s="5">
        <v>7.0582200000000004</v>
      </c>
      <c r="BT146" s="5">
        <v>0.42814400000000002</v>
      </c>
      <c r="BU146" s="5">
        <v>13.142799999999999</v>
      </c>
      <c r="BV146" s="5">
        <v>112.676</v>
      </c>
      <c r="BW146" s="5">
        <v>245.483</v>
      </c>
      <c r="BX146" s="5">
        <v>277.05099999999999</v>
      </c>
      <c r="BY146" s="5">
        <v>113.729</v>
      </c>
      <c r="BZ146" s="5" t="s">
        <v>322</v>
      </c>
      <c r="CA146" s="5" t="s">
        <v>322</v>
      </c>
      <c r="CB146" s="5" t="s">
        <v>322</v>
      </c>
    </row>
    <row r="147" spans="1:80" ht="15.75" customHeight="1" x14ac:dyDescent="0.35">
      <c r="A147" s="5">
        <v>141</v>
      </c>
      <c r="B147" s="5" t="s">
        <v>321</v>
      </c>
      <c r="C147" s="5" t="s">
        <v>131</v>
      </c>
      <c r="D147" s="5" t="s">
        <v>382</v>
      </c>
      <c r="E147" s="5" t="s">
        <v>80</v>
      </c>
      <c r="F147" s="5" t="s">
        <v>89</v>
      </c>
      <c r="G147" s="5">
        <v>38.587899999999998</v>
      </c>
      <c r="H147" s="5">
        <v>1.0394E-2</v>
      </c>
      <c r="I147" s="5">
        <v>5.3842000000000001E-2</v>
      </c>
      <c r="J147" s="5">
        <v>20.620100000000001</v>
      </c>
      <c r="K147" s="5">
        <v>0.33460299999999998</v>
      </c>
      <c r="L147" s="5">
        <v>39.790399999999998</v>
      </c>
      <c r="M147" s="5">
        <v>0.29874299999999998</v>
      </c>
      <c r="N147" s="5">
        <v>1.4663000000000001E-2</v>
      </c>
      <c r="O147" s="5">
        <v>1.6369000000000002E-2</v>
      </c>
      <c r="P147" s="5">
        <v>5.3130999999999998E-2</v>
      </c>
      <c r="Q147" s="5">
        <v>-5.2599999999999999E-3</v>
      </c>
      <c r="R147" s="5" t="s">
        <v>322</v>
      </c>
      <c r="S147" s="5" t="s">
        <v>322</v>
      </c>
      <c r="T147" s="5" t="s">
        <v>322</v>
      </c>
      <c r="U147" s="5">
        <v>99.774900000000002</v>
      </c>
      <c r="V147" s="9">
        <v>126.807</v>
      </c>
      <c r="W147" s="5">
        <v>4.7849999999999997E-2</v>
      </c>
      <c r="X147" s="5">
        <v>5.7225999999999999E-2</v>
      </c>
      <c r="Y147" s="5">
        <v>4.4741999999999997E-2</v>
      </c>
      <c r="Z147" s="5">
        <v>4.0272000000000002E-2</v>
      </c>
      <c r="AA147" s="5">
        <v>3.6220000000000002E-2</v>
      </c>
      <c r="AB147" s="5">
        <v>3.0804999999999999E-2</v>
      </c>
      <c r="AC147" s="5">
        <v>4.5447000000000001E-2</v>
      </c>
      <c r="AD147" s="5">
        <v>4.7805E-2</v>
      </c>
      <c r="AE147" s="5">
        <v>3.7508E-2</v>
      </c>
      <c r="AF147" s="5">
        <v>2.8164999999999999E-2</v>
      </c>
      <c r="AG147" s="5">
        <v>3.5886000000000001E-2</v>
      </c>
      <c r="AH147" s="5" t="s">
        <v>322</v>
      </c>
      <c r="AI147" s="5" t="s">
        <v>322</v>
      </c>
      <c r="AJ147" s="5" t="s">
        <v>322</v>
      </c>
      <c r="AK147" s="5">
        <v>18.037199999999999</v>
      </c>
      <c r="AL147" s="5">
        <v>6.2310000000000004E-3</v>
      </c>
      <c r="AM147" s="5">
        <v>2.8496E-2</v>
      </c>
      <c r="AN147" s="5">
        <v>16.028099999999998</v>
      </c>
      <c r="AO147" s="5">
        <v>0.25913399999999998</v>
      </c>
      <c r="AP147" s="5">
        <v>23.994700000000002</v>
      </c>
      <c r="AQ147" s="5">
        <v>0.21351000000000001</v>
      </c>
      <c r="AR147" s="5">
        <v>1.0878000000000001E-2</v>
      </c>
      <c r="AS147" s="5">
        <v>1.3589E-2</v>
      </c>
      <c r="AT147" s="5">
        <v>2.3186999999999999E-2</v>
      </c>
      <c r="AU147" s="5">
        <v>-3.5999999999999999E-3</v>
      </c>
      <c r="AV147" s="5" t="s">
        <v>322</v>
      </c>
      <c r="AW147" s="5" t="s">
        <v>322</v>
      </c>
      <c r="AX147" s="5" t="s">
        <v>322</v>
      </c>
      <c r="AY147" s="5">
        <v>41.163499999999999</v>
      </c>
      <c r="AZ147" s="5">
        <v>99.774900000000002</v>
      </c>
      <c r="BA147" s="5">
        <v>2.2367000000000001E-2</v>
      </c>
      <c r="BB147" s="5">
        <v>3.4306999999999997E-2</v>
      </c>
      <c r="BC147" s="5">
        <v>2.368E-2</v>
      </c>
      <c r="BD147" s="5">
        <v>3.1303999999999998E-2</v>
      </c>
      <c r="BE147" s="5">
        <v>2.8049999999999999E-2</v>
      </c>
      <c r="BF147" s="5">
        <v>1.8577E-2</v>
      </c>
      <c r="BG147" s="5">
        <v>3.2480000000000002E-2</v>
      </c>
      <c r="BH147" s="5">
        <v>3.5464000000000002E-2</v>
      </c>
      <c r="BI147" s="5">
        <v>3.1137000000000001E-2</v>
      </c>
      <c r="BJ147" s="5">
        <v>1.2292000000000001E-2</v>
      </c>
      <c r="BK147" s="5">
        <v>2.4552999999999998E-2</v>
      </c>
      <c r="BL147" s="5" t="s">
        <v>322</v>
      </c>
      <c r="BM147" s="5" t="s">
        <v>322</v>
      </c>
      <c r="BN147" s="5" t="s">
        <v>322</v>
      </c>
      <c r="BO147" s="5">
        <v>0.52963499999999997</v>
      </c>
      <c r="BP147" s="5">
        <v>261.82</v>
      </c>
      <c r="BQ147" s="5">
        <v>42.211599999999997</v>
      </c>
      <c r="BR147" s="5">
        <v>0.66656899999999997</v>
      </c>
      <c r="BS147" s="5">
        <v>7.4994199999999998</v>
      </c>
      <c r="BT147" s="5">
        <v>0.431365</v>
      </c>
      <c r="BU147" s="5">
        <v>10.594900000000001</v>
      </c>
      <c r="BV147" s="5">
        <v>157.49100000000001</v>
      </c>
      <c r="BW147" s="5">
        <v>112.876</v>
      </c>
      <c r="BX147" s="5">
        <v>28.8583</v>
      </c>
      <c r="BY147" s="5">
        <v>-317.89999999999998</v>
      </c>
      <c r="BZ147" s="5" t="s">
        <v>322</v>
      </c>
      <c r="CA147" s="5" t="s">
        <v>322</v>
      </c>
      <c r="CB147" s="5" t="s">
        <v>322</v>
      </c>
    </row>
    <row r="148" spans="1:80" ht="15.75" customHeight="1" x14ac:dyDescent="0.35">
      <c r="A148" s="5">
        <v>142</v>
      </c>
      <c r="B148" s="5" t="s">
        <v>321</v>
      </c>
      <c r="C148" s="5" t="s">
        <v>131</v>
      </c>
      <c r="D148" s="5" t="s">
        <v>383</v>
      </c>
      <c r="E148" s="5" t="s">
        <v>80</v>
      </c>
      <c r="F148" s="5" t="s">
        <v>89</v>
      </c>
      <c r="G148" s="5">
        <v>38.9236</v>
      </c>
      <c r="H148" s="5">
        <v>5.3585000000000001E-2</v>
      </c>
      <c r="I148" s="5">
        <v>2.0565E-2</v>
      </c>
      <c r="J148" s="5">
        <v>20.526</v>
      </c>
      <c r="K148" s="5">
        <v>0.33109300000000003</v>
      </c>
      <c r="L148" s="5">
        <v>40.163899999999998</v>
      </c>
      <c r="M148" s="5">
        <v>0.24526700000000001</v>
      </c>
      <c r="N148" s="5">
        <v>-5.2300000000000003E-3</v>
      </c>
      <c r="O148" s="5">
        <v>-3.5100000000000001E-3</v>
      </c>
      <c r="P148" s="5">
        <v>6.5241999999999994E-2</v>
      </c>
      <c r="Q148" s="5">
        <v>1.4466E-2</v>
      </c>
      <c r="R148" s="5" t="s">
        <v>322</v>
      </c>
      <c r="S148" s="5" t="s">
        <v>322</v>
      </c>
      <c r="T148" s="5" t="s">
        <v>322</v>
      </c>
      <c r="U148" s="5">
        <v>100.33499999999999</v>
      </c>
      <c r="V148" s="9">
        <v>138.30200000000002</v>
      </c>
      <c r="W148" s="5">
        <v>4.9898999999999999E-2</v>
      </c>
      <c r="X148" s="5">
        <v>5.3915999999999999E-2</v>
      </c>
      <c r="Y148" s="5">
        <v>4.4382999999999999E-2</v>
      </c>
      <c r="Z148" s="5">
        <v>3.7932E-2</v>
      </c>
      <c r="AA148" s="5">
        <v>3.6405E-2</v>
      </c>
      <c r="AB148" s="5">
        <v>3.0533000000000001E-2</v>
      </c>
      <c r="AC148" s="5">
        <v>4.7506E-2</v>
      </c>
      <c r="AD148" s="5">
        <v>4.7856999999999997E-2</v>
      </c>
      <c r="AE148" s="5">
        <v>4.0133000000000002E-2</v>
      </c>
      <c r="AF148" s="5">
        <v>2.6365E-2</v>
      </c>
      <c r="AG148" s="5">
        <v>3.6542999999999999E-2</v>
      </c>
      <c r="AH148" s="5" t="s">
        <v>322</v>
      </c>
      <c r="AI148" s="5" t="s">
        <v>322</v>
      </c>
      <c r="AJ148" s="5" t="s">
        <v>322</v>
      </c>
      <c r="AK148" s="5">
        <v>18.194099999999999</v>
      </c>
      <c r="AL148" s="5">
        <v>3.2124E-2</v>
      </c>
      <c r="AM148" s="5">
        <v>1.0884E-2</v>
      </c>
      <c r="AN148" s="5">
        <v>15.9549</v>
      </c>
      <c r="AO148" s="5">
        <v>0.256415</v>
      </c>
      <c r="AP148" s="5">
        <v>24.219899999999999</v>
      </c>
      <c r="AQ148" s="5">
        <v>0.175291</v>
      </c>
      <c r="AR148" s="5">
        <v>-3.8800000000000002E-3</v>
      </c>
      <c r="AS148" s="5">
        <v>-2.9199999999999999E-3</v>
      </c>
      <c r="AT148" s="5">
        <v>2.8472999999999998E-2</v>
      </c>
      <c r="AU148" s="5">
        <v>9.8980000000000005E-3</v>
      </c>
      <c r="AV148" s="5" t="s">
        <v>322</v>
      </c>
      <c r="AW148" s="5" t="s">
        <v>322</v>
      </c>
      <c r="AX148" s="5" t="s">
        <v>322</v>
      </c>
      <c r="AY148" s="5">
        <v>41.459800000000001</v>
      </c>
      <c r="AZ148" s="5">
        <v>100.33499999999999</v>
      </c>
      <c r="BA148" s="5">
        <v>2.3324000000000001E-2</v>
      </c>
      <c r="BB148" s="5">
        <v>3.2321999999999997E-2</v>
      </c>
      <c r="BC148" s="5">
        <v>2.349E-2</v>
      </c>
      <c r="BD148" s="5">
        <v>2.9485000000000001E-2</v>
      </c>
      <c r="BE148" s="5">
        <v>2.8194E-2</v>
      </c>
      <c r="BF148" s="5">
        <v>1.8412000000000001E-2</v>
      </c>
      <c r="BG148" s="5">
        <v>3.3952000000000003E-2</v>
      </c>
      <c r="BH148" s="5">
        <v>3.5503E-2</v>
      </c>
      <c r="BI148" s="5">
        <v>3.3315999999999998E-2</v>
      </c>
      <c r="BJ148" s="5">
        <v>1.1506000000000001E-2</v>
      </c>
      <c r="BK148" s="5">
        <v>2.5002E-2</v>
      </c>
      <c r="BL148" s="5" t="s">
        <v>322</v>
      </c>
      <c r="BM148" s="5" t="s">
        <v>322</v>
      </c>
      <c r="BN148" s="5" t="s">
        <v>322</v>
      </c>
      <c r="BO148" s="5">
        <v>0.52763199999999999</v>
      </c>
      <c r="BP148" s="5">
        <v>49.793799999999997</v>
      </c>
      <c r="BQ148" s="5">
        <v>104.873</v>
      </c>
      <c r="BR148" s="5">
        <v>0.66754199999999997</v>
      </c>
      <c r="BS148" s="5">
        <v>7.5764300000000002</v>
      </c>
      <c r="BT148" s="5">
        <v>0.42904799999999998</v>
      </c>
      <c r="BU148" s="5">
        <v>12.549300000000001</v>
      </c>
      <c r="BV148" s="5">
        <v>-427.38</v>
      </c>
      <c r="BW148" s="5">
        <v>-534.1</v>
      </c>
      <c r="BX148" s="5">
        <v>23.0791</v>
      </c>
      <c r="BY148" s="5">
        <v>122.532</v>
      </c>
      <c r="BZ148" s="5" t="s">
        <v>322</v>
      </c>
      <c r="CA148" s="5" t="s">
        <v>322</v>
      </c>
      <c r="CB148" s="5" t="s">
        <v>322</v>
      </c>
    </row>
    <row r="149" spans="1:80" ht="15.75" customHeight="1" x14ac:dyDescent="0.35">
      <c r="A149" s="5">
        <v>143</v>
      </c>
      <c r="B149" s="5" t="s">
        <v>321</v>
      </c>
      <c r="C149" s="5" t="s">
        <v>131</v>
      </c>
      <c r="D149" s="5" t="s">
        <v>384</v>
      </c>
      <c r="E149" s="5" t="s">
        <v>80</v>
      </c>
      <c r="F149" s="5" t="s">
        <v>89</v>
      </c>
      <c r="G149" s="5">
        <v>38.285899999999998</v>
      </c>
      <c r="H149" s="5">
        <v>5.8194000000000003E-2</v>
      </c>
      <c r="I149" s="5">
        <v>2.1339E-2</v>
      </c>
      <c r="J149" s="5">
        <v>20.302600000000002</v>
      </c>
      <c r="K149" s="5">
        <v>0.31950200000000001</v>
      </c>
      <c r="L149" s="5">
        <v>39.663800000000002</v>
      </c>
      <c r="M149" s="5">
        <v>0.26143899999999998</v>
      </c>
      <c r="N149" s="5">
        <v>7.9900000000000001E-4</v>
      </c>
      <c r="O149" s="5">
        <v>1.6951999999999998E-2</v>
      </c>
      <c r="P149" s="5">
        <v>4.4295000000000001E-2</v>
      </c>
      <c r="Q149" s="5">
        <v>1.4237E-2</v>
      </c>
      <c r="R149" s="5" t="s">
        <v>322</v>
      </c>
      <c r="S149" s="5" t="s">
        <v>322</v>
      </c>
      <c r="T149" s="5" t="s">
        <v>322</v>
      </c>
      <c r="U149" s="5">
        <v>98.989000000000004</v>
      </c>
      <c r="V149" s="9">
        <v>149.89699999999999</v>
      </c>
      <c r="W149" s="5">
        <v>4.8485E-2</v>
      </c>
      <c r="X149" s="5">
        <v>5.8722999999999997E-2</v>
      </c>
      <c r="Y149" s="5">
        <v>4.6367999999999999E-2</v>
      </c>
      <c r="Z149" s="5">
        <v>3.6604999999999999E-2</v>
      </c>
      <c r="AA149" s="5">
        <v>3.628E-2</v>
      </c>
      <c r="AB149" s="5">
        <v>3.4248000000000001E-2</v>
      </c>
      <c r="AC149" s="5">
        <v>4.3550999999999999E-2</v>
      </c>
      <c r="AD149" s="5">
        <v>5.0436000000000002E-2</v>
      </c>
      <c r="AE149" s="5">
        <v>4.0897000000000003E-2</v>
      </c>
      <c r="AF149" s="5">
        <v>2.8135E-2</v>
      </c>
      <c r="AG149" s="5">
        <v>3.6894000000000003E-2</v>
      </c>
      <c r="AH149" s="5" t="s">
        <v>322</v>
      </c>
      <c r="AI149" s="5" t="s">
        <v>322</v>
      </c>
      <c r="AJ149" s="5" t="s">
        <v>322</v>
      </c>
      <c r="AK149" s="5">
        <v>17.896000000000001</v>
      </c>
      <c r="AL149" s="5">
        <v>3.4887000000000001E-2</v>
      </c>
      <c r="AM149" s="5">
        <v>1.1294E-2</v>
      </c>
      <c r="AN149" s="5">
        <v>15.7813</v>
      </c>
      <c r="AO149" s="5">
        <v>0.24743899999999999</v>
      </c>
      <c r="AP149" s="5">
        <v>23.918299999999999</v>
      </c>
      <c r="AQ149" s="5">
        <v>0.18684899999999999</v>
      </c>
      <c r="AR149" s="5">
        <v>5.9199999999999997E-4</v>
      </c>
      <c r="AS149" s="5">
        <v>1.4071999999999999E-2</v>
      </c>
      <c r="AT149" s="5">
        <v>1.9331000000000001E-2</v>
      </c>
      <c r="AU149" s="5">
        <v>9.7409999999999997E-3</v>
      </c>
      <c r="AV149" s="5" t="s">
        <v>322</v>
      </c>
      <c r="AW149" s="5" t="s">
        <v>322</v>
      </c>
      <c r="AX149" s="5" t="s">
        <v>322</v>
      </c>
      <c r="AY149" s="5">
        <v>40.869199999999999</v>
      </c>
      <c r="AZ149" s="5">
        <v>98.989000000000004</v>
      </c>
      <c r="BA149" s="5">
        <v>2.2662999999999999E-2</v>
      </c>
      <c r="BB149" s="5">
        <v>3.5203999999999999E-2</v>
      </c>
      <c r="BC149" s="5">
        <v>2.4539999999999999E-2</v>
      </c>
      <c r="BD149" s="5">
        <v>2.8452999999999999E-2</v>
      </c>
      <c r="BE149" s="5">
        <v>2.8097E-2</v>
      </c>
      <c r="BF149" s="5">
        <v>2.0652E-2</v>
      </c>
      <c r="BG149" s="5">
        <v>3.1126000000000001E-2</v>
      </c>
      <c r="BH149" s="5">
        <v>3.7415999999999998E-2</v>
      </c>
      <c r="BI149" s="5">
        <v>3.3951000000000002E-2</v>
      </c>
      <c r="BJ149" s="5">
        <v>1.2279E-2</v>
      </c>
      <c r="BK149" s="5">
        <v>2.5243000000000002E-2</v>
      </c>
      <c r="BL149" s="5" t="s">
        <v>322</v>
      </c>
      <c r="BM149" s="5" t="s">
        <v>322</v>
      </c>
      <c r="BN149" s="5" t="s">
        <v>322</v>
      </c>
      <c r="BO149" s="5">
        <v>0.53164</v>
      </c>
      <c r="BP149" s="5">
        <v>49.739600000000003</v>
      </c>
      <c r="BQ149" s="5">
        <v>105.43300000000001</v>
      </c>
      <c r="BR149" s="5">
        <v>0.67047599999999996</v>
      </c>
      <c r="BS149" s="5">
        <v>7.7626799999999996</v>
      </c>
      <c r="BT149" s="5">
        <v>0.43198700000000001</v>
      </c>
      <c r="BU149" s="5">
        <v>11.4505</v>
      </c>
      <c r="BV149" s="5">
        <v>2980.9</v>
      </c>
      <c r="BW149" s="5">
        <v>118.194</v>
      </c>
      <c r="BX149" s="5">
        <v>33.856400000000001</v>
      </c>
      <c r="BY149" s="5">
        <v>125.581</v>
      </c>
      <c r="BZ149" s="5" t="s">
        <v>322</v>
      </c>
      <c r="CA149" s="5" t="s">
        <v>322</v>
      </c>
      <c r="CB149" s="5" t="s">
        <v>322</v>
      </c>
    </row>
    <row r="150" spans="1:80" ht="15.75" customHeight="1" x14ac:dyDescent="0.35">
      <c r="A150" s="5">
        <v>144</v>
      </c>
      <c r="B150" s="5" t="s">
        <v>321</v>
      </c>
      <c r="C150" s="5" t="s">
        <v>131</v>
      </c>
      <c r="D150" s="5" t="s">
        <v>385</v>
      </c>
      <c r="E150" s="5" t="s">
        <v>80</v>
      </c>
      <c r="F150" s="5" t="s">
        <v>89</v>
      </c>
      <c r="G150" s="5">
        <v>38.648000000000003</v>
      </c>
      <c r="H150" s="5">
        <v>4.4769000000000003E-2</v>
      </c>
      <c r="I150" s="5">
        <v>2.1166999999999998E-2</v>
      </c>
      <c r="J150" s="5">
        <v>20.6584</v>
      </c>
      <c r="K150" s="5">
        <v>0.30263099999999998</v>
      </c>
      <c r="L150" s="5">
        <v>39.680799999999998</v>
      </c>
      <c r="M150" s="5">
        <v>0.23988699999999999</v>
      </c>
      <c r="N150" s="5">
        <v>-8.8800000000000007E-3</v>
      </c>
      <c r="O150" s="5">
        <v>3.3950000000000001E-2</v>
      </c>
      <c r="P150" s="5">
        <v>3.3086999999999998E-2</v>
      </c>
      <c r="Q150" s="5">
        <v>-5.5900000000000004E-3</v>
      </c>
      <c r="R150" s="5" t="s">
        <v>322</v>
      </c>
      <c r="S150" s="5" t="s">
        <v>322</v>
      </c>
      <c r="T150" s="5" t="s">
        <v>322</v>
      </c>
      <c r="U150" s="5">
        <v>99.648200000000003</v>
      </c>
      <c r="V150" s="9">
        <v>161.39500000000004</v>
      </c>
      <c r="W150" s="5">
        <v>4.8832E-2</v>
      </c>
      <c r="X150" s="5">
        <v>5.6682999999999997E-2</v>
      </c>
      <c r="Y150" s="5">
        <v>4.6689000000000001E-2</v>
      </c>
      <c r="Z150" s="5">
        <v>3.678E-2</v>
      </c>
      <c r="AA150" s="5">
        <v>3.4959999999999998E-2</v>
      </c>
      <c r="AB150" s="5">
        <v>3.2948999999999999E-2</v>
      </c>
      <c r="AC150" s="5">
        <v>4.8963E-2</v>
      </c>
      <c r="AD150" s="5">
        <v>4.9049000000000002E-2</v>
      </c>
      <c r="AE150" s="5">
        <v>3.7830000000000003E-2</v>
      </c>
      <c r="AF150" s="5">
        <v>2.7765000000000001E-2</v>
      </c>
      <c r="AG150" s="5">
        <v>3.4964000000000002E-2</v>
      </c>
      <c r="AH150" s="5" t="s">
        <v>322</v>
      </c>
      <c r="AI150" s="5" t="s">
        <v>322</v>
      </c>
      <c r="AJ150" s="5" t="s">
        <v>322</v>
      </c>
      <c r="AK150" s="5">
        <v>18.065200000000001</v>
      </c>
      <c r="AL150" s="5">
        <v>2.6838999999999998E-2</v>
      </c>
      <c r="AM150" s="5">
        <v>1.1202E-2</v>
      </c>
      <c r="AN150" s="5">
        <v>16.0579</v>
      </c>
      <c r="AO150" s="5">
        <v>0.234373</v>
      </c>
      <c r="AP150" s="5">
        <v>23.928599999999999</v>
      </c>
      <c r="AQ150" s="5">
        <v>0.17144499999999999</v>
      </c>
      <c r="AR150" s="5">
        <v>-6.5799999999999999E-3</v>
      </c>
      <c r="AS150" s="5">
        <v>2.8184000000000001E-2</v>
      </c>
      <c r="AT150" s="5">
        <v>1.444E-2</v>
      </c>
      <c r="AU150" s="5">
        <v>-3.82E-3</v>
      </c>
      <c r="AV150" s="5" t="s">
        <v>322</v>
      </c>
      <c r="AW150" s="5" t="s">
        <v>322</v>
      </c>
      <c r="AX150" s="5" t="s">
        <v>322</v>
      </c>
      <c r="AY150" s="5">
        <v>41.120399999999997</v>
      </c>
      <c r="AZ150" s="5">
        <v>99.648200000000003</v>
      </c>
      <c r="BA150" s="5">
        <v>2.2825999999999999E-2</v>
      </c>
      <c r="BB150" s="5">
        <v>3.3980999999999997E-2</v>
      </c>
      <c r="BC150" s="5">
        <v>2.4709999999999999E-2</v>
      </c>
      <c r="BD150" s="5">
        <v>2.8589E-2</v>
      </c>
      <c r="BE150" s="5">
        <v>2.7074999999999998E-2</v>
      </c>
      <c r="BF150" s="5">
        <v>1.9869000000000001E-2</v>
      </c>
      <c r="BG150" s="5">
        <v>3.4993999999999997E-2</v>
      </c>
      <c r="BH150" s="5">
        <v>3.6387000000000003E-2</v>
      </c>
      <c r="BI150" s="5">
        <v>3.1405000000000002E-2</v>
      </c>
      <c r="BJ150" s="5">
        <v>1.2116999999999999E-2</v>
      </c>
      <c r="BK150" s="5">
        <v>2.3921999999999999E-2</v>
      </c>
      <c r="BL150" s="5" t="s">
        <v>322</v>
      </c>
      <c r="BM150" s="5" t="s">
        <v>322</v>
      </c>
      <c r="BN150" s="5" t="s">
        <v>322</v>
      </c>
      <c r="BO150" s="5">
        <v>0.52877099999999999</v>
      </c>
      <c r="BP150" s="5">
        <v>61.94</v>
      </c>
      <c r="BQ150" s="5">
        <v>106.955</v>
      </c>
      <c r="BR150" s="5">
        <v>0.66425000000000001</v>
      </c>
      <c r="BS150" s="5">
        <v>7.9362500000000002</v>
      </c>
      <c r="BT150" s="5">
        <v>0.43180200000000002</v>
      </c>
      <c r="BU150" s="5">
        <v>12.968500000000001</v>
      </c>
      <c r="BV150" s="5">
        <v>-256.73</v>
      </c>
      <c r="BW150" s="5">
        <v>57.234200000000001</v>
      </c>
      <c r="BX150" s="5">
        <v>43.573999999999998</v>
      </c>
      <c r="BY150" s="5">
        <v>-291.31</v>
      </c>
      <c r="BZ150" s="5" t="s">
        <v>322</v>
      </c>
      <c r="CA150" s="5" t="s">
        <v>322</v>
      </c>
      <c r="CB150" s="5" t="s">
        <v>322</v>
      </c>
    </row>
    <row r="151" spans="1:80" ht="15.75" customHeight="1" x14ac:dyDescent="0.35">
      <c r="A151" s="5">
        <v>145</v>
      </c>
      <c r="B151" s="5" t="s">
        <v>321</v>
      </c>
      <c r="C151" s="5" t="s">
        <v>141</v>
      </c>
      <c r="D151" s="5" t="s">
        <v>331</v>
      </c>
      <c r="E151" s="5" t="s">
        <v>80</v>
      </c>
      <c r="F151" s="5" t="s">
        <v>89</v>
      </c>
      <c r="G151" s="5">
        <v>39.081899999999997</v>
      </c>
      <c r="H151" s="5">
        <v>2.9343000000000001E-2</v>
      </c>
      <c r="I151" s="5">
        <v>2.3522000000000001E-2</v>
      </c>
      <c r="J151" s="5">
        <v>18.409300000000002</v>
      </c>
      <c r="K151" s="5">
        <v>0.260376</v>
      </c>
      <c r="L151" s="5">
        <v>41.305300000000003</v>
      </c>
      <c r="M151" s="5">
        <v>0.26755699999999999</v>
      </c>
      <c r="N151" s="5">
        <v>-3.0200000000000001E-3</v>
      </c>
      <c r="O151" s="5">
        <v>7.6810000000000003E-3</v>
      </c>
      <c r="P151" s="5">
        <v>2.1135000000000001E-2</v>
      </c>
      <c r="Q151" s="5">
        <v>1.5608E-2</v>
      </c>
      <c r="R151" s="5" t="s">
        <v>322</v>
      </c>
      <c r="S151" s="5" t="s">
        <v>322</v>
      </c>
      <c r="T151" s="5" t="s">
        <v>322</v>
      </c>
      <c r="U151" s="5">
        <v>99.418700000000001</v>
      </c>
      <c r="V151" s="5" t="s">
        <v>322</v>
      </c>
      <c r="W151" s="5">
        <v>5.2148E-2</v>
      </c>
      <c r="X151" s="5">
        <v>5.7070999999999997E-2</v>
      </c>
      <c r="Y151" s="5">
        <v>4.6947000000000003E-2</v>
      </c>
      <c r="Z151" s="5">
        <v>3.7794000000000001E-2</v>
      </c>
      <c r="AA151" s="5">
        <v>3.4594E-2</v>
      </c>
      <c r="AB151" s="5">
        <v>3.2070000000000001E-2</v>
      </c>
      <c r="AC151" s="5">
        <v>4.9390999999999997E-2</v>
      </c>
      <c r="AD151" s="5">
        <v>4.8854000000000002E-2</v>
      </c>
      <c r="AE151" s="5">
        <v>3.8398000000000002E-2</v>
      </c>
      <c r="AF151" s="5">
        <v>3.0394999999999998E-2</v>
      </c>
      <c r="AG151" s="5">
        <v>3.5087E-2</v>
      </c>
      <c r="AH151" s="5" t="s">
        <v>322</v>
      </c>
      <c r="AI151" s="5" t="s">
        <v>322</v>
      </c>
      <c r="AJ151" s="5" t="s">
        <v>322</v>
      </c>
      <c r="AK151" s="5">
        <v>18.268000000000001</v>
      </c>
      <c r="AL151" s="5">
        <v>1.7590999999999999E-2</v>
      </c>
      <c r="AM151" s="5">
        <v>1.2449E-2</v>
      </c>
      <c r="AN151" s="5">
        <v>14.309699999999999</v>
      </c>
      <c r="AO151" s="5">
        <v>0.20164899999999999</v>
      </c>
      <c r="AP151" s="5">
        <v>24.908200000000001</v>
      </c>
      <c r="AQ151" s="5">
        <v>0.191221</v>
      </c>
      <c r="AR151" s="5">
        <v>-2.2399999999999998E-3</v>
      </c>
      <c r="AS151" s="5">
        <v>6.3759999999999997E-3</v>
      </c>
      <c r="AT151" s="5">
        <v>9.2239999999999996E-3</v>
      </c>
      <c r="AU151" s="5">
        <v>1.0678999999999999E-2</v>
      </c>
      <c r="AV151" s="5" t="s">
        <v>322</v>
      </c>
      <c r="AW151" s="5" t="s">
        <v>322</v>
      </c>
      <c r="AX151" s="5" t="s">
        <v>322</v>
      </c>
      <c r="AY151" s="5">
        <v>41.485799999999998</v>
      </c>
      <c r="AZ151" s="5">
        <v>99.418700000000001</v>
      </c>
      <c r="BA151" s="5">
        <v>2.4375000000000001E-2</v>
      </c>
      <c r="BB151" s="5">
        <v>3.4214000000000001E-2</v>
      </c>
      <c r="BC151" s="5">
        <v>2.4847000000000001E-2</v>
      </c>
      <c r="BD151" s="5">
        <v>2.9378000000000001E-2</v>
      </c>
      <c r="BE151" s="5">
        <v>2.6790999999999999E-2</v>
      </c>
      <c r="BF151" s="5">
        <v>1.9338999999999999E-2</v>
      </c>
      <c r="BG151" s="5">
        <v>3.5299999999999998E-2</v>
      </c>
      <c r="BH151" s="5">
        <v>3.6242000000000003E-2</v>
      </c>
      <c r="BI151" s="5">
        <v>3.1876000000000002E-2</v>
      </c>
      <c r="BJ151" s="5">
        <v>1.3265000000000001E-2</v>
      </c>
      <c r="BK151" s="5">
        <v>2.4006E-2</v>
      </c>
      <c r="BL151" s="5" t="s">
        <v>322</v>
      </c>
      <c r="BM151" s="5" t="s">
        <v>322</v>
      </c>
      <c r="BN151" s="5" t="s">
        <v>322</v>
      </c>
      <c r="BO151" s="5">
        <v>0.52760499999999999</v>
      </c>
      <c r="BP151" s="5">
        <v>93.959400000000002</v>
      </c>
      <c r="BQ151" s="5">
        <v>97.056299999999993</v>
      </c>
      <c r="BR151" s="5">
        <v>0.70682699999999998</v>
      </c>
      <c r="BS151" s="5">
        <v>8.8431099999999994</v>
      </c>
      <c r="BT151" s="5">
        <v>0.42077799999999999</v>
      </c>
      <c r="BU151" s="5">
        <v>11.998900000000001</v>
      </c>
      <c r="BV151" s="5">
        <v>-759.4</v>
      </c>
      <c r="BW151" s="5">
        <v>240.482</v>
      </c>
      <c r="BX151" s="5">
        <v>71.571399999999997</v>
      </c>
      <c r="BY151" s="5">
        <v>109.592</v>
      </c>
      <c r="BZ151" s="5" t="s">
        <v>322</v>
      </c>
      <c r="CA151" s="5" t="s">
        <v>322</v>
      </c>
      <c r="CB151" s="5" t="s">
        <v>322</v>
      </c>
    </row>
    <row r="152" spans="1:80" ht="15.75" customHeight="1" x14ac:dyDescent="0.35">
      <c r="A152" s="5">
        <v>146</v>
      </c>
      <c r="B152" s="5" t="s">
        <v>321</v>
      </c>
      <c r="C152" s="5" t="s">
        <v>141</v>
      </c>
      <c r="D152" s="5" t="s">
        <v>345</v>
      </c>
      <c r="E152" s="5" t="s">
        <v>80</v>
      </c>
      <c r="F152" s="5" t="s">
        <v>89</v>
      </c>
      <c r="G152" s="5">
        <v>39.284799999999997</v>
      </c>
      <c r="H152" s="5">
        <v>2.077E-2</v>
      </c>
      <c r="I152" s="5">
        <v>4.2014999999999997E-2</v>
      </c>
      <c r="J152" s="5">
        <v>17.1281</v>
      </c>
      <c r="K152" s="5">
        <v>0.236286</v>
      </c>
      <c r="L152" s="5">
        <v>42.584000000000003</v>
      </c>
      <c r="M152" s="5">
        <v>0.29898000000000002</v>
      </c>
      <c r="N152" s="5">
        <v>2.7784E-2</v>
      </c>
      <c r="O152" s="5">
        <v>-6.4999999999999997E-3</v>
      </c>
      <c r="P152" s="5">
        <v>2.1128000000000001E-2</v>
      </c>
      <c r="Q152" s="5">
        <v>2.0733000000000001E-2</v>
      </c>
      <c r="R152" s="5" t="s">
        <v>322</v>
      </c>
      <c r="S152" s="5" t="s">
        <v>322</v>
      </c>
      <c r="T152" s="5" t="s">
        <v>322</v>
      </c>
      <c r="U152" s="5">
        <v>99.658100000000005</v>
      </c>
      <c r="V152" s="5" t="s">
        <v>322</v>
      </c>
      <c r="W152" s="5">
        <v>5.2144000000000003E-2</v>
      </c>
      <c r="X152" s="5">
        <v>5.9186000000000002E-2</v>
      </c>
      <c r="Y152" s="5">
        <v>4.4838000000000003E-2</v>
      </c>
      <c r="Z152" s="5">
        <v>3.7564E-2</v>
      </c>
      <c r="AA152" s="5">
        <v>3.6678000000000002E-2</v>
      </c>
      <c r="AB152" s="5">
        <v>3.2447999999999998E-2</v>
      </c>
      <c r="AC152" s="5">
        <v>4.8379999999999999E-2</v>
      </c>
      <c r="AD152" s="5">
        <v>4.8207E-2</v>
      </c>
      <c r="AE152" s="5">
        <v>4.1838E-2</v>
      </c>
      <c r="AF152" s="5">
        <v>2.8979999999999999E-2</v>
      </c>
      <c r="AG152" s="5">
        <v>3.4714000000000002E-2</v>
      </c>
      <c r="AH152" s="5" t="s">
        <v>322</v>
      </c>
      <c r="AI152" s="5" t="s">
        <v>322</v>
      </c>
      <c r="AJ152" s="5" t="s">
        <v>322</v>
      </c>
      <c r="AK152" s="5">
        <v>18.3629</v>
      </c>
      <c r="AL152" s="5">
        <v>1.2452E-2</v>
      </c>
      <c r="AM152" s="5">
        <v>2.2235999999999999E-2</v>
      </c>
      <c r="AN152" s="5">
        <v>13.313800000000001</v>
      </c>
      <c r="AO152" s="5">
        <v>0.18299199999999999</v>
      </c>
      <c r="AP152" s="5">
        <v>25.679300000000001</v>
      </c>
      <c r="AQ152" s="5">
        <v>0.21367900000000001</v>
      </c>
      <c r="AR152" s="5">
        <v>2.0611000000000001E-2</v>
      </c>
      <c r="AS152" s="5">
        <v>-5.4000000000000003E-3</v>
      </c>
      <c r="AT152" s="5">
        <v>9.221E-3</v>
      </c>
      <c r="AU152" s="5">
        <v>1.4186000000000001E-2</v>
      </c>
      <c r="AV152" s="5" t="s">
        <v>322</v>
      </c>
      <c r="AW152" s="5" t="s">
        <v>322</v>
      </c>
      <c r="AX152" s="5" t="s">
        <v>322</v>
      </c>
      <c r="AY152" s="5">
        <v>41.8322</v>
      </c>
      <c r="AZ152" s="5">
        <v>99.658100000000005</v>
      </c>
      <c r="BA152" s="5">
        <v>2.4374E-2</v>
      </c>
      <c r="BB152" s="5">
        <v>3.5482E-2</v>
      </c>
      <c r="BC152" s="5">
        <v>2.3730000000000001E-2</v>
      </c>
      <c r="BD152" s="5">
        <v>2.9198000000000002E-2</v>
      </c>
      <c r="BE152" s="5">
        <v>2.8405E-2</v>
      </c>
      <c r="BF152" s="5">
        <v>1.9567000000000001E-2</v>
      </c>
      <c r="BG152" s="5">
        <v>3.4576999999999997E-2</v>
      </c>
      <c r="BH152" s="5">
        <v>3.5762000000000002E-2</v>
      </c>
      <c r="BI152" s="5">
        <v>3.4731999999999999E-2</v>
      </c>
      <c r="BJ152" s="5">
        <v>1.2647E-2</v>
      </c>
      <c r="BK152" s="5">
        <v>2.3751000000000001E-2</v>
      </c>
      <c r="BL152" s="5" t="s">
        <v>322</v>
      </c>
      <c r="BM152" s="5" t="s">
        <v>322</v>
      </c>
      <c r="BN152" s="5" t="s">
        <v>322</v>
      </c>
      <c r="BO152" s="5">
        <v>0.52667699999999995</v>
      </c>
      <c r="BP152" s="5">
        <v>136.53800000000001</v>
      </c>
      <c r="BQ152" s="5">
        <v>53.380499999999998</v>
      </c>
      <c r="BR152" s="5">
        <v>0.73380500000000004</v>
      </c>
      <c r="BS152" s="5">
        <v>9.8266200000000001</v>
      </c>
      <c r="BT152" s="5">
        <v>0.41263300000000003</v>
      </c>
      <c r="BU152" s="5">
        <v>10.926299999999999</v>
      </c>
      <c r="BV152" s="5">
        <v>85.408799999999999</v>
      </c>
      <c r="BW152" s="5">
        <v>-298.74</v>
      </c>
      <c r="BX152" s="5">
        <v>68.618300000000005</v>
      </c>
      <c r="BY152" s="5">
        <v>82.588999999999999</v>
      </c>
      <c r="BZ152" s="5" t="s">
        <v>322</v>
      </c>
      <c r="CA152" s="5" t="s">
        <v>322</v>
      </c>
      <c r="CB152" s="5" t="s">
        <v>322</v>
      </c>
    </row>
    <row r="153" spans="1:80" ht="15.75" customHeight="1" x14ac:dyDescent="0.35">
      <c r="A153" s="5">
        <v>147</v>
      </c>
      <c r="B153" s="5" t="s">
        <v>321</v>
      </c>
      <c r="C153" s="5" t="s">
        <v>141</v>
      </c>
      <c r="D153" s="5" t="s">
        <v>386</v>
      </c>
      <c r="E153" s="5" t="s">
        <v>80</v>
      </c>
      <c r="F153" s="5" t="s">
        <v>89</v>
      </c>
      <c r="G153" s="5">
        <v>39.447200000000002</v>
      </c>
      <c r="H153" s="5">
        <v>3.5097000000000003E-2</v>
      </c>
      <c r="I153" s="5">
        <v>2.8844999999999999E-2</v>
      </c>
      <c r="J153" s="5">
        <v>18.0777</v>
      </c>
      <c r="K153" s="5">
        <v>0.214586</v>
      </c>
      <c r="L153" s="5">
        <v>41.789000000000001</v>
      </c>
      <c r="M153" s="5">
        <v>0.27145999999999998</v>
      </c>
      <c r="N153" s="5">
        <v>2.026E-2</v>
      </c>
      <c r="O153" s="5">
        <v>1.5904000000000001E-2</v>
      </c>
      <c r="P153" s="5">
        <v>2.4426E-2</v>
      </c>
      <c r="Q153" s="5">
        <v>6.9979999999999999E-3</v>
      </c>
      <c r="R153" s="5" t="s">
        <v>322</v>
      </c>
      <c r="S153" s="5" t="s">
        <v>322</v>
      </c>
      <c r="T153" s="5" t="s">
        <v>322</v>
      </c>
      <c r="U153" s="5">
        <v>99.931399999999996</v>
      </c>
      <c r="V153" s="5" t="s">
        <v>322</v>
      </c>
      <c r="W153" s="5">
        <v>4.8772999999999997E-2</v>
      </c>
      <c r="X153" s="5">
        <v>5.8085999999999999E-2</v>
      </c>
      <c r="Y153" s="5">
        <v>4.6663000000000003E-2</v>
      </c>
      <c r="Z153" s="5">
        <v>3.6542999999999999E-2</v>
      </c>
      <c r="AA153" s="5">
        <v>3.6170000000000001E-2</v>
      </c>
      <c r="AB153" s="5">
        <v>3.1715E-2</v>
      </c>
      <c r="AC153" s="5">
        <v>4.5418E-2</v>
      </c>
      <c r="AD153" s="5">
        <v>4.7728E-2</v>
      </c>
      <c r="AE153" s="5">
        <v>3.3527000000000001E-2</v>
      </c>
      <c r="AF153" s="5">
        <v>2.6963999999999998E-2</v>
      </c>
      <c r="AG153" s="5">
        <v>3.7608000000000003E-2</v>
      </c>
      <c r="AH153" s="5" t="s">
        <v>322</v>
      </c>
      <c r="AI153" s="5" t="s">
        <v>322</v>
      </c>
      <c r="AJ153" s="5" t="s">
        <v>322</v>
      </c>
      <c r="AK153" s="5">
        <v>18.438800000000001</v>
      </c>
      <c r="AL153" s="5">
        <v>2.104E-2</v>
      </c>
      <c r="AM153" s="5">
        <v>1.5266E-2</v>
      </c>
      <c r="AN153" s="5">
        <v>14.0518</v>
      </c>
      <c r="AO153" s="5">
        <v>0.166187</v>
      </c>
      <c r="AP153" s="5">
        <v>25.1999</v>
      </c>
      <c r="AQ153" s="5">
        <v>0.19401099999999999</v>
      </c>
      <c r="AR153" s="5">
        <v>1.503E-2</v>
      </c>
      <c r="AS153" s="5">
        <v>1.3202E-2</v>
      </c>
      <c r="AT153" s="5">
        <v>1.0659999999999999E-2</v>
      </c>
      <c r="AU153" s="5">
        <v>4.7879999999999997E-3</v>
      </c>
      <c r="AV153" s="5" t="s">
        <v>322</v>
      </c>
      <c r="AW153" s="5" t="s">
        <v>322</v>
      </c>
      <c r="AX153" s="5" t="s">
        <v>322</v>
      </c>
      <c r="AY153" s="5">
        <v>41.800699999999999</v>
      </c>
      <c r="AZ153" s="5">
        <v>99.931399999999996</v>
      </c>
      <c r="BA153" s="5">
        <v>2.2797999999999999E-2</v>
      </c>
      <c r="BB153" s="5">
        <v>3.4823E-2</v>
      </c>
      <c r="BC153" s="5">
        <v>2.4695999999999999E-2</v>
      </c>
      <c r="BD153" s="5">
        <v>2.8405E-2</v>
      </c>
      <c r="BE153" s="5">
        <v>2.8011999999999999E-2</v>
      </c>
      <c r="BF153" s="5">
        <v>1.9125E-2</v>
      </c>
      <c r="BG153" s="5">
        <v>3.2460000000000003E-2</v>
      </c>
      <c r="BH153" s="5">
        <v>3.5407000000000001E-2</v>
      </c>
      <c r="BI153" s="5">
        <v>2.7833E-2</v>
      </c>
      <c r="BJ153" s="5">
        <v>1.1768000000000001E-2</v>
      </c>
      <c r="BK153" s="5">
        <v>2.5731E-2</v>
      </c>
      <c r="BL153" s="5" t="s">
        <v>322</v>
      </c>
      <c r="BM153" s="5" t="s">
        <v>322</v>
      </c>
      <c r="BN153" s="5" t="s">
        <v>322</v>
      </c>
      <c r="BO153" s="5">
        <v>0.52486299999999997</v>
      </c>
      <c r="BP153" s="5">
        <v>80.252499999999998</v>
      </c>
      <c r="BQ153" s="5">
        <v>79.238100000000003</v>
      </c>
      <c r="BR153" s="5">
        <v>0.71338999999999997</v>
      </c>
      <c r="BS153" s="5">
        <v>10.511100000000001</v>
      </c>
      <c r="BT153" s="5">
        <v>0.41784399999999999</v>
      </c>
      <c r="BU153" s="5">
        <v>11.3826</v>
      </c>
      <c r="BV153" s="5">
        <v>114.76</v>
      </c>
      <c r="BW153" s="5">
        <v>104.821</v>
      </c>
      <c r="BX153" s="5">
        <v>56.250700000000002</v>
      </c>
      <c r="BY153" s="5">
        <v>256.774</v>
      </c>
      <c r="BZ153" s="5" t="s">
        <v>322</v>
      </c>
      <c r="CA153" s="5" t="s">
        <v>322</v>
      </c>
      <c r="CB153" s="5" t="s">
        <v>322</v>
      </c>
    </row>
    <row r="154" spans="1:80" ht="15.75" customHeight="1" x14ac:dyDescent="0.35">
      <c r="A154" s="5">
        <v>148</v>
      </c>
      <c r="B154" s="5" t="s">
        <v>321</v>
      </c>
      <c r="C154" s="5" t="s">
        <v>141</v>
      </c>
      <c r="D154" s="5" t="s">
        <v>387</v>
      </c>
      <c r="E154" s="5" t="s">
        <v>80</v>
      </c>
      <c r="F154" s="5" t="s">
        <v>89</v>
      </c>
      <c r="G154" s="5">
        <v>39.304699999999997</v>
      </c>
      <c r="H154" s="5">
        <v>2.4820999999999999E-2</v>
      </c>
      <c r="I154" s="5">
        <v>4.7201E-2</v>
      </c>
      <c r="J154" s="5">
        <v>18.346599999999999</v>
      </c>
      <c r="K154" s="5">
        <v>0.31937599999999999</v>
      </c>
      <c r="L154" s="5">
        <v>41.749000000000002</v>
      </c>
      <c r="M154" s="5">
        <v>0.30091499999999999</v>
      </c>
      <c r="N154" s="5">
        <v>1.695E-2</v>
      </c>
      <c r="O154" s="5">
        <v>1.1637E-2</v>
      </c>
      <c r="P154" s="5">
        <v>4.2210999999999999E-2</v>
      </c>
      <c r="Q154" s="5">
        <v>3.0748999999999999E-2</v>
      </c>
      <c r="R154" s="5" t="s">
        <v>322</v>
      </c>
      <c r="S154" s="5" t="s">
        <v>322</v>
      </c>
      <c r="T154" s="5" t="s">
        <v>322</v>
      </c>
      <c r="U154" s="5">
        <v>100.194</v>
      </c>
      <c r="V154" s="5" t="s">
        <v>322</v>
      </c>
      <c r="W154" s="5">
        <v>5.3325999999999998E-2</v>
      </c>
      <c r="X154" s="5">
        <v>5.9036999999999999E-2</v>
      </c>
      <c r="Y154" s="5">
        <v>4.2409000000000002E-2</v>
      </c>
      <c r="Z154" s="5">
        <v>3.9579000000000003E-2</v>
      </c>
      <c r="AA154" s="5">
        <v>3.4826000000000003E-2</v>
      </c>
      <c r="AB154" s="5">
        <v>3.3291000000000001E-2</v>
      </c>
      <c r="AC154" s="5">
        <v>4.6302999999999997E-2</v>
      </c>
      <c r="AD154" s="5">
        <v>4.7684999999999998E-2</v>
      </c>
      <c r="AE154" s="5">
        <v>4.3341999999999999E-2</v>
      </c>
      <c r="AF154" s="5">
        <v>2.92E-2</v>
      </c>
      <c r="AG154" s="5">
        <v>3.5135E-2</v>
      </c>
      <c r="AH154" s="5" t="s">
        <v>322</v>
      </c>
      <c r="AI154" s="5" t="s">
        <v>322</v>
      </c>
      <c r="AJ154" s="5" t="s">
        <v>322</v>
      </c>
      <c r="AK154" s="5">
        <v>18.372199999999999</v>
      </c>
      <c r="AL154" s="5">
        <v>1.4880000000000001E-2</v>
      </c>
      <c r="AM154" s="5">
        <v>2.4981E-2</v>
      </c>
      <c r="AN154" s="5">
        <v>14.260899999999999</v>
      </c>
      <c r="AO154" s="5">
        <v>0.24734100000000001</v>
      </c>
      <c r="AP154" s="5">
        <v>25.175799999999999</v>
      </c>
      <c r="AQ154" s="5">
        <v>0.215062</v>
      </c>
      <c r="AR154" s="5">
        <v>1.2574999999999999E-2</v>
      </c>
      <c r="AS154" s="5">
        <v>9.6609999999999994E-3</v>
      </c>
      <c r="AT154" s="5">
        <v>1.8421E-2</v>
      </c>
      <c r="AU154" s="5">
        <v>2.1038000000000001E-2</v>
      </c>
      <c r="AV154" s="5" t="s">
        <v>322</v>
      </c>
      <c r="AW154" s="5" t="s">
        <v>322</v>
      </c>
      <c r="AX154" s="5" t="s">
        <v>322</v>
      </c>
      <c r="AY154" s="5">
        <v>41.821300000000001</v>
      </c>
      <c r="AZ154" s="5">
        <v>100.194</v>
      </c>
      <c r="BA154" s="5">
        <v>2.4926E-2</v>
      </c>
      <c r="BB154" s="5">
        <v>3.5392E-2</v>
      </c>
      <c r="BC154" s="5">
        <v>2.2445E-2</v>
      </c>
      <c r="BD154" s="5">
        <v>3.0765000000000001E-2</v>
      </c>
      <c r="BE154" s="5">
        <v>2.6970999999999998E-2</v>
      </c>
      <c r="BF154" s="5">
        <v>2.0074999999999999E-2</v>
      </c>
      <c r="BG154" s="5">
        <v>3.3092999999999997E-2</v>
      </c>
      <c r="BH154" s="5">
        <v>3.5375999999999998E-2</v>
      </c>
      <c r="BI154" s="5">
        <v>3.5980999999999999E-2</v>
      </c>
      <c r="BJ154" s="5">
        <v>1.2743000000000001E-2</v>
      </c>
      <c r="BK154" s="5">
        <v>2.4039000000000001E-2</v>
      </c>
      <c r="BL154" s="5" t="s">
        <v>322</v>
      </c>
      <c r="BM154" s="5" t="s">
        <v>322</v>
      </c>
      <c r="BN154" s="5" t="s">
        <v>322</v>
      </c>
      <c r="BO154" s="5">
        <v>0.52550799999999998</v>
      </c>
      <c r="BP154" s="5">
        <v>114.322</v>
      </c>
      <c r="BQ154" s="5">
        <v>45.563899999999997</v>
      </c>
      <c r="BR154" s="5">
        <v>0.70765900000000004</v>
      </c>
      <c r="BS154" s="5">
        <v>7.62249</v>
      </c>
      <c r="BT154" s="5">
        <v>0.41782000000000002</v>
      </c>
      <c r="BU154" s="5">
        <v>10.6356</v>
      </c>
      <c r="BV154" s="5">
        <v>136.33199999999999</v>
      </c>
      <c r="BW154" s="5">
        <v>179.821</v>
      </c>
      <c r="BX154" s="5">
        <v>36.416600000000003</v>
      </c>
      <c r="BY154" s="5">
        <v>57.418799999999997</v>
      </c>
      <c r="BZ154" s="5" t="s">
        <v>322</v>
      </c>
      <c r="CA154" s="5" t="s">
        <v>322</v>
      </c>
      <c r="CB154" s="5" t="s">
        <v>322</v>
      </c>
    </row>
    <row r="155" spans="1:80" ht="15.75" customHeight="1" x14ac:dyDescent="0.35">
      <c r="A155" s="5">
        <v>149</v>
      </c>
      <c r="B155" s="5" t="s">
        <v>321</v>
      </c>
      <c r="C155" s="5" t="s">
        <v>141</v>
      </c>
      <c r="D155" s="5" t="s">
        <v>388</v>
      </c>
      <c r="E155" s="5" t="s">
        <v>80</v>
      </c>
      <c r="F155" s="5" t="s">
        <v>89</v>
      </c>
      <c r="G155" s="5">
        <v>39.591099999999997</v>
      </c>
      <c r="H155" s="5">
        <v>6.3525999999999999E-2</v>
      </c>
      <c r="I155" s="5">
        <v>5.2131999999999998E-2</v>
      </c>
      <c r="J155" s="5">
        <v>16.555199999999999</v>
      </c>
      <c r="K155" s="5">
        <v>0.26605299999999998</v>
      </c>
      <c r="L155" s="5">
        <v>43.257199999999997</v>
      </c>
      <c r="M155" s="5">
        <v>0.31339899999999998</v>
      </c>
      <c r="N155" s="5">
        <v>6.143E-3</v>
      </c>
      <c r="O155" s="5">
        <v>-1.8360000000000001E-2</v>
      </c>
      <c r="P155" s="5">
        <v>2.1810000000000002E-3</v>
      </c>
      <c r="Q155" s="5">
        <v>3.1265000000000001E-2</v>
      </c>
      <c r="R155" s="5" t="s">
        <v>322</v>
      </c>
      <c r="S155" s="5" t="s">
        <v>322</v>
      </c>
      <c r="T155" s="5" t="s">
        <v>322</v>
      </c>
      <c r="U155" s="5">
        <v>100.12</v>
      </c>
      <c r="V155" s="5" t="s">
        <v>322</v>
      </c>
      <c r="W155" s="5">
        <v>5.0715999999999997E-2</v>
      </c>
      <c r="X155" s="5">
        <v>5.3341E-2</v>
      </c>
      <c r="Y155" s="5">
        <v>4.4339000000000003E-2</v>
      </c>
      <c r="Z155" s="5">
        <v>3.7633E-2</v>
      </c>
      <c r="AA155" s="5">
        <v>3.4249000000000002E-2</v>
      </c>
      <c r="AB155" s="5">
        <v>3.0991000000000001E-2</v>
      </c>
      <c r="AC155" s="5">
        <v>4.6149000000000003E-2</v>
      </c>
      <c r="AD155" s="5">
        <v>4.9384999999999998E-2</v>
      </c>
      <c r="AE155" s="5">
        <v>3.9252000000000002E-2</v>
      </c>
      <c r="AF155" s="5">
        <v>2.9541999999999999E-2</v>
      </c>
      <c r="AG155" s="5">
        <v>3.6195999999999999E-2</v>
      </c>
      <c r="AH155" s="5" t="s">
        <v>322</v>
      </c>
      <c r="AI155" s="5" t="s">
        <v>322</v>
      </c>
      <c r="AJ155" s="5" t="s">
        <v>322</v>
      </c>
      <c r="AK155" s="5">
        <v>18.5061</v>
      </c>
      <c r="AL155" s="5">
        <v>3.8084E-2</v>
      </c>
      <c r="AM155" s="5">
        <v>2.7591000000000001E-2</v>
      </c>
      <c r="AN155" s="5">
        <v>12.868499999999999</v>
      </c>
      <c r="AO155" s="5">
        <v>0.20604500000000001</v>
      </c>
      <c r="AP155" s="5">
        <v>26.0853</v>
      </c>
      <c r="AQ155" s="5">
        <v>0.22398399999999999</v>
      </c>
      <c r="AR155" s="5">
        <v>4.5570000000000003E-3</v>
      </c>
      <c r="AS155" s="5">
        <v>-1.524E-2</v>
      </c>
      <c r="AT155" s="5">
        <v>9.5200000000000005E-4</v>
      </c>
      <c r="AU155" s="5">
        <v>2.1391E-2</v>
      </c>
      <c r="AV155" s="5" t="s">
        <v>322</v>
      </c>
      <c r="AW155" s="5" t="s">
        <v>322</v>
      </c>
      <c r="AX155" s="5" t="s">
        <v>322</v>
      </c>
      <c r="AY155" s="5">
        <v>42.152700000000003</v>
      </c>
      <c r="AZ155" s="5">
        <v>100.12</v>
      </c>
      <c r="BA155" s="5">
        <v>2.3706000000000001E-2</v>
      </c>
      <c r="BB155" s="5">
        <v>3.1977999999999999E-2</v>
      </c>
      <c r="BC155" s="5">
        <v>2.3466000000000001E-2</v>
      </c>
      <c r="BD155" s="5">
        <v>2.9252E-2</v>
      </c>
      <c r="BE155" s="5">
        <v>2.6523999999999999E-2</v>
      </c>
      <c r="BF155" s="5">
        <v>1.8688E-2</v>
      </c>
      <c r="BG155" s="5">
        <v>3.2981999999999997E-2</v>
      </c>
      <c r="BH155" s="5">
        <v>3.6637000000000003E-2</v>
      </c>
      <c r="BI155" s="5">
        <v>3.2585000000000003E-2</v>
      </c>
      <c r="BJ155" s="5">
        <v>1.2892000000000001E-2</v>
      </c>
      <c r="BK155" s="5">
        <v>2.4764999999999999E-2</v>
      </c>
      <c r="BL155" s="5" t="s">
        <v>322</v>
      </c>
      <c r="BM155" s="5" t="s">
        <v>322</v>
      </c>
      <c r="BN155" s="5" t="s">
        <v>322</v>
      </c>
      <c r="BO155" s="5">
        <v>0.52419300000000002</v>
      </c>
      <c r="BP155" s="5">
        <v>41.979399999999998</v>
      </c>
      <c r="BQ155" s="5">
        <v>43.174999999999997</v>
      </c>
      <c r="BR155" s="5">
        <v>0.74646900000000005</v>
      </c>
      <c r="BS155" s="5">
        <v>8.6606900000000007</v>
      </c>
      <c r="BT155" s="5">
        <v>0.40814499999999998</v>
      </c>
      <c r="BU155" s="5">
        <v>10.3217</v>
      </c>
      <c r="BV155" s="5">
        <v>382.56</v>
      </c>
      <c r="BW155" s="5">
        <v>-95.89</v>
      </c>
      <c r="BX155" s="5">
        <v>642.53499999999997</v>
      </c>
      <c r="BY155" s="5">
        <v>58.062399999999997</v>
      </c>
      <c r="BZ155" s="5" t="s">
        <v>322</v>
      </c>
      <c r="CA155" s="5" t="s">
        <v>322</v>
      </c>
      <c r="CB155" s="5" t="s">
        <v>322</v>
      </c>
    </row>
    <row r="156" spans="1:80" ht="15.75" customHeight="1" x14ac:dyDescent="0.35">
      <c r="A156" s="5">
        <v>150</v>
      </c>
      <c r="B156" s="5" t="s">
        <v>321</v>
      </c>
      <c r="C156" s="5" t="s">
        <v>141</v>
      </c>
      <c r="D156" s="5" t="s">
        <v>389</v>
      </c>
      <c r="E156" s="5" t="s">
        <v>80</v>
      </c>
      <c r="F156" s="5" t="s">
        <v>89</v>
      </c>
      <c r="G156" s="5">
        <v>39.371899999999997</v>
      </c>
      <c r="H156" s="5">
        <v>6.0289000000000002E-2</v>
      </c>
      <c r="I156" s="5">
        <v>1.256E-2</v>
      </c>
      <c r="J156" s="5">
        <v>18.3827</v>
      </c>
      <c r="K156" s="5">
        <v>0.27070499999999997</v>
      </c>
      <c r="L156" s="5">
        <v>41.554200000000002</v>
      </c>
      <c r="M156" s="5">
        <v>0.27803499999999998</v>
      </c>
      <c r="N156" s="5">
        <v>-6.0080000000000001E-2</v>
      </c>
      <c r="O156" s="5">
        <v>3.496E-3</v>
      </c>
      <c r="P156" s="5">
        <v>6.6819999999999996E-3</v>
      </c>
      <c r="Q156" s="5">
        <v>1.3287999999999999E-2</v>
      </c>
      <c r="R156" s="5" t="s">
        <v>322</v>
      </c>
      <c r="S156" s="5" t="s">
        <v>322</v>
      </c>
      <c r="T156" s="5" t="s">
        <v>322</v>
      </c>
      <c r="U156" s="5">
        <v>99.893799999999999</v>
      </c>
      <c r="V156" s="5" t="s">
        <v>322</v>
      </c>
      <c r="W156" s="5">
        <v>5.2020999999999998E-2</v>
      </c>
      <c r="X156" s="5">
        <v>5.5580999999999998E-2</v>
      </c>
      <c r="Y156" s="5">
        <v>4.6080000000000003E-2</v>
      </c>
      <c r="Z156" s="5">
        <v>3.7946000000000001E-2</v>
      </c>
      <c r="AA156" s="5">
        <v>3.3870999999999998E-2</v>
      </c>
      <c r="AB156" s="5">
        <v>3.2252000000000003E-2</v>
      </c>
      <c r="AC156" s="5">
        <v>4.7898999999999997E-2</v>
      </c>
      <c r="AD156" s="5">
        <v>5.3520999999999999E-2</v>
      </c>
      <c r="AE156" s="5">
        <v>4.1988999999999999E-2</v>
      </c>
      <c r="AF156" s="5">
        <v>2.8879999999999999E-2</v>
      </c>
      <c r="AG156" s="5">
        <v>3.4102E-2</v>
      </c>
      <c r="AH156" s="5" t="s">
        <v>322</v>
      </c>
      <c r="AI156" s="5" t="s">
        <v>322</v>
      </c>
      <c r="AJ156" s="5" t="s">
        <v>322</v>
      </c>
      <c r="AK156" s="5">
        <v>18.403600000000001</v>
      </c>
      <c r="AL156" s="5">
        <v>3.6143000000000002E-2</v>
      </c>
      <c r="AM156" s="5">
        <v>6.6470000000000001E-3</v>
      </c>
      <c r="AN156" s="5">
        <v>14.289</v>
      </c>
      <c r="AO156" s="5">
        <v>0.209648</v>
      </c>
      <c r="AP156" s="5">
        <v>25.058299999999999</v>
      </c>
      <c r="AQ156" s="5">
        <v>0.19871</v>
      </c>
      <c r="AR156" s="5">
        <v>-4.4569999999999999E-2</v>
      </c>
      <c r="AS156" s="5">
        <v>2.9020000000000001E-3</v>
      </c>
      <c r="AT156" s="5">
        <v>2.9160000000000002E-3</v>
      </c>
      <c r="AU156" s="5">
        <v>9.0910000000000001E-3</v>
      </c>
      <c r="AV156" s="5" t="s">
        <v>322</v>
      </c>
      <c r="AW156" s="5" t="s">
        <v>322</v>
      </c>
      <c r="AX156" s="5" t="s">
        <v>322</v>
      </c>
      <c r="AY156" s="5">
        <v>41.721400000000003</v>
      </c>
      <c r="AZ156" s="5">
        <v>99.893799999999999</v>
      </c>
      <c r="BA156" s="5">
        <v>2.4316000000000001E-2</v>
      </c>
      <c r="BB156" s="5">
        <v>3.3321000000000003E-2</v>
      </c>
      <c r="BC156" s="5">
        <v>2.4388E-2</v>
      </c>
      <c r="BD156" s="5">
        <v>2.9496000000000001E-2</v>
      </c>
      <c r="BE156" s="5">
        <v>2.6231999999999998E-2</v>
      </c>
      <c r="BF156" s="5">
        <v>1.9449000000000001E-2</v>
      </c>
      <c r="BG156" s="5">
        <v>3.4233E-2</v>
      </c>
      <c r="BH156" s="5">
        <v>3.9704999999999997E-2</v>
      </c>
      <c r="BI156" s="5">
        <v>3.4858E-2</v>
      </c>
      <c r="BJ156" s="5">
        <v>1.2604000000000001E-2</v>
      </c>
      <c r="BK156" s="5">
        <v>2.3333E-2</v>
      </c>
      <c r="BL156" s="5" t="s">
        <v>322</v>
      </c>
      <c r="BM156" s="5" t="s">
        <v>322</v>
      </c>
      <c r="BN156" s="5" t="s">
        <v>322</v>
      </c>
      <c r="BO156" s="5">
        <v>0.525308</v>
      </c>
      <c r="BP156" s="5">
        <v>45.7592</v>
      </c>
      <c r="BQ156" s="5">
        <v>175.99799999999999</v>
      </c>
      <c r="BR156" s="5">
        <v>0.70711299999999999</v>
      </c>
      <c r="BS156" s="5">
        <v>8.4997900000000008</v>
      </c>
      <c r="BT156" s="5">
        <v>0.41910500000000001</v>
      </c>
      <c r="BU156" s="5">
        <v>11.470499999999999</v>
      </c>
      <c r="BV156" s="5">
        <v>-38.44</v>
      </c>
      <c r="BW156" s="5">
        <v>570.58000000000004</v>
      </c>
      <c r="BX156" s="5">
        <v>207.78800000000001</v>
      </c>
      <c r="BY156" s="5">
        <v>124.71599999999999</v>
      </c>
      <c r="BZ156" s="5" t="s">
        <v>322</v>
      </c>
      <c r="CA156" s="5" t="s">
        <v>322</v>
      </c>
      <c r="CB156" s="5" t="s">
        <v>322</v>
      </c>
    </row>
    <row r="157" spans="1:80" ht="15.75" customHeight="1" x14ac:dyDescent="0.35">
      <c r="A157" s="5">
        <v>151</v>
      </c>
      <c r="B157" s="5" t="s">
        <v>321</v>
      </c>
      <c r="C157" s="5" t="s">
        <v>141</v>
      </c>
      <c r="D157" s="5" t="s">
        <v>390</v>
      </c>
      <c r="E157" s="5" t="s">
        <v>80</v>
      </c>
      <c r="F157" s="5" t="s">
        <v>89</v>
      </c>
      <c r="G157" s="5">
        <v>39.6736</v>
      </c>
      <c r="H157" s="5">
        <v>9.9889999999999996E-3</v>
      </c>
      <c r="I157" s="5">
        <v>3.2738999999999997E-2</v>
      </c>
      <c r="J157" s="5">
        <v>17.095199999999998</v>
      </c>
      <c r="K157" s="5">
        <v>0.26234200000000002</v>
      </c>
      <c r="L157" s="5">
        <v>42.696599999999997</v>
      </c>
      <c r="M157" s="5">
        <v>0.37007899999999999</v>
      </c>
      <c r="N157" s="5">
        <v>3.9269999999999999E-3</v>
      </c>
      <c r="O157" s="5">
        <v>2.8837000000000002E-2</v>
      </c>
      <c r="P157" s="5">
        <v>2.2221999999999999E-2</v>
      </c>
      <c r="Q157" s="5">
        <v>2.2511E-2</v>
      </c>
      <c r="R157" s="5" t="s">
        <v>322</v>
      </c>
      <c r="S157" s="5" t="s">
        <v>322</v>
      </c>
      <c r="T157" s="5" t="s">
        <v>322</v>
      </c>
      <c r="U157" s="5">
        <v>100.218</v>
      </c>
      <c r="V157" s="5" t="s">
        <v>322</v>
      </c>
      <c r="W157" s="5">
        <v>4.9541000000000002E-2</v>
      </c>
      <c r="X157" s="5">
        <v>5.6737000000000003E-2</v>
      </c>
      <c r="Y157" s="5">
        <v>4.5803999999999997E-2</v>
      </c>
      <c r="Z157" s="5">
        <v>3.6062999999999998E-2</v>
      </c>
      <c r="AA157" s="5">
        <v>3.5125999999999998E-2</v>
      </c>
      <c r="AB157" s="5">
        <v>3.2541E-2</v>
      </c>
      <c r="AC157" s="5">
        <v>5.0192000000000001E-2</v>
      </c>
      <c r="AD157" s="5">
        <v>4.7676999999999997E-2</v>
      </c>
      <c r="AE157" s="5">
        <v>3.6984999999999997E-2</v>
      </c>
      <c r="AF157" s="5">
        <v>2.7779999999999999E-2</v>
      </c>
      <c r="AG157" s="5">
        <v>3.5591999999999999E-2</v>
      </c>
      <c r="AH157" s="5" t="s">
        <v>322</v>
      </c>
      <c r="AI157" s="5" t="s">
        <v>322</v>
      </c>
      <c r="AJ157" s="5" t="s">
        <v>322</v>
      </c>
      <c r="AK157" s="5">
        <v>18.544599999999999</v>
      </c>
      <c r="AL157" s="5">
        <v>5.9880000000000003E-3</v>
      </c>
      <c r="AM157" s="5">
        <v>1.7326999999999999E-2</v>
      </c>
      <c r="AN157" s="5">
        <v>13.2882</v>
      </c>
      <c r="AO157" s="5">
        <v>0.20317099999999999</v>
      </c>
      <c r="AP157" s="5">
        <v>25.747199999999999</v>
      </c>
      <c r="AQ157" s="5">
        <v>0.26449299999999998</v>
      </c>
      <c r="AR157" s="5">
        <v>2.9129999999999998E-3</v>
      </c>
      <c r="AS157" s="5">
        <v>2.3938999999999998E-2</v>
      </c>
      <c r="AT157" s="5">
        <v>9.698E-3</v>
      </c>
      <c r="AU157" s="5">
        <v>1.5402000000000001E-2</v>
      </c>
      <c r="AV157" s="5" t="s">
        <v>322</v>
      </c>
      <c r="AW157" s="5" t="s">
        <v>322</v>
      </c>
      <c r="AX157" s="5" t="s">
        <v>322</v>
      </c>
      <c r="AY157" s="5">
        <v>42.095100000000002</v>
      </c>
      <c r="AZ157" s="5">
        <v>100.218</v>
      </c>
      <c r="BA157" s="5">
        <v>2.3157000000000001E-2</v>
      </c>
      <c r="BB157" s="5">
        <v>3.4014000000000003E-2</v>
      </c>
      <c r="BC157" s="5">
        <v>2.4242E-2</v>
      </c>
      <c r="BD157" s="5">
        <v>2.8032000000000001E-2</v>
      </c>
      <c r="BE157" s="5">
        <v>2.7203999999999999E-2</v>
      </c>
      <c r="BF157" s="5">
        <v>1.9623000000000002E-2</v>
      </c>
      <c r="BG157" s="5">
        <v>3.5872000000000001E-2</v>
      </c>
      <c r="BH157" s="5">
        <v>3.5369999999999999E-2</v>
      </c>
      <c r="BI157" s="5">
        <v>3.0703000000000001E-2</v>
      </c>
      <c r="BJ157" s="5">
        <v>1.2123999999999999E-2</v>
      </c>
      <c r="BK157" s="5">
        <v>2.4351999999999999E-2</v>
      </c>
      <c r="BL157" s="5" t="s">
        <v>322</v>
      </c>
      <c r="BM157" s="5" t="s">
        <v>322</v>
      </c>
      <c r="BN157" s="5" t="s">
        <v>322</v>
      </c>
      <c r="BO157" s="5">
        <v>0.523428</v>
      </c>
      <c r="BP157" s="5">
        <v>270.07299999999998</v>
      </c>
      <c r="BQ157" s="5">
        <v>68.979699999999994</v>
      </c>
      <c r="BR157" s="5">
        <v>0.73389599999999999</v>
      </c>
      <c r="BS157" s="5">
        <v>8.8644800000000004</v>
      </c>
      <c r="BT157" s="5">
        <v>0.41191499999999998</v>
      </c>
      <c r="BU157" s="5">
        <v>9.5032999999999994</v>
      </c>
      <c r="BV157" s="5">
        <v>576.05899999999997</v>
      </c>
      <c r="BW157" s="5">
        <v>65.333500000000001</v>
      </c>
      <c r="BX157" s="5">
        <v>63.043799999999997</v>
      </c>
      <c r="BY157" s="5">
        <v>78.102500000000006</v>
      </c>
      <c r="BZ157" s="5" t="s">
        <v>322</v>
      </c>
      <c r="CA157" s="5" t="s">
        <v>322</v>
      </c>
      <c r="CB157" s="5" t="s">
        <v>322</v>
      </c>
    </row>
    <row r="158" spans="1:80" ht="15.75" customHeight="1" x14ac:dyDescent="0.35">
      <c r="A158" s="5">
        <v>152</v>
      </c>
      <c r="B158" s="5" t="s">
        <v>321</v>
      </c>
      <c r="C158" s="5" t="s">
        <v>131</v>
      </c>
      <c r="D158" s="13" t="s">
        <v>391</v>
      </c>
      <c r="E158" s="5" t="s">
        <v>148</v>
      </c>
      <c r="F158" s="5" t="s">
        <v>89</v>
      </c>
      <c r="G158" s="5">
        <v>0.27583800000000003</v>
      </c>
      <c r="H158" s="5">
        <v>-3.6150000000000002E-2</v>
      </c>
      <c r="I158" s="5">
        <v>-8.5199999999999998E-3</v>
      </c>
      <c r="J158" s="5">
        <v>0.207931</v>
      </c>
      <c r="K158" s="5">
        <v>4.9834999999999997E-2</v>
      </c>
      <c r="L158" s="5">
        <v>0.29922799999999999</v>
      </c>
      <c r="M158" s="5">
        <v>55.332299999999996</v>
      </c>
      <c r="N158" s="5">
        <v>-0.10734</v>
      </c>
      <c r="O158" s="5">
        <v>-2.2899999999999999E-3</v>
      </c>
      <c r="P158" s="5">
        <v>41.055799999999998</v>
      </c>
      <c r="Q158" s="5">
        <v>1.0118E-2</v>
      </c>
      <c r="R158" s="5" t="s">
        <v>322</v>
      </c>
      <c r="S158" s="5" t="s">
        <v>322</v>
      </c>
      <c r="T158" s="5" t="s">
        <v>322</v>
      </c>
      <c r="U158" s="5">
        <v>97.076700000000002</v>
      </c>
      <c r="V158" s="5" t="s">
        <v>322</v>
      </c>
      <c r="W158" s="5">
        <v>5.1143000000000001E-2</v>
      </c>
      <c r="X158" s="5">
        <v>6.4249000000000001E-2</v>
      </c>
      <c r="Y158" s="5">
        <v>4.0668000000000003E-2</v>
      </c>
      <c r="Z158" s="5">
        <v>3.8953000000000002E-2</v>
      </c>
      <c r="AA158" s="5">
        <v>3.8557000000000001E-2</v>
      </c>
      <c r="AB158" s="5">
        <v>2.9329999999999998E-2</v>
      </c>
      <c r="AC158" s="5">
        <v>6.2784999999999994E-2</v>
      </c>
      <c r="AD158" s="5">
        <v>8.1221000000000002E-2</v>
      </c>
      <c r="AE158" s="5">
        <v>3.6427000000000001E-2</v>
      </c>
      <c r="AF158" s="5">
        <v>3.1011E-2</v>
      </c>
      <c r="AG158" s="5">
        <v>3.9011999999999998E-2</v>
      </c>
      <c r="AH158" s="5" t="s">
        <v>322</v>
      </c>
      <c r="AI158" s="5" t="s">
        <v>322</v>
      </c>
      <c r="AJ158" s="5" t="s">
        <v>322</v>
      </c>
      <c r="AK158" s="5">
        <v>0.12893499999999999</v>
      </c>
      <c r="AL158" s="5">
        <v>-2.1669999999999998E-2</v>
      </c>
      <c r="AM158" s="5">
        <v>-4.5100000000000001E-3</v>
      </c>
      <c r="AN158" s="5">
        <v>0.16162599999999999</v>
      </c>
      <c r="AO158" s="5">
        <v>3.8594999999999997E-2</v>
      </c>
      <c r="AP158" s="5">
        <v>0.18044299999999999</v>
      </c>
      <c r="AQ158" s="5">
        <v>39.5456</v>
      </c>
      <c r="AR158" s="5">
        <v>-7.9630000000000006E-2</v>
      </c>
      <c r="AS158" s="5">
        <v>-1.9E-3</v>
      </c>
      <c r="AT158" s="5">
        <v>17.917300000000001</v>
      </c>
      <c r="AU158" s="5">
        <v>6.9230000000000003E-3</v>
      </c>
      <c r="AV158" s="5" t="s">
        <v>322</v>
      </c>
      <c r="AW158" s="5" t="s">
        <v>322</v>
      </c>
      <c r="AX158" s="5" t="s">
        <v>322</v>
      </c>
      <c r="AY158" s="5">
        <v>39.204999999999998</v>
      </c>
      <c r="AZ158" s="5">
        <v>97.076700000000002</v>
      </c>
      <c r="BA158" s="5">
        <v>2.3906E-2</v>
      </c>
      <c r="BB158" s="5">
        <v>3.8517000000000003E-2</v>
      </c>
      <c r="BC158" s="5">
        <v>2.1523E-2</v>
      </c>
      <c r="BD158" s="5">
        <v>3.0277999999999999E-2</v>
      </c>
      <c r="BE158" s="5">
        <v>2.9860000000000001E-2</v>
      </c>
      <c r="BF158" s="5">
        <v>1.7686E-2</v>
      </c>
      <c r="BG158" s="5">
        <v>4.4872000000000002E-2</v>
      </c>
      <c r="BH158" s="5">
        <v>6.0254000000000002E-2</v>
      </c>
      <c r="BI158" s="5">
        <v>3.024E-2</v>
      </c>
      <c r="BJ158" s="5">
        <v>1.3533999999999999E-2</v>
      </c>
      <c r="BK158" s="5">
        <v>2.6692E-2</v>
      </c>
      <c r="BL158" s="5" t="s">
        <v>322</v>
      </c>
      <c r="BM158" s="5" t="s">
        <v>322</v>
      </c>
      <c r="BN158" s="5" t="s">
        <v>322</v>
      </c>
      <c r="BO158" s="5">
        <v>10.420299999999999</v>
      </c>
      <c r="BP158" s="5">
        <v>-81.567999999999998</v>
      </c>
      <c r="BQ158" s="5">
        <v>-222.15</v>
      </c>
      <c r="BR158" s="5">
        <v>11.033899999999999</v>
      </c>
      <c r="BS158" s="5">
        <v>39.203299999999999</v>
      </c>
      <c r="BT158" s="5">
        <v>6.8020199999999997</v>
      </c>
      <c r="BU158" s="5">
        <v>0.57070100000000001</v>
      </c>
      <c r="BV158" s="5">
        <v>-33.225000000000001</v>
      </c>
      <c r="BW158" s="5">
        <v>-744.21</v>
      </c>
      <c r="BX158" s="5">
        <v>0.46065800000000001</v>
      </c>
      <c r="BY158" s="5">
        <v>185.32499999999999</v>
      </c>
      <c r="BZ158" s="5" t="s">
        <v>322</v>
      </c>
      <c r="CA158" s="5" t="s">
        <v>322</v>
      </c>
      <c r="CB158" s="5" t="s">
        <v>322</v>
      </c>
    </row>
    <row r="159" spans="1:80" ht="15.75" customHeight="1" x14ac:dyDescent="0.35"/>
    <row r="160" spans="1:80" ht="15.75" customHeight="1" x14ac:dyDescent="0.35"/>
    <row r="161" spans="1:80" ht="15.75" customHeight="1" x14ac:dyDescent="0.35"/>
    <row r="162" spans="1:80" ht="15.75" customHeight="1" x14ac:dyDescent="0.35"/>
    <row r="163" spans="1:80" ht="15.75" customHeight="1" x14ac:dyDescent="0.35"/>
    <row r="164" spans="1:80" ht="15.75" customHeight="1" x14ac:dyDescent="0.35">
      <c r="A164" s="1" t="s">
        <v>392</v>
      </c>
      <c r="B164" s="1"/>
      <c r="D164" s="1"/>
      <c r="E164" s="1"/>
      <c r="F164" s="1"/>
      <c r="G164" s="1" t="s">
        <v>244</v>
      </c>
      <c r="H164" s="1" t="s">
        <v>245</v>
      </c>
      <c r="I164" s="1" t="s">
        <v>246</v>
      </c>
      <c r="J164" s="1" t="s">
        <v>247</v>
      </c>
      <c r="K164" s="1" t="s">
        <v>248</v>
      </c>
      <c r="L164" s="1" t="s">
        <v>249</v>
      </c>
      <c r="M164" s="1" t="s">
        <v>250</v>
      </c>
      <c r="N164" s="1" t="s">
        <v>251</v>
      </c>
      <c r="O164" s="1" t="s">
        <v>252</v>
      </c>
      <c r="P164" s="1" t="s">
        <v>253</v>
      </c>
      <c r="Q164" s="1" t="s">
        <v>254</v>
      </c>
      <c r="R164" s="1" t="s">
        <v>255</v>
      </c>
      <c r="S164" s="1" t="s">
        <v>256</v>
      </c>
      <c r="T164" s="1" t="s">
        <v>257</v>
      </c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</row>
    <row r="165" spans="1:80" ht="15.75" customHeight="1" x14ac:dyDescent="0.35">
      <c r="A165" s="1"/>
      <c r="B165" s="1"/>
      <c r="C165" s="1"/>
      <c r="D165" s="1"/>
      <c r="E165" s="1"/>
      <c r="F165" s="1"/>
      <c r="G165" s="1" t="s">
        <v>316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</row>
    <row r="166" spans="1:8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</row>
    <row r="167" spans="1:80" ht="15.75" customHeight="1" x14ac:dyDescent="0.35">
      <c r="C167" s="1" t="s">
        <v>393</v>
      </c>
      <c r="D167" s="1" t="s">
        <v>394</v>
      </c>
      <c r="E167" s="1" t="s">
        <v>208</v>
      </c>
      <c r="F167" s="5" t="s">
        <v>395</v>
      </c>
      <c r="G167" s="8">
        <f t="shared" ref="G167:T167" si="0">AVERAGE(G193:G223)</f>
        <v>54.055619354838697</v>
      </c>
      <c r="H167" s="8">
        <f t="shared" si="0"/>
        <v>2.310660645161291</v>
      </c>
      <c r="I167" s="8">
        <f t="shared" si="0"/>
        <v>13.348554838709676</v>
      </c>
      <c r="J167" s="8">
        <f t="shared" si="0"/>
        <v>12.455941935483871</v>
      </c>
      <c r="K167" s="8">
        <f t="shared" si="0"/>
        <v>0.20207516129032255</v>
      </c>
      <c r="L167" s="8">
        <f t="shared" si="0"/>
        <v>3.5347583870967734</v>
      </c>
      <c r="M167" s="8">
        <f t="shared" si="0"/>
        <v>7.1653167741935473</v>
      </c>
      <c r="N167" s="8">
        <f t="shared" si="0"/>
        <v>3.0574916129032261</v>
      </c>
      <c r="O167" s="8">
        <f t="shared" si="0"/>
        <v>1.7859712903225802</v>
      </c>
      <c r="P167" s="8">
        <f t="shared" si="0"/>
        <v>0.36953229032258056</v>
      </c>
      <c r="Q167" s="17">
        <f t="shared" si="0"/>
        <v>5.326935483870969E-3</v>
      </c>
      <c r="R167" s="17">
        <f t="shared" si="0"/>
        <v>7.8453571428571435E-3</v>
      </c>
      <c r="S167" s="17">
        <f t="shared" si="0"/>
        <v>2.6894071428571427E-2</v>
      </c>
      <c r="T167" s="17">
        <f t="shared" si="0"/>
        <v>6.8575000000000007E-3</v>
      </c>
    </row>
    <row r="168" spans="1:80" ht="15.75" customHeight="1" x14ac:dyDescent="0.35">
      <c r="C168" s="1"/>
      <c r="D168" s="1"/>
      <c r="F168" s="5" t="s">
        <v>396</v>
      </c>
      <c r="G168" s="8">
        <f t="shared" ref="G168:T168" si="1">STDEV(G193:G223)</f>
        <v>0.35965316757431326</v>
      </c>
      <c r="H168" s="8">
        <f t="shared" si="1"/>
        <v>4.2237413110139212E-2</v>
      </c>
      <c r="I168" s="8">
        <f t="shared" si="1"/>
        <v>0.12836995193245099</v>
      </c>
      <c r="J168" s="8">
        <f t="shared" si="1"/>
        <v>0.13979797751086773</v>
      </c>
      <c r="K168" s="8">
        <f t="shared" si="1"/>
        <v>1.1647894307833138E-2</v>
      </c>
      <c r="L168" s="8">
        <f t="shared" si="1"/>
        <v>4.2972531156292126E-2</v>
      </c>
      <c r="M168" s="8">
        <f t="shared" si="1"/>
        <v>0.13441240104958316</v>
      </c>
      <c r="N168" s="8">
        <f t="shared" si="1"/>
        <v>0.1979527981968896</v>
      </c>
      <c r="O168" s="8">
        <f t="shared" si="1"/>
        <v>7.4546017990765767E-2</v>
      </c>
      <c r="P168" s="8">
        <f t="shared" si="1"/>
        <v>2.5523368228865025E-2</v>
      </c>
      <c r="Q168" s="17">
        <f t="shared" si="1"/>
        <v>1.0353151758234411E-2</v>
      </c>
      <c r="R168" s="17">
        <f t="shared" si="1"/>
        <v>5.0038304084584779E-3</v>
      </c>
      <c r="S168" s="17">
        <f t="shared" si="1"/>
        <v>8.792557942936409E-3</v>
      </c>
      <c r="T168" s="17">
        <f t="shared" si="1"/>
        <v>1.9593358568657905E-3</v>
      </c>
    </row>
    <row r="169" spans="1:80" ht="15.75" customHeight="1" x14ac:dyDescent="0.35">
      <c r="C169" s="1"/>
      <c r="D169" s="1"/>
      <c r="F169" s="18" t="s">
        <v>397</v>
      </c>
      <c r="G169" s="5">
        <v>54.4</v>
      </c>
      <c r="H169" s="5">
        <v>2.27</v>
      </c>
      <c r="I169" s="5">
        <v>13.4</v>
      </c>
      <c r="J169" s="5">
        <v>12.4</v>
      </c>
      <c r="K169" s="5">
        <v>0.19</v>
      </c>
      <c r="L169" s="5">
        <v>3.56</v>
      </c>
      <c r="M169" s="5">
        <v>7.06</v>
      </c>
      <c r="N169" s="5">
        <v>3.23</v>
      </c>
      <c r="O169" s="5">
        <v>1.74</v>
      </c>
      <c r="P169" s="5">
        <v>0.37</v>
      </c>
      <c r="Q169" s="5">
        <v>1.6999999999999999E-3</v>
      </c>
      <c r="R169" s="5">
        <v>8.5000000000000006E-3</v>
      </c>
      <c r="S169" s="5">
        <v>0.02</v>
      </c>
      <c r="T169" s="5">
        <v>8.9999999999999993E-3</v>
      </c>
    </row>
    <row r="170" spans="1:80" ht="15.75" customHeight="1" x14ac:dyDescent="0.35">
      <c r="C170" s="1"/>
      <c r="D170" s="1"/>
      <c r="F170" s="5" t="s">
        <v>398</v>
      </c>
      <c r="G170" s="10">
        <f t="shared" ref="G170:T170" si="2">(G168/G167)*100</f>
        <v>0.66533909308009709</v>
      </c>
      <c r="H170" s="10">
        <f t="shared" si="2"/>
        <v>1.827936663853593</v>
      </c>
      <c r="I170" s="10">
        <f t="shared" si="2"/>
        <v>0.96167677687616815</v>
      </c>
      <c r="J170" s="10">
        <f t="shared" si="2"/>
        <v>1.1223396691712102</v>
      </c>
      <c r="K170" s="10">
        <f t="shared" si="2"/>
        <v>5.7641395575077841</v>
      </c>
      <c r="L170" s="10">
        <f t="shared" si="2"/>
        <v>1.2157133939665687</v>
      </c>
      <c r="M170" s="10">
        <f t="shared" si="2"/>
        <v>1.8758752095047633</v>
      </c>
      <c r="N170" s="10">
        <f t="shared" si="2"/>
        <v>6.4743529421794381</v>
      </c>
      <c r="O170" s="10">
        <f t="shared" si="2"/>
        <v>4.1739762780453962</v>
      </c>
      <c r="P170" s="10">
        <f t="shared" si="2"/>
        <v>6.9069385537552304</v>
      </c>
      <c r="Q170" s="10">
        <f t="shared" si="2"/>
        <v>194.35474278939452</v>
      </c>
      <c r="R170" s="10">
        <f t="shared" si="2"/>
        <v>63.780785467673041</v>
      </c>
      <c r="S170" s="10">
        <f t="shared" si="2"/>
        <v>32.69329438009698</v>
      </c>
      <c r="T170" s="10">
        <f t="shared" si="2"/>
        <v>28.572159779304268</v>
      </c>
    </row>
    <row r="171" spans="1:80" ht="15.75" customHeight="1" x14ac:dyDescent="0.35">
      <c r="C171" s="1"/>
      <c r="D171" s="1"/>
      <c r="F171" s="5" t="s">
        <v>399</v>
      </c>
      <c r="G171" s="10">
        <f t="shared" ref="G171:T171" si="3">((G169-G167)/G169)*100</f>
        <v>0.63305265654651</v>
      </c>
      <c r="H171" s="10">
        <f t="shared" si="3"/>
        <v>-1.791217848515021</v>
      </c>
      <c r="I171" s="10">
        <f t="shared" si="3"/>
        <v>0.38391911410689844</v>
      </c>
      <c r="J171" s="10">
        <f t="shared" si="3"/>
        <v>-0.45114464099895657</v>
      </c>
      <c r="K171" s="10">
        <f t="shared" si="3"/>
        <v>-6.3553480475381816</v>
      </c>
      <c r="L171" s="10">
        <f t="shared" si="3"/>
        <v>0.70903407031535626</v>
      </c>
      <c r="M171" s="10">
        <f t="shared" si="3"/>
        <v>-1.4917390112400521</v>
      </c>
      <c r="N171" s="10">
        <f t="shared" si="3"/>
        <v>5.3408169379806143</v>
      </c>
      <c r="O171" s="10">
        <f t="shared" si="3"/>
        <v>-2.6420281794586313</v>
      </c>
      <c r="P171" s="10">
        <f t="shared" si="3"/>
        <v>0.12640802092417208</v>
      </c>
      <c r="Q171" s="10">
        <f t="shared" si="3"/>
        <v>-213.34914611005701</v>
      </c>
      <c r="R171" s="10">
        <f t="shared" si="3"/>
        <v>7.7016806722689068</v>
      </c>
      <c r="S171" s="10">
        <f t="shared" si="3"/>
        <v>-34.470357142857132</v>
      </c>
      <c r="T171" s="10">
        <f t="shared" si="3"/>
        <v>23.805555555555539</v>
      </c>
    </row>
    <row r="172" spans="1:80" ht="15.75" customHeight="1" x14ac:dyDescent="0.35">
      <c r="C172" s="1"/>
      <c r="D172" s="1"/>
    </row>
    <row r="173" spans="1:80" ht="15.75" customHeight="1" x14ac:dyDescent="0.35">
      <c r="C173" s="1" t="s">
        <v>400</v>
      </c>
      <c r="D173" s="1" t="s">
        <v>401</v>
      </c>
      <c r="E173" s="1" t="s">
        <v>208</v>
      </c>
      <c r="F173" s="5" t="s">
        <v>395</v>
      </c>
      <c r="G173" s="8">
        <f t="shared" ref="G173:T173" si="4">AVERAGE(G224:G241)</f>
        <v>49.887427777777781</v>
      </c>
      <c r="H173" s="8">
        <f t="shared" si="4"/>
        <v>1.8635861111111112</v>
      </c>
      <c r="I173" s="8">
        <f t="shared" si="4"/>
        <v>13.663800000000002</v>
      </c>
      <c r="J173" s="8">
        <f t="shared" si="4"/>
        <v>11.833549999999997</v>
      </c>
      <c r="K173" s="8">
        <f t="shared" si="4"/>
        <v>0.21040144444444445</v>
      </c>
      <c r="L173" s="8">
        <f t="shared" si="4"/>
        <v>6.7972377777777782</v>
      </c>
      <c r="M173" s="8">
        <f t="shared" si="4"/>
        <v>11.197938888888888</v>
      </c>
      <c r="N173" s="8">
        <f t="shared" si="4"/>
        <v>2.639917222222222</v>
      </c>
      <c r="O173" s="8">
        <f t="shared" si="4"/>
        <v>0.18774377777777779</v>
      </c>
      <c r="P173" s="8">
        <f t="shared" si="4"/>
        <v>0.22099316666666666</v>
      </c>
      <c r="Q173" s="17">
        <f t="shared" si="4"/>
        <v>1.1655999999999998E-2</v>
      </c>
      <c r="R173" s="17">
        <f t="shared" si="4"/>
        <v>0.38662616666666666</v>
      </c>
      <c r="S173" s="17">
        <f t="shared" si="4"/>
        <v>2.6061666666666672E-3</v>
      </c>
      <c r="T173" s="17">
        <f t="shared" si="4"/>
        <v>2.6780944444444447E-2</v>
      </c>
    </row>
    <row r="174" spans="1:80" ht="15.75" customHeight="1" x14ac:dyDescent="0.35">
      <c r="C174" s="1"/>
      <c r="D174" s="1"/>
      <c r="F174" s="5" t="s">
        <v>396</v>
      </c>
      <c r="G174" s="8">
        <f t="shared" ref="G174:T174" si="5">STDEV(G224:G241)</f>
        <v>0.4244594095546444</v>
      </c>
      <c r="H174" s="8">
        <f t="shared" si="5"/>
        <v>3.4509007884368385E-2</v>
      </c>
      <c r="I174" s="8">
        <f t="shared" si="5"/>
        <v>0.12094522824524369</v>
      </c>
      <c r="J174" s="8">
        <f t="shared" si="5"/>
        <v>8.6589282382575669E-2</v>
      </c>
      <c r="K174" s="8">
        <f t="shared" si="5"/>
        <v>6.8547861786897183E-3</v>
      </c>
      <c r="L174" s="8">
        <f t="shared" si="5"/>
        <v>4.2181462133411313E-2</v>
      </c>
      <c r="M174" s="8">
        <f t="shared" si="5"/>
        <v>0.15049859541611088</v>
      </c>
      <c r="N174" s="8">
        <f t="shared" si="5"/>
        <v>6.4491100508296859E-2</v>
      </c>
      <c r="O174" s="8">
        <f t="shared" si="5"/>
        <v>2.3849369727904648E-2</v>
      </c>
      <c r="P174" s="8">
        <f t="shared" si="5"/>
        <v>2.1646418930160248E-2</v>
      </c>
      <c r="Q174" s="17">
        <f t="shared" si="5"/>
        <v>8.987393111529976E-3</v>
      </c>
      <c r="R174" s="17">
        <f t="shared" si="5"/>
        <v>7.965047344861316E-3</v>
      </c>
      <c r="S174" s="17">
        <f t="shared" si="5"/>
        <v>8.8823472868116028E-3</v>
      </c>
      <c r="T174" s="17">
        <f t="shared" si="5"/>
        <v>2.0416339036987085E-3</v>
      </c>
    </row>
    <row r="175" spans="1:80" ht="15.75" customHeight="1" x14ac:dyDescent="0.35">
      <c r="C175" s="1"/>
      <c r="D175" s="1"/>
      <c r="F175" s="18" t="s">
        <v>397</v>
      </c>
      <c r="G175" s="5">
        <v>50.81</v>
      </c>
      <c r="H175" s="5">
        <v>1.89</v>
      </c>
      <c r="I175" s="5">
        <v>14</v>
      </c>
      <c r="J175" s="5">
        <v>11.84</v>
      </c>
      <c r="K175" s="5">
        <v>0.21</v>
      </c>
      <c r="L175" s="5">
        <v>6.66</v>
      </c>
      <c r="M175" s="5">
        <v>11.06</v>
      </c>
      <c r="N175" s="5">
        <v>2.62</v>
      </c>
      <c r="O175" s="5">
        <v>0.19</v>
      </c>
      <c r="P175" s="5">
        <v>0.2</v>
      </c>
      <c r="Q175" s="5">
        <v>1.0999999999999999E-2</v>
      </c>
      <c r="R175" s="12">
        <v>0.38318437500000002</v>
      </c>
      <c r="T175" s="5">
        <v>0.02</v>
      </c>
    </row>
    <row r="176" spans="1:80" ht="15.75" customHeight="1" x14ac:dyDescent="0.35">
      <c r="C176" s="1"/>
      <c r="D176" s="1"/>
      <c r="F176" s="5" t="s">
        <v>398</v>
      </c>
      <c r="G176" s="10">
        <f t="shared" ref="G176:R176" si="6">(G174/G173)*100</f>
        <v>0.85083442554983491</v>
      </c>
      <c r="H176" s="10">
        <f t="shared" si="6"/>
        <v>1.8517527941755991</v>
      </c>
      <c r="I176" s="10">
        <f t="shared" si="6"/>
        <v>0.88515075048847081</v>
      </c>
      <c r="J176" s="10">
        <f t="shared" si="6"/>
        <v>0.73172701668202433</v>
      </c>
      <c r="K176" s="10">
        <f t="shared" si="6"/>
        <v>3.2579558551936145</v>
      </c>
      <c r="L176" s="10">
        <f t="shared" si="6"/>
        <v>0.62056769988708127</v>
      </c>
      <c r="M176" s="10">
        <f t="shared" si="6"/>
        <v>1.343984789606617</v>
      </c>
      <c r="N176" s="10">
        <f t="shared" si="6"/>
        <v>2.4429213145558299</v>
      </c>
      <c r="O176" s="10">
        <f t="shared" si="6"/>
        <v>12.703147880689746</v>
      </c>
      <c r="P176" s="10">
        <f t="shared" si="6"/>
        <v>9.7950625608304254</v>
      </c>
      <c r="Q176" s="10">
        <f t="shared" si="6"/>
        <v>77.105294367964802</v>
      </c>
      <c r="R176" s="10">
        <f t="shared" si="6"/>
        <v>2.0601418195598891</v>
      </c>
      <c r="S176" s="10"/>
      <c r="T176" s="10">
        <f>(T174/T173)*100</f>
        <v>7.6234574472680086</v>
      </c>
    </row>
    <row r="177" spans="1:80" ht="15.75" customHeight="1" x14ac:dyDescent="0.35">
      <c r="C177" s="1"/>
      <c r="D177" s="1"/>
      <c r="F177" s="5" t="s">
        <v>399</v>
      </c>
      <c r="G177" s="10">
        <f t="shared" ref="G177:R177" si="7">((G175-G173)/G175)*100</f>
        <v>1.8157296245271044</v>
      </c>
      <c r="H177" s="10">
        <f t="shared" si="7"/>
        <v>1.3975602586713618</v>
      </c>
      <c r="I177" s="10">
        <f t="shared" si="7"/>
        <v>2.4014285714285575</v>
      </c>
      <c r="J177" s="10">
        <f t="shared" si="7"/>
        <v>5.4476351351374422E-2</v>
      </c>
      <c r="K177" s="10">
        <f t="shared" si="7"/>
        <v>-0.19116402116402587</v>
      </c>
      <c r="L177" s="10">
        <f t="shared" si="7"/>
        <v>-2.0606272939606307</v>
      </c>
      <c r="M177" s="10">
        <f t="shared" si="7"/>
        <v>-1.2471870604781912</v>
      </c>
      <c r="N177" s="10">
        <f t="shared" si="7"/>
        <v>-0.76019932145885183</v>
      </c>
      <c r="O177" s="10">
        <f t="shared" si="7"/>
        <v>1.1874853801169551</v>
      </c>
      <c r="P177" s="10">
        <f t="shared" si="7"/>
        <v>-10.496583333333323</v>
      </c>
      <c r="Q177" s="10">
        <f t="shared" si="7"/>
        <v>-5.9636363636363514</v>
      </c>
      <c r="R177" s="10">
        <f t="shared" si="7"/>
        <v>-0.89820772745930411</v>
      </c>
      <c r="S177" s="10"/>
      <c r="T177" s="10">
        <f>((T175-T173)/T175)*100</f>
        <v>-33.904722222222233</v>
      </c>
    </row>
    <row r="178" spans="1:80" ht="15.75" customHeight="1" x14ac:dyDescent="0.35">
      <c r="C178" s="1"/>
      <c r="D178" s="1"/>
    </row>
    <row r="179" spans="1:80" ht="15.75" customHeight="1" x14ac:dyDescent="0.35">
      <c r="C179" s="1" t="s">
        <v>402</v>
      </c>
      <c r="D179" s="1" t="s">
        <v>403</v>
      </c>
      <c r="E179" s="1" t="s">
        <v>80</v>
      </c>
      <c r="F179" s="5" t="s">
        <v>395</v>
      </c>
      <c r="G179" s="8">
        <f t="shared" ref="G179:Q179" si="8">AVERAGE(G242:G262)</f>
        <v>40.877323809523816</v>
      </c>
      <c r="H179" s="8">
        <f t="shared" si="8"/>
        <v>-1.4848095238095239E-3</v>
      </c>
      <c r="I179" s="8">
        <f t="shared" si="8"/>
        <v>3.6400476190476196E-3</v>
      </c>
      <c r="J179" s="8">
        <f t="shared" si="8"/>
        <v>9.6809723809523849</v>
      </c>
      <c r="K179" s="8">
        <f t="shared" si="8"/>
        <v>0.12565471428571429</v>
      </c>
      <c r="L179" s="8">
        <f t="shared" si="8"/>
        <v>48.724652380952378</v>
      </c>
      <c r="M179" s="8">
        <f t="shared" si="8"/>
        <v>2.760009523809524E-2</v>
      </c>
      <c r="N179" s="8">
        <f t="shared" si="8"/>
        <v>-1.9611904761904766E-3</v>
      </c>
      <c r="O179" s="8">
        <f t="shared" si="8"/>
        <v>2.7697619047619051E-3</v>
      </c>
      <c r="P179" s="8">
        <f t="shared" si="8"/>
        <v>4.1841523809523808E-2</v>
      </c>
      <c r="Q179" s="17">
        <f t="shared" si="8"/>
        <v>2.1766190476190479E-3</v>
      </c>
    </row>
    <row r="180" spans="1:80" ht="15.75" customHeight="1" x14ac:dyDescent="0.35">
      <c r="C180" s="1"/>
      <c r="D180" s="1"/>
      <c r="F180" s="5" t="s">
        <v>396</v>
      </c>
      <c r="G180" s="8">
        <f t="shared" ref="G180:Q180" si="9">STDEV(G242:G262)</f>
        <v>0.20182249107758551</v>
      </c>
      <c r="H180" s="8">
        <f t="shared" si="9"/>
        <v>2.9360948471769521E-2</v>
      </c>
      <c r="I180" s="8">
        <f t="shared" si="9"/>
        <v>1.4465825439553012E-2</v>
      </c>
      <c r="J180" s="8">
        <f t="shared" si="9"/>
        <v>0.12674745496082979</v>
      </c>
      <c r="K180" s="8">
        <f t="shared" si="9"/>
        <v>1.7136819457363898E-2</v>
      </c>
      <c r="L180" s="8">
        <f t="shared" si="9"/>
        <v>0.18455997296014076</v>
      </c>
      <c r="M180" s="8">
        <f t="shared" si="9"/>
        <v>1.9234210261678958E-2</v>
      </c>
      <c r="N180" s="8">
        <f t="shared" si="9"/>
        <v>2.5023736520789711E-2</v>
      </c>
      <c r="O180" s="8">
        <f t="shared" si="9"/>
        <v>1.3744802668298885E-2</v>
      </c>
      <c r="P180" s="8">
        <f t="shared" si="9"/>
        <v>2.5386454757643988E-2</v>
      </c>
      <c r="Q180" s="17">
        <f t="shared" si="9"/>
        <v>1.4193513069272846E-2</v>
      </c>
    </row>
    <row r="181" spans="1:80" ht="15.75" customHeight="1" x14ac:dyDescent="0.35">
      <c r="C181" s="1"/>
      <c r="D181" s="1"/>
      <c r="F181" s="18" t="s">
        <v>397</v>
      </c>
      <c r="G181" s="8">
        <v>40.83</v>
      </c>
      <c r="H181" s="8"/>
      <c r="I181" s="8"/>
      <c r="J181" s="8">
        <v>9.5399999999999991</v>
      </c>
      <c r="K181" s="8">
        <v>0.12</v>
      </c>
      <c r="L181" s="8">
        <v>49.19</v>
      </c>
      <c r="M181" s="8"/>
      <c r="N181" s="8"/>
      <c r="O181" s="8"/>
      <c r="P181" s="8"/>
      <c r="Q181" s="17"/>
    </row>
    <row r="182" spans="1:80" ht="15.75" customHeight="1" x14ac:dyDescent="0.35">
      <c r="C182" s="1"/>
      <c r="D182" s="1"/>
      <c r="F182" s="5" t="s">
        <v>398</v>
      </c>
      <c r="G182" s="10">
        <f>(G180/G179)*100</f>
        <v>0.4937272606641725</v>
      </c>
      <c r="H182" s="10"/>
      <c r="I182" s="10"/>
      <c r="J182" s="10">
        <f t="shared" ref="J182:L182" si="10">(J180/J179)*100</f>
        <v>1.3092430178833003</v>
      </c>
      <c r="K182" s="10">
        <f t="shared" si="10"/>
        <v>13.638023495400354</v>
      </c>
      <c r="L182" s="10">
        <f t="shared" si="10"/>
        <v>0.37878150780258746</v>
      </c>
      <c r="M182" s="10"/>
      <c r="N182" s="10"/>
      <c r="O182" s="10"/>
      <c r="P182" s="10"/>
      <c r="Q182" s="10"/>
      <c r="R182" s="10"/>
      <c r="S182" s="10"/>
      <c r="T182" s="10"/>
    </row>
    <row r="183" spans="1:80" ht="15.75" customHeight="1" x14ac:dyDescent="0.35">
      <c r="C183" s="1"/>
      <c r="D183" s="1"/>
      <c r="F183" s="5" t="s">
        <v>399</v>
      </c>
      <c r="G183" s="10">
        <f>((G181-G179)/G181)*100</f>
        <v>-0.11590450532406886</v>
      </c>
      <c r="H183" s="10"/>
      <c r="I183" s="10"/>
      <c r="J183" s="10">
        <f t="shared" ref="J183:L183" si="11">((J181-J179)/J181)*100</f>
        <v>-1.4776979135470203</v>
      </c>
      <c r="K183" s="10">
        <f t="shared" si="11"/>
        <v>-4.7122619047619096</v>
      </c>
      <c r="L183" s="10">
        <f t="shared" si="11"/>
        <v>0.9460207746444802</v>
      </c>
      <c r="M183" s="10"/>
      <c r="N183" s="10"/>
      <c r="O183" s="10"/>
      <c r="P183" s="10"/>
      <c r="Q183" s="10"/>
      <c r="R183" s="10"/>
      <c r="S183" s="10"/>
      <c r="T183" s="10"/>
    </row>
    <row r="184" spans="1:80" ht="15.75" customHeight="1" x14ac:dyDescent="0.35">
      <c r="C184" s="1"/>
      <c r="D184" s="1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17"/>
    </row>
    <row r="185" spans="1:80" ht="15.75" customHeight="1" x14ac:dyDescent="0.35">
      <c r="C185" s="1" t="s">
        <v>404</v>
      </c>
      <c r="D185" s="1" t="s">
        <v>405</v>
      </c>
      <c r="E185" s="1" t="s">
        <v>406</v>
      </c>
      <c r="F185" s="5" t="s">
        <v>395</v>
      </c>
      <c r="G185" s="8">
        <f t="shared" ref="G185:Q185" si="12">AVERAGE(G263:G277)</f>
        <v>55.119246666666669</v>
      </c>
      <c r="H185" s="8">
        <f t="shared" si="12"/>
        <v>3.0129066666666666E-2</v>
      </c>
      <c r="I185" s="8">
        <f t="shared" si="12"/>
        <v>0.53575413333333333</v>
      </c>
      <c r="J185" s="8">
        <f t="shared" si="12"/>
        <v>0.62907160000000006</v>
      </c>
      <c r="K185" s="8">
        <f t="shared" si="12"/>
        <v>6.7221733333333339E-2</v>
      </c>
      <c r="L185" s="8">
        <f t="shared" si="12"/>
        <v>17.735726666666665</v>
      </c>
      <c r="M185" s="8">
        <f t="shared" si="12"/>
        <v>26.174653333333332</v>
      </c>
      <c r="N185" s="8">
        <f t="shared" si="12"/>
        <v>0.14455213333333336</v>
      </c>
      <c r="O185" s="8">
        <f t="shared" si="12"/>
        <v>5.7713333333333377E-4</v>
      </c>
      <c r="P185" s="8">
        <f t="shared" si="12"/>
        <v>1.7838800000000002E-2</v>
      </c>
      <c r="Q185" s="17">
        <f t="shared" si="12"/>
        <v>7.5304666666666667E-3</v>
      </c>
    </row>
    <row r="186" spans="1:80" ht="15.75" customHeight="1" x14ac:dyDescent="0.35">
      <c r="C186" s="1"/>
      <c r="D186" s="1"/>
      <c r="F186" s="5" t="s">
        <v>396</v>
      </c>
      <c r="G186" s="8">
        <f t="shared" ref="G186:Q186" si="13">STDEV(G263:G277)</f>
        <v>0.3649224807440356</v>
      </c>
      <c r="H186" s="8">
        <f t="shared" si="13"/>
        <v>2.7052211165148953E-2</v>
      </c>
      <c r="I186" s="8">
        <f t="shared" si="13"/>
        <v>8.2368067360447383E-2</v>
      </c>
      <c r="J186" s="8">
        <f t="shared" si="13"/>
        <v>2.8643390887652543E-2</v>
      </c>
      <c r="K186" s="8">
        <f t="shared" si="13"/>
        <v>1.8742070881410344E-2</v>
      </c>
      <c r="L186" s="8">
        <f t="shared" si="13"/>
        <v>0.10799608767164252</v>
      </c>
      <c r="M186" s="8">
        <f t="shared" si="13"/>
        <v>0.26533013362511937</v>
      </c>
      <c r="N186" s="8">
        <f t="shared" si="13"/>
        <v>3.2056187456818021E-2</v>
      </c>
      <c r="O186" s="8">
        <f t="shared" si="13"/>
        <v>1.7591327249799085E-2</v>
      </c>
      <c r="P186" s="8">
        <f t="shared" si="13"/>
        <v>1.6493141562479836E-2</v>
      </c>
      <c r="Q186" s="17">
        <f t="shared" si="13"/>
        <v>1.4686458830533397E-2</v>
      </c>
    </row>
    <row r="187" spans="1:80" ht="15.75" customHeight="1" x14ac:dyDescent="0.35">
      <c r="C187" s="1"/>
      <c r="D187" s="1"/>
      <c r="F187" s="18" t="s">
        <v>397</v>
      </c>
      <c r="G187" s="8">
        <v>54.98</v>
      </c>
      <c r="H187" s="8"/>
      <c r="I187" s="8">
        <v>0.3</v>
      </c>
      <c r="J187" s="8">
        <v>0.48</v>
      </c>
      <c r="K187" s="8"/>
      <c r="L187" s="8">
        <v>10.85</v>
      </c>
      <c r="M187" s="8">
        <v>25.83</v>
      </c>
      <c r="N187" s="8"/>
      <c r="O187" s="8"/>
      <c r="P187" s="8"/>
      <c r="Q187" s="8"/>
    </row>
    <row r="188" spans="1:80" ht="15.75" customHeight="1" x14ac:dyDescent="0.35">
      <c r="C188" s="1"/>
      <c r="D188" s="1"/>
      <c r="F188" s="5" t="s">
        <v>398</v>
      </c>
      <c r="G188" s="10">
        <f>(G186/G185)*100</f>
        <v>0.66205999321961395</v>
      </c>
      <c r="H188" s="10"/>
      <c r="I188" s="10">
        <f t="shared" ref="I188:J188" si="14">(I186/I185)*100</f>
        <v>15.374229004631863</v>
      </c>
      <c r="J188" s="10">
        <f t="shared" si="14"/>
        <v>4.5532799267448318</v>
      </c>
      <c r="K188" s="10"/>
      <c r="L188" s="10">
        <f t="shared" ref="L188:M188" si="15">(L186/L185)*100</f>
        <v>0.60891831330833102</v>
      </c>
      <c r="M188" s="10">
        <f t="shared" si="15"/>
        <v>1.0136911088989375</v>
      </c>
      <c r="N188" s="10"/>
      <c r="O188" s="10"/>
      <c r="P188" s="10"/>
      <c r="Q188" s="10"/>
      <c r="R188" s="10"/>
      <c r="S188" s="10"/>
      <c r="T188" s="10"/>
    </row>
    <row r="189" spans="1:80" ht="15.75" customHeight="1" x14ac:dyDescent="0.35">
      <c r="C189" s="1"/>
      <c r="D189" s="1"/>
      <c r="F189" s="5" t="s">
        <v>399</v>
      </c>
      <c r="G189" s="10">
        <f>((G187-G185)/G187)*100</f>
        <v>-0.25326785497757742</v>
      </c>
      <c r="H189" s="10"/>
      <c r="I189" s="10">
        <f t="shared" ref="I189:J189" si="16">((I187-I185)/I187)*100</f>
        <v>-78.584711111111119</v>
      </c>
      <c r="J189" s="10">
        <f t="shared" si="16"/>
        <v>-31.056583333333354</v>
      </c>
      <c r="K189" s="10"/>
      <c r="L189" s="10">
        <f t="shared" ref="L189:M189" si="17">((L187-L185)/L187)*100</f>
        <v>-63.462918586789542</v>
      </c>
      <c r="M189" s="10">
        <f t="shared" si="17"/>
        <v>-1.3343141050458129</v>
      </c>
      <c r="N189" s="10"/>
      <c r="O189" s="10"/>
      <c r="P189" s="10"/>
      <c r="Q189" s="10"/>
      <c r="R189" s="10"/>
      <c r="S189" s="10"/>
      <c r="T189" s="10"/>
    </row>
    <row r="190" spans="1:80" ht="15.75" customHeight="1" x14ac:dyDescent="0.35"/>
    <row r="191" spans="1:80" ht="15.75" customHeight="1" x14ac:dyDescent="0.35">
      <c r="A191" s="1" t="s">
        <v>242</v>
      </c>
      <c r="B191" s="1" t="s">
        <v>243</v>
      </c>
      <c r="C191" s="1" t="s">
        <v>407</v>
      </c>
      <c r="D191" s="1" t="s">
        <v>408</v>
      </c>
      <c r="E191" s="1" t="s">
        <v>2</v>
      </c>
      <c r="F191" s="1" t="s">
        <v>3</v>
      </c>
      <c r="G191" s="1" t="s">
        <v>244</v>
      </c>
      <c r="H191" s="1" t="s">
        <v>245</v>
      </c>
      <c r="I191" s="1" t="s">
        <v>246</v>
      </c>
      <c r="J191" s="1" t="s">
        <v>247</v>
      </c>
      <c r="K191" s="1" t="s">
        <v>248</v>
      </c>
      <c r="L191" s="1" t="s">
        <v>249</v>
      </c>
      <c r="M191" s="1" t="s">
        <v>250</v>
      </c>
      <c r="N191" s="1" t="s">
        <v>251</v>
      </c>
      <c r="O191" s="1" t="s">
        <v>252</v>
      </c>
      <c r="P191" s="1" t="s">
        <v>253</v>
      </c>
      <c r="Q191" s="1" t="s">
        <v>254</v>
      </c>
      <c r="R191" s="1" t="s">
        <v>255</v>
      </c>
      <c r="S191" s="1" t="s">
        <v>256</v>
      </c>
      <c r="T191" s="1" t="s">
        <v>257</v>
      </c>
      <c r="U191" s="1" t="s">
        <v>258</v>
      </c>
      <c r="V191" s="1"/>
      <c r="W191" s="1" t="s">
        <v>260</v>
      </c>
      <c r="X191" s="1" t="s">
        <v>261</v>
      </c>
      <c r="Y191" s="1" t="s">
        <v>262</v>
      </c>
      <c r="Z191" s="1" t="s">
        <v>263</v>
      </c>
      <c r="AA191" s="1" t="s">
        <v>264</v>
      </c>
      <c r="AB191" s="1" t="s">
        <v>265</v>
      </c>
      <c r="AC191" s="1" t="s">
        <v>266</v>
      </c>
      <c r="AD191" s="1" t="s">
        <v>267</v>
      </c>
      <c r="AE191" s="1" t="s">
        <v>268</v>
      </c>
      <c r="AF191" s="1" t="s">
        <v>269</v>
      </c>
      <c r="AG191" s="1" t="s">
        <v>270</v>
      </c>
      <c r="AH191" s="1" t="s">
        <v>271</v>
      </c>
      <c r="AI191" s="1" t="s">
        <v>272</v>
      </c>
      <c r="AJ191" s="1" t="s">
        <v>273</v>
      </c>
      <c r="AK191" s="1" t="s">
        <v>274</v>
      </c>
      <c r="AL191" s="1" t="s">
        <v>275</v>
      </c>
      <c r="AM191" s="1" t="s">
        <v>276</v>
      </c>
      <c r="AN191" s="1" t="s">
        <v>277</v>
      </c>
      <c r="AO191" s="1" t="s">
        <v>278</v>
      </c>
      <c r="AP191" s="1" t="s">
        <v>279</v>
      </c>
      <c r="AQ191" s="1" t="s">
        <v>280</v>
      </c>
      <c r="AR191" s="1" t="s">
        <v>281</v>
      </c>
      <c r="AS191" s="1" t="s">
        <v>282</v>
      </c>
      <c r="AT191" s="1" t="s">
        <v>283</v>
      </c>
      <c r="AU191" s="1" t="s">
        <v>284</v>
      </c>
      <c r="AV191" s="1" t="s">
        <v>285</v>
      </c>
      <c r="AW191" s="1" t="s">
        <v>286</v>
      </c>
      <c r="AX191" s="1" t="s">
        <v>287</v>
      </c>
      <c r="AY191" s="1" t="s">
        <v>288</v>
      </c>
      <c r="AZ191" s="1" t="s">
        <v>258</v>
      </c>
      <c r="BA191" s="1" t="s">
        <v>289</v>
      </c>
      <c r="BB191" s="1" t="s">
        <v>290</v>
      </c>
      <c r="BC191" s="1" t="s">
        <v>291</v>
      </c>
      <c r="BD191" s="1" t="s">
        <v>292</v>
      </c>
      <c r="BE191" s="1" t="s">
        <v>293</v>
      </c>
      <c r="BF191" s="1" t="s">
        <v>294</v>
      </c>
      <c r="BG191" s="1" t="s">
        <v>295</v>
      </c>
      <c r="BH191" s="1" t="s">
        <v>296</v>
      </c>
      <c r="BI191" s="1" t="s">
        <v>297</v>
      </c>
      <c r="BJ191" s="1" t="s">
        <v>298</v>
      </c>
      <c r="BK191" s="1" t="s">
        <v>299</v>
      </c>
      <c r="BL191" s="1" t="s">
        <v>300</v>
      </c>
      <c r="BM191" s="1" t="s">
        <v>272</v>
      </c>
      <c r="BN191" s="1" t="s">
        <v>273</v>
      </c>
      <c r="BO191" s="1" t="s">
        <v>301</v>
      </c>
      <c r="BP191" s="1" t="s">
        <v>302</v>
      </c>
      <c r="BQ191" s="1" t="s">
        <v>303</v>
      </c>
      <c r="BR191" s="1" t="s">
        <v>304</v>
      </c>
      <c r="BS191" s="1" t="s">
        <v>305</v>
      </c>
      <c r="BT191" s="1" t="s">
        <v>306</v>
      </c>
      <c r="BU191" s="1" t="s">
        <v>307</v>
      </c>
      <c r="BV191" s="1" t="s">
        <v>308</v>
      </c>
      <c r="BW191" s="1" t="s">
        <v>309</v>
      </c>
      <c r="BX191" s="1" t="s">
        <v>310</v>
      </c>
      <c r="BY191" s="1" t="s">
        <v>311</v>
      </c>
      <c r="BZ191" s="1" t="s">
        <v>312</v>
      </c>
      <c r="CA191" s="1" t="s">
        <v>313</v>
      </c>
      <c r="CB191" s="1" t="s">
        <v>314</v>
      </c>
    </row>
    <row r="192" spans="1:80" ht="15.75" customHeight="1" x14ac:dyDescent="0.35">
      <c r="A192" s="1"/>
      <c r="B192" s="1"/>
      <c r="C192" s="1"/>
      <c r="D192" s="1"/>
      <c r="E192" s="1"/>
      <c r="F192" s="1"/>
      <c r="G192" s="1" t="s">
        <v>316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 t="s">
        <v>317</v>
      </c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 t="s">
        <v>318</v>
      </c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 t="s">
        <v>319</v>
      </c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 t="s">
        <v>320</v>
      </c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</row>
    <row r="193" spans="1:80" ht="15.75" customHeight="1" x14ac:dyDescent="0.35">
      <c r="A193" s="5">
        <v>153</v>
      </c>
      <c r="B193" s="5" t="s">
        <v>409</v>
      </c>
      <c r="C193" s="5" t="s">
        <v>393</v>
      </c>
      <c r="D193" s="5">
        <v>1</v>
      </c>
      <c r="E193" s="5" t="s">
        <v>208</v>
      </c>
      <c r="F193" s="5" t="s">
        <v>89</v>
      </c>
      <c r="G193" s="5">
        <v>53.918599999999998</v>
      </c>
      <c r="H193" s="5">
        <v>2.3047599999999999</v>
      </c>
      <c r="I193" s="5">
        <v>13.4269</v>
      </c>
      <c r="J193" s="5">
        <v>12.358700000000001</v>
      </c>
      <c r="K193" s="5">
        <v>0.20688999999999999</v>
      </c>
      <c r="L193" s="5">
        <v>3.5084200000000001</v>
      </c>
      <c r="M193" s="5">
        <v>7.3025700000000002</v>
      </c>
      <c r="N193" s="5">
        <v>2.9671400000000001</v>
      </c>
      <c r="O193" s="5">
        <v>1.7826599999999999</v>
      </c>
      <c r="P193" s="5">
        <v>0.36196499999999998</v>
      </c>
      <c r="Q193" s="5">
        <v>-7.9399999999999991E-3</v>
      </c>
      <c r="R193" s="5">
        <v>-8.0000000000000007E-5</v>
      </c>
      <c r="S193" s="5">
        <v>2.7795E-2</v>
      </c>
      <c r="T193" s="5">
        <v>5.9319999999999998E-3</v>
      </c>
      <c r="U193" s="5">
        <v>98.164400000000001</v>
      </c>
      <c r="V193" s="5" t="s">
        <v>322</v>
      </c>
      <c r="W193" s="5">
        <v>5.0617000000000002E-2</v>
      </c>
      <c r="X193" s="5">
        <v>2.9145999999999998E-2</v>
      </c>
      <c r="Y193" s="5">
        <v>4.6665999999999999E-2</v>
      </c>
      <c r="Z193" s="5">
        <v>3.6745E-2</v>
      </c>
      <c r="AA193" s="5">
        <v>1.7211000000000001E-2</v>
      </c>
      <c r="AB193" s="5">
        <v>1.434E-2</v>
      </c>
      <c r="AC193" s="5">
        <v>4.7954999999999998E-2</v>
      </c>
      <c r="AD193" s="5">
        <v>4.9216000000000003E-2</v>
      </c>
      <c r="AE193" s="5">
        <v>4.1646000000000002E-2</v>
      </c>
      <c r="AF193" s="5">
        <v>2.8670000000000001E-2</v>
      </c>
      <c r="AG193" s="5">
        <v>1.8851E-2</v>
      </c>
      <c r="AH193" s="5">
        <v>9.8169999999999993E-3</v>
      </c>
      <c r="AI193" s="5">
        <v>1.9540999999999999E-2</v>
      </c>
      <c r="AJ193" s="5">
        <v>3.47E-3</v>
      </c>
      <c r="AK193" s="5">
        <v>25.203199999999999</v>
      </c>
      <c r="AL193" s="5">
        <v>1.3816999999999999</v>
      </c>
      <c r="AM193" s="5">
        <v>7.1061399999999999</v>
      </c>
      <c r="AN193" s="5">
        <v>9.6064699999999998</v>
      </c>
      <c r="AO193" s="5">
        <v>0.16022700000000001</v>
      </c>
      <c r="AP193" s="5">
        <v>2.1156700000000002</v>
      </c>
      <c r="AQ193" s="5">
        <v>5.2191000000000001</v>
      </c>
      <c r="AR193" s="5">
        <v>2.2011799999999999</v>
      </c>
      <c r="AS193" s="5">
        <v>1.4798800000000001</v>
      </c>
      <c r="AT193" s="5">
        <v>0.157966</v>
      </c>
      <c r="AU193" s="5">
        <v>-5.4299999999999999E-3</v>
      </c>
      <c r="AV193" s="5">
        <v>-3.0000000000000001E-5</v>
      </c>
      <c r="AW193" s="5">
        <v>2.7795E-2</v>
      </c>
      <c r="AX193" s="5">
        <v>5.9319999999999998E-3</v>
      </c>
      <c r="AY193" s="5">
        <v>43.504600000000003</v>
      </c>
      <c r="AZ193" s="5">
        <v>98.164400000000001</v>
      </c>
      <c r="BA193" s="5">
        <v>2.366E-2</v>
      </c>
      <c r="BB193" s="5">
        <v>1.7472999999999999E-2</v>
      </c>
      <c r="BC193" s="5">
        <v>2.4698000000000001E-2</v>
      </c>
      <c r="BD193" s="5">
        <v>2.8562000000000001E-2</v>
      </c>
      <c r="BE193" s="5">
        <v>1.3329000000000001E-2</v>
      </c>
      <c r="BF193" s="5">
        <v>8.6479999999999994E-3</v>
      </c>
      <c r="BG193" s="5">
        <v>3.4272999999999998E-2</v>
      </c>
      <c r="BH193" s="5">
        <v>3.6511000000000002E-2</v>
      </c>
      <c r="BI193" s="5">
        <v>3.4573E-2</v>
      </c>
      <c r="BJ193" s="5">
        <v>1.2512000000000001E-2</v>
      </c>
      <c r="BK193" s="5">
        <v>1.2898E-2</v>
      </c>
      <c r="BL193" s="5">
        <v>3.9309999999999996E-3</v>
      </c>
      <c r="BM193" s="5">
        <v>1.9540999999999999E-2</v>
      </c>
      <c r="BN193" s="5">
        <v>3.47E-3</v>
      </c>
      <c r="BO193" s="5">
        <v>0.43025799999999997</v>
      </c>
      <c r="BP193" s="5">
        <v>1.3130299999999999</v>
      </c>
      <c r="BQ193" s="5">
        <v>0.91056899999999996</v>
      </c>
      <c r="BR193" s="5">
        <v>0.86748800000000004</v>
      </c>
      <c r="BS193" s="5">
        <v>5.2627300000000004</v>
      </c>
      <c r="BT193" s="5">
        <v>0.75544</v>
      </c>
      <c r="BU193" s="5">
        <v>1.6135600000000001</v>
      </c>
      <c r="BV193" s="5">
        <v>2.5430999999999999</v>
      </c>
      <c r="BW193" s="5">
        <v>3.3123300000000002</v>
      </c>
      <c r="BX193" s="5">
        <v>6.6650099999999997</v>
      </c>
      <c r="BY193" s="5">
        <v>-110.14</v>
      </c>
      <c r="BZ193" s="5">
        <v>-6000.6</v>
      </c>
      <c r="CA193" s="5">
        <v>34.480200000000004</v>
      </c>
      <c r="CB193" s="5">
        <v>28.31</v>
      </c>
    </row>
    <row r="194" spans="1:80" ht="15.75" customHeight="1" x14ac:dyDescent="0.35">
      <c r="A194" s="5">
        <v>154</v>
      </c>
      <c r="B194" s="5" t="s">
        <v>409</v>
      </c>
      <c r="C194" s="5" t="s">
        <v>393</v>
      </c>
      <c r="D194" s="5">
        <v>2</v>
      </c>
      <c r="E194" s="5" t="s">
        <v>208</v>
      </c>
      <c r="F194" s="5" t="s">
        <v>89</v>
      </c>
      <c r="G194" s="5">
        <v>53.813899999999997</v>
      </c>
      <c r="H194" s="5">
        <v>2.2803200000000001</v>
      </c>
      <c r="I194" s="5">
        <v>13.179</v>
      </c>
      <c r="J194" s="5">
        <v>12.2471</v>
      </c>
      <c r="K194" s="5">
        <v>0.19913900000000001</v>
      </c>
      <c r="L194" s="5">
        <v>3.4452099999999999</v>
      </c>
      <c r="M194" s="5">
        <v>7.1193099999999996</v>
      </c>
      <c r="N194" s="5">
        <v>3.04114</v>
      </c>
      <c r="O194" s="5">
        <v>1.80786</v>
      </c>
      <c r="P194" s="5">
        <v>0.34534700000000002</v>
      </c>
      <c r="Q194" s="5">
        <v>1.0161999999999999E-2</v>
      </c>
      <c r="R194" s="5">
        <v>4.1390000000000003E-3</v>
      </c>
      <c r="S194" s="5">
        <v>4.0032999999999999E-2</v>
      </c>
      <c r="T194" s="5">
        <v>9.0369999999999999E-3</v>
      </c>
      <c r="U194" s="5">
        <v>97.541600000000003</v>
      </c>
      <c r="V194" s="5" t="s">
        <v>322</v>
      </c>
      <c r="W194" s="5">
        <v>4.8266000000000003E-2</v>
      </c>
      <c r="X194" s="5">
        <v>2.9732000000000001E-2</v>
      </c>
      <c r="Y194" s="5">
        <v>4.8391000000000003E-2</v>
      </c>
      <c r="Z194" s="5">
        <v>3.8124999999999999E-2</v>
      </c>
      <c r="AA194" s="5">
        <v>1.7255E-2</v>
      </c>
      <c r="AB194" s="5">
        <v>1.4496E-2</v>
      </c>
      <c r="AC194" s="5">
        <v>4.8766999999999998E-2</v>
      </c>
      <c r="AD194" s="5">
        <v>5.1212000000000001E-2</v>
      </c>
      <c r="AE194" s="5">
        <v>3.6171000000000002E-2</v>
      </c>
      <c r="AF194" s="5">
        <v>3.141E-2</v>
      </c>
      <c r="AG194" s="5">
        <v>1.7461000000000001E-2</v>
      </c>
      <c r="AH194" s="5">
        <v>9.7859999999999996E-3</v>
      </c>
      <c r="AI194" s="5">
        <v>1.9813000000000001E-2</v>
      </c>
      <c r="AJ194" s="5">
        <v>3.398E-3</v>
      </c>
      <c r="AK194" s="5">
        <v>25.154199999999999</v>
      </c>
      <c r="AL194" s="5">
        <v>1.3670500000000001</v>
      </c>
      <c r="AM194" s="5">
        <v>6.97492</v>
      </c>
      <c r="AN194" s="5">
        <v>9.5196900000000007</v>
      </c>
      <c r="AO194" s="5">
        <v>0.154223</v>
      </c>
      <c r="AP194" s="5">
        <v>2.0775600000000001</v>
      </c>
      <c r="AQ194" s="5">
        <v>5.08812</v>
      </c>
      <c r="AR194" s="5">
        <v>2.2560799999999999</v>
      </c>
      <c r="AS194" s="5">
        <v>1.5007999999999999</v>
      </c>
      <c r="AT194" s="5">
        <v>0.15071399999999999</v>
      </c>
      <c r="AU194" s="5">
        <v>6.953E-3</v>
      </c>
      <c r="AV194" s="5">
        <v>1.658E-3</v>
      </c>
      <c r="AW194" s="5">
        <v>4.0032999999999999E-2</v>
      </c>
      <c r="AX194" s="5">
        <v>9.0369999999999999E-3</v>
      </c>
      <c r="AY194" s="5">
        <v>43.240499999999997</v>
      </c>
      <c r="AZ194" s="5">
        <v>97.541600000000003</v>
      </c>
      <c r="BA194" s="5">
        <v>2.2561000000000001E-2</v>
      </c>
      <c r="BB194" s="5">
        <v>1.7825000000000001E-2</v>
      </c>
      <c r="BC194" s="5">
        <v>2.5610000000000001E-2</v>
      </c>
      <c r="BD194" s="5">
        <v>2.9635000000000002E-2</v>
      </c>
      <c r="BE194" s="5">
        <v>1.3363E-2</v>
      </c>
      <c r="BF194" s="5">
        <v>8.7410000000000005E-3</v>
      </c>
      <c r="BG194" s="5">
        <v>3.4854000000000003E-2</v>
      </c>
      <c r="BH194" s="5">
        <v>3.7991999999999998E-2</v>
      </c>
      <c r="BI194" s="5">
        <v>3.0027000000000002E-2</v>
      </c>
      <c r="BJ194" s="5">
        <v>1.3708E-2</v>
      </c>
      <c r="BK194" s="5">
        <v>1.1946999999999999E-2</v>
      </c>
      <c r="BL194" s="5">
        <v>3.9189999999999997E-3</v>
      </c>
      <c r="BM194" s="5">
        <v>1.9813000000000001E-2</v>
      </c>
      <c r="BN194" s="5">
        <v>3.398E-3</v>
      </c>
      <c r="BO194" s="5">
        <v>0.43038100000000001</v>
      </c>
      <c r="BP194" s="5">
        <v>1.32721</v>
      </c>
      <c r="BQ194" s="5">
        <v>0.92058899999999999</v>
      </c>
      <c r="BR194" s="5">
        <v>0.87253199999999997</v>
      </c>
      <c r="BS194" s="5">
        <v>5.43011</v>
      </c>
      <c r="BT194" s="5">
        <v>0.76363599999999998</v>
      </c>
      <c r="BU194" s="5">
        <v>1.6363799999999999</v>
      </c>
      <c r="BV194" s="5">
        <v>2.5183200000000001</v>
      </c>
      <c r="BW194" s="5">
        <v>3.2431899999999998</v>
      </c>
      <c r="BX194" s="5">
        <v>7.0956700000000001</v>
      </c>
      <c r="BY194" s="5">
        <v>82.896900000000002</v>
      </c>
      <c r="BZ194" s="5">
        <v>112.459</v>
      </c>
      <c r="CA194" s="5">
        <v>24.641300000000001</v>
      </c>
      <c r="CB194" s="5">
        <v>18.466000000000001</v>
      </c>
    </row>
    <row r="195" spans="1:80" ht="15.75" customHeight="1" x14ac:dyDescent="0.35">
      <c r="A195" s="5">
        <v>155</v>
      </c>
      <c r="B195" s="5" t="s">
        <v>409</v>
      </c>
      <c r="C195" s="5" t="s">
        <v>393</v>
      </c>
      <c r="D195" s="5">
        <v>3</v>
      </c>
      <c r="E195" s="5" t="s">
        <v>208</v>
      </c>
      <c r="F195" s="5" t="s">
        <v>89</v>
      </c>
      <c r="G195" s="5">
        <v>53.847999999999999</v>
      </c>
      <c r="H195" s="5">
        <v>2.2761999999999998</v>
      </c>
      <c r="I195" s="5">
        <v>13.6317</v>
      </c>
      <c r="J195" s="5">
        <v>12.4826</v>
      </c>
      <c r="K195" s="5">
        <v>0.20367499999999999</v>
      </c>
      <c r="L195" s="5">
        <v>3.5177299999999998</v>
      </c>
      <c r="M195" s="5">
        <v>6.9544100000000002</v>
      </c>
      <c r="N195" s="5">
        <v>3.1969699999999999</v>
      </c>
      <c r="O195" s="5">
        <v>1.7927</v>
      </c>
      <c r="P195" s="5">
        <v>0.37495400000000001</v>
      </c>
      <c r="Q195" s="5">
        <v>-2.47E-3</v>
      </c>
      <c r="R195" s="5">
        <v>7.5230000000000002E-3</v>
      </c>
      <c r="S195" s="5">
        <v>1.7193E-2</v>
      </c>
      <c r="T195" s="5">
        <v>7.8169999999999993E-3</v>
      </c>
      <c r="U195" s="5">
        <v>98.308999999999997</v>
      </c>
      <c r="V195" s="5" t="s">
        <v>322</v>
      </c>
      <c r="W195" s="5">
        <v>4.5582999999999999E-2</v>
      </c>
      <c r="X195" s="5">
        <v>2.9208999999999999E-2</v>
      </c>
      <c r="Y195" s="5">
        <v>5.0347999999999997E-2</v>
      </c>
      <c r="Z195" s="5">
        <v>3.6394999999999997E-2</v>
      </c>
      <c r="AA195" s="5">
        <v>1.7232999999999998E-2</v>
      </c>
      <c r="AB195" s="5">
        <v>1.4624E-2</v>
      </c>
      <c r="AC195" s="5">
        <v>4.9551999999999999E-2</v>
      </c>
      <c r="AD195" s="5">
        <v>4.9213E-2</v>
      </c>
      <c r="AE195" s="5">
        <v>3.8056E-2</v>
      </c>
      <c r="AF195" s="5">
        <v>3.1274000000000003E-2</v>
      </c>
      <c r="AG195" s="5">
        <v>1.8366E-2</v>
      </c>
      <c r="AH195" s="5">
        <v>9.6270000000000001E-3</v>
      </c>
      <c r="AI195" s="5">
        <v>2.0414999999999999E-2</v>
      </c>
      <c r="AJ195" s="5">
        <v>3.4150000000000001E-3</v>
      </c>
      <c r="AK195" s="5">
        <v>25.170200000000001</v>
      </c>
      <c r="AL195" s="5">
        <v>1.3645799999999999</v>
      </c>
      <c r="AM195" s="5">
        <v>7.2145200000000003</v>
      </c>
      <c r="AN195" s="5">
        <v>9.7028099999999995</v>
      </c>
      <c r="AO195" s="5">
        <v>0.15773599999999999</v>
      </c>
      <c r="AP195" s="5">
        <v>2.1212800000000001</v>
      </c>
      <c r="AQ195" s="5">
        <v>4.9702700000000002</v>
      </c>
      <c r="AR195" s="5">
        <v>2.37168</v>
      </c>
      <c r="AS195" s="5">
        <v>1.4882200000000001</v>
      </c>
      <c r="AT195" s="5">
        <v>0.163635</v>
      </c>
      <c r="AU195" s="5">
        <v>-1.6900000000000001E-3</v>
      </c>
      <c r="AV195" s="5">
        <v>3.0130000000000001E-3</v>
      </c>
      <c r="AW195" s="5">
        <v>1.7193E-2</v>
      </c>
      <c r="AX195" s="5">
        <v>7.8169999999999993E-3</v>
      </c>
      <c r="AY195" s="5">
        <v>43.5578</v>
      </c>
      <c r="AZ195" s="5">
        <v>98.308999999999997</v>
      </c>
      <c r="BA195" s="5">
        <v>2.1307E-2</v>
      </c>
      <c r="BB195" s="5">
        <v>1.7510999999999999E-2</v>
      </c>
      <c r="BC195" s="5">
        <v>2.6647000000000001E-2</v>
      </c>
      <c r="BD195" s="5">
        <v>2.8289999999999999E-2</v>
      </c>
      <c r="BE195" s="5">
        <v>1.3346E-2</v>
      </c>
      <c r="BF195" s="5">
        <v>8.8190000000000004E-3</v>
      </c>
      <c r="BG195" s="5">
        <v>3.5415000000000002E-2</v>
      </c>
      <c r="BH195" s="5">
        <v>3.6509E-2</v>
      </c>
      <c r="BI195" s="5">
        <v>3.1592000000000002E-2</v>
      </c>
      <c r="BJ195" s="5">
        <v>1.3648E-2</v>
      </c>
      <c r="BK195" s="5">
        <v>1.2566000000000001E-2</v>
      </c>
      <c r="BL195" s="5">
        <v>3.8560000000000001E-3</v>
      </c>
      <c r="BM195" s="5">
        <v>2.0414999999999999E-2</v>
      </c>
      <c r="BN195" s="5">
        <v>3.4150000000000001E-3</v>
      </c>
      <c r="BO195" s="5">
        <v>0.43030099999999999</v>
      </c>
      <c r="BP195" s="5">
        <v>1.32365</v>
      </c>
      <c r="BQ195" s="5">
        <v>0.90604399999999996</v>
      </c>
      <c r="BR195" s="5">
        <v>0.86253500000000005</v>
      </c>
      <c r="BS195" s="5">
        <v>5.3317800000000002</v>
      </c>
      <c r="BT195" s="5">
        <v>0.75618700000000005</v>
      </c>
      <c r="BU195" s="5">
        <v>1.6567499999999999</v>
      </c>
      <c r="BV195" s="5">
        <v>2.4400200000000001</v>
      </c>
      <c r="BW195" s="5">
        <v>3.2722000000000002</v>
      </c>
      <c r="BX195" s="5">
        <v>6.6995300000000002</v>
      </c>
      <c r="BY195" s="5">
        <v>-348.81</v>
      </c>
      <c r="BZ195" s="5">
        <v>61.341299999999997</v>
      </c>
      <c r="CA195" s="5">
        <v>57.263199999999998</v>
      </c>
      <c r="CB195" s="5">
        <v>21.337299999999999</v>
      </c>
    </row>
    <row r="196" spans="1:80" ht="15.75" customHeight="1" x14ac:dyDescent="0.35">
      <c r="A196" s="5">
        <v>156</v>
      </c>
      <c r="B196" s="5" t="s">
        <v>409</v>
      </c>
      <c r="C196" s="5" t="s">
        <v>393</v>
      </c>
      <c r="D196" s="5">
        <v>4</v>
      </c>
      <c r="E196" s="5" t="s">
        <v>208</v>
      </c>
      <c r="F196" s="5" t="s">
        <v>89</v>
      </c>
      <c r="G196" s="5">
        <v>54.272300000000001</v>
      </c>
      <c r="H196" s="5">
        <v>2.34368</v>
      </c>
      <c r="I196" s="5">
        <v>13.3552</v>
      </c>
      <c r="J196" s="5">
        <v>12.400600000000001</v>
      </c>
      <c r="K196" s="5">
        <v>0.183474</v>
      </c>
      <c r="L196" s="5">
        <v>3.5303599999999999</v>
      </c>
      <c r="M196" s="5">
        <v>6.9260999999999999</v>
      </c>
      <c r="N196" s="5">
        <v>3.0912299999999999</v>
      </c>
      <c r="O196" s="5">
        <v>1.8123</v>
      </c>
      <c r="P196" s="5">
        <v>0.335503</v>
      </c>
      <c r="Q196" s="5">
        <v>3.47E-3</v>
      </c>
      <c r="R196" s="5">
        <v>1.3649E-2</v>
      </c>
      <c r="S196" s="5">
        <v>1.2203E-2</v>
      </c>
      <c r="T196" s="5">
        <v>3.8419999999999999E-3</v>
      </c>
      <c r="U196" s="5">
        <v>98.283799999999999</v>
      </c>
      <c r="V196" s="5" t="s">
        <v>322</v>
      </c>
      <c r="W196" s="5">
        <v>4.9784000000000002E-2</v>
      </c>
      <c r="X196" s="5">
        <v>2.8670000000000001E-2</v>
      </c>
      <c r="Y196" s="5">
        <v>4.7234999999999999E-2</v>
      </c>
      <c r="Z196" s="5">
        <v>3.5184E-2</v>
      </c>
      <c r="AA196" s="5">
        <v>1.7891000000000001E-2</v>
      </c>
      <c r="AB196" s="5">
        <v>1.4449E-2</v>
      </c>
      <c r="AC196" s="5">
        <v>5.0057999999999998E-2</v>
      </c>
      <c r="AD196" s="5">
        <v>5.1756000000000003E-2</v>
      </c>
      <c r="AE196" s="5">
        <v>4.1758999999999998E-2</v>
      </c>
      <c r="AF196" s="5">
        <v>3.0180999999999999E-2</v>
      </c>
      <c r="AG196" s="5">
        <v>1.8397E-2</v>
      </c>
      <c r="AH196" s="5">
        <v>9.6019999999999994E-3</v>
      </c>
      <c r="AI196" s="5">
        <v>1.9990000000000001E-2</v>
      </c>
      <c r="AJ196" s="5">
        <v>3.5100000000000001E-3</v>
      </c>
      <c r="AK196" s="5">
        <v>25.368500000000001</v>
      </c>
      <c r="AL196" s="5">
        <v>1.4050400000000001</v>
      </c>
      <c r="AM196" s="5">
        <v>7.0681500000000002</v>
      </c>
      <c r="AN196" s="5">
        <v>9.6390600000000006</v>
      </c>
      <c r="AO196" s="5">
        <v>0.142092</v>
      </c>
      <c r="AP196" s="5">
        <v>2.1288999999999998</v>
      </c>
      <c r="AQ196" s="5">
        <v>4.9500400000000004</v>
      </c>
      <c r="AR196" s="5">
        <v>2.2932399999999999</v>
      </c>
      <c r="AS196" s="5">
        <v>1.5044900000000001</v>
      </c>
      <c r="AT196" s="5">
        <v>0.14641799999999999</v>
      </c>
      <c r="AU196" s="5">
        <v>2.3739999999999998E-3</v>
      </c>
      <c r="AV196" s="5">
        <v>5.4660000000000004E-3</v>
      </c>
      <c r="AW196" s="5">
        <v>1.2203E-2</v>
      </c>
      <c r="AX196" s="5">
        <v>3.8419999999999999E-3</v>
      </c>
      <c r="AY196" s="5">
        <v>43.613999999999997</v>
      </c>
      <c r="AZ196" s="5">
        <v>98.283799999999999</v>
      </c>
      <c r="BA196" s="5">
        <v>2.3271E-2</v>
      </c>
      <c r="BB196" s="5">
        <v>1.7187000000000001E-2</v>
      </c>
      <c r="BC196" s="5">
        <v>2.4999E-2</v>
      </c>
      <c r="BD196" s="5">
        <v>2.7348000000000001E-2</v>
      </c>
      <c r="BE196" s="5">
        <v>1.3854999999999999E-2</v>
      </c>
      <c r="BF196" s="5">
        <v>8.7130000000000003E-3</v>
      </c>
      <c r="BG196" s="5">
        <v>3.5776000000000002E-2</v>
      </c>
      <c r="BH196" s="5">
        <v>3.8396E-2</v>
      </c>
      <c r="BI196" s="5">
        <v>3.4667000000000003E-2</v>
      </c>
      <c r="BJ196" s="5">
        <v>1.3171E-2</v>
      </c>
      <c r="BK196" s="5">
        <v>1.2586999999999999E-2</v>
      </c>
      <c r="BL196" s="5">
        <v>3.8449999999999999E-3</v>
      </c>
      <c r="BM196" s="5">
        <v>1.9990000000000001E-2</v>
      </c>
      <c r="BN196" s="5">
        <v>3.5100000000000001E-3</v>
      </c>
      <c r="BO196" s="5">
        <v>0.428616</v>
      </c>
      <c r="BP196" s="5">
        <v>1.29515</v>
      </c>
      <c r="BQ196" s="5">
        <v>0.91330699999999998</v>
      </c>
      <c r="BR196" s="5">
        <v>0.86477499999999996</v>
      </c>
      <c r="BS196" s="5">
        <v>5.91716</v>
      </c>
      <c r="BT196" s="5">
        <v>0.753328</v>
      </c>
      <c r="BU196" s="5">
        <v>1.66106</v>
      </c>
      <c r="BV196" s="5">
        <v>2.49695</v>
      </c>
      <c r="BW196" s="5">
        <v>3.2836099999999999</v>
      </c>
      <c r="BX196" s="5">
        <v>7.1328300000000002</v>
      </c>
      <c r="BY196" s="5">
        <v>251.73599999999999</v>
      </c>
      <c r="BZ196" s="5">
        <v>34.172800000000002</v>
      </c>
      <c r="CA196" s="5">
        <v>78.540999999999997</v>
      </c>
      <c r="CB196" s="5">
        <v>43.785699999999999</v>
      </c>
    </row>
    <row r="197" spans="1:80" ht="15.75" customHeight="1" x14ac:dyDescent="0.35">
      <c r="A197" s="5">
        <v>157</v>
      </c>
      <c r="B197" s="5" t="s">
        <v>409</v>
      </c>
      <c r="C197" s="5" t="s">
        <v>393</v>
      </c>
      <c r="D197" s="5">
        <v>5</v>
      </c>
      <c r="E197" s="5" t="s">
        <v>208</v>
      </c>
      <c r="F197" s="5" t="s">
        <v>89</v>
      </c>
      <c r="G197" s="5">
        <v>54.654800000000002</v>
      </c>
      <c r="H197" s="5">
        <v>2.27935</v>
      </c>
      <c r="I197" s="5">
        <v>13.244</v>
      </c>
      <c r="J197" s="5">
        <v>12.5341</v>
      </c>
      <c r="K197" s="5">
        <v>0.19203000000000001</v>
      </c>
      <c r="L197" s="5">
        <v>3.5263499999999999</v>
      </c>
      <c r="M197" s="5">
        <v>7.1089399999999996</v>
      </c>
      <c r="N197" s="5">
        <v>3.1354500000000001</v>
      </c>
      <c r="O197" s="5">
        <v>1.66265</v>
      </c>
      <c r="P197" s="5">
        <v>0.38509900000000002</v>
      </c>
      <c r="Q197" s="5">
        <v>8.6669999999999994E-3</v>
      </c>
      <c r="R197" s="5">
        <v>7.6579999999999999E-3</v>
      </c>
      <c r="S197" s="5">
        <v>3.2037999999999997E-2</v>
      </c>
      <c r="T197" s="5">
        <v>5.5539999999999999E-3</v>
      </c>
      <c r="U197" s="5">
        <v>98.776700000000005</v>
      </c>
      <c r="V197" s="5" t="s">
        <v>322</v>
      </c>
      <c r="W197" s="5">
        <v>4.9020000000000001E-2</v>
      </c>
      <c r="X197" s="5">
        <v>2.9034999999999998E-2</v>
      </c>
      <c r="Y197" s="5">
        <v>4.9672000000000001E-2</v>
      </c>
      <c r="Z197" s="5">
        <v>3.6608000000000002E-2</v>
      </c>
      <c r="AA197" s="5">
        <v>1.788E-2</v>
      </c>
      <c r="AB197" s="5">
        <v>1.4308E-2</v>
      </c>
      <c r="AC197" s="5">
        <v>4.8859E-2</v>
      </c>
      <c r="AD197" s="5">
        <v>5.0312999999999997E-2</v>
      </c>
      <c r="AE197" s="5">
        <v>4.1905999999999999E-2</v>
      </c>
      <c r="AF197" s="5">
        <v>2.7109999999999999E-2</v>
      </c>
      <c r="AG197" s="5">
        <v>1.7781999999999999E-2</v>
      </c>
      <c r="AH197" s="5">
        <v>9.5560000000000003E-3</v>
      </c>
      <c r="AI197" s="5">
        <v>2.0029999999999999E-2</v>
      </c>
      <c r="AJ197" s="5">
        <v>3.4559999999999999E-3</v>
      </c>
      <c r="AK197" s="5">
        <v>25.5473</v>
      </c>
      <c r="AL197" s="5">
        <v>1.3664700000000001</v>
      </c>
      <c r="AM197" s="5">
        <v>7.0093300000000003</v>
      </c>
      <c r="AN197" s="5">
        <v>9.7428500000000007</v>
      </c>
      <c r="AO197" s="5">
        <v>0.14871799999999999</v>
      </c>
      <c r="AP197" s="5">
        <v>2.1264799999999999</v>
      </c>
      <c r="AQ197" s="5">
        <v>5.0807099999999998</v>
      </c>
      <c r="AR197" s="5">
        <v>2.3260399999999999</v>
      </c>
      <c r="AS197" s="5">
        <v>1.38026</v>
      </c>
      <c r="AT197" s="5">
        <v>0.16806199999999999</v>
      </c>
      <c r="AU197" s="5">
        <v>5.9300000000000004E-3</v>
      </c>
      <c r="AV197" s="5">
        <v>3.0669999999999998E-3</v>
      </c>
      <c r="AW197" s="5">
        <v>3.2037999999999997E-2</v>
      </c>
      <c r="AX197" s="5">
        <v>5.5539999999999999E-3</v>
      </c>
      <c r="AY197" s="5">
        <v>43.8339</v>
      </c>
      <c r="AZ197" s="5">
        <v>98.776700000000005</v>
      </c>
      <c r="BA197" s="5">
        <v>2.2912999999999999E-2</v>
      </c>
      <c r="BB197" s="5">
        <v>1.7406999999999999E-2</v>
      </c>
      <c r="BC197" s="5">
        <v>2.6289E-2</v>
      </c>
      <c r="BD197" s="5">
        <v>2.8455000000000001E-2</v>
      </c>
      <c r="BE197" s="5">
        <v>1.3847E-2</v>
      </c>
      <c r="BF197" s="5">
        <v>8.6280000000000003E-3</v>
      </c>
      <c r="BG197" s="5">
        <v>3.4918999999999999E-2</v>
      </c>
      <c r="BH197" s="5">
        <v>3.7324999999999997E-2</v>
      </c>
      <c r="BI197" s="5">
        <v>3.4789E-2</v>
      </c>
      <c r="BJ197" s="5">
        <v>1.1831E-2</v>
      </c>
      <c r="BK197" s="5">
        <v>1.2166E-2</v>
      </c>
      <c r="BL197" s="5">
        <v>3.8270000000000001E-3</v>
      </c>
      <c r="BM197" s="5">
        <v>2.0029999999999999E-2</v>
      </c>
      <c r="BN197" s="5">
        <v>3.4559999999999999E-3</v>
      </c>
      <c r="BO197" s="5">
        <v>0.42682399999999998</v>
      </c>
      <c r="BP197" s="5">
        <v>1.32101</v>
      </c>
      <c r="BQ197" s="5">
        <v>0.91883899999999996</v>
      </c>
      <c r="BR197" s="5">
        <v>0.86067000000000005</v>
      </c>
      <c r="BS197" s="5">
        <v>5.7049899999999996</v>
      </c>
      <c r="BT197" s="5">
        <v>0.75405500000000003</v>
      </c>
      <c r="BU197" s="5">
        <v>1.6364700000000001</v>
      </c>
      <c r="BV197" s="5">
        <v>2.47112</v>
      </c>
      <c r="BW197" s="5">
        <v>3.4454099999999999</v>
      </c>
      <c r="BX197" s="5">
        <v>6.2974600000000001</v>
      </c>
      <c r="BY197" s="5">
        <v>98.581299999999999</v>
      </c>
      <c r="BZ197" s="5">
        <v>59.849600000000002</v>
      </c>
      <c r="CA197" s="5">
        <v>30.772600000000001</v>
      </c>
      <c r="CB197" s="5">
        <v>30.068100000000001</v>
      </c>
    </row>
    <row r="198" spans="1:80" ht="15.75" customHeight="1" x14ac:dyDescent="0.35">
      <c r="A198" s="5">
        <v>158</v>
      </c>
      <c r="B198" s="5" t="s">
        <v>409</v>
      </c>
      <c r="C198" s="5" t="s">
        <v>393</v>
      </c>
      <c r="D198" s="5">
        <v>6</v>
      </c>
      <c r="E198" s="5" t="s">
        <v>208</v>
      </c>
      <c r="F198" s="5" t="s">
        <v>89</v>
      </c>
      <c r="G198" s="5">
        <v>54.402299999999997</v>
      </c>
      <c r="H198" s="5">
        <v>2.29447</v>
      </c>
      <c r="I198" s="5">
        <v>13.4604</v>
      </c>
      <c r="J198" s="5">
        <v>12.5017</v>
      </c>
      <c r="K198" s="5">
        <v>0.19134300000000001</v>
      </c>
      <c r="L198" s="5">
        <v>3.52061</v>
      </c>
      <c r="M198" s="5">
        <v>7.2225700000000002</v>
      </c>
      <c r="N198" s="5">
        <v>3.3145199999999999</v>
      </c>
      <c r="O198" s="5">
        <v>1.70753</v>
      </c>
      <c r="P198" s="5">
        <v>0.38294899999999998</v>
      </c>
      <c r="Q198" s="5">
        <v>9.8700000000000003E-3</v>
      </c>
      <c r="R198" s="5">
        <v>7.4939999999999998E-3</v>
      </c>
      <c r="S198" s="5">
        <v>2.9968999999999999E-2</v>
      </c>
      <c r="T198" s="5">
        <v>3.885E-3</v>
      </c>
      <c r="U198" s="5">
        <v>99.049599999999998</v>
      </c>
      <c r="V198" s="5" t="s">
        <v>322</v>
      </c>
      <c r="W198" s="5">
        <v>4.6567999999999998E-2</v>
      </c>
      <c r="X198" s="5">
        <v>2.9488E-2</v>
      </c>
      <c r="Y198" s="5">
        <v>4.6308000000000002E-2</v>
      </c>
      <c r="Z198" s="5">
        <v>3.6040999999999997E-2</v>
      </c>
      <c r="AA198" s="5">
        <v>1.7604000000000002E-2</v>
      </c>
      <c r="AB198" s="5">
        <v>1.4923000000000001E-2</v>
      </c>
      <c r="AC198" s="5">
        <v>5.1325000000000003E-2</v>
      </c>
      <c r="AD198" s="5">
        <v>4.6075999999999999E-2</v>
      </c>
      <c r="AE198" s="5">
        <v>4.0506E-2</v>
      </c>
      <c r="AF198" s="5">
        <v>2.9832999999999998E-2</v>
      </c>
      <c r="AG198" s="5">
        <v>1.7739999999999999E-2</v>
      </c>
      <c r="AH198" s="5">
        <v>9.6629999999999997E-3</v>
      </c>
      <c r="AI198" s="5">
        <v>1.9746E-2</v>
      </c>
      <c r="AJ198" s="5">
        <v>3.4659999999999999E-3</v>
      </c>
      <c r="AK198" s="5">
        <v>25.429300000000001</v>
      </c>
      <c r="AL198" s="5">
        <v>1.3755299999999999</v>
      </c>
      <c r="AM198" s="5">
        <v>7.1238700000000001</v>
      </c>
      <c r="AN198" s="5">
        <v>9.7176299999999998</v>
      </c>
      <c r="AO198" s="5">
        <v>0.14818600000000001</v>
      </c>
      <c r="AP198" s="5">
        <v>2.1230199999999999</v>
      </c>
      <c r="AQ198" s="5">
        <v>5.1619200000000003</v>
      </c>
      <c r="AR198" s="5">
        <v>2.4588800000000002</v>
      </c>
      <c r="AS198" s="5">
        <v>1.41751</v>
      </c>
      <c r="AT198" s="5">
        <v>0.16712399999999999</v>
      </c>
      <c r="AU198" s="5">
        <v>6.7530000000000003E-3</v>
      </c>
      <c r="AV198" s="5">
        <v>3.0010000000000002E-3</v>
      </c>
      <c r="AW198" s="5">
        <v>2.9968999999999999E-2</v>
      </c>
      <c r="AX198" s="5">
        <v>3.885E-3</v>
      </c>
      <c r="AY198" s="5">
        <v>43.883099999999999</v>
      </c>
      <c r="AZ198" s="5">
        <v>99.049599999999998</v>
      </c>
      <c r="BA198" s="5">
        <v>2.1767000000000002E-2</v>
      </c>
      <c r="BB198" s="5">
        <v>1.7677999999999999E-2</v>
      </c>
      <c r="BC198" s="5">
        <v>2.4507999999999999E-2</v>
      </c>
      <c r="BD198" s="5">
        <v>2.8015000000000002E-2</v>
      </c>
      <c r="BE198" s="5">
        <v>1.3632999999999999E-2</v>
      </c>
      <c r="BF198" s="5">
        <v>8.9990000000000001E-3</v>
      </c>
      <c r="BG198" s="5">
        <v>3.6680999999999998E-2</v>
      </c>
      <c r="BH198" s="5">
        <v>3.4181000000000003E-2</v>
      </c>
      <c r="BI198" s="5">
        <v>3.3626000000000003E-2</v>
      </c>
      <c r="BJ198" s="5">
        <v>1.302E-2</v>
      </c>
      <c r="BK198" s="5">
        <v>1.2137E-2</v>
      </c>
      <c r="BL198" s="5">
        <v>3.8700000000000002E-3</v>
      </c>
      <c r="BM198" s="5">
        <v>1.9746E-2</v>
      </c>
      <c r="BN198" s="5">
        <v>3.4659999999999999E-3</v>
      </c>
      <c r="BO198" s="5">
        <v>0.428176</v>
      </c>
      <c r="BP198" s="5">
        <v>1.3203100000000001</v>
      </c>
      <c r="BQ198" s="5">
        <v>0.90993299999999999</v>
      </c>
      <c r="BR198" s="5">
        <v>0.86213200000000001</v>
      </c>
      <c r="BS198" s="5">
        <v>5.66967</v>
      </c>
      <c r="BT198" s="5">
        <v>0.757378</v>
      </c>
      <c r="BU198" s="5">
        <v>1.6274599999999999</v>
      </c>
      <c r="BV198" s="5">
        <v>2.3808799999999999</v>
      </c>
      <c r="BW198" s="5">
        <v>3.3833600000000001</v>
      </c>
      <c r="BX198" s="5">
        <v>6.5055100000000001</v>
      </c>
      <c r="BY198" s="5">
        <v>86.599199999999996</v>
      </c>
      <c r="BZ198" s="5">
        <v>61.795299999999997</v>
      </c>
      <c r="CA198" s="5">
        <v>32.380899999999997</v>
      </c>
      <c r="CB198" s="5">
        <v>42.7941</v>
      </c>
    </row>
    <row r="199" spans="1:80" ht="15.75" customHeight="1" x14ac:dyDescent="0.35">
      <c r="A199" s="5">
        <v>159</v>
      </c>
      <c r="B199" s="5" t="s">
        <v>409</v>
      </c>
      <c r="C199" s="5" t="s">
        <v>393</v>
      </c>
      <c r="D199" s="5">
        <v>7</v>
      </c>
      <c r="E199" s="5" t="s">
        <v>208</v>
      </c>
      <c r="F199" s="5" t="s">
        <v>89</v>
      </c>
      <c r="G199" s="5">
        <v>54.189300000000003</v>
      </c>
      <c r="H199" s="5">
        <v>2.2697400000000001</v>
      </c>
      <c r="I199" s="5">
        <v>13.5481</v>
      </c>
      <c r="J199" s="5">
        <v>12.1008</v>
      </c>
      <c r="K199" s="5">
        <v>0.215582</v>
      </c>
      <c r="L199" s="5">
        <v>3.5181900000000002</v>
      </c>
      <c r="M199" s="5">
        <v>7.3124399999999996</v>
      </c>
      <c r="N199" s="5">
        <v>3.1380699999999999</v>
      </c>
      <c r="O199" s="5">
        <v>1.84273</v>
      </c>
      <c r="P199" s="5">
        <v>0.38661899999999999</v>
      </c>
      <c r="Q199" s="5">
        <v>-1.149E-2</v>
      </c>
      <c r="R199" s="5">
        <v>8.9599999999999992E-3</v>
      </c>
      <c r="S199" s="5">
        <v>1.5658999999999999E-2</v>
      </c>
      <c r="T199" s="5">
        <v>6.5230000000000002E-3</v>
      </c>
      <c r="U199" s="5">
        <v>98.541300000000007</v>
      </c>
      <c r="V199" s="5" t="s">
        <v>322</v>
      </c>
      <c r="W199" s="5">
        <v>4.9651000000000001E-2</v>
      </c>
      <c r="X199" s="5">
        <v>2.8733999999999999E-2</v>
      </c>
      <c r="Y199" s="5">
        <v>4.8252999999999997E-2</v>
      </c>
      <c r="Z199" s="5">
        <v>3.9780000000000003E-2</v>
      </c>
      <c r="AA199" s="5">
        <v>1.703E-2</v>
      </c>
      <c r="AB199" s="5">
        <v>1.4373E-2</v>
      </c>
      <c r="AC199" s="5">
        <v>5.1581000000000002E-2</v>
      </c>
      <c r="AD199" s="5">
        <v>5.3691000000000003E-2</v>
      </c>
      <c r="AE199" s="5">
        <v>3.4800999999999999E-2</v>
      </c>
      <c r="AF199" s="5">
        <v>2.7932999999999999E-2</v>
      </c>
      <c r="AG199" s="5">
        <v>1.9708E-2</v>
      </c>
      <c r="AH199" s="5">
        <v>9.5689999999999994E-3</v>
      </c>
      <c r="AI199" s="5">
        <v>2.0567999999999999E-2</v>
      </c>
      <c r="AJ199" s="5">
        <v>3.5019999999999999E-3</v>
      </c>
      <c r="AK199" s="5">
        <v>25.329699999999999</v>
      </c>
      <c r="AL199" s="5">
        <v>1.3607100000000001</v>
      </c>
      <c r="AM199" s="5">
        <v>7.1703000000000001</v>
      </c>
      <c r="AN199" s="5">
        <v>9.4060100000000002</v>
      </c>
      <c r="AO199" s="5">
        <v>0.166958</v>
      </c>
      <c r="AP199" s="5">
        <v>2.1215600000000001</v>
      </c>
      <c r="AQ199" s="5">
        <v>5.2261499999999996</v>
      </c>
      <c r="AR199" s="5">
        <v>2.3279800000000002</v>
      </c>
      <c r="AS199" s="5">
        <v>1.5297499999999999</v>
      </c>
      <c r="AT199" s="5">
        <v>0.16872599999999999</v>
      </c>
      <c r="AU199" s="5">
        <v>-7.8600000000000007E-3</v>
      </c>
      <c r="AV199" s="5">
        <v>3.588E-3</v>
      </c>
      <c r="AW199" s="5">
        <v>1.5658999999999999E-2</v>
      </c>
      <c r="AX199" s="5">
        <v>6.5230000000000002E-3</v>
      </c>
      <c r="AY199" s="5">
        <v>43.715499999999999</v>
      </c>
      <c r="AZ199" s="5">
        <v>98.541300000000007</v>
      </c>
      <c r="BA199" s="5">
        <v>2.3207999999999999E-2</v>
      </c>
      <c r="BB199" s="5">
        <v>1.7226000000000002E-2</v>
      </c>
      <c r="BC199" s="5">
        <v>2.5537000000000001E-2</v>
      </c>
      <c r="BD199" s="5">
        <v>3.0921000000000001E-2</v>
      </c>
      <c r="BE199" s="5">
        <v>1.3188999999999999E-2</v>
      </c>
      <c r="BF199" s="5">
        <v>8.6680000000000004E-3</v>
      </c>
      <c r="BG199" s="5">
        <v>3.6864000000000001E-2</v>
      </c>
      <c r="BH199" s="5">
        <v>3.9830999999999998E-2</v>
      </c>
      <c r="BI199" s="5">
        <v>2.8889999999999999E-2</v>
      </c>
      <c r="BJ199" s="5">
        <v>1.2189999999999999E-2</v>
      </c>
      <c r="BK199" s="5">
        <v>1.3483999999999999E-2</v>
      </c>
      <c r="BL199" s="5">
        <v>3.8319999999999999E-3</v>
      </c>
      <c r="BM199" s="5">
        <v>2.0567999999999999E-2</v>
      </c>
      <c r="BN199" s="5">
        <v>3.5019999999999999E-3</v>
      </c>
      <c r="BO199" s="5">
        <v>0.42929899999999999</v>
      </c>
      <c r="BP199" s="5">
        <v>1.3208</v>
      </c>
      <c r="BQ199" s="5">
        <v>0.90754199999999996</v>
      </c>
      <c r="BR199" s="5">
        <v>0.87949500000000003</v>
      </c>
      <c r="BS199" s="5">
        <v>5.0669199999999996</v>
      </c>
      <c r="BT199" s="5">
        <v>0.75362300000000004</v>
      </c>
      <c r="BU199" s="5">
        <v>1.6183000000000001</v>
      </c>
      <c r="BV199" s="5">
        <v>2.4851700000000001</v>
      </c>
      <c r="BW199" s="5">
        <v>3.2010399999999999</v>
      </c>
      <c r="BX199" s="5">
        <v>6.3383500000000002</v>
      </c>
      <c r="BY199" s="5">
        <v>-79.057000000000002</v>
      </c>
      <c r="BZ199" s="5">
        <v>51.362000000000002</v>
      </c>
      <c r="CA199" s="5">
        <v>63.203000000000003</v>
      </c>
      <c r="CB199" s="5">
        <v>26.031600000000001</v>
      </c>
    </row>
    <row r="200" spans="1:80" ht="15.75" customHeight="1" x14ac:dyDescent="0.35">
      <c r="A200" s="5">
        <v>160</v>
      </c>
      <c r="B200" s="5" t="s">
        <v>409</v>
      </c>
      <c r="C200" s="5" t="s">
        <v>393</v>
      </c>
      <c r="D200" s="5">
        <v>8</v>
      </c>
      <c r="E200" s="5" t="s">
        <v>208</v>
      </c>
      <c r="F200" s="5" t="s">
        <v>89</v>
      </c>
      <c r="G200" s="5">
        <v>54.323999999999998</v>
      </c>
      <c r="H200" s="5">
        <v>2.3449900000000001</v>
      </c>
      <c r="I200" s="5">
        <v>13.255699999999999</v>
      </c>
      <c r="J200" s="5">
        <v>12.4125</v>
      </c>
      <c r="K200" s="5">
        <v>0.207709</v>
      </c>
      <c r="L200" s="5">
        <v>3.48455</v>
      </c>
      <c r="M200" s="5">
        <v>6.9432299999999998</v>
      </c>
      <c r="N200" s="5">
        <v>3.1743800000000002</v>
      </c>
      <c r="O200" s="5">
        <v>1.85554</v>
      </c>
      <c r="P200" s="5">
        <v>0.416657</v>
      </c>
      <c r="Q200" s="5">
        <v>-1.99E-3</v>
      </c>
      <c r="R200" s="5">
        <v>6.476E-3</v>
      </c>
      <c r="S200" s="5">
        <v>2.4518999999999999E-2</v>
      </c>
      <c r="T200" s="5">
        <v>8.2559999999999995E-3</v>
      </c>
      <c r="U200" s="5">
        <v>98.456400000000002</v>
      </c>
      <c r="V200" s="5" t="s">
        <v>322</v>
      </c>
      <c r="W200" s="5">
        <v>4.5670000000000002E-2</v>
      </c>
      <c r="X200" s="5">
        <v>2.9250000000000002E-2</v>
      </c>
      <c r="Y200" s="5">
        <v>4.9591999999999997E-2</v>
      </c>
      <c r="Z200" s="5">
        <v>3.7623999999999998E-2</v>
      </c>
      <c r="AA200" s="5">
        <v>1.6830000000000001E-2</v>
      </c>
      <c r="AB200" s="5">
        <v>1.4906000000000001E-2</v>
      </c>
      <c r="AC200" s="5">
        <v>5.1435000000000002E-2</v>
      </c>
      <c r="AD200" s="5">
        <v>4.9582000000000001E-2</v>
      </c>
      <c r="AE200" s="5">
        <v>4.0156999999999998E-2</v>
      </c>
      <c r="AF200" s="5">
        <v>2.8868999999999999E-2</v>
      </c>
      <c r="AG200" s="5">
        <v>1.8485999999999999E-2</v>
      </c>
      <c r="AH200" s="5">
        <v>9.6849999999999992E-3</v>
      </c>
      <c r="AI200" s="5">
        <v>2.0289000000000001E-2</v>
      </c>
      <c r="AJ200" s="5">
        <v>3.4399999999999999E-3</v>
      </c>
      <c r="AK200" s="5">
        <v>25.392700000000001</v>
      </c>
      <c r="AL200" s="5">
        <v>1.4058200000000001</v>
      </c>
      <c r="AM200" s="5">
        <v>7.01553</v>
      </c>
      <c r="AN200" s="5">
        <v>9.6482600000000005</v>
      </c>
      <c r="AO200" s="5">
        <v>0.160861</v>
      </c>
      <c r="AP200" s="5">
        <v>2.10128</v>
      </c>
      <c r="AQ200" s="5">
        <v>4.9622799999999998</v>
      </c>
      <c r="AR200" s="5">
        <v>2.3549199999999999</v>
      </c>
      <c r="AS200" s="5">
        <v>1.5403800000000001</v>
      </c>
      <c r="AT200" s="5">
        <v>0.181835</v>
      </c>
      <c r="AU200" s="5">
        <v>-1.3600000000000001E-3</v>
      </c>
      <c r="AV200" s="5">
        <v>2.594E-3</v>
      </c>
      <c r="AW200" s="5">
        <v>2.4518999999999999E-2</v>
      </c>
      <c r="AX200" s="5">
        <v>8.2559999999999995E-3</v>
      </c>
      <c r="AY200" s="5">
        <v>43.6586</v>
      </c>
      <c r="AZ200" s="5">
        <v>98.456400000000002</v>
      </c>
      <c r="BA200" s="5">
        <v>2.1347999999999999E-2</v>
      </c>
      <c r="BB200" s="5">
        <v>1.7536E-2</v>
      </c>
      <c r="BC200" s="5">
        <v>2.6246999999999999E-2</v>
      </c>
      <c r="BD200" s="5">
        <v>2.9245E-2</v>
      </c>
      <c r="BE200" s="5">
        <v>1.3034E-2</v>
      </c>
      <c r="BF200" s="5">
        <v>8.9890000000000005E-3</v>
      </c>
      <c r="BG200" s="5">
        <v>3.6760000000000001E-2</v>
      </c>
      <c r="BH200" s="5">
        <v>3.6782000000000002E-2</v>
      </c>
      <c r="BI200" s="5">
        <v>3.3335999999999998E-2</v>
      </c>
      <c r="BJ200" s="5">
        <v>1.2599000000000001E-2</v>
      </c>
      <c r="BK200" s="5">
        <v>1.2648E-2</v>
      </c>
      <c r="BL200" s="5">
        <v>3.8790000000000001E-3</v>
      </c>
      <c r="BM200" s="5">
        <v>2.0289000000000001E-2</v>
      </c>
      <c r="BN200" s="5">
        <v>3.4399999999999999E-3</v>
      </c>
      <c r="BO200" s="5">
        <v>0.42810900000000002</v>
      </c>
      <c r="BP200" s="5">
        <v>1.3012300000000001</v>
      </c>
      <c r="BQ200" s="5">
        <v>0.91877799999999998</v>
      </c>
      <c r="BR200" s="5">
        <v>0.86610100000000001</v>
      </c>
      <c r="BS200" s="5">
        <v>5.1848700000000001</v>
      </c>
      <c r="BT200" s="5">
        <v>0.76138799999999995</v>
      </c>
      <c r="BU200" s="5">
        <v>1.6614199999999999</v>
      </c>
      <c r="BV200" s="5">
        <v>2.4518200000000001</v>
      </c>
      <c r="BW200" s="5">
        <v>3.2287599999999999</v>
      </c>
      <c r="BX200" s="5">
        <v>6.0960599999999996</v>
      </c>
      <c r="BY200" s="5">
        <v>-437.04</v>
      </c>
      <c r="BZ200" s="5">
        <v>71.509799999999998</v>
      </c>
      <c r="CA200" s="5">
        <v>40.302599999999998</v>
      </c>
      <c r="CB200" s="5">
        <v>20.38</v>
      </c>
    </row>
    <row r="201" spans="1:80" ht="15.75" customHeight="1" x14ac:dyDescent="0.35">
      <c r="A201" s="5">
        <v>161</v>
      </c>
      <c r="B201" s="5" t="s">
        <v>409</v>
      </c>
      <c r="C201" s="5" t="s">
        <v>393</v>
      </c>
      <c r="D201" s="5">
        <v>9</v>
      </c>
      <c r="E201" s="5" t="s">
        <v>208</v>
      </c>
      <c r="F201" s="5" t="s">
        <v>89</v>
      </c>
      <c r="G201" s="5">
        <v>54.113100000000003</v>
      </c>
      <c r="H201" s="5">
        <v>2.29739</v>
      </c>
      <c r="I201" s="5">
        <v>13.4841</v>
      </c>
      <c r="J201" s="5">
        <v>12.2912</v>
      </c>
      <c r="K201" s="5">
        <v>0.19462699999999999</v>
      </c>
      <c r="L201" s="5">
        <v>3.5408499999999998</v>
      </c>
      <c r="M201" s="5">
        <v>6.99749</v>
      </c>
      <c r="N201" s="5">
        <v>3.1310899999999999</v>
      </c>
      <c r="O201" s="5">
        <v>1.7818799999999999</v>
      </c>
      <c r="P201" s="5">
        <v>0.32536500000000002</v>
      </c>
      <c r="Q201" s="5">
        <v>3.9029999999999998E-3</v>
      </c>
      <c r="R201" s="5">
        <v>8.9739999999999993E-3</v>
      </c>
      <c r="S201" s="5">
        <v>1.7257999999999999E-2</v>
      </c>
      <c r="T201" s="5">
        <v>7.1190000000000003E-3</v>
      </c>
      <c r="U201" s="5">
        <v>98.194299999999998</v>
      </c>
      <c r="V201" s="5" t="s">
        <v>322</v>
      </c>
      <c r="W201" s="5">
        <v>5.0000999999999997E-2</v>
      </c>
      <c r="X201" s="5">
        <v>2.9021000000000002E-2</v>
      </c>
      <c r="Y201" s="5">
        <v>4.6190000000000002E-2</v>
      </c>
      <c r="Z201" s="5">
        <v>3.6590999999999999E-2</v>
      </c>
      <c r="AA201" s="5">
        <v>1.7021999999999999E-2</v>
      </c>
      <c r="AB201" s="5">
        <v>1.4290000000000001E-2</v>
      </c>
      <c r="AC201" s="5">
        <v>5.2187999999999998E-2</v>
      </c>
      <c r="AD201" s="5">
        <v>5.2296000000000002E-2</v>
      </c>
      <c r="AE201" s="5">
        <v>3.6260000000000001E-2</v>
      </c>
      <c r="AF201" s="5">
        <v>2.9950000000000001E-2</v>
      </c>
      <c r="AG201" s="5">
        <v>1.8404E-2</v>
      </c>
      <c r="AH201" s="5">
        <v>9.6729999999999993E-3</v>
      </c>
      <c r="AI201" s="5">
        <v>1.9878E-2</v>
      </c>
      <c r="AJ201" s="5">
        <v>3.447E-3</v>
      </c>
      <c r="AK201" s="5">
        <v>25.2941</v>
      </c>
      <c r="AL201" s="5">
        <v>1.3772899999999999</v>
      </c>
      <c r="AM201" s="5">
        <v>7.1363700000000003</v>
      </c>
      <c r="AN201" s="5">
        <v>9.5540000000000003</v>
      </c>
      <c r="AO201" s="5">
        <v>0.150729</v>
      </c>
      <c r="AP201" s="5">
        <v>2.13523</v>
      </c>
      <c r="AQ201" s="5">
        <v>5.0010599999999998</v>
      </c>
      <c r="AR201" s="5">
        <v>2.32281</v>
      </c>
      <c r="AS201" s="5">
        <v>1.4792400000000001</v>
      </c>
      <c r="AT201" s="5">
        <v>0.14199400000000001</v>
      </c>
      <c r="AU201" s="5">
        <v>2.6700000000000001E-3</v>
      </c>
      <c r="AV201" s="5">
        <v>3.594E-3</v>
      </c>
      <c r="AW201" s="5">
        <v>1.7257999999999999E-2</v>
      </c>
      <c r="AX201" s="5">
        <v>7.1190000000000003E-3</v>
      </c>
      <c r="AY201" s="5">
        <v>43.570900000000002</v>
      </c>
      <c r="AZ201" s="5">
        <v>98.194299999999998</v>
      </c>
      <c r="BA201" s="5">
        <v>2.3372E-2</v>
      </c>
      <c r="BB201" s="5">
        <v>1.7398E-2</v>
      </c>
      <c r="BC201" s="5">
        <v>2.4445999999999999E-2</v>
      </c>
      <c r="BD201" s="5">
        <v>2.8443E-2</v>
      </c>
      <c r="BE201" s="5">
        <v>1.3183E-2</v>
      </c>
      <c r="BF201" s="5">
        <v>8.6180000000000007E-3</v>
      </c>
      <c r="BG201" s="5">
        <v>3.7298999999999999E-2</v>
      </c>
      <c r="BH201" s="5">
        <v>3.8795999999999997E-2</v>
      </c>
      <c r="BI201" s="5">
        <v>3.0102E-2</v>
      </c>
      <c r="BJ201" s="5">
        <v>1.307E-2</v>
      </c>
      <c r="BK201" s="5">
        <v>1.2592000000000001E-2</v>
      </c>
      <c r="BL201" s="5">
        <v>3.8739999999999998E-3</v>
      </c>
      <c r="BM201" s="5">
        <v>1.9878E-2</v>
      </c>
      <c r="BN201" s="5">
        <v>3.447E-3</v>
      </c>
      <c r="BO201" s="5">
        <v>0.429143</v>
      </c>
      <c r="BP201" s="5">
        <v>1.3145100000000001</v>
      </c>
      <c r="BQ201" s="5">
        <v>0.90758799999999995</v>
      </c>
      <c r="BR201" s="5">
        <v>0.86910399999999999</v>
      </c>
      <c r="BS201" s="5">
        <v>5.4861899999999997</v>
      </c>
      <c r="BT201" s="5">
        <v>0.75178100000000003</v>
      </c>
      <c r="BU201" s="5">
        <v>1.6543300000000001</v>
      </c>
      <c r="BV201" s="5">
        <v>2.4796299999999998</v>
      </c>
      <c r="BW201" s="5">
        <v>3.2671800000000002</v>
      </c>
      <c r="BX201" s="5">
        <v>7.26023</v>
      </c>
      <c r="BY201" s="5">
        <v>224.11799999999999</v>
      </c>
      <c r="BZ201" s="5">
        <v>51.822200000000002</v>
      </c>
      <c r="CA201" s="5">
        <v>55.623600000000003</v>
      </c>
      <c r="CB201" s="5">
        <v>23.560300000000002</v>
      </c>
    </row>
    <row r="202" spans="1:80" ht="15.75" customHeight="1" x14ac:dyDescent="0.35">
      <c r="A202" s="5">
        <v>162</v>
      </c>
      <c r="B202" s="5" t="s">
        <v>409</v>
      </c>
      <c r="C202" s="5" t="s">
        <v>393</v>
      </c>
      <c r="D202" s="5">
        <v>10</v>
      </c>
      <c r="E202" s="5" t="s">
        <v>208</v>
      </c>
      <c r="F202" s="5" t="s">
        <v>89</v>
      </c>
      <c r="G202" s="5">
        <v>54.404499999999999</v>
      </c>
      <c r="H202" s="5">
        <v>2.28687</v>
      </c>
      <c r="I202" s="5">
        <v>13.2553</v>
      </c>
      <c r="J202" s="5">
        <v>12.4415</v>
      </c>
      <c r="K202" s="5">
        <v>0.194797</v>
      </c>
      <c r="L202" s="5">
        <v>3.5795599999999999</v>
      </c>
      <c r="M202" s="5">
        <v>7.1615200000000003</v>
      </c>
      <c r="N202" s="5">
        <v>2.4214699999999998</v>
      </c>
      <c r="O202" s="5">
        <v>1.7431300000000001</v>
      </c>
      <c r="P202" s="5">
        <v>0.37454500000000002</v>
      </c>
      <c r="Q202" s="5">
        <v>1.0642E-2</v>
      </c>
      <c r="R202" s="5">
        <v>7.2890000000000003E-3</v>
      </c>
      <c r="S202" s="5">
        <v>2.3199999999999998E-2</v>
      </c>
      <c r="T202" s="5">
        <v>7.9330000000000008E-3</v>
      </c>
      <c r="U202" s="5">
        <v>97.912199999999999</v>
      </c>
      <c r="V202" s="5" t="s">
        <v>322</v>
      </c>
      <c r="W202" s="5">
        <v>4.6540999999999999E-2</v>
      </c>
      <c r="X202" s="5">
        <v>2.8827999999999999E-2</v>
      </c>
      <c r="Y202" s="5">
        <v>4.6473E-2</v>
      </c>
      <c r="Z202" s="5">
        <v>3.8443999999999999E-2</v>
      </c>
      <c r="AA202" s="5">
        <v>1.7697999999999998E-2</v>
      </c>
      <c r="AB202" s="5">
        <v>1.4271000000000001E-2</v>
      </c>
      <c r="AC202" s="5">
        <v>4.6747999999999998E-2</v>
      </c>
      <c r="AD202" s="5">
        <v>5.0523999999999999E-2</v>
      </c>
      <c r="AE202" s="5">
        <v>3.6055999999999998E-2</v>
      </c>
      <c r="AF202" s="5">
        <v>2.7899E-2</v>
      </c>
      <c r="AG202" s="5">
        <v>1.814E-2</v>
      </c>
      <c r="AH202" s="5">
        <v>9.7120000000000001E-3</v>
      </c>
      <c r="AI202" s="5">
        <v>2.0369999999999999E-2</v>
      </c>
      <c r="AJ202" s="5">
        <v>3.4220000000000001E-3</v>
      </c>
      <c r="AK202" s="5">
        <v>25.430299999999999</v>
      </c>
      <c r="AL202" s="5">
        <v>1.3709800000000001</v>
      </c>
      <c r="AM202" s="5">
        <v>7.0152999999999999</v>
      </c>
      <c r="AN202" s="5">
        <v>9.6708400000000001</v>
      </c>
      <c r="AO202" s="5">
        <v>0.15085999999999999</v>
      </c>
      <c r="AP202" s="5">
        <v>2.1585700000000001</v>
      </c>
      <c r="AQ202" s="5">
        <v>5.11829</v>
      </c>
      <c r="AR202" s="5">
        <v>1.7963800000000001</v>
      </c>
      <c r="AS202" s="5">
        <v>1.4470700000000001</v>
      </c>
      <c r="AT202" s="5">
        <v>0.16345699999999999</v>
      </c>
      <c r="AU202" s="5">
        <v>7.2810000000000001E-3</v>
      </c>
      <c r="AV202" s="5">
        <v>2.9190000000000002E-3</v>
      </c>
      <c r="AW202" s="5">
        <v>2.3199999999999998E-2</v>
      </c>
      <c r="AX202" s="5">
        <v>7.9330000000000008E-3</v>
      </c>
      <c r="AY202" s="5">
        <v>43.548900000000003</v>
      </c>
      <c r="AZ202" s="5">
        <v>97.912199999999999</v>
      </c>
      <c r="BA202" s="5">
        <v>2.1753999999999999E-2</v>
      </c>
      <c r="BB202" s="5">
        <v>1.7283E-2</v>
      </c>
      <c r="BC202" s="5">
        <v>2.4594999999999999E-2</v>
      </c>
      <c r="BD202" s="5">
        <v>2.9881999999999999E-2</v>
      </c>
      <c r="BE202" s="5">
        <v>1.3705999999999999E-2</v>
      </c>
      <c r="BF202" s="5">
        <v>8.6060000000000008E-3</v>
      </c>
      <c r="BG202" s="5">
        <v>3.3410000000000002E-2</v>
      </c>
      <c r="BH202" s="5">
        <v>3.7481E-2</v>
      </c>
      <c r="BI202" s="5">
        <v>2.9932E-2</v>
      </c>
      <c r="BJ202" s="5">
        <v>1.2175999999999999E-2</v>
      </c>
      <c r="BK202" s="5">
        <v>1.2411999999999999E-2</v>
      </c>
      <c r="BL202" s="5">
        <v>3.8890000000000001E-3</v>
      </c>
      <c r="BM202" s="5">
        <v>2.0369999999999999E-2</v>
      </c>
      <c r="BN202" s="5">
        <v>3.4220000000000001E-3</v>
      </c>
      <c r="BO202" s="5">
        <v>0.42724000000000001</v>
      </c>
      <c r="BP202" s="5">
        <v>1.31619</v>
      </c>
      <c r="BQ202" s="5">
        <v>0.91491599999999995</v>
      </c>
      <c r="BR202" s="5">
        <v>0.86485999999999996</v>
      </c>
      <c r="BS202" s="5">
        <v>5.60588</v>
      </c>
      <c r="BT202" s="5">
        <v>0.74584899999999998</v>
      </c>
      <c r="BU202" s="5">
        <v>1.6271800000000001</v>
      </c>
      <c r="BV202" s="5">
        <v>2.8539099999999999</v>
      </c>
      <c r="BW202" s="5">
        <v>3.3043399999999998</v>
      </c>
      <c r="BX202" s="5">
        <v>6.4621000000000004</v>
      </c>
      <c r="BY202" s="5">
        <v>82.180800000000005</v>
      </c>
      <c r="BZ202" s="5">
        <v>63.818199999999997</v>
      </c>
      <c r="CA202" s="5">
        <v>42.683</v>
      </c>
      <c r="CB202" s="5">
        <v>21.0764</v>
      </c>
    </row>
    <row r="203" spans="1:80" ht="15.75" customHeight="1" x14ac:dyDescent="0.35">
      <c r="A203" s="5">
        <v>163</v>
      </c>
      <c r="B203" s="5" t="s">
        <v>409</v>
      </c>
      <c r="C203" s="5" t="s">
        <v>393</v>
      </c>
      <c r="D203" s="5">
        <v>11</v>
      </c>
      <c r="E203" s="5" t="s">
        <v>208</v>
      </c>
      <c r="F203" s="5" t="s">
        <v>89</v>
      </c>
      <c r="G203" s="5">
        <v>54.633600000000001</v>
      </c>
      <c r="H203" s="5">
        <v>2.26667</v>
      </c>
      <c r="I203" s="5">
        <v>13.338100000000001</v>
      </c>
      <c r="J203" s="5">
        <v>12.430099999999999</v>
      </c>
      <c r="K203" s="5">
        <v>0.21846399999999999</v>
      </c>
      <c r="L203" s="5">
        <v>3.56264</v>
      </c>
      <c r="M203" s="5">
        <v>6.9649900000000002</v>
      </c>
      <c r="N203" s="5">
        <v>2.9346700000000001</v>
      </c>
      <c r="O203" s="5">
        <v>1.73807</v>
      </c>
      <c r="P203" s="5">
        <v>0.37957000000000002</v>
      </c>
      <c r="Q203" s="5">
        <v>-1.172E-2</v>
      </c>
      <c r="R203" s="5">
        <v>5.4720000000000003E-3</v>
      </c>
      <c r="S203" s="5">
        <v>3.2293000000000002E-2</v>
      </c>
      <c r="T203" s="5">
        <v>1.1837E-2</v>
      </c>
      <c r="U203" s="5">
        <v>98.504800000000003</v>
      </c>
      <c r="V203" s="5" t="s">
        <v>322</v>
      </c>
      <c r="W203" s="5">
        <v>4.8085000000000003E-2</v>
      </c>
      <c r="X203" s="5">
        <v>2.9557E-2</v>
      </c>
      <c r="Y203" s="5">
        <v>4.8267999999999998E-2</v>
      </c>
      <c r="Z203" s="5">
        <v>3.5899E-2</v>
      </c>
      <c r="AA203" s="5">
        <v>1.6903000000000001E-2</v>
      </c>
      <c r="AB203" s="5">
        <v>1.4288E-2</v>
      </c>
      <c r="AC203" s="5">
        <v>4.7934999999999998E-2</v>
      </c>
      <c r="AD203" s="5">
        <v>4.9083000000000002E-2</v>
      </c>
      <c r="AE203" s="5">
        <v>3.8980000000000001E-2</v>
      </c>
      <c r="AF203" s="5">
        <v>2.8649999999999998E-2</v>
      </c>
      <c r="AG203" s="5">
        <v>1.8589999999999999E-2</v>
      </c>
      <c r="AH203" s="5">
        <v>9.6559999999999997E-3</v>
      </c>
      <c r="AI203" s="5">
        <v>1.9834999999999998E-2</v>
      </c>
      <c r="AJ203" s="5">
        <v>3.4129999999999998E-3</v>
      </c>
      <c r="AK203" s="5">
        <v>25.537400000000002</v>
      </c>
      <c r="AL203" s="5">
        <v>1.35887</v>
      </c>
      <c r="AM203" s="5">
        <v>7.0591299999999997</v>
      </c>
      <c r="AN203" s="5">
        <v>9.6620000000000008</v>
      </c>
      <c r="AO203" s="5">
        <v>0.16918900000000001</v>
      </c>
      <c r="AP203" s="5">
        <v>2.1483699999999999</v>
      </c>
      <c r="AQ203" s="5">
        <v>4.97783</v>
      </c>
      <c r="AR203" s="5">
        <v>2.1770999999999998</v>
      </c>
      <c r="AS203" s="5">
        <v>1.4428700000000001</v>
      </c>
      <c r="AT203" s="5">
        <v>0.16564999999999999</v>
      </c>
      <c r="AU203" s="5">
        <v>-8.0199999999999994E-3</v>
      </c>
      <c r="AV203" s="5">
        <v>2.1919999999999999E-3</v>
      </c>
      <c r="AW203" s="5">
        <v>3.2293000000000002E-2</v>
      </c>
      <c r="AX203" s="5">
        <v>1.1837E-2</v>
      </c>
      <c r="AY203" s="5">
        <v>43.768099999999997</v>
      </c>
      <c r="AZ203" s="5">
        <v>98.504800000000003</v>
      </c>
      <c r="BA203" s="5">
        <v>2.2475999999999999E-2</v>
      </c>
      <c r="BB203" s="5">
        <v>1.772E-2</v>
      </c>
      <c r="BC203" s="5">
        <v>2.5545999999999999E-2</v>
      </c>
      <c r="BD203" s="5">
        <v>2.7904999999999999E-2</v>
      </c>
      <c r="BE203" s="5">
        <v>1.3089999999999999E-2</v>
      </c>
      <c r="BF203" s="5">
        <v>8.6160000000000004E-3</v>
      </c>
      <c r="BG203" s="5">
        <v>3.4258999999999998E-2</v>
      </c>
      <c r="BH203" s="5">
        <v>3.6413000000000001E-2</v>
      </c>
      <c r="BI203" s="5">
        <v>3.2358999999999999E-2</v>
      </c>
      <c r="BJ203" s="5">
        <v>1.2503E-2</v>
      </c>
      <c r="BK203" s="5">
        <v>1.2718999999999999E-2</v>
      </c>
      <c r="BL203" s="5">
        <v>3.8670000000000002E-3</v>
      </c>
      <c r="BM203" s="5">
        <v>1.9834999999999998E-2</v>
      </c>
      <c r="BN203" s="5">
        <v>3.4129999999999998E-3</v>
      </c>
      <c r="BO203" s="5">
        <v>0.42673499999999998</v>
      </c>
      <c r="BP203" s="5">
        <v>1.3298700000000001</v>
      </c>
      <c r="BQ203" s="5">
        <v>0.91391299999999998</v>
      </c>
      <c r="BR203" s="5">
        <v>0.86380299999999999</v>
      </c>
      <c r="BS203" s="5">
        <v>4.9963499999999996</v>
      </c>
      <c r="BT203" s="5">
        <v>0.74870099999999995</v>
      </c>
      <c r="BU203" s="5">
        <v>1.65272</v>
      </c>
      <c r="BV203" s="5">
        <v>2.5554000000000001</v>
      </c>
      <c r="BW203" s="5">
        <v>3.33521</v>
      </c>
      <c r="BX203" s="5">
        <v>6.4592900000000002</v>
      </c>
      <c r="BY203" s="5">
        <v>-72.930999999999997</v>
      </c>
      <c r="BZ203" s="5">
        <v>84.196700000000007</v>
      </c>
      <c r="CA203" s="5">
        <v>30.267199999999999</v>
      </c>
      <c r="CB203" s="5">
        <v>14.3285</v>
      </c>
    </row>
    <row r="204" spans="1:80" ht="15.75" customHeight="1" x14ac:dyDescent="0.35">
      <c r="A204" s="5">
        <v>164</v>
      </c>
      <c r="B204" s="5" t="s">
        <v>409</v>
      </c>
      <c r="C204" s="5" t="s">
        <v>393</v>
      </c>
      <c r="D204" s="5">
        <v>12</v>
      </c>
      <c r="E204" s="5" t="s">
        <v>208</v>
      </c>
      <c r="F204" s="5" t="s">
        <v>89</v>
      </c>
      <c r="G204" s="5">
        <v>53.703299999999999</v>
      </c>
      <c r="H204" s="5">
        <v>2.3319000000000001</v>
      </c>
      <c r="I204" s="5">
        <v>13.2111</v>
      </c>
      <c r="J204" s="5">
        <v>12.4274</v>
      </c>
      <c r="K204" s="5">
        <v>0.21352399999999999</v>
      </c>
      <c r="L204" s="5">
        <v>3.4409000000000001</v>
      </c>
      <c r="M204" s="5">
        <v>7.2922900000000004</v>
      </c>
      <c r="N204" s="5">
        <v>3.0075599999999998</v>
      </c>
      <c r="O204" s="5">
        <v>1.87588</v>
      </c>
      <c r="P204" s="5">
        <v>0.32727099999999998</v>
      </c>
      <c r="Q204" s="5">
        <v>3.7300000000000001E-4</v>
      </c>
      <c r="R204" s="5">
        <v>9.8299999999999993E-4</v>
      </c>
      <c r="S204" s="5">
        <v>2.1493000000000002E-2</v>
      </c>
      <c r="T204" s="5">
        <v>7.5859999999999999E-3</v>
      </c>
      <c r="U204" s="5">
        <v>97.861599999999996</v>
      </c>
      <c r="V204" s="5" t="s">
        <v>322</v>
      </c>
      <c r="W204" s="5">
        <v>4.9067E-2</v>
      </c>
      <c r="X204" s="5">
        <v>2.9172E-2</v>
      </c>
      <c r="Y204" s="5">
        <v>4.7280000000000003E-2</v>
      </c>
      <c r="Z204" s="5">
        <v>3.6824000000000003E-2</v>
      </c>
      <c r="AA204" s="5">
        <v>1.6389999999999998E-2</v>
      </c>
      <c r="AB204" s="5">
        <v>1.4425E-2</v>
      </c>
      <c r="AC204" s="5">
        <v>4.9936000000000001E-2</v>
      </c>
      <c r="AD204" s="5">
        <v>4.7196000000000002E-2</v>
      </c>
      <c r="AE204" s="5">
        <v>3.9363000000000002E-2</v>
      </c>
      <c r="AF204" s="5">
        <v>3.1372999999999998E-2</v>
      </c>
      <c r="AG204" s="5">
        <v>1.8501E-2</v>
      </c>
      <c r="AH204" s="5">
        <v>9.7850000000000003E-3</v>
      </c>
      <c r="AI204" s="5">
        <v>1.9788E-2</v>
      </c>
      <c r="AJ204" s="5">
        <v>3.4450000000000001E-3</v>
      </c>
      <c r="AK204" s="5">
        <v>25.102499999999999</v>
      </c>
      <c r="AL204" s="5">
        <v>1.3979699999999999</v>
      </c>
      <c r="AM204" s="5">
        <v>6.9919200000000004</v>
      </c>
      <c r="AN204" s="5">
        <v>9.6598799999999994</v>
      </c>
      <c r="AO204" s="5">
        <v>0.16536400000000001</v>
      </c>
      <c r="AP204" s="5">
        <v>2.0749599999999999</v>
      </c>
      <c r="AQ204" s="5">
        <v>5.2117500000000003</v>
      </c>
      <c r="AR204" s="5">
        <v>2.2311700000000001</v>
      </c>
      <c r="AS204" s="5">
        <v>1.5572699999999999</v>
      </c>
      <c r="AT204" s="5">
        <v>0.14282500000000001</v>
      </c>
      <c r="AU204" s="5">
        <v>2.5500000000000002E-4</v>
      </c>
      <c r="AV204" s="5">
        <v>3.9399999999999998E-4</v>
      </c>
      <c r="AW204" s="5">
        <v>2.1493000000000002E-2</v>
      </c>
      <c r="AX204" s="5">
        <v>7.5859999999999999E-3</v>
      </c>
      <c r="AY204" s="5">
        <v>43.296199999999999</v>
      </c>
      <c r="AZ204" s="5">
        <v>97.861599999999996</v>
      </c>
      <c r="BA204" s="5">
        <v>2.2936000000000002E-2</v>
      </c>
      <c r="BB204" s="5">
        <v>1.7488E-2</v>
      </c>
      <c r="BC204" s="5">
        <v>2.5023E-2</v>
      </c>
      <c r="BD204" s="5">
        <v>2.8622999999999999E-2</v>
      </c>
      <c r="BE204" s="5">
        <v>1.2692999999999999E-2</v>
      </c>
      <c r="BF204" s="5">
        <v>8.6979999999999991E-3</v>
      </c>
      <c r="BG204" s="5">
        <v>3.5688999999999999E-2</v>
      </c>
      <c r="BH204" s="5">
        <v>3.5012000000000001E-2</v>
      </c>
      <c r="BI204" s="5">
        <v>3.2676999999999998E-2</v>
      </c>
      <c r="BJ204" s="5">
        <v>1.3691999999999999E-2</v>
      </c>
      <c r="BK204" s="5">
        <v>1.2658000000000001E-2</v>
      </c>
      <c r="BL204" s="5">
        <v>3.9189999999999997E-3</v>
      </c>
      <c r="BM204" s="5">
        <v>1.9788E-2</v>
      </c>
      <c r="BN204" s="5">
        <v>3.4450000000000001E-3</v>
      </c>
      <c r="BO204" s="5">
        <v>0.43062699999999998</v>
      </c>
      <c r="BP204" s="5">
        <v>1.30402</v>
      </c>
      <c r="BQ204" s="5">
        <v>0.91830100000000003</v>
      </c>
      <c r="BR204" s="5">
        <v>0.86450099999999996</v>
      </c>
      <c r="BS204" s="5">
        <v>5.0028800000000002</v>
      </c>
      <c r="BT204" s="5">
        <v>0.76415</v>
      </c>
      <c r="BU204" s="5">
        <v>1.6162300000000001</v>
      </c>
      <c r="BV204" s="5">
        <v>2.51491</v>
      </c>
      <c r="BW204" s="5">
        <v>3.1996600000000002</v>
      </c>
      <c r="BX204" s="5">
        <v>7.3534800000000002</v>
      </c>
      <c r="BY204" s="5">
        <v>2339.73</v>
      </c>
      <c r="BZ204" s="5">
        <v>470.28</v>
      </c>
      <c r="CA204" s="5">
        <v>44.730400000000003</v>
      </c>
      <c r="CB204" s="5">
        <v>22.142900000000001</v>
      </c>
    </row>
    <row r="205" spans="1:80" ht="15.75" customHeight="1" x14ac:dyDescent="0.35">
      <c r="A205" s="5">
        <v>165</v>
      </c>
      <c r="B205" s="5" t="s">
        <v>409</v>
      </c>
      <c r="C205" s="5" t="s">
        <v>393</v>
      </c>
      <c r="D205" s="5">
        <v>13</v>
      </c>
      <c r="E205" s="5" t="s">
        <v>208</v>
      </c>
      <c r="F205" s="5" t="s">
        <v>89</v>
      </c>
      <c r="G205" s="5">
        <v>54.311500000000002</v>
      </c>
      <c r="H205" s="5">
        <v>2.3132000000000001</v>
      </c>
      <c r="I205" s="5">
        <v>13.2173</v>
      </c>
      <c r="J205" s="5">
        <v>12.3445</v>
      </c>
      <c r="K205" s="5">
        <v>0.200658</v>
      </c>
      <c r="L205" s="5">
        <v>3.4638599999999999</v>
      </c>
      <c r="M205" s="5">
        <v>7.00624</v>
      </c>
      <c r="N205" s="5">
        <v>3.0690400000000002</v>
      </c>
      <c r="O205" s="5">
        <v>1.82982</v>
      </c>
      <c r="P205" s="5">
        <v>0.34556700000000001</v>
      </c>
      <c r="Q205" s="5">
        <v>-7.5500000000000003E-3</v>
      </c>
      <c r="R205" s="5">
        <v>1.4716E-2</v>
      </c>
      <c r="S205" s="5">
        <v>3.8399000000000003E-2</v>
      </c>
      <c r="T205" s="5">
        <v>6.5510000000000004E-3</v>
      </c>
      <c r="U205" s="5">
        <v>98.153700000000001</v>
      </c>
      <c r="V205" s="5" t="s">
        <v>322</v>
      </c>
      <c r="W205" s="5">
        <v>4.3748000000000002E-2</v>
      </c>
      <c r="X205" s="5">
        <v>2.8802000000000001E-2</v>
      </c>
      <c r="Y205" s="5">
        <v>4.6093000000000002E-2</v>
      </c>
      <c r="Z205" s="5">
        <v>3.7762999999999998E-2</v>
      </c>
      <c r="AA205" s="5">
        <v>1.7363E-2</v>
      </c>
      <c r="AB205" s="5">
        <v>1.4504E-2</v>
      </c>
      <c r="AC205" s="5">
        <v>5.0797000000000002E-2</v>
      </c>
      <c r="AD205" s="5">
        <v>4.4631999999999998E-2</v>
      </c>
      <c r="AE205" s="5">
        <v>4.0308999999999998E-2</v>
      </c>
      <c r="AF205" s="5">
        <v>3.2327000000000002E-2</v>
      </c>
      <c r="AG205" s="5">
        <v>1.8964999999999999E-2</v>
      </c>
      <c r="AH205" s="5">
        <v>9.3989999999999994E-3</v>
      </c>
      <c r="AI205" s="5">
        <v>2.0150000000000001E-2</v>
      </c>
      <c r="AJ205" s="5">
        <v>3.46E-3</v>
      </c>
      <c r="AK205" s="5">
        <v>25.386800000000001</v>
      </c>
      <c r="AL205" s="5">
        <v>1.38676</v>
      </c>
      <c r="AM205" s="5">
        <v>6.9951800000000004</v>
      </c>
      <c r="AN205" s="5">
        <v>9.5953999999999997</v>
      </c>
      <c r="AO205" s="5">
        <v>0.15540000000000001</v>
      </c>
      <c r="AP205" s="5">
        <v>2.0888</v>
      </c>
      <c r="AQ205" s="5">
        <v>5.0073100000000004</v>
      </c>
      <c r="AR205" s="5">
        <v>2.27677</v>
      </c>
      <c r="AS205" s="5">
        <v>1.5190399999999999</v>
      </c>
      <c r="AT205" s="5">
        <v>0.15081</v>
      </c>
      <c r="AU205" s="5">
        <v>-5.1599999999999997E-3</v>
      </c>
      <c r="AV205" s="5">
        <v>5.8929999999999998E-3</v>
      </c>
      <c r="AW205" s="5">
        <v>3.8399000000000003E-2</v>
      </c>
      <c r="AX205" s="5">
        <v>6.5510000000000004E-3</v>
      </c>
      <c r="AY205" s="5">
        <v>43.545699999999997</v>
      </c>
      <c r="AZ205" s="5">
        <v>98.153700000000001</v>
      </c>
      <c r="BA205" s="5">
        <v>2.0448999999999998E-2</v>
      </c>
      <c r="BB205" s="5">
        <v>1.7267000000000001E-2</v>
      </c>
      <c r="BC205" s="5">
        <v>2.4395E-2</v>
      </c>
      <c r="BD205" s="5">
        <v>2.9354000000000002E-2</v>
      </c>
      <c r="BE205" s="5">
        <v>1.3447000000000001E-2</v>
      </c>
      <c r="BF205" s="5">
        <v>8.7460000000000003E-3</v>
      </c>
      <c r="BG205" s="5">
        <v>3.6304000000000003E-2</v>
      </c>
      <c r="BH205" s="5">
        <v>3.3111000000000002E-2</v>
      </c>
      <c r="BI205" s="5">
        <v>3.3461999999999999E-2</v>
      </c>
      <c r="BJ205" s="5">
        <v>1.4108000000000001E-2</v>
      </c>
      <c r="BK205" s="5">
        <v>1.2976E-2</v>
      </c>
      <c r="BL205" s="5">
        <v>3.764E-3</v>
      </c>
      <c r="BM205" s="5">
        <v>2.0150000000000001E-2</v>
      </c>
      <c r="BN205" s="5">
        <v>3.46E-3</v>
      </c>
      <c r="BO205" s="5">
        <v>0.42815399999999998</v>
      </c>
      <c r="BP205" s="5">
        <v>1.30718</v>
      </c>
      <c r="BQ205" s="5">
        <v>0.91802799999999996</v>
      </c>
      <c r="BR205" s="5">
        <v>0.86910299999999996</v>
      </c>
      <c r="BS205" s="5">
        <v>5.4172399999999996</v>
      </c>
      <c r="BT205" s="5">
        <v>0.76154900000000003</v>
      </c>
      <c r="BU205" s="5">
        <v>1.6535599999999999</v>
      </c>
      <c r="BV205" s="5">
        <v>2.4765700000000002</v>
      </c>
      <c r="BW205" s="5">
        <v>3.2562799999999998</v>
      </c>
      <c r="BX205" s="5">
        <v>7.1716199999999999</v>
      </c>
      <c r="BY205" s="5">
        <v>-116.65</v>
      </c>
      <c r="BZ205" s="5">
        <v>31.139900000000001</v>
      </c>
      <c r="CA205" s="5">
        <v>26.0275</v>
      </c>
      <c r="CB205" s="5">
        <v>25.633299999999998</v>
      </c>
    </row>
    <row r="206" spans="1:80" ht="15.75" customHeight="1" x14ac:dyDescent="0.35">
      <c r="A206" s="5">
        <v>166</v>
      </c>
      <c r="B206" s="5" t="s">
        <v>409</v>
      </c>
      <c r="C206" s="5" t="s">
        <v>393</v>
      </c>
      <c r="D206" s="5">
        <v>14</v>
      </c>
      <c r="E206" s="5" t="s">
        <v>208</v>
      </c>
      <c r="F206" s="5" t="s">
        <v>89</v>
      </c>
      <c r="G206" s="5">
        <v>53.997999999999998</v>
      </c>
      <c r="H206" s="5">
        <v>2.32456</v>
      </c>
      <c r="I206" s="5">
        <v>13.334899999999999</v>
      </c>
      <c r="J206" s="5">
        <v>12.4156</v>
      </c>
      <c r="K206" s="5">
        <v>0.19187299999999999</v>
      </c>
      <c r="L206" s="5">
        <v>3.4729999999999999</v>
      </c>
      <c r="M206" s="5">
        <v>7.17042</v>
      </c>
      <c r="N206" s="5">
        <v>3.0569600000000001</v>
      </c>
      <c r="O206" s="5">
        <v>1.71268</v>
      </c>
      <c r="P206" s="5">
        <v>0.354989</v>
      </c>
      <c r="Q206" s="5">
        <v>8.4869999999999998E-3</v>
      </c>
      <c r="R206" s="5">
        <v>3.392E-3</v>
      </c>
      <c r="S206" s="5">
        <v>2.6731999999999999E-2</v>
      </c>
      <c r="T206" s="5">
        <v>4.1960000000000001E-3</v>
      </c>
      <c r="U206" s="5">
        <v>98.075800000000001</v>
      </c>
      <c r="V206" s="5" t="s">
        <v>322</v>
      </c>
      <c r="W206" s="5">
        <v>4.9089000000000001E-2</v>
      </c>
      <c r="X206" s="5">
        <v>2.9638000000000001E-2</v>
      </c>
      <c r="Y206" s="5">
        <v>4.7796999999999999E-2</v>
      </c>
      <c r="Z206" s="5">
        <v>3.8379000000000003E-2</v>
      </c>
      <c r="AA206" s="5">
        <v>1.7301E-2</v>
      </c>
      <c r="AB206" s="5">
        <v>1.4383E-2</v>
      </c>
      <c r="AC206" s="5">
        <v>4.7149000000000003E-2</v>
      </c>
      <c r="AD206" s="5">
        <v>4.6849000000000002E-2</v>
      </c>
      <c r="AE206" s="5">
        <v>3.8025999999999997E-2</v>
      </c>
      <c r="AF206" s="5">
        <v>3.1230000000000001E-2</v>
      </c>
      <c r="AG206" s="5">
        <v>1.7621999999999999E-2</v>
      </c>
      <c r="AH206" s="5">
        <v>9.5840000000000005E-3</v>
      </c>
      <c r="AI206" s="5">
        <v>2.0407999999999999E-2</v>
      </c>
      <c r="AJ206" s="5">
        <v>3.4520000000000002E-3</v>
      </c>
      <c r="AK206" s="5">
        <v>25.240300000000001</v>
      </c>
      <c r="AL206" s="5">
        <v>1.39357</v>
      </c>
      <c r="AM206" s="5">
        <v>7.0574500000000002</v>
      </c>
      <c r="AN206" s="5">
        <v>9.6506799999999995</v>
      </c>
      <c r="AO206" s="5">
        <v>0.14859600000000001</v>
      </c>
      <c r="AP206" s="5">
        <v>2.0943200000000002</v>
      </c>
      <c r="AQ206" s="5">
        <v>5.1246499999999999</v>
      </c>
      <c r="AR206" s="5">
        <v>2.2678099999999999</v>
      </c>
      <c r="AS206" s="5">
        <v>1.4217900000000001</v>
      </c>
      <c r="AT206" s="5">
        <v>0.154922</v>
      </c>
      <c r="AU206" s="5">
        <v>5.8069999999999997E-3</v>
      </c>
      <c r="AV206" s="5">
        <v>1.359E-3</v>
      </c>
      <c r="AW206" s="5">
        <v>2.6731999999999999E-2</v>
      </c>
      <c r="AX206" s="5">
        <v>4.1960000000000001E-3</v>
      </c>
      <c r="AY206" s="5">
        <v>43.483600000000003</v>
      </c>
      <c r="AZ206" s="5">
        <v>98.075800000000001</v>
      </c>
      <c r="BA206" s="5">
        <v>2.2946000000000001E-2</v>
      </c>
      <c r="BB206" s="5">
        <v>1.7767999999999999E-2</v>
      </c>
      <c r="BC206" s="5">
        <v>2.5297E-2</v>
      </c>
      <c r="BD206" s="5">
        <v>2.9832000000000001E-2</v>
      </c>
      <c r="BE206" s="5">
        <v>1.3398999999999999E-2</v>
      </c>
      <c r="BF206" s="5">
        <v>8.6730000000000002E-3</v>
      </c>
      <c r="BG206" s="5">
        <v>3.3696999999999998E-2</v>
      </c>
      <c r="BH206" s="5">
        <v>3.4755000000000001E-2</v>
      </c>
      <c r="BI206" s="5">
        <v>3.1566999999999998E-2</v>
      </c>
      <c r="BJ206" s="5">
        <v>1.3629E-2</v>
      </c>
      <c r="BK206" s="5">
        <v>1.2057E-2</v>
      </c>
      <c r="BL206" s="5">
        <v>3.8379999999999998E-3</v>
      </c>
      <c r="BM206" s="5">
        <v>2.0407999999999999E-2</v>
      </c>
      <c r="BN206" s="5">
        <v>3.4520000000000002E-3</v>
      </c>
      <c r="BO206" s="5">
        <v>0.42949700000000002</v>
      </c>
      <c r="BP206" s="5">
        <v>1.31016</v>
      </c>
      <c r="BQ206" s="5">
        <v>0.91408900000000004</v>
      </c>
      <c r="BR206" s="5">
        <v>0.865865</v>
      </c>
      <c r="BS206" s="5">
        <v>5.5978300000000001</v>
      </c>
      <c r="BT206" s="5">
        <v>0.75968999999999998</v>
      </c>
      <c r="BU206" s="5">
        <v>1.6267</v>
      </c>
      <c r="BV206" s="5">
        <v>2.4897</v>
      </c>
      <c r="BW206" s="5">
        <v>3.3528600000000002</v>
      </c>
      <c r="BX206" s="5">
        <v>6.9460499999999996</v>
      </c>
      <c r="BY206" s="5">
        <v>99.759</v>
      </c>
      <c r="BZ206" s="5">
        <v>134.21199999999999</v>
      </c>
      <c r="CA206" s="5">
        <v>37.270600000000002</v>
      </c>
      <c r="CB206" s="5">
        <v>39.518099999999997</v>
      </c>
    </row>
    <row r="207" spans="1:80" ht="15.75" customHeight="1" x14ac:dyDescent="0.35">
      <c r="A207" s="5">
        <v>167</v>
      </c>
      <c r="B207" s="5" t="s">
        <v>409</v>
      </c>
      <c r="C207" s="5" t="s">
        <v>393</v>
      </c>
      <c r="D207" s="5">
        <v>15</v>
      </c>
      <c r="E207" s="5" t="s">
        <v>208</v>
      </c>
      <c r="F207" s="5" t="s">
        <v>89</v>
      </c>
      <c r="G207" s="5">
        <v>54.131900000000002</v>
      </c>
      <c r="H207" s="5">
        <v>2.3058299999999998</v>
      </c>
      <c r="I207" s="5">
        <v>13.3957</v>
      </c>
      <c r="J207" s="5">
        <v>12.531000000000001</v>
      </c>
      <c r="K207" s="5">
        <v>0.20797099999999999</v>
      </c>
      <c r="L207" s="5">
        <v>3.5771000000000002</v>
      </c>
      <c r="M207" s="5">
        <v>7.20932</v>
      </c>
      <c r="N207" s="5">
        <v>3.0626799999999998</v>
      </c>
      <c r="O207" s="5">
        <v>1.78026</v>
      </c>
      <c r="P207" s="5">
        <v>0.362593</v>
      </c>
      <c r="Q207" s="5">
        <v>1.4772E-2</v>
      </c>
      <c r="R207" s="5">
        <v>1.3743E-2</v>
      </c>
      <c r="S207" s="5">
        <v>3.6276000000000003E-2</v>
      </c>
      <c r="T207" s="5">
        <v>6.8240000000000002E-3</v>
      </c>
      <c r="U207" s="5">
        <v>98.635999999999996</v>
      </c>
      <c r="V207" s="5" t="s">
        <v>322</v>
      </c>
      <c r="W207" s="5">
        <v>4.6012999999999998E-2</v>
      </c>
      <c r="X207" s="5">
        <v>2.9468000000000001E-2</v>
      </c>
      <c r="Y207" s="5">
        <v>4.7529000000000002E-2</v>
      </c>
      <c r="Z207" s="5">
        <v>3.7428000000000003E-2</v>
      </c>
      <c r="AA207" s="5">
        <v>1.7704999999999999E-2</v>
      </c>
      <c r="AB207" s="5">
        <v>1.4328E-2</v>
      </c>
      <c r="AC207" s="5">
        <v>5.0958000000000003E-2</v>
      </c>
      <c r="AD207" s="5">
        <v>5.0148999999999999E-2</v>
      </c>
      <c r="AE207" s="5">
        <v>3.7005999999999997E-2</v>
      </c>
      <c r="AF207" s="5">
        <v>2.8684999999999999E-2</v>
      </c>
      <c r="AG207" s="5">
        <v>1.8016000000000001E-2</v>
      </c>
      <c r="AH207" s="5">
        <v>9.5899999999999996E-3</v>
      </c>
      <c r="AI207" s="5">
        <v>1.9435999999999998E-2</v>
      </c>
      <c r="AJ207" s="5">
        <v>3.4150000000000001E-3</v>
      </c>
      <c r="AK207" s="5">
        <v>25.302900000000001</v>
      </c>
      <c r="AL207" s="5">
        <v>1.38235</v>
      </c>
      <c r="AM207" s="5">
        <v>7.0896299999999997</v>
      </c>
      <c r="AN207" s="5">
        <v>9.74038</v>
      </c>
      <c r="AO207" s="5">
        <v>0.16106400000000001</v>
      </c>
      <c r="AP207" s="5">
        <v>2.1570900000000002</v>
      </c>
      <c r="AQ207" s="5">
        <v>5.1524599999999996</v>
      </c>
      <c r="AR207" s="5">
        <v>2.2720600000000002</v>
      </c>
      <c r="AS207" s="5">
        <v>1.4778899999999999</v>
      </c>
      <c r="AT207" s="5">
        <v>0.15823999999999999</v>
      </c>
      <c r="AU207" s="5">
        <v>1.0107E-2</v>
      </c>
      <c r="AV207" s="5">
        <v>5.5040000000000002E-3</v>
      </c>
      <c r="AW207" s="5">
        <v>3.6276000000000003E-2</v>
      </c>
      <c r="AX207" s="5">
        <v>6.8240000000000002E-3</v>
      </c>
      <c r="AY207" s="5">
        <v>43.683199999999999</v>
      </c>
      <c r="AZ207" s="5">
        <v>98.635999999999996</v>
      </c>
      <c r="BA207" s="5">
        <v>2.1507999999999999E-2</v>
      </c>
      <c r="BB207" s="5">
        <v>1.7666000000000001E-2</v>
      </c>
      <c r="BC207" s="5">
        <v>2.5153999999999999E-2</v>
      </c>
      <c r="BD207" s="5">
        <v>2.9093000000000001E-2</v>
      </c>
      <c r="BE207" s="5">
        <v>1.3712E-2</v>
      </c>
      <c r="BF207" s="5">
        <v>8.6400000000000001E-3</v>
      </c>
      <c r="BG207" s="5">
        <v>3.6419E-2</v>
      </c>
      <c r="BH207" s="5">
        <v>3.7203E-2</v>
      </c>
      <c r="BI207" s="5">
        <v>3.0720999999999998E-2</v>
      </c>
      <c r="BJ207" s="5">
        <v>1.2518E-2</v>
      </c>
      <c r="BK207" s="5">
        <v>1.2326E-2</v>
      </c>
      <c r="BL207" s="5">
        <v>3.8400000000000001E-3</v>
      </c>
      <c r="BM207" s="5">
        <v>1.9435999999999998E-2</v>
      </c>
      <c r="BN207" s="5">
        <v>3.4150000000000001E-3</v>
      </c>
      <c r="BO207" s="5">
        <v>0.42901800000000001</v>
      </c>
      <c r="BP207" s="5">
        <v>1.3157099999999999</v>
      </c>
      <c r="BQ207" s="5">
        <v>0.91259599999999996</v>
      </c>
      <c r="BR207" s="5">
        <v>0.86161600000000005</v>
      </c>
      <c r="BS207" s="5">
        <v>5.3257099999999999</v>
      </c>
      <c r="BT207" s="5">
        <v>0.74823399999999995</v>
      </c>
      <c r="BU207" s="5">
        <v>1.62799</v>
      </c>
      <c r="BV207" s="5">
        <v>2.50414</v>
      </c>
      <c r="BW207" s="5">
        <v>3.27589</v>
      </c>
      <c r="BX207" s="5">
        <v>6.6580399999999997</v>
      </c>
      <c r="BY207" s="5">
        <v>59.321199999999997</v>
      </c>
      <c r="BZ207" s="5">
        <v>33.904699999999998</v>
      </c>
      <c r="CA207" s="5">
        <v>26.5928</v>
      </c>
      <c r="CB207" s="5">
        <v>24.3352</v>
      </c>
    </row>
    <row r="208" spans="1:80" ht="15.75" customHeight="1" x14ac:dyDescent="0.35">
      <c r="A208" s="5">
        <v>168</v>
      </c>
      <c r="B208" s="5" t="s">
        <v>409</v>
      </c>
      <c r="C208" s="5" t="s">
        <v>393</v>
      </c>
      <c r="D208" s="5">
        <v>16</v>
      </c>
      <c r="E208" s="5" t="s">
        <v>208</v>
      </c>
      <c r="F208" s="5" t="s">
        <v>89</v>
      </c>
      <c r="G208" s="5">
        <v>54.568600000000004</v>
      </c>
      <c r="H208" s="5">
        <v>2.28654</v>
      </c>
      <c r="I208" s="5">
        <v>13.3302</v>
      </c>
      <c r="J208" s="5">
        <v>12.3491</v>
      </c>
      <c r="K208" s="5">
        <v>0.18919900000000001</v>
      </c>
      <c r="L208" s="5">
        <v>3.52712</v>
      </c>
      <c r="M208" s="5">
        <v>7.0418799999999999</v>
      </c>
      <c r="N208" s="5">
        <v>3.0703299999999998</v>
      </c>
      <c r="O208" s="5">
        <v>1.91123</v>
      </c>
      <c r="P208" s="5">
        <v>0.34313900000000003</v>
      </c>
      <c r="Q208" s="5">
        <v>1.1309E-2</v>
      </c>
      <c r="R208" s="5">
        <v>2.1035999999999999E-2</v>
      </c>
      <c r="S208" s="5">
        <v>2.6537999999999999E-2</v>
      </c>
      <c r="T208" s="5">
        <v>9.8650000000000005E-3</v>
      </c>
      <c r="U208" s="5">
        <v>98.686099999999996</v>
      </c>
      <c r="V208" s="5" t="s">
        <v>322</v>
      </c>
      <c r="W208" s="5">
        <v>4.8068E-2</v>
      </c>
      <c r="X208" s="5">
        <v>2.9419000000000001E-2</v>
      </c>
      <c r="Y208" s="5">
        <v>4.7959000000000002E-2</v>
      </c>
      <c r="Z208" s="5">
        <v>3.7623999999999998E-2</v>
      </c>
      <c r="AA208" s="5">
        <v>1.7854999999999999E-2</v>
      </c>
      <c r="AB208" s="5">
        <v>1.4789E-2</v>
      </c>
      <c r="AC208" s="5">
        <v>5.2482000000000001E-2</v>
      </c>
      <c r="AD208" s="5">
        <v>4.7879999999999999E-2</v>
      </c>
      <c r="AE208" s="5">
        <v>3.7928000000000003E-2</v>
      </c>
      <c r="AF208" s="5">
        <v>2.7890999999999999E-2</v>
      </c>
      <c r="AG208" s="5">
        <v>1.6951000000000001E-2</v>
      </c>
      <c r="AH208" s="5">
        <v>9.6329999999999992E-3</v>
      </c>
      <c r="AI208" s="5">
        <v>2.1014999999999999E-2</v>
      </c>
      <c r="AJ208" s="5">
        <v>3.506E-3</v>
      </c>
      <c r="AK208" s="5">
        <v>25.507000000000001</v>
      </c>
      <c r="AL208" s="5">
        <v>1.3707800000000001</v>
      </c>
      <c r="AM208" s="5">
        <v>7.0549600000000003</v>
      </c>
      <c r="AN208" s="5">
        <v>9.5989900000000006</v>
      </c>
      <c r="AO208" s="5">
        <v>0.14652499999999999</v>
      </c>
      <c r="AP208" s="5">
        <v>2.1269499999999999</v>
      </c>
      <c r="AQ208" s="5">
        <v>5.0327799999999998</v>
      </c>
      <c r="AR208" s="5">
        <v>2.27773</v>
      </c>
      <c r="AS208" s="5">
        <v>1.5866199999999999</v>
      </c>
      <c r="AT208" s="5">
        <v>0.14974999999999999</v>
      </c>
      <c r="AU208" s="5">
        <v>7.737E-3</v>
      </c>
      <c r="AV208" s="5">
        <v>8.4239999999999992E-3</v>
      </c>
      <c r="AW208" s="5">
        <v>2.6537999999999999E-2</v>
      </c>
      <c r="AX208" s="5">
        <v>9.8650000000000005E-3</v>
      </c>
      <c r="AY208" s="5">
        <v>43.781399999999998</v>
      </c>
      <c r="AZ208" s="5">
        <v>98.686099999999996</v>
      </c>
      <c r="BA208" s="5">
        <v>2.2467999999999998E-2</v>
      </c>
      <c r="BB208" s="5">
        <v>1.7637E-2</v>
      </c>
      <c r="BC208" s="5">
        <v>2.5381999999999998E-2</v>
      </c>
      <c r="BD208" s="5">
        <v>2.9245E-2</v>
      </c>
      <c r="BE208" s="5">
        <v>1.3827000000000001E-2</v>
      </c>
      <c r="BF208" s="5">
        <v>8.9180000000000006E-3</v>
      </c>
      <c r="BG208" s="5">
        <v>3.7509000000000001E-2</v>
      </c>
      <c r="BH208" s="5">
        <v>3.5520000000000003E-2</v>
      </c>
      <c r="BI208" s="5">
        <v>3.1486E-2</v>
      </c>
      <c r="BJ208" s="5">
        <v>1.2172000000000001E-2</v>
      </c>
      <c r="BK208" s="5">
        <v>1.1598000000000001E-2</v>
      </c>
      <c r="BL208" s="5">
        <v>3.8579999999999999E-3</v>
      </c>
      <c r="BM208" s="5">
        <v>2.1014999999999999E-2</v>
      </c>
      <c r="BN208" s="5">
        <v>3.506E-3</v>
      </c>
      <c r="BO208" s="5">
        <v>0.42710100000000001</v>
      </c>
      <c r="BP208" s="5">
        <v>1.32222</v>
      </c>
      <c r="BQ208" s="5">
        <v>0.91432000000000002</v>
      </c>
      <c r="BR208" s="5">
        <v>0.86807999999999996</v>
      </c>
      <c r="BS208" s="5">
        <v>5.7679200000000002</v>
      </c>
      <c r="BT208" s="5">
        <v>0.75500299999999998</v>
      </c>
      <c r="BU208" s="5">
        <v>1.65028</v>
      </c>
      <c r="BV208" s="5">
        <v>2.4873599999999998</v>
      </c>
      <c r="BW208" s="5">
        <v>3.1587800000000001</v>
      </c>
      <c r="BX208" s="5">
        <v>6.8432300000000001</v>
      </c>
      <c r="BY208" s="5">
        <v>72.611000000000004</v>
      </c>
      <c r="BZ208" s="5">
        <v>22.587800000000001</v>
      </c>
      <c r="CA208" s="5">
        <v>38.579799999999999</v>
      </c>
      <c r="CB208" s="5">
        <v>17.473099999999999</v>
      </c>
    </row>
    <row r="209" spans="1:80" ht="15.75" customHeight="1" x14ac:dyDescent="0.35">
      <c r="A209" s="5">
        <v>169</v>
      </c>
      <c r="B209" s="5" t="s">
        <v>409</v>
      </c>
      <c r="C209" s="5" t="s">
        <v>393</v>
      </c>
      <c r="D209" s="5">
        <v>17</v>
      </c>
      <c r="E209" s="5" t="s">
        <v>208</v>
      </c>
      <c r="F209" s="5" t="s">
        <v>89</v>
      </c>
      <c r="G209" s="5">
        <v>54.231200000000001</v>
      </c>
      <c r="H209" s="5">
        <v>2.2788900000000001</v>
      </c>
      <c r="I209" s="5">
        <v>13.5909</v>
      </c>
      <c r="J209" s="5">
        <v>12.3583</v>
      </c>
      <c r="K209" s="5">
        <v>0.216253</v>
      </c>
      <c r="L209" s="5">
        <v>3.5068299999999999</v>
      </c>
      <c r="M209" s="5">
        <v>7.17624</v>
      </c>
      <c r="N209" s="5">
        <v>3.12744</v>
      </c>
      <c r="O209" s="5">
        <v>1.8055600000000001</v>
      </c>
      <c r="P209" s="5">
        <v>0.36843500000000001</v>
      </c>
      <c r="Q209" s="5">
        <v>9.8150000000000008E-3</v>
      </c>
      <c r="R209" s="5">
        <v>8.9099999999999995E-3</v>
      </c>
      <c r="S209" s="5">
        <v>4.5302000000000002E-2</v>
      </c>
      <c r="T209" s="5">
        <v>6.0780000000000001E-3</v>
      </c>
      <c r="U209" s="5">
        <v>98.730099999999993</v>
      </c>
      <c r="V209" s="5" t="s">
        <v>322</v>
      </c>
      <c r="W209" s="5">
        <v>4.8536999999999997E-2</v>
      </c>
      <c r="X209" s="5">
        <v>2.9020000000000001E-2</v>
      </c>
      <c r="Y209" s="5">
        <v>4.8363000000000003E-2</v>
      </c>
      <c r="Z209" s="5">
        <v>3.4466999999999998E-2</v>
      </c>
      <c r="AA209" s="5">
        <v>1.7467E-2</v>
      </c>
      <c r="AB209" s="5">
        <v>1.4545000000000001E-2</v>
      </c>
      <c r="AC209" s="5">
        <v>5.1942000000000002E-2</v>
      </c>
      <c r="AD209" s="5">
        <v>4.7560999999999999E-2</v>
      </c>
      <c r="AE209" s="5">
        <v>3.8477999999999998E-2</v>
      </c>
      <c r="AF209" s="5">
        <v>3.0349999999999999E-2</v>
      </c>
      <c r="AG209" s="5">
        <v>1.7589E-2</v>
      </c>
      <c r="AH209" s="5">
        <v>9.4979999999999995E-3</v>
      </c>
      <c r="AI209" s="5">
        <v>2.0126000000000002E-2</v>
      </c>
      <c r="AJ209" s="5">
        <v>3.5010000000000002E-3</v>
      </c>
      <c r="AK209" s="5">
        <v>25.349299999999999</v>
      </c>
      <c r="AL209" s="5">
        <v>1.36619</v>
      </c>
      <c r="AM209" s="5">
        <v>7.19292</v>
      </c>
      <c r="AN209" s="5">
        <v>9.6061200000000007</v>
      </c>
      <c r="AO209" s="5">
        <v>0.16747699999999999</v>
      </c>
      <c r="AP209" s="5">
        <v>2.1147100000000001</v>
      </c>
      <c r="AQ209" s="5">
        <v>5.1288099999999996</v>
      </c>
      <c r="AR209" s="5">
        <v>2.3201000000000001</v>
      </c>
      <c r="AS209" s="5">
        <v>1.4988999999999999</v>
      </c>
      <c r="AT209" s="5">
        <v>0.16078999999999999</v>
      </c>
      <c r="AU209" s="5">
        <v>6.7149999999999996E-3</v>
      </c>
      <c r="AV209" s="5">
        <v>3.568E-3</v>
      </c>
      <c r="AW209" s="5">
        <v>4.5302000000000002E-2</v>
      </c>
      <c r="AX209" s="5">
        <v>6.0780000000000001E-3</v>
      </c>
      <c r="AY209" s="5">
        <v>43.763100000000001</v>
      </c>
      <c r="AZ209" s="5">
        <v>98.730099999999993</v>
      </c>
      <c r="BA209" s="5">
        <v>2.2688E-2</v>
      </c>
      <c r="BB209" s="5">
        <v>1.7396999999999999E-2</v>
      </c>
      <c r="BC209" s="5">
        <v>2.5596000000000001E-2</v>
      </c>
      <c r="BD209" s="5">
        <v>2.6792E-2</v>
      </c>
      <c r="BE209" s="5">
        <v>1.3527000000000001E-2</v>
      </c>
      <c r="BF209" s="5">
        <v>8.7709999999999993E-3</v>
      </c>
      <c r="BG209" s="5">
        <v>3.7123000000000003E-2</v>
      </c>
      <c r="BH209" s="5">
        <v>3.5284000000000003E-2</v>
      </c>
      <c r="BI209" s="5">
        <v>3.1942999999999999E-2</v>
      </c>
      <c r="BJ209" s="5">
        <v>1.3245E-2</v>
      </c>
      <c r="BK209" s="5">
        <v>1.2035000000000001E-2</v>
      </c>
      <c r="BL209" s="5">
        <v>3.8040000000000001E-3</v>
      </c>
      <c r="BM209" s="5">
        <v>2.0126000000000002E-2</v>
      </c>
      <c r="BN209" s="5">
        <v>3.5010000000000002E-3</v>
      </c>
      <c r="BO209" s="5">
        <v>0.428873</v>
      </c>
      <c r="BP209" s="5">
        <v>1.32094</v>
      </c>
      <c r="BQ209" s="5">
        <v>0.90589600000000003</v>
      </c>
      <c r="BR209" s="5">
        <v>0.86605399999999999</v>
      </c>
      <c r="BS209" s="5">
        <v>5.1269499999999999</v>
      </c>
      <c r="BT209" s="5">
        <v>0.75660899999999998</v>
      </c>
      <c r="BU209" s="5">
        <v>1.63348</v>
      </c>
      <c r="BV209" s="5">
        <v>2.4620000000000002</v>
      </c>
      <c r="BW209" s="5">
        <v>3.2629000000000001</v>
      </c>
      <c r="BX209" s="5">
        <v>6.7103799999999998</v>
      </c>
      <c r="BY209" s="5">
        <v>86.362700000000004</v>
      </c>
      <c r="BZ209" s="5">
        <v>51.281799999999997</v>
      </c>
      <c r="CA209" s="5">
        <v>22.2288</v>
      </c>
      <c r="CB209" s="5">
        <v>27.881799999999998</v>
      </c>
    </row>
    <row r="210" spans="1:80" ht="15.75" customHeight="1" x14ac:dyDescent="0.35">
      <c r="A210" s="5">
        <v>170</v>
      </c>
      <c r="B210" s="5" t="s">
        <v>409</v>
      </c>
      <c r="C210" s="5" t="s">
        <v>393</v>
      </c>
      <c r="D210" s="5">
        <v>18</v>
      </c>
      <c r="E210" s="5" t="s">
        <v>208</v>
      </c>
      <c r="F210" s="5" t="s">
        <v>89</v>
      </c>
      <c r="G210" s="5">
        <v>54.814300000000003</v>
      </c>
      <c r="H210" s="5">
        <v>2.3547500000000001</v>
      </c>
      <c r="I210" s="5">
        <v>13.2918</v>
      </c>
      <c r="J210" s="5">
        <v>12.3659</v>
      </c>
      <c r="K210" s="5">
        <v>0.202269</v>
      </c>
      <c r="L210" s="5">
        <v>3.5745100000000001</v>
      </c>
      <c r="M210" s="5">
        <v>7.1602899999999998</v>
      </c>
      <c r="N210" s="5">
        <v>3.1738200000000001</v>
      </c>
      <c r="O210" s="5">
        <v>1.72942</v>
      </c>
      <c r="P210" s="5">
        <v>0.429062</v>
      </c>
      <c r="Q210" s="5">
        <v>8.2039999999999995E-3</v>
      </c>
      <c r="R210" s="5">
        <v>7.8670000000000007E-3</v>
      </c>
      <c r="S210" s="5">
        <v>2.0566999999999998E-2</v>
      </c>
      <c r="T210" s="5">
        <v>6.7039999999999999E-3</v>
      </c>
      <c r="U210" s="5">
        <v>99.139499999999998</v>
      </c>
      <c r="V210" s="5" t="s">
        <v>322</v>
      </c>
      <c r="W210" s="5">
        <v>4.5659999999999999E-2</v>
      </c>
      <c r="X210" s="5">
        <v>2.9364000000000001E-2</v>
      </c>
      <c r="Y210" s="5">
        <v>4.7777E-2</v>
      </c>
      <c r="Z210" s="5">
        <v>3.8464999999999999E-2</v>
      </c>
      <c r="AA210" s="5">
        <v>1.6986000000000001E-2</v>
      </c>
      <c r="AB210" s="5">
        <v>1.4517E-2</v>
      </c>
      <c r="AC210" s="5">
        <v>4.3853999999999997E-2</v>
      </c>
      <c r="AD210" s="5">
        <v>5.04E-2</v>
      </c>
      <c r="AE210" s="5">
        <v>3.7922999999999998E-2</v>
      </c>
      <c r="AF210" s="5">
        <v>2.9041000000000001E-2</v>
      </c>
      <c r="AG210" s="5">
        <v>1.7555000000000001E-2</v>
      </c>
      <c r="AH210" s="5">
        <v>9.7459999999999995E-3</v>
      </c>
      <c r="AI210" s="5">
        <v>2.0086E-2</v>
      </c>
      <c r="AJ210" s="5">
        <v>3.418E-3</v>
      </c>
      <c r="AK210" s="5">
        <v>25.6219</v>
      </c>
      <c r="AL210" s="5">
        <v>1.41167</v>
      </c>
      <c r="AM210" s="5">
        <v>7.0346200000000003</v>
      </c>
      <c r="AN210" s="5">
        <v>9.6120900000000002</v>
      </c>
      <c r="AO210" s="5">
        <v>0.15664800000000001</v>
      </c>
      <c r="AP210" s="5">
        <v>2.1555200000000001</v>
      </c>
      <c r="AQ210" s="5">
        <v>5.1174099999999996</v>
      </c>
      <c r="AR210" s="5">
        <v>2.3544999999999998</v>
      </c>
      <c r="AS210" s="5">
        <v>1.4356899999999999</v>
      </c>
      <c r="AT210" s="5">
        <v>0.187249</v>
      </c>
      <c r="AU210" s="5">
        <v>5.6129999999999999E-3</v>
      </c>
      <c r="AV210" s="5">
        <v>3.1510000000000002E-3</v>
      </c>
      <c r="AW210" s="5">
        <v>2.0566999999999998E-2</v>
      </c>
      <c r="AX210" s="5">
        <v>6.7039999999999999E-3</v>
      </c>
      <c r="AY210" s="5">
        <v>44.016199999999998</v>
      </c>
      <c r="AZ210" s="5">
        <v>99.139499999999998</v>
      </c>
      <c r="BA210" s="5">
        <v>2.1343000000000001E-2</v>
      </c>
      <c r="BB210" s="5">
        <v>1.7604000000000002E-2</v>
      </c>
      <c r="BC210" s="5">
        <v>2.5285999999999999E-2</v>
      </c>
      <c r="BD210" s="5">
        <v>2.9898999999999998E-2</v>
      </c>
      <c r="BE210" s="5">
        <v>1.3155E-2</v>
      </c>
      <c r="BF210" s="5">
        <v>8.7539999999999996E-3</v>
      </c>
      <c r="BG210" s="5">
        <v>3.1342000000000002E-2</v>
      </c>
      <c r="BH210" s="5">
        <v>3.7388999999999999E-2</v>
      </c>
      <c r="BI210" s="5">
        <v>3.1482000000000003E-2</v>
      </c>
      <c r="BJ210" s="5">
        <v>1.2674E-2</v>
      </c>
      <c r="BK210" s="5">
        <v>1.2011000000000001E-2</v>
      </c>
      <c r="BL210" s="5">
        <v>3.9029999999999998E-3</v>
      </c>
      <c r="BM210" s="5">
        <v>2.0086E-2</v>
      </c>
      <c r="BN210" s="5">
        <v>3.418E-3</v>
      </c>
      <c r="BO210" s="5">
        <v>0.42585800000000001</v>
      </c>
      <c r="BP210" s="5">
        <v>1.2978000000000001</v>
      </c>
      <c r="BQ210" s="5">
        <v>0.91567299999999996</v>
      </c>
      <c r="BR210" s="5">
        <v>0.86787499999999995</v>
      </c>
      <c r="BS210" s="5">
        <v>5.3164400000000001</v>
      </c>
      <c r="BT210" s="5">
        <v>0.74853599999999998</v>
      </c>
      <c r="BU210" s="5">
        <v>1.6243000000000001</v>
      </c>
      <c r="BV210" s="5">
        <v>2.45343</v>
      </c>
      <c r="BW210" s="5">
        <v>3.3351799999999998</v>
      </c>
      <c r="BX210" s="5">
        <v>5.9901900000000001</v>
      </c>
      <c r="BY210" s="5">
        <v>102.764</v>
      </c>
      <c r="BZ210" s="5">
        <v>59.396500000000003</v>
      </c>
      <c r="CA210" s="5">
        <v>47.346899999999998</v>
      </c>
      <c r="CB210" s="5">
        <v>24.776199999999999</v>
      </c>
    </row>
    <row r="211" spans="1:80" ht="15.75" customHeight="1" x14ac:dyDescent="0.35">
      <c r="A211" s="5">
        <v>171</v>
      </c>
      <c r="B211" s="5" t="s">
        <v>409</v>
      </c>
      <c r="C211" s="5" t="s">
        <v>393</v>
      </c>
      <c r="D211" s="5">
        <v>19</v>
      </c>
      <c r="E211" s="5" t="s">
        <v>208</v>
      </c>
      <c r="F211" s="5" t="s">
        <v>89</v>
      </c>
      <c r="G211" s="5">
        <v>54.078099999999999</v>
      </c>
      <c r="H211" s="5">
        <v>2.3223600000000002</v>
      </c>
      <c r="I211" s="5">
        <v>13.5229</v>
      </c>
      <c r="J211" s="5">
        <v>12.5085</v>
      </c>
      <c r="K211" s="5">
        <v>0.20385300000000001</v>
      </c>
      <c r="L211" s="5">
        <v>3.5782600000000002</v>
      </c>
      <c r="M211" s="5">
        <v>7.2391300000000003</v>
      </c>
      <c r="N211" s="5">
        <v>3.1056900000000001</v>
      </c>
      <c r="O211" s="5">
        <v>1.8724000000000001</v>
      </c>
      <c r="P211" s="5">
        <v>0.38031799999999999</v>
      </c>
      <c r="Q211" s="5">
        <v>8.9470000000000001E-3</v>
      </c>
      <c r="R211" s="5">
        <v>8.4130000000000003E-3</v>
      </c>
      <c r="S211" s="5">
        <v>2.351E-2</v>
      </c>
      <c r="T211" s="5">
        <v>8.9219999999999994E-3</v>
      </c>
      <c r="U211" s="5">
        <v>98.8613</v>
      </c>
      <c r="V211" s="5" t="s">
        <v>322</v>
      </c>
      <c r="W211" s="5">
        <v>4.8708000000000001E-2</v>
      </c>
      <c r="X211" s="5">
        <v>2.9722999999999999E-2</v>
      </c>
      <c r="Y211" s="5">
        <v>4.5834E-2</v>
      </c>
      <c r="Z211" s="5">
        <v>3.7128000000000001E-2</v>
      </c>
      <c r="AA211" s="5">
        <v>1.7049000000000002E-2</v>
      </c>
      <c r="AB211" s="5">
        <v>1.4250000000000001E-2</v>
      </c>
      <c r="AC211" s="5">
        <v>4.5990999999999997E-2</v>
      </c>
      <c r="AD211" s="5">
        <v>5.1479999999999998E-2</v>
      </c>
      <c r="AE211" s="5">
        <v>4.1639000000000002E-2</v>
      </c>
      <c r="AF211" s="5">
        <v>2.9420999999999999E-2</v>
      </c>
      <c r="AG211" s="5">
        <v>1.7691999999999999E-2</v>
      </c>
      <c r="AH211" s="5">
        <v>9.7300000000000008E-3</v>
      </c>
      <c r="AI211" s="5">
        <v>2.0157999999999999E-2</v>
      </c>
      <c r="AJ211" s="5">
        <v>3.424E-3</v>
      </c>
      <c r="AK211" s="5">
        <v>25.277699999999999</v>
      </c>
      <c r="AL211" s="5">
        <v>1.39225</v>
      </c>
      <c r="AM211" s="5">
        <v>7.1569500000000001</v>
      </c>
      <c r="AN211" s="5">
        <v>9.7229299999999999</v>
      </c>
      <c r="AO211" s="5">
        <v>0.15787399999999999</v>
      </c>
      <c r="AP211" s="5">
        <v>2.1577899999999999</v>
      </c>
      <c r="AQ211" s="5">
        <v>5.1737599999999997</v>
      </c>
      <c r="AR211" s="5">
        <v>2.30396</v>
      </c>
      <c r="AS211" s="5">
        <v>1.5543800000000001</v>
      </c>
      <c r="AT211" s="5">
        <v>0.16597600000000001</v>
      </c>
      <c r="AU211" s="5">
        <v>6.1209999999999997E-3</v>
      </c>
      <c r="AV211" s="5">
        <v>3.369E-3</v>
      </c>
      <c r="AW211" s="5">
        <v>2.351E-2</v>
      </c>
      <c r="AX211" s="5">
        <v>8.9219999999999994E-3</v>
      </c>
      <c r="AY211" s="5">
        <v>43.755800000000001</v>
      </c>
      <c r="AZ211" s="5">
        <v>98.8613</v>
      </c>
      <c r="BA211" s="5">
        <v>2.2766999999999999E-2</v>
      </c>
      <c r="BB211" s="5">
        <v>1.7819000000000002E-2</v>
      </c>
      <c r="BC211" s="5">
        <v>2.4257000000000001E-2</v>
      </c>
      <c r="BD211" s="5">
        <v>2.886E-2</v>
      </c>
      <c r="BE211" s="5">
        <v>1.3204E-2</v>
      </c>
      <c r="BF211" s="5">
        <v>8.5929999999999999E-3</v>
      </c>
      <c r="BG211" s="5">
        <v>3.2869000000000002E-2</v>
      </c>
      <c r="BH211" s="5">
        <v>3.8190000000000002E-2</v>
      </c>
      <c r="BI211" s="5">
        <v>3.4567000000000001E-2</v>
      </c>
      <c r="BJ211" s="5">
        <v>1.2840000000000001E-2</v>
      </c>
      <c r="BK211" s="5">
        <v>1.2104E-2</v>
      </c>
      <c r="BL211" s="5">
        <v>3.8969999999999999E-3</v>
      </c>
      <c r="BM211" s="5">
        <v>2.0157999999999999E-2</v>
      </c>
      <c r="BN211" s="5">
        <v>3.424E-3</v>
      </c>
      <c r="BO211" s="5">
        <v>0.42945899999999998</v>
      </c>
      <c r="BP211" s="5">
        <v>1.31196</v>
      </c>
      <c r="BQ211" s="5">
        <v>0.90692300000000003</v>
      </c>
      <c r="BR211" s="5">
        <v>0.86209800000000003</v>
      </c>
      <c r="BS211" s="5">
        <v>5.2950299999999997</v>
      </c>
      <c r="BT211" s="5">
        <v>0.74746999999999997</v>
      </c>
      <c r="BU211" s="5">
        <v>1.6180600000000001</v>
      </c>
      <c r="BV211" s="5">
        <v>2.4904099999999998</v>
      </c>
      <c r="BW211" s="5">
        <v>3.2226699999999999</v>
      </c>
      <c r="BX211" s="5">
        <v>6.5026200000000003</v>
      </c>
      <c r="BY211" s="5">
        <v>95.089600000000004</v>
      </c>
      <c r="BZ211" s="5">
        <v>55.522300000000001</v>
      </c>
      <c r="CA211" s="5">
        <v>41.720799999999997</v>
      </c>
      <c r="CB211" s="5">
        <v>18.830500000000001</v>
      </c>
    </row>
    <row r="212" spans="1:80" ht="15.75" customHeight="1" x14ac:dyDescent="0.35">
      <c r="A212" s="5">
        <v>172</v>
      </c>
      <c r="B212" s="5" t="s">
        <v>409</v>
      </c>
      <c r="C212" s="5" t="s">
        <v>393</v>
      </c>
      <c r="D212" s="5">
        <v>20</v>
      </c>
      <c r="E212" s="5" t="s">
        <v>208</v>
      </c>
      <c r="F212" s="5" t="s">
        <v>89</v>
      </c>
      <c r="G212" s="5">
        <v>54.053699999999999</v>
      </c>
      <c r="H212" s="5">
        <v>2.3438400000000001</v>
      </c>
      <c r="I212" s="5">
        <v>13.374499999999999</v>
      </c>
      <c r="J212" s="5">
        <v>12.774100000000001</v>
      </c>
      <c r="K212" s="5">
        <v>0.20619999999999999</v>
      </c>
      <c r="L212" s="5">
        <v>3.5927699999999998</v>
      </c>
      <c r="M212" s="5">
        <v>7.2047400000000001</v>
      </c>
      <c r="N212" s="5">
        <v>3.0798000000000001</v>
      </c>
      <c r="O212" s="5">
        <v>1.6766799999999999</v>
      </c>
      <c r="P212" s="5">
        <v>0.398198</v>
      </c>
      <c r="Q212" s="5">
        <v>-7.7400000000000004E-3</v>
      </c>
      <c r="R212" s="5">
        <v>4.0949999999999997E-3</v>
      </c>
      <c r="S212" s="5">
        <v>2.3754000000000001E-2</v>
      </c>
      <c r="T212" s="5">
        <v>3.9839999999999997E-3</v>
      </c>
      <c r="U212" s="5">
        <v>98.7286</v>
      </c>
      <c r="V212" s="5" t="s">
        <v>322</v>
      </c>
      <c r="W212" s="5">
        <v>4.7799000000000001E-2</v>
      </c>
      <c r="X212" s="5">
        <v>2.8799999999999999E-2</v>
      </c>
      <c r="Y212" s="5">
        <v>4.4304000000000003E-2</v>
      </c>
      <c r="Z212" s="5">
        <v>3.8691000000000003E-2</v>
      </c>
      <c r="AA212" s="5">
        <v>1.7784000000000001E-2</v>
      </c>
      <c r="AB212" s="5">
        <v>1.4089000000000001E-2</v>
      </c>
      <c r="AC212" s="5">
        <v>4.7918000000000002E-2</v>
      </c>
      <c r="AD212" s="5">
        <v>4.3443000000000002E-2</v>
      </c>
      <c r="AE212" s="5">
        <v>3.9247999999999998E-2</v>
      </c>
      <c r="AF212" s="5">
        <v>2.8697E-2</v>
      </c>
      <c r="AG212" s="5">
        <v>1.8297999999999998E-2</v>
      </c>
      <c r="AH212" s="5">
        <v>9.7140000000000004E-3</v>
      </c>
      <c r="AI212" s="5">
        <v>2.0281E-2</v>
      </c>
      <c r="AJ212" s="5">
        <v>3.4979999999999998E-3</v>
      </c>
      <c r="AK212" s="5">
        <v>25.266300000000001</v>
      </c>
      <c r="AL212" s="5">
        <v>1.40513</v>
      </c>
      <c r="AM212" s="5">
        <v>7.0783699999999996</v>
      </c>
      <c r="AN212" s="5">
        <v>9.9293800000000001</v>
      </c>
      <c r="AO212" s="5">
        <v>0.159692</v>
      </c>
      <c r="AP212" s="5">
        <v>2.1665399999999999</v>
      </c>
      <c r="AQ212" s="5">
        <v>5.1491800000000003</v>
      </c>
      <c r="AR212" s="5">
        <v>2.2847599999999999</v>
      </c>
      <c r="AS212" s="5">
        <v>1.3918999999999999</v>
      </c>
      <c r="AT212" s="5">
        <v>0.17377899999999999</v>
      </c>
      <c r="AU212" s="5">
        <v>-5.3E-3</v>
      </c>
      <c r="AV212" s="5">
        <v>1.64E-3</v>
      </c>
      <c r="AW212" s="5">
        <v>2.3754000000000001E-2</v>
      </c>
      <c r="AX212" s="5">
        <v>3.9839999999999997E-3</v>
      </c>
      <c r="AY212" s="5">
        <v>43.6995</v>
      </c>
      <c r="AZ212" s="5">
        <v>98.7286</v>
      </c>
      <c r="BA212" s="5">
        <v>2.2342999999999998E-2</v>
      </c>
      <c r="BB212" s="5">
        <v>1.7264999999999999E-2</v>
      </c>
      <c r="BC212" s="5">
        <v>2.3448E-2</v>
      </c>
      <c r="BD212" s="5">
        <v>3.0074E-2</v>
      </c>
      <c r="BE212" s="5">
        <v>1.3773000000000001E-2</v>
      </c>
      <c r="BF212" s="5">
        <v>8.4960000000000001E-3</v>
      </c>
      <c r="BG212" s="5">
        <v>3.4247E-2</v>
      </c>
      <c r="BH212" s="5">
        <v>3.2228E-2</v>
      </c>
      <c r="BI212" s="5">
        <v>3.2582E-2</v>
      </c>
      <c r="BJ212" s="5">
        <v>1.2524E-2</v>
      </c>
      <c r="BK212" s="5">
        <v>1.2519000000000001E-2</v>
      </c>
      <c r="BL212" s="5">
        <v>3.8899999999999998E-3</v>
      </c>
      <c r="BM212" s="5">
        <v>2.0281E-2</v>
      </c>
      <c r="BN212" s="5">
        <v>3.4979999999999998E-3</v>
      </c>
      <c r="BO212" s="5">
        <v>0.42968800000000001</v>
      </c>
      <c r="BP212" s="5">
        <v>1.2955099999999999</v>
      </c>
      <c r="BQ212" s="5">
        <v>0.91201299999999996</v>
      </c>
      <c r="BR212" s="5">
        <v>0.85405200000000003</v>
      </c>
      <c r="BS212" s="5">
        <v>5.3728400000000001</v>
      </c>
      <c r="BT212" s="5">
        <v>0.74554799999999999</v>
      </c>
      <c r="BU212" s="5">
        <v>1.6246</v>
      </c>
      <c r="BV212" s="5">
        <v>2.46936</v>
      </c>
      <c r="BW212" s="5">
        <v>3.4052899999999999</v>
      </c>
      <c r="BX212" s="5">
        <v>6.2652999999999999</v>
      </c>
      <c r="BY212" s="5">
        <v>-109.61</v>
      </c>
      <c r="BZ212" s="5">
        <v>112.836</v>
      </c>
      <c r="CA212" s="5">
        <v>41.537399999999998</v>
      </c>
      <c r="CB212" s="5">
        <v>42.117400000000004</v>
      </c>
    </row>
    <row r="213" spans="1:80" ht="15.75" customHeight="1" x14ac:dyDescent="0.35">
      <c r="A213" s="5">
        <v>173</v>
      </c>
      <c r="B213" s="5" t="s">
        <v>409</v>
      </c>
      <c r="C213" s="5" t="s">
        <v>393</v>
      </c>
      <c r="D213" s="5">
        <v>21</v>
      </c>
      <c r="E213" s="5" t="s">
        <v>208</v>
      </c>
      <c r="F213" s="5" t="s">
        <v>89</v>
      </c>
      <c r="G213" s="5">
        <v>53.5366</v>
      </c>
      <c r="H213" s="5">
        <v>2.3149799999999998</v>
      </c>
      <c r="I213" s="5">
        <v>13.3307</v>
      </c>
      <c r="J213" s="5">
        <v>12.617800000000001</v>
      </c>
      <c r="K213" s="5">
        <v>0.20169599999999999</v>
      </c>
      <c r="L213" s="5">
        <v>3.5558999999999998</v>
      </c>
      <c r="M213" s="5">
        <v>7.2447400000000002</v>
      </c>
      <c r="N213" s="5">
        <v>3.1844000000000001</v>
      </c>
      <c r="O213" s="5">
        <v>1.7637400000000001</v>
      </c>
      <c r="P213" s="5">
        <v>0.381579</v>
      </c>
      <c r="Q213" s="5">
        <v>-9.5200000000000007E-3</v>
      </c>
      <c r="R213" s="5">
        <v>8.6459999999999992E-3</v>
      </c>
      <c r="S213" s="5">
        <v>3.6535999999999999E-2</v>
      </c>
      <c r="T213" s="5">
        <v>8.0850000000000002E-3</v>
      </c>
      <c r="U213" s="5">
        <v>98.175899999999999</v>
      </c>
      <c r="V213" s="5" t="s">
        <v>322</v>
      </c>
      <c r="W213" s="5">
        <v>4.734E-2</v>
      </c>
      <c r="X213" s="5">
        <v>2.9659999999999999E-2</v>
      </c>
      <c r="Y213" s="5">
        <v>4.8231000000000003E-2</v>
      </c>
      <c r="Z213" s="5">
        <v>3.7932E-2</v>
      </c>
      <c r="AA213" s="5">
        <v>1.7513999999999998E-2</v>
      </c>
      <c r="AB213" s="5">
        <v>1.4546E-2</v>
      </c>
      <c r="AC213" s="5">
        <v>4.9697999999999999E-2</v>
      </c>
      <c r="AD213" s="5">
        <v>4.1510999999999999E-2</v>
      </c>
      <c r="AE213" s="5">
        <v>3.8335000000000001E-2</v>
      </c>
      <c r="AF213" s="5">
        <v>3.1722E-2</v>
      </c>
      <c r="AG213" s="5">
        <v>1.8304999999999998E-2</v>
      </c>
      <c r="AH213" s="5">
        <v>9.613E-3</v>
      </c>
      <c r="AI213" s="5">
        <v>1.9155999999999999E-2</v>
      </c>
      <c r="AJ213" s="5">
        <v>3.392E-3</v>
      </c>
      <c r="AK213" s="5">
        <v>25.0246</v>
      </c>
      <c r="AL213" s="5">
        <v>1.3878299999999999</v>
      </c>
      <c r="AM213" s="5">
        <v>7.0552200000000003</v>
      </c>
      <c r="AN213" s="5">
        <v>9.8078599999999998</v>
      </c>
      <c r="AO213" s="5">
        <v>0.15620400000000001</v>
      </c>
      <c r="AP213" s="5">
        <v>2.1442999999999999</v>
      </c>
      <c r="AQ213" s="5">
        <v>5.1777699999999998</v>
      </c>
      <c r="AR213" s="5">
        <v>2.3623599999999998</v>
      </c>
      <c r="AS213" s="5">
        <v>1.46418</v>
      </c>
      <c r="AT213" s="5">
        <v>0.16652600000000001</v>
      </c>
      <c r="AU213" s="5">
        <v>-6.5100000000000002E-3</v>
      </c>
      <c r="AV213" s="5">
        <v>3.4629999999999999E-3</v>
      </c>
      <c r="AW213" s="5">
        <v>3.6535999999999999E-2</v>
      </c>
      <c r="AX213" s="5">
        <v>8.0850000000000002E-3</v>
      </c>
      <c r="AY213" s="5">
        <v>43.3874</v>
      </c>
      <c r="AZ213" s="5">
        <v>98.175899999999999</v>
      </c>
      <c r="BA213" s="5">
        <v>2.2127999999999998E-2</v>
      </c>
      <c r="BB213" s="5">
        <v>1.7781000000000002E-2</v>
      </c>
      <c r="BC213" s="5">
        <v>2.5526E-2</v>
      </c>
      <c r="BD213" s="5">
        <v>2.9485000000000001E-2</v>
      </c>
      <c r="BE213" s="5">
        <v>1.3564E-2</v>
      </c>
      <c r="BF213" s="5">
        <v>8.7720000000000003E-3</v>
      </c>
      <c r="BG213" s="5">
        <v>3.5519000000000002E-2</v>
      </c>
      <c r="BH213" s="5">
        <v>3.0794999999999999E-2</v>
      </c>
      <c r="BI213" s="5">
        <v>3.1823999999999998E-2</v>
      </c>
      <c r="BJ213" s="5">
        <v>1.3844E-2</v>
      </c>
      <c r="BK213" s="5">
        <v>1.2524E-2</v>
      </c>
      <c r="BL213" s="5">
        <v>3.8500000000000001E-3</v>
      </c>
      <c r="BM213" s="5">
        <v>1.9155999999999999E-2</v>
      </c>
      <c r="BN213" s="5">
        <v>3.392E-3</v>
      </c>
      <c r="BO213" s="5">
        <v>0.43181000000000003</v>
      </c>
      <c r="BP213" s="5">
        <v>1.31406</v>
      </c>
      <c r="BQ213" s="5">
        <v>0.91619300000000004</v>
      </c>
      <c r="BR213" s="5">
        <v>0.85905100000000001</v>
      </c>
      <c r="BS213" s="5">
        <v>5.42117</v>
      </c>
      <c r="BT213" s="5">
        <v>0.75192000000000003</v>
      </c>
      <c r="BU213" s="5">
        <v>1.6224000000000001</v>
      </c>
      <c r="BV213" s="5">
        <v>2.4173900000000001</v>
      </c>
      <c r="BW213" s="5">
        <v>3.3036599999999998</v>
      </c>
      <c r="BX213" s="5">
        <v>6.6532499999999999</v>
      </c>
      <c r="BY213" s="5">
        <v>-88.807000000000002</v>
      </c>
      <c r="BZ213" s="5">
        <v>53.4255</v>
      </c>
      <c r="CA213" s="5">
        <v>26.067599999999999</v>
      </c>
      <c r="CB213" s="5">
        <v>20.520399999999999</v>
      </c>
    </row>
    <row r="214" spans="1:80" ht="15.75" customHeight="1" x14ac:dyDescent="0.35">
      <c r="A214" s="5">
        <v>174</v>
      </c>
      <c r="B214" s="5" t="s">
        <v>409</v>
      </c>
      <c r="C214" s="5" t="s">
        <v>393</v>
      </c>
      <c r="D214" s="5">
        <v>22</v>
      </c>
      <c r="E214" s="5" t="s">
        <v>208</v>
      </c>
      <c r="F214" s="5" t="s">
        <v>89</v>
      </c>
      <c r="G214" s="5">
        <v>53.539700000000003</v>
      </c>
      <c r="H214" s="5">
        <v>2.2636699999999998</v>
      </c>
      <c r="I214" s="5">
        <v>13.299099999999999</v>
      </c>
      <c r="J214" s="5">
        <v>12.692299999999999</v>
      </c>
      <c r="K214" s="5">
        <v>0.18174999999999999</v>
      </c>
      <c r="L214" s="5">
        <v>3.5810900000000001</v>
      </c>
      <c r="M214" s="5">
        <v>7.2021600000000001</v>
      </c>
      <c r="N214" s="5">
        <v>3.1452800000000001</v>
      </c>
      <c r="O214" s="5">
        <v>1.7629600000000001</v>
      </c>
      <c r="P214" s="5">
        <v>0.39455800000000002</v>
      </c>
      <c r="Q214" s="5">
        <v>1.0682000000000001E-2</v>
      </c>
      <c r="R214" s="5">
        <v>-3.5E-4</v>
      </c>
      <c r="S214" s="5">
        <v>1.9356999999999999E-2</v>
      </c>
      <c r="T214" s="5">
        <v>5.3220000000000003E-3</v>
      </c>
      <c r="U214" s="5">
        <v>98.0976</v>
      </c>
      <c r="V214" s="5" t="s">
        <v>322</v>
      </c>
      <c r="W214" s="5">
        <v>4.7532999999999999E-2</v>
      </c>
      <c r="X214" s="5">
        <v>2.9426000000000001E-2</v>
      </c>
      <c r="Y214" s="5">
        <v>4.8730999999999997E-2</v>
      </c>
      <c r="Z214" s="5">
        <v>3.5175999999999999E-2</v>
      </c>
      <c r="AA214" s="5">
        <v>1.8383E-2</v>
      </c>
      <c r="AB214" s="5">
        <v>1.4428E-2</v>
      </c>
      <c r="AC214" s="5">
        <v>5.0667999999999998E-2</v>
      </c>
      <c r="AD214" s="5">
        <v>4.6820000000000001E-2</v>
      </c>
      <c r="AE214" s="5">
        <v>4.0392999999999998E-2</v>
      </c>
      <c r="AF214" s="5">
        <v>2.6249999999999999E-2</v>
      </c>
      <c r="AG214" s="5">
        <v>1.7606E-2</v>
      </c>
      <c r="AH214" s="5">
        <v>9.7249999999999993E-3</v>
      </c>
      <c r="AI214" s="5">
        <v>2.0655E-2</v>
      </c>
      <c r="AJ214" s="5">
        <v>3.4949999999999998E-3</v>
      </c>
      <c r="AK214" s="5">
        <v>25.0261</v>
      </c>
      <c r="AL214" s="5">
        <v>1.35707</v>
      </c>
      <c r="AM214" s="5">
        <v>7.0385</v>
      </c>
      <c r="AN214" s="5">
        <v>9.8658000000000001</v>
      </c>
      <c r="AO214" s="5">
        <v>0.14075599999999999</v>
      </c>
      <c r="AP214" s="5">
        <v>2.1594899999999999</v>
      </c>
      <c r="AQ214" s="5">
        <v>5.1473399999999998</v>
      </c>
      <c r="AR214" s="5">
        <v>2.3333300000000001</v>
      </c>
      <c r="AS214" s="5">
        <v>1.4635400000000001</v>
      </c>
      <c r="AT214" s="5">
        <v>0.17219000000000001</v>
      </c>
      <c r="AU214" s="5">
        <v>7.3090000000000004E-3</v>
      </c>
      <c r="AV214" s="5">
        <v>-1.3999999999999999E-4</v>
      </c>
      <c r="AW214" s="5">
        <v>1.9356999999999999E-2</v>
      </c>
      <c r="AX214" s="5">
        <v>5.3220000000000003E-3</v>
      </c>
      <c r="AY214" s="5">
        <v>43.361699999999999</v>
      </c>
      <c r="AZ214" s="5">
        <v>98.0976</v>
      </c>
      <c r="BA214" s="5">
        <v>2.2218000000000002E-2</v>
      </c>
      <c r="BB214" s="5">
        <v>1.7641E-2</v>
      </c>
      <c r="BC214" s="5">
        <v>2.5791000000000001E-2</v>
      </c>
      <c r="BD214" s="5">
        <v>2.7342000000000002E-2</v>
      </c>
      <c r="BE214" s="5">
        <v>1.4237E-2</v>
      </c>
      <c r="BF214" s="5">
        <v>8.7010000000000004E-3</v>
      </c>
      <c r="BG214" s="5">
        <v>3.6212000000000001E-2</v>
      </c>
      <c r="BH214" s="5">
        <v>3.4733E-2</v>
      </c>
      <c r="BI214" s="5">
        <v>3.3533E-2</v>
      </c>
      <c r="BJ214" s="5">
        <v>1.1455999999999999E-2</v>
      </c>
      <c r="BK214" s="5">
        <v>1.2045999999999999E-2</v>
      </c>
      <c r="BL214" s="5">
        <v>3.895E-3</v>
      </c>
      <c r="BM214" s="5">
        <v>2.0655E-2</v>
      </c>
      <c r="BN214" s="5">
        <v>3.4949999999999998E-3</v>
      </c>
      <c r="BO214" s="5">
        <v>0.43158000000000002</v>
      </c>
      <c r="BP214" s="5">
        <v>1.3293200000000001</v>
      </c>
      <c r="BQ214" s="5">
        <v>0.91722999999999999</v>
      </c>
      <c r="BR214" s="5">
        <v>0.85435000000000005</v>
      </c>
      <c r="BS214" s="5">
        <v>6.0615699999999997</v>
      </c>
      <c r="BT214" s="5">
        <v>0.74841500000000005</v>
      </c>
      <c r="BU214" s="5">
        <v>1.62781</v>
      </c>
      <c r="BV214" s="5">
        <v>2.4540899999999999</v>
      </c>
      <c r="BW214" s="5">
        <v>3.3204400000000001</v>
      </c>
      <c r="BX214" s="5">
        <v>6.1453499999999996</v>
      </c>
      <c r="BY214" s="5">
        <v>79.568399999999997</v>
      </c>
      <c r="BZ214" s="5">
        <v>-1303.4000000000001</v>
      </c>
      <c r="CA214" s="5">
        <v>51.569600000000001</v>
      </c>
      <c r="CB214" s="5">
        <v>31.685199999999998</v>
      </c>
    </row>
    <row r="215" spans="1:80" ht="15.75" customHeight="1" x14ac:dyDescent="0.35">
      <c r="A215" s="5">
        <v>175</v>
      </c>
      <c r="B215" s="5" t="s">
        <v>409</v>
      </c>
      <c r="C215" s="5" t="s">
        <v>393</v>
      </c>
      <c r="D215" s="5">
        <v>23</v>
      </c>
      <c r="E215" s="5" t="s">
        <v>208</v>
      </c>
      <c r="F215" s="5" t="s">
        <v>89</v>
      </c>
      <c r="G215" s="5">
        <v>53.550899999999999</v>
      </c>
      <c r="H215" s="5">
        <v>2.3132000000000001</v>
      </c>
      <c r="I215" s="5">
        <v>13.228999999999999</v>
      </c>
      <c r="J215" s="5">
        <v>12.657400000000001</v>
      </c>
      <c r="K215" s="5">
        <v>0.19395299999999999</v>
      </c>
      <c r="L215" s="5">
        <v>3.6159400000000002</v>
      </c>
      <c r="M215" s="5">
        <v>7.2968400000000004</v>
      </c>
      <c r="N215" s="5">
        <v>3.1385299999999998</v>
      </c>
      <c r="O215" s="5">
        <v>1.7167600000000001</v>
      </c>
      <c r="P215" s="5">
        <v>0.35813699999999998</v>
      </c>
      <c r="Q215" s="5">
        <v>4.5599999999999998E-3</v>
      </c>
      <c r="R215" s="5">
        <v>8.6140000000000001E-3</v>
      </c>
      <c r="S215" s="5">
        <v>3.8344999999999997E-2</v>
      </c>
      <c r="T215" s="5">
        <v>5.3959999999999998E-3</v>
      </c>
      <c r="U215" s="5">
        <v>98.127600000000001</v>
      </c>
      <c r="V215" s="5" t="s">
        <v>322</v>
      </c>
      <c r="W215" s="5">
        <v>4.7489999999999997E-2</v>
      </c>
      <c r="X215" s="5">
        <v>2.8837000000000002E-2</v>
      </c>
      <c r="Y215" s="5">
        <v>4.8092000000000003E-2</v>
      </c>
      <c r="Z215" s="5">
        <v>3.6821E-2</v>
      </c>
      <c r="AA215" s="5">
        <v>1.7505E-2</v>
      </c>
      <c r="AB215" s="5">
        <v>1.3749000000000001E-2</v>
      </c>
      <c r="AC215" s="5">
        <v>4.9937000000000002E-2</v>
      </c>
      <c r="AD215" s="5">
        <v>4.8050000000000002E-2</v>
      </c>
      <c r="AE215" s="5">
        <v>4.2791000000000003E-2</v>
      </c>
      <c r="AF215" s="5">
        <v>2.9399000000000002E-2</v>
      </c>
      <c r="AG215" s="5">
        <v>1.8260999999999999E-2</v>
      </c>
      <c r="AH215" s="5">
        <v>9.6139999999999993E-3</v>
      </c>
      <c r="AI215" s="5">
        <v>1.9959000000000001E-2</v>
      </c>
      <c r="AJ215" s="5">
        <v>3.4629999999999999E-3</v>
      </c>
      <c r="AK215" s="5">
        <v>25.031300000000002</v>
      </c>
      <c r="AL215" s="5">
        <v>1.38676</v>
      </c>
      <c r="AM215" s="5">
        <v>7.0014099999999999</v>
      </c>
      <c r="AN215" s="5">
        <v>9.8386600000000008</v>
      </c>
      <c r="AO215" s="5">
        <v>0.15020700000000001</v>
      </c>
      <c r="AP215" s="5">
        <v>2.1805099999999999</v>
      </c>
      <c r="AQ215" s="5">
        <v>5.2149999999999999</v>
      </c>
      <c r="AR215" s="5">
        <v>2.3283299999999998</v>
      </c>
      <c r="AS215" s="5">
        <v>1.4251799999999999</v>
      </c>
      <c r="AT215" s="5">
        <v>0.15629599999999999</v>
      </c>
      <c r="AU215" s="5">
        <v>3.1199999999999999E-3</v>
      </c>
      <c r="AV215" s="5">
        <v>3.4499999999999999E-3</v>
      </c>
      <c r="AW215" s="5">
        <v>3.8344999999999997E-2</v>
      </c>
      <c r="AX215" s="5">
        <v>5.3959999999999998E-3</v>
      </c>
      <c r="AY215" s="5">
        <v>43.363700000000001</v>
      </c>
      <c r="AZ215" s="5">
        <v>98.127600000000001</v>
      </c>
      <c r="BA215" s="5">
        <v>2.2197999999999999E-2</v>
      </c>
      <c r="BB215" s="5">
        <v>1.7288000000000001E-2</v>
      </c>
      <c r="BC215" s="5">
        <v>2.5453E-2</v>
      </c>
      <c r="BD215" s="5">
        <v>2.8621000000000001E-2</v>
      </c>
      <c r="BE215" s="5">
        <v>1.3557E-2</v>
      </c>
      <c r="BF215" s="5">
        <v>8.2909999999999998E-3</v>
      </c>
      <c r="BG215" s="5">
        <v>3.569E-2</v>
      </c>
      <c r="BH215" s="5">
        <v>3.5645999999999997E-2</v>
      </c>
      <c r="BI215" s="5">
        <v>3.5522999999999999E-2</v>
      </c>
      <c r="BJ215" s="5">
        <v>1.2829999999999999E-2</v>
      </c>
      <c r="BK215" s="5">
        <v>1.2494E-2</v>
      </c>
      <c r="BL215" s="5">
        <v>3.8500000000000001E-3</v>
      </c>
      <c r="BM215" s="5">
        <v>1.9959000000000001E-2</v>
      </c>
      <c r="BN215" s="5">
        <v>3.4629999999999999E-3</v>
      </c>
      <c r="BO215" s="5">
        <v>0.431647</v>
      </c>
      <c r="BP215" s="5">
        <v>1.3069999999999999</v>
      </c>
      <c r="BQ215" s="5">
        <v>0.91973899999999997</v>
      </c>
      <c r="BR215" s="5">
        <v>0.856819</v>
      </c>
      <c r="BS215" s="5">
        <v>5.5891999999999999</v>
      </c>
      <c r="BT215" s="5">
        <v>0.74266699999999997</v>
      </c>
      <c r="BU215" s="5">
        <v>1.6162300000000001</v>
      </c>
      <c r="BV215" s="5">
        <v>2.4632900000000002</v>
      </c>
      <c r="BW215" s="5">
        <v>3.3925200000000002</v>
      </c>
      <c r="BX215" s="5">
        <v>6.7647700000000004</v>
      </c>
      <c r="BY215" s="5">
        <v>190.61500000000001</v>
      </c>
      <c r="BZ215" s="5">
        <v>53.625900000000001</v>
      </c>
      <c r="CA215" s="5">
        <v>25.8354</v>
      </c>
      <c r="CB215" s="5">
        <v>30.9892</v>
      </c>
    </row>
    <row r="216" spans="1:80" ht="15.75" customHeight="1" x14ac:dyDescent="0.35">
      <c r="A216" s="5">
        <v>176</v>
      </c>
      <c r="B216" s="5" t="s">
        <v>409</v>
      </c>
      <c r="C216" s="5" t="s">
        <v>393</v>
      </c>
      <c r="D216" s="5">
        <v>24</v>
      </c>
      <c r="E216" s="5" t="s">
        <v>208</v>
      </c>
      <c r="F216" s="5" t="s">
        <v>89</v>
      </c>
      <c r="G216" s="5">
        <v>53.466299999999997</v>
      </c>
      <c r="H216" s="5">
        <v>2.3021600000000002</v>
      </c>
      <c r="I216" s="5">
        <v>13.341900000000001</v>
      </c>
      <c r="J216" s="5">
        <v>12.4803</v>
      </c>
      <c r="K216" s="5">
        <v>0.18689</v>
      </c>
      <c r="L216" s="5">
        <v>3.53186</v>
      </c>
      <c r="M216" s="5">
        <v>7.4777699999999996</v>
      </c>
      <c r="N216" s="5">
        <v>2.98841</v>
      </c>
      <c r="O216" s="5">
        <v>1.8262499999999999</v>
      </c>
      <c r="P216" s="5">
        <v>0.39312399999999997</v>
      </c>
      <c r="Q216" s="5">
        <v>-3.8800000000000002E-3</v>
      </c>
      <c r="R216" s="5">
        <v>9.8040000000000002E-3</v>
      </c>
      <c r="S216" s="5">
        <v>1.7361000000000001E-2</v>
      </c>
      <c r="T216" s="5">
        <v>6.0679999999999996E-3</v>
      </c>
      <c r="U216" s="5">
        <v>98.0244</v>
      </c>
      <c r="V216" s="5" t="s">
        <v>322</v>
      </c>
      <c r="W216" s="5">
        <v>4.7324999999999999E-2</v>
      </c>
      <c r="X216" s="5">
        <v>2.9564E-2</v>
      </c>
      <c r="Y216" s="5">
        <v>4.7813000000000001E-2</v>
      </c>
      <c r="Z216" s="5">
        <v>3.6804000000000003E-2</v>
      </c>
      <c r="AA216" s="5">
        <v>1.7349E-2</v>
      </c>
      <c r="AB216" s="5">
        <v>1.4671999999999999E-2</v>
      </c>
      <c r="AC216" s="5">
        <v>4.7281999999999998E-2</v>
      </c>
      <c r="AD216" s="5">
        <v>5.0309E-2</v>
      </c>
      <c r="AE216" s="5">
        <v>4.5552000000000002E-2</v>
      </c>
      <c r="AF216" s="5">
        <v>2.8393000000000002E-2</v>
      </c>
      <c r="AG216" s="5">
        <v>1.8962E-2</v>
      </c>
      <c r="AH216" s="5">
        <v>9.613E-3</v>
      </c>
      <c r="AI216" s="5">
        <v>2.0686E-2</v>
      </c>
      <c r="AJ216" s="5">
        <v>3.4550000000000002E-3</v>
      </c>
      <c r="AK216" s="5">
        <v>24.991800000000001</v>
      </c>
      <c r="AL216" s="5">
        <v>1.3801399999999999</v>
      </c>
      <c r="AM216" s="5">
        <v>7.06114</v>
      </c>
      <c r="AN216" s="5">
        <v>9.7010199999999998</v>
      </c>
      <c r="AO216" s="5">
        <v>0.144737</v>
      </c>
      <c r="AP216" s="5">
        <v>2.12981</v>
      </c>
      <c r="AQ216" s="5">
        <v>5.3443199999999997</v>
      </c>
      <c r="AR216" s="5">
        <v>2.2169599999999998</v>
      </c>
      <c r="AS216" s="5">
        <v>1.51607</v>
      </c>
      <c r="AT216" s="5">
        <v>0.17156399999999999</v>
      </c>
      <c r="AU216" s="5">
        <v>-2.65E-3</v>
      </c>
      <c r="AV216" s="5">
        <v>3.9259999999999998E-3</v>
      </c>
      <c r="AW216" s="5">
        <v>1.7361000000000001E-2</v>
      </c>
      <c r="AX216" s="5">
        <v>6.0679999999999996E-3</v>
      </c>
      <c r="AY216" s="5">
        <v>43.342199999999998</v>
      </c>
      <c r="AZ216" s="5">
        <v>98.0244</v>
      </c>
      <c r="BA216" s="5">
        <v>2.2120999999999998E-2</v>
      </c>
      <c r="BB216" s="5">
        <v>1.7724E-2</v>
      </c>
      <c r="BC216" s="5">
        <v>2.5305000000000001E-2</v>
      </c>
      <c r="BD216" s="5">
        <v>2.8608000000000001E-2</v>
      </c>
      <c r="BE216" s="5">
        <v>1.3436E-2</v>
      </c>
      <c r="BF216" s="5">
        <v>8.848E-3</v>
      </c>
      <c r="BG216" s="5">
        <v>3.3792000000000003E-2</v>
      </c>
      <c r="BH216" s="5">
        <v>3.7322000000000001E-2</v>
      </c>
      <c r="BI216" s="5">
        <v>3.7816000000000002E-2</v>
      </c>
      <c r="BJ216" s="5">
        <v>1.2390999999999999E-2</v>
      </c>
      <c r="BK216" s="5">
        <v>1.2973999999999999E-2</v>
      </c>
      <c r="BL216" s="5">
        <v>3.8500000000000001E-3</v>
      </c>
      <c r="BM216" s="5">
        <v>2.0686E-2</v>
      </c>
      <c r="BN216" s="5">
        <v>3.4550000000000002E-3</v>
      </c>
      <c r="BO216" s="5">
        <v>0.431533</v>
      </c>
      <c r="BP216" s="5">
        <v>1.3176099999999999</v>
      </c>
      <c r="BQ216" s="5">
        <v>0.91410999999999998</v>
      </c>
      <c r="BR216" s="5">
        <v>0.86246999999999996</v>
      </c>
      <c r="BS216" s="5">
        <v>5.7253600000000002</v>
      </c>
      <c r="BT216" s="5">
        <v>0.75423099999999998</v>
      </c>
      <c r="BU216" s="5">
        <v>1.59168</v>
      </c>
      <c r="BV216" s="5">
        <v>2.5383900000000001</v>
      </c>
      <c r="BW216" s="5">
        <v>3.2995000000000001</v>
      </c>
      <c r="BX216" s="5">
        <v>6.2915200000000002</v>
      </c>
      <c r="BY216" s="5">
        <v>-228.61</v>
      </c>
      <c r="BZ216" s="5">
        <v>47.232700000000001</v>
      </c>
      <c r="CA216" s="5">
        <v>57.441899999999997</v>
      </c>
      <c r="CB216" s="5">
        <v>27.574999999999999</v>
      </c>
    </row>
    <row r="217" spans="1:80" ht="15.75" customHeight="1" x14ac:dyDescent="0.35">
      <c r="A217" s="5">
        <v>177</v>
      </c>
      <c r="B217" s="5" t="s">
        <v>409</v>
      </c>
      <c r="C217" s="5" t="s">
        <v>393</v>
      </c>
      <c r="D217" s="5">
        <v>25</v>
      </c>
      <c r="E217" s="5" t="s">
        <v>208</v>
      </c>
      <c r="F217" s="5" t="s">
        <v>89</v>
      </c>
      <c r="G217" s="5">
        <v>54.081699999999998</v>
      </c>
      <c r="H217" s="5">
        <v>2.2856200000000002</v>
      </c>
      <c r="I217" s="5">
        <v>13.342599999999999</v>
      </c>
      <c r="J217" s="5">
        <v>12.576499999999999</v>
      </c>
      <c r="K217" s="5">
        <v>0.21987799999999999</v>
      </c>
      <c r="L217" s="5">
        <v>3.5601099999999999</v>
      </c>
      <c r="M217" s="5">
        <v>7.1328199999999997</v>
      </c>
      <c r="N217" s="5">
        <v>2.90937</v>
      </c>
      <c r="O217" s="5">
        <v>1.8964700000000001</v>
      </c>
      <c r="P217" s="5">
        <v>0.358186</v>
      </c>
      <c r="Q217" s="5">
        <v>1.3450999999999999E-2</v>
      </c>
      <c r="R217" s="5">
        <v>-6.0000000000000002E-5</v>
      </c>
      <c r="S217" s="5">
        <v>3.9870000000000003E-2</v>
      </c>
      <c r="T217" s="5">
        <v>8.4329999999999995E-3</v>
      </c>
      <c r="U217" s="5">
        <v>98.424899999999994</v>
      </c>
      <c r="V217" s="5" t="s">
        <v>322</v>
      </c>
      <c r="W217" s="5">
        <v>4.8968999999999999E-2</v>
      </c>
      <c r="X217" s="5">
        <v>2.8476000000000001E-2</v>
      </c>
      <c r="Y217" s="5">
        <v>4.8229000000000001E-2</v>
      </c>
      <c r="Z217" s="5">
        <v>3.6617999999999998E-2</v>
      </c>
      <c r="AA217" s="5">
        <v>1.7274000000000001E-2</v>
      </c>
      <c r="AB217" s="5">
        <v>1.4042000000000001E-2</v>
      </c>
      <c r="AC217" s="5">
        <v>5.1623000000000002E-2</v>
      </c>
      <c r="AD217" s="5">
        <v>4.8772000000000003E-2</v>
      </c>
      <c r="AE217" s="5">
        <v>3.9201E-2</v>
      </c>
      <c r="AF217" s="5">
        <v>2.9044E-2</v>
      </c>
      <c r="AG217" s="5">
        <v>1.8016999999999998E-2</v>
      </c>
      <c r="AH217" s="5">
        <v>9.7940000000000006E-3</v>
      </c>
      <c r="AI217" s="5">
        <v>1.9913E-2</v>
      </c>
      <c r="AJ217" s="5">
        <v>3.4039999999999999E-3</v>
      </c>
      <c r="AK217" s="5">
        <v>25.279399999999999</v>
      </c>
      <c r="AL217" s="5">
        <v>1.3702300000000001</v>
      </c>
      <c r="AM217" s="5">
        <v>7.0615199999999998</v>
      </c>
      <c r="AN217" s="5">
        <v>9.7757299999999994</v>
      </c>
      <c r="AO217" s="5">
        <v>0.17028499999999999</v>
      </c>
      <c r="AP217" s="5">
        <v>2.1468500000000001</v>
      </c>
      <c r="AQ217" s="5">
        <v>5.0977800000000002</v>
      </c>
      <c r="AR217" s="5">
        <v>2.1583199999999998</v>
      </c>
      <c r="AS217" s="5">
        <v>1.57437</v>
      </c>
      <c r="AT217" s="5">
        <v>0.15631700000000001</v>
      </c>
      <c r="AU217" s="5">
        <v>9.2029999999999994E-3</v>
      </c>
      <c r="AV217" s="5">
        <v>-2.0000000000000002E-5</v>
      </c>
      <c r="AW217" s="5">
        <v>3.9870000000000003E-2</v>
      </c>
      <c r="AX217" s="5">
        <v>8.4329999999999995E-3</v>
      </c>
      <c r="AY217" s="5">
        <v>43.576599999999999</v>
      </c>
      <c r="AZ217" s="5">
        <v>98.424899999999994</v>
      </c>
      <c r="BA217" s="5">
        <v>2.2890000000000001E-2</v>
      </c>
      <c r="BB217" s="5">
        <v>1.7070999999999999E-2</v>
      </c>
      <c r="BC217" s="5">
        <v>2.5524999999999999E-2</v>
      </c>
      <c r="BD217" s="5">
        <v>2.8462999999999999E-2</v>
      </c>
      <c r="BE217" s="5">
        <v>1.3377999999999999E-2</v>
      </c>
      <c r="BF217" s="5">
        <v>8.4679999999999998E-3</v>
      </c>
      <c r="BG217" s="5">
        <v>3.6894999999999997E-2</v>
      </c>
      <c r="BH217" s="5">
        <v>3.6180999999999998E-2</v>
      </c>
      <c r="BI217" s="5">
        <v>3.2543000000000002E-2</v>
      </c>
      <c r="BJ217" s="5">
        <v>1.2675000000000001E-2</v>
      </c>
      <c r="BK217" s="5">
        <v>1.2326999999999999E-2</v>
      </c>
      <c r="BL217" s="5">
        <v>3.9220000000000001E-3</v>
      </c>
      <c r="BM217" s="5">
        <v>1.9913E-2</v>
      </c>
      <c r="BN217" s="5">
        <v>3.4039999999999999E-3</v>
      </c>
      <c r="BO217" s="5">
        <v>0.429342</v>
      </c>
      <c r="BP217" s="5">
        <v>1.3133900000000001</v>
      </c>
      <c r="BQ217" s="5">
        <v>0.91465200000000002</v>
      </c>
      <c r="BR217" s="5">
        <v>0.85942700000000005</v>
      </c>
      <c r="BS217" s="5">
        <v>5.03071</v>
      </c>
      <c r="BT217" s="5">
        <v>0.74891200000000002</v>
      </c>
      <c r="BU217" s="5">
        <v>1.6379900000000001</v>
      </c>
      <c r="BV217" s="5">
        <v>2.56976</v>
      </c>
      <c r="BW217" s="5">
        <v>3.1813199999999999</v>
      </c>
      <c r="BX217" s="5">
        <v>6.7378600000000004</v>
      </c>
      <c r="BY217" s="5">
        <v>64.9739</v>
      </c>
      <c r="BZ217" s="5">
        <v>-8382.7999999999993</v>
      </c>
      <c r="CA217" s="5">
        <v>24.847300000000001</v>
      </c>
      <c r="CB217" s="5">
        <v>19.771100000000001</v>
      </c>
    </row>
    <row r="218" spans="1:80" ht="15.75" customHeight="1" x14ac:dyDescent="0.35">
      <c r="A218" s="5">
        <v>178</v>
      </c>
      <c r="B218" s="5" t="s">
        <v>409</v>
      </c>
      <c r="C218" s="5" t="s">
        <v>393</v>
      </c>
      <c r="D218" s="5">
        <v>26</v>
      </c>
      <c r="E218" s="5" t="s">
        <v>208</v>
      </c>
      <c r="F218" s="5" t="s">
        <v>89</v>
      </c>
      <c r="G218" s="5">
        <v>54.0473</v>
      </c>
      <c r="H218" s="5">
        <v>2.3542999999999998</v>
      </c>
      <c r="I218" s="5">
        <v>13.2326</v>
      </c>
      <c r="J218" s="5">
        <v>12.6294</v>
      </c>
      <c r="K218" s="5">
        <v>0.20600399999999999</v>
      </c>
      <c r="L218" s="5">
        <v>3.5240399999999998</v>
      </c>
      <c r="M218" s="5">
        <v>7.2239899999999997</v>
      </c>
      <c r="N218" s="5">
        <v>2.9567700000000001</v>
      </c>
      <c r="O218" s="5">
        <v>1.7377</v>
      </c>
      <c r="P218" s="5">
        <v>0.34273999999999999</v>
      </c>
      <c r="Q218" s="5">
        <v>1.0886E-2</v>
      </c>
      <c r="R218" s="5">
        <v>6.5259999999999997E-3</v>
      </c>
      <c r="S218" s="5">
        <v>2.7614E-2</v>
      </c>
      <c r="T218" s="5">
        <v>7.2830000000000004E-3</v>
      </c>
      <c r="U218" s="5">
        <v>98.307100000000005</v>
      </c>
      <c r="V218" s="5" t="s">
        <v>322</v>
      </c>
      <c r="W218" s="5">
        <v>5.0124000000000002E-2</v>
      </c>
      <c r="X218" s="5">
        <v>2.8891E-2</v>
      </c>
      <c r="Y218" s="5">
        <v>4.7948999999999999E-2</v>
      </c>
      <c r="Z218" s="5">
        <v>3.8455000000000003E-2</v>
      </c>
      <c r="AA218" s="5">
        <v>1.7319000000000001E-2</v>
      </c>
      <c r="AB218" s="5">
        <v>1.4555E-2</v>
      </c>
      <c r="AC218" s="5">
        <v>4.8197999999999998E-2</v>
      </c>
      <c r="AD218" s="5">
        <v>5.0493000000000003E-2</v>
      </c>
      <c r="AE218" s="5">
        <v>3.8685999999999998E-2</v>
      </c>
      <c r="AF218" s="5">
        <v>3.2719999999999999E-2</v>
      </c>
      <c r="AG218" s="5">
        <v>1.8072999999999999E-2</v>
      </c>
      <c r="AH218" s="5">
        <v>9.7300000000000008E-3</v>
      </c>
      <c r="AI218" s="5">
        <v>2.0226999999999998E-2</v>
      </c>
      <c r="AJ218" s="5">
        <v>3.4359999999999998E-3</v>
      </c>
      <c r="AK218" s="5">
        <v>25.263300000000001</v>
      </c>
      <c r="AL218" s="5">
        <v>1.4114</v>
      </c>
      <c r="AM218" s="5">
        <v>7.0032899999999998</v>
      </c>
      <c r="AN218" s="5">
        <v>9.8168600000000001</v>
      </c>
      <c r="AO218" s="5">
        <v>0.15953999999999999</v>
      </c>
      <c r="AP218" s="5">
        <v>2.1250900000000001</v>
      </c>
      <c r="AQ218" s="5">
        <v>5.1629399999999999</v>
      </c>
      <c r="AR218" s="5">
        <v>2.1934900000000002</v>
      </c>
      <c r="AS218" s="5">
        <v>1.4425600000000001</v>
      </c>
      <c r="AT218" s="5">
        <v>0.14957599999999999</v>
      </c>
      <c r="AU218" s="5">
        <v>7.4479999999999998E-3</v>
      </c>
      <c r="AV218" s="5">
        <v>2.6129999999999999E-3</v>
      </c>
      <c r="AW218" s="5">
        <v>2.7614E-2</v>
      </c>
      <c r="AX218" s="5">
        <v>7.2830000000000004E-3</v>
      </c>
      <c r="AY218" s="5">
        <v>43.534100000000002</v>
      </c>
      <c r="AZ218" s="5">
        <v>98.307100000000005</v>
      </c>
      <c r="BA218" s="5">
        <v>2.3429999999999999E-2</v>
      </c>
      <c r="BB218" s="5">
        <v>1.7319999999999999E-2</v>
      </c>
      <c r="BC218" s="5">
        <v>2.5377E-2</v>
      </c>
      <c r="BD218" s="5">
        <v>2.9891000000000001E-2</v>
      </c>
      <c r="BE218" s="5">
        <v>1.3413E-2</v>
      </c>
      <c r="BF218" s="5">
        <v>8.7770000000000001E-3</v>
      </c>
      <c r="BG218" s="5">
        <v>3.4446999999999998E-2</v>
      </c>
      <c r="BH218" s="5">
        <v>3.7457999999999998E-2</v>
      </c>
      <c r="BI218" s="5">
        <v>3.2114999999999998E-2</v>
      </c>
      <c r="BJ218" s="5">
        <v>1.4279E-2</v>
      </c>
      <c r="BK218" s="5">
        <v>1.2364999999999999E-2</v>
      </c>
      <c r="BL218" s="5">
        <v>3.8969999999999999E-3</v>
      </c>
      <c r="BM218" s="5">
        <v>2.0226999999999998E-2</v>
      </c>
      <c r="BN218" s="5">
        <v>3.4359999999999998E-3</v>
      </c>
      <c r="BO218" s="5">
        <v>0.42929899999999999</v>
      </c>
      <c r="BP218" s="5">
        <v>1.2934000000000001</v>
      </c>
      <c r="BQ218" s="5">
        <v>0.91804300000000005</v>
      </c>
      <c r="BR218" s="5">
        <v>0.85817699999999997</v>
      </c>
      <c r="BS218" s="5">
        <v>5.2978899999999998</v>
      </c>
      <c r="BT218" s="5">
        <v>0.75471200000000005</v>
      </c>
      <c r="BU218" s="5">
        <v>1.62137</v>
      </c>
      <c r="BV218" s="5">
        <v>2.55504</v>
      </c>
      <c r="BW218" s="5">
        <v>3.3310200000000001</v>
      </c>
      <c r="BX218" s="5">
        <v>7.2380100000000001</v>
      </c>
      <c r="BY218" s="5">
        <v>80.086600000000004</v>
      </c>
      <c r="BZ218" s="5">
        <v>71.292599999999993</v>
      </c>
      <c r="CA218" s="5">
        <v>35.823300000000003</v>
      </c>
      <c r="CB218" s="5">
        <v>22.9771</v>
      </c>
    </row>
    <row r="219" spans="1:80" ht="15.75" customHeight="1" x14ac:dyDescent="0.35">
      <c r="A219" s="5">
        <v>179</v>
      </c>
      <c r="B219" s="5" t="s">
        <v>409</v>
      </c>
      <c r="C219" s="5" t="s">
        <v>393</v>
      </c>
      <c r="D219" s="5">
        <v>27</v>
      </c>
      <c r="E219" s="5" t="s">
        <v>208</v>
      </c>
      <c r="F219" s="5" t="s">
        <v>89</v>
      </c>
      <c r="G219" s="5">
        <v>53.977899999999998</v>
      </c>
      <c r="H219" s="5">
        <v>2.33277</v>
      </c>
      <c r="I219" s="5">
        <v>13.2072</v>
      </c>
      <c r="J219" s="5">
        <v>12.561500000000001</v>
      </c>
      <c r="K219" s="5">
        <v>0.215174</v>
      </c>
      <c r="L219" s="5">
        <v>3.56141</v>
      </c>
      <c r="M219" s="5">
        <v>7.2481900000000001</v>
      </c>
      <c r="N219" s="5">
        <v>2.37981</v>
      </c>
      <c r="O219" s="5">
        <v>1.9301600000000001</v>
      </c>
      <c r="P219" s="5">
        <v>0.38006400000000001</v>
      </c>
      <c r="Q219" s="5">
        <v>1.5223E-2</v>
      </c>
      <c r="R219" s="5">
        <v>1.6725E-2</v>
      </c>
      <c r="S219" s="5">
        <v>1.8224000000000001E-2</v>
      </c>
      <c r="T219" s="5">
        <v>8.7189999999999993E-3</v>
      </c>
      <c r="U219" s="5">
        <v>97.853099999999998</v>
      </c>
      <c r="V219" s="5" t="s">
        <v>322</v>
      </c>
      <c r="W219" s="5">
        <v>4.8825E-2</v>
      </c>
      <c r="X219" s="5">
        <v>2.9366E-2</v>
      </c>
      <c r="Y219" s="5">
        <v>4.5449000000000003E-2</v>
      </c>
      <c r="Z219" s="5">
        <v>3.8383E-2</v>
      </c>
      <c r="AA219" s="5">
        <v>1.7003999999999998E-2</v>
      </c>
      <c r="AB219" s="5">
        <v>1.4475E-2</v>
      </c>
      <c r="AC219" s="5">
        <v>5.3788000000000002E-2</v>
      </c>
      <c r="AD219" s="5">
        <v>4.5953000000000001E-2</v>
      </c>
      <c r="AE219" s="5">
        <v>3.9709000000000001E-2</v>
      </c>
      <c r="AF219" s="5">
        <v>2.7233E-2</v>
      </c>
      <c r="AG219" s="5">
        <v>1.8061000000000001E-2</v>
      </c>
      <c r="AH219" s="5">
        <v>9.4079999999999997E-3</v>
      </c>
      <c r="AI219" s="5">
        <v>2.0029000000000002E-2</v>
      </c>
      <c r="AJ219" s="5">
        <v>3.4220000000000001E-3</v>
      </c>
      <c r="AK219" s="5">
        <v>25.230899999999998</v>
      </c>
      <c r="AL219" s="5">
        <v>1.3985000000000001</v>
      </c>
      <c r="AM219" s="5">
        <v>6.9898499999999997</v>
      </c>
      <c r="AN219" s="5">
        <v>9.7641500000000008</v>
      </c>
      <c r="AO219" s="5">
        <v>0.16664200000000001</v>
      </c>
      <c r="AP219" s="5">
        <v>2.1476299999999999</v>
      </c>
      <c r="AQ219" s="5">
        <v>5.1802400000000004</v>
      </c>
      <c r="AR219" s="5">
        <v>1.7654700000000001</v>
      </c>
      <c r="AS219" s="5">
        <v>1.6023400000000001</v>
      </c>
      <c r="AT219" s="5">
        <v>0.16586500000000001</v>
      </c>
      <c r="AU219" s="5">
        <v>1.0415000000000001E-2</v>
      </c>
      <c r="AV219" s="5">
        <v>6.698E-3</v>
      </c>
      <c r="AW219" s="5">
        <v>1.8224000000000001E-2</v>
      </c>
      <c r="AX219" s="5">
        <v>8.7189999999999993E-3</v>
      </c>
      <c r="AY219" s="5">
        <v>43.397500000000001</v>
      </c>
      <c r="AZ219" s="5">
        <v>97.853099999999998</v>
      </c>
      <c r="BA219" s="5">
        <v>2.2821999999999999E-2</v>
      </c>
      <c r="BB219" s="5">
        <v>1.7604999999999999E-2</v>
      </c>
      <c r="BC219" s="5">
        <v>2.4053999999999999E-2</v>
      </c>
      <c r="BD219" s="5">
        <v>2.9836000000000001E-2</v>
      </c>
      <c r="BE219" s="5">
        <v>1.3169E-2</v>
      </c>
      <c r="BF219" s="5">
        <v>8.7290000000000006E-3</v>
      </c>
      <c r="BG219" s="5">
        <v>3.8441999999999997E-2</v>
      </c>
      <c r="BH219" s="5">
        <v>3.4091000000000003E-2</v>
      </c>
      <c r="BI219" s="5">
        <v>3.2964E-2</v>
      </c>
      <c r="BJ219" s="5">
        <v>1.1885E-2</v>
      </c>
      <c r="BK219" s="5">
        <v>1.2357999999999999E-2</v>
      </c>
      <c r="BL219" s="5">
        <v>3.7680000000000001E-3</v>
      </c>
      <c r="BM219" s="5">
        <v>2.0029000000000002E-2</v>
      </c>
      <c r="BN219" s="5">
        <v>3.4220000000000001E-3</v>
      </c>
      <c r="BO219" s="5">
        <v>0.42933700000000002</v>
      </c>
      <c r="BP219" s="5">
        <v>1.3049200000000001</v>
      </c>
      <c r="BQ219" s="5">
        <v>0.91666800000000004</v>
      </c>
      <c r="BR219" s="5">
        <v>0.86085400000000001</v>
      </c>
      <c r="BS219" s="5">
        <v>5.0704200000000004</v>
      </c>
      <c r="BT219" s="5">
        <v>0.74857499999999999</v>
      </c>
      <c r="BU219" s="5">
        <v>1.6269199999999999</v>
      </c>
      <c r="BV219" s="5">
        <v>2.8552399999999998</v>
      </c>
      <c r="BW219" s="5">
        <v>3.1534200000000001</v>
      </c>
      <c r="BX219" s="5">
        <v>6.35602</v>
      </c>
      <c r="BY219" s="5">
        <v>57.752000000000002</v>
      </c>
      <c r="BZ219" s="5">
        <v>27.542300000000001</v>
      </c>
      <c r="CA219" s="5">
        <v>53.126399999999997</v>
      </c>
      <c r="CB219" s="5">
        <v>19.238600000000002</v>
      </c>
    </row>
    <row r="220" spans="1:80" ht="15.75" customHeight="1" x14ac:dyDescent="0.35">
      <c r="A220" s="5">
        <v>180</v>
      </c>
      <c r="B220" s="5" t="s">
        <v>409</v>
      </c>
      <c r="C220" s="5" t="s">
        <v>393</v>
      </c>
      <c r="D220" s="5">
        <v>28</v>
      </c>
      <c r="E220" s="5" t="s">
        <v>208</v>
      </c>
      <c r="F220" s="5" t="s">
        <v>89</v>
      </c>
      <c r="G220" s="5">
        <v>53.870800000000003</v>
      </c>
      <c r="H220" s="5">
        <v>2.3002699999999998</v>
      </c>
      <c r="I220" s="5">
        <v>13.1707</v>
      </c>
      <c r="J220" s="5">
        <v>12.543200000000001</v>
      </c>
      <c r="K220" s="5">
        <v>0.20504800000000001</v>
      </c>
      <c r="L220" s="5">
        <v>3.5619800000000001</v>
      </c>
      <c r="M220" s="5">
        <v>7.4074200000000001</v>
      </c>
      <c r="N220" s="5">
        <v>3.19319</v>
      </c>
      <c r="O220" s="5">
        <v>1.7967</v>
      </c>
      <c r="P220" s="5">
        <v>0.35603000000000001</v>
      </c>
      <c r="Q220" s="5">
        <v>2.6747E-2</v>
      </c>
      <c r="R220" s="5">
        <v>9.0559999999999998E-3</v>
      </c>
      <c r="S220" s="5">
        <v>2.0996000000000001E-2</v>
      </c>
      <c r="T220" s="5">
        <v>4.2589999999999998E-3</v>
      </c>
      <c r="U220" s="5">
        <v>98.466399999999993</v>
      </c>
      <c r="V220" s="5" t="s">
        <v>322</v>
      </c>
      <c r="W220" s="5">
        <v>4.9834000000000003E-2</v>
      </c>
      <c r="X220" s="5">
        <v>2.9561E-2</v>
      </c>
      <c r="Y220" s="5">
        <v>4.7687E-2</v>
      </c>
      <c r="Z220" s="5">
        <v>3.7622999999999997E-2</v>
      </c>
      <c r="AA220" s="5">
        <v>1.7021000000000001E-2</v>
      </c>
      <c r="AB220" s="5">
        <v>1.4451E-2</v>
      </c>
      <c r="AC220" s="5">
        <v>4.8981999999999998E-2</v>
      </c>
      <c r="AD220" s="5">
        <v>5.2977999999999997E-2</v>
      </c>
      <c r="AE220" s="5">
        <v>4.1890999999999998E-2</v>
      </c>
      <c r="AF220" s="5">
        <v>2.8250000000000001E-2</v>
      </c>
      <c r="AG220" s="5">
        <v>1.7399000000000001E-2</v>
      </c>
      <c r="AH220" s="5">
        <v>9.6679999999999995E-3</v>
      </c>
      <c r="AI220" s="5">
        <v>2.0161999999999999E-2</v>
      </c>
      <c r="AJ220" s="5">
        <v>3.4989999999999999E-3</v>
      </c>
      <c r="AK220" s="5">
        <v>25.180800000000001</v>
      </c>
      <c r="AL220" s="5">
        <v>1.3790100000000001</v>
      </c>
      <c r="AM220" s="5">
        <v>6.9705500000000002</v>
      </c>
      <c r="AN220" s="5">
        <v>9.7498400000000007</v>
      </c>
      <c r="AO220" s="5">
        <v>0.158799</v>
      </c>
      <c r="AP220" s="5">
        <v>2.1479699999999999</v>
      </c>
      <c r="AQ220" s="5">
        <v>5.2940399999999999</v>
      </c>
      <c r="AR220" s="5">
        <v>2.3688799999999999</v>
      </c>
      <c r="AS220" s="5">
        <v>1.4915400000000001</v>
      </c>
      <c r="AT220" s="5">
        <v>0.15537599999999999</v>
      </c>
      <c r="AU220" s="5">
        <v>1.83E-2</v>
      </c>
      <c r="AV220" s="5">
        <v>3.627E-3</v>
      </c>
      <c r="AW220" s="5">
        <v>2.0996000000000001E-2</v>
      </c>
      <c r="AX220" s="5">
        <v>4.2589999999999998E-3</v>
      </c>
      <c r="AY220" s="5">
        <v>43.522399999999998</v>
      </c>
      <c r="AZ220" s="5">
        <v>98.466399999999993</v>
      </c>
      <c r="BA220" s="5">
        <v>2.3293999999999999E-2</v>
      </c>
      <c r="BB220" s="5">
        <v>1.7722000000000002E-2</v>
      </c>
      <c r="BC220" s="5">
        <v>2.5238E-2</v>
      </c>
      <c r="BD220" s="5">
        <v>2.9245E-2</v>
      </c>
      <c r="BE220" s="5">
        <v>1.3181999999999999E-2</v>
      </c>
      <c r="BF220" s="5">
        <v>8.7150000000000005E-3</v>
      </c>
      <c r="BG220" s="5">
        <v>3.5007000000000003E-2</v>
      </c>
      <c r="BH220" s="5">
        <v>3.9301999999999997E-2</v>
      </c>
      <c r="BI220" s="5">
        <v>3.4776000000000001E-2</v>
      </c>
      <c r="BJ220" s="5">
        <v>1.2329E-2</v>
      </c>
      <c r="BK220" s="5">
        <v>1.1905000000000001E-2</v>
      </c>
      <c r="BL220" s="5">
        <v>3.872E-3</v>
      </c>
      <c r="BM220" s="5">
        <v>2.0161999999999999E-2</v>
      </c>
      <c r="BN220" s="5">
        <v>3.4989999999999999E-3</v>
      </c>
      <c r="BO220" s="5">
        <v>0.43033199999999999</v>
      </c>
      <c r="BP220" s="5">
        <v>1.3182499999999999</v>
      </c>
      <c r="BQ220" s="5">
        <v>0.92118100000000003</v>
      </c>
      <c r="BR220" s="5">
        <v>0.86129199999999995</v>
      </c>
      <c r="BS220" s="5">
        <v>5.2665899999999999</v>
      </c>
      <c r="BT220" s="5">
        <v>0.75074600000000002</v>
      </c>
      <c r="BU220" s="5">
        <v>1.6025199999999999</v>
      </c>
      <c r="BV220" s="5">
        <v>2.4612400000000001</v>
      </c>
      <c r="BW220" s="5">
        <v>3.2989999999999999</v>
      </c>
      <c r="BX220" s="5">
        <v>6.7045599999999999</v>
      </c>
      <c r="BY220" s="5">
        <v>32.531300000000002</v>
      </c>
      <c r="BZ220" s="5">
        <v>51.335799999999999</v>
      </c>
      <c r="CA220" s="5">
        <v>46.571199999999997</v>
      </c>
      <c r="CB220" s="5">
        <v>39.458799999999997</v>
      </c>
    </row>
    <row r="221" spans="1:80" ht="15.75" customHeight="1" x14ac:dyDescent="0.35">
      <c r="A221" s="5">
        <v>181</v>
      </c>
      <c r="B221" s="5" t="s">
        <v>409</v>
      </c>
      <c r="C221" s="5" t="s">
        <v>393</v>
      </c>
      <c r="D221" s="5">
        <v>29</v>
      </c>
      <c r="E221" s="5" t="s">
        <v>208</v>
      </c>
      <c r="F221" s="5" t="s">
        <v>89</v>
      </c>
      <c r="G221" s="5">
        <v>53.986499999999999</v>
      </c>
      <c r="H221" s="5">
        <v>2.36686</v>
      </c>
      <c r="I221" s="5">
        <v>13.5901</v>
      </c>
      <c r="J221" s="5">
        <v>12.3543</v>
      </c>
      <c r="K221" s="5">
        <v>0.190779</v>
      </c>
      <c r="L221" s="5">
        <v>3.5213899999999998</v>
      </c>
      <c r="M221" s="5">
        <v>7.2088200000000002</v>
      </c>
      <c r="N221" s="5">
        <v>3.1969500000000002</v>
      </c>
      <c r="O221" s="5">
        <v>1.6427700000000001</v>
      </c>
      <c r="P221" s="5">
        <v>0.34216999999999997</v>
      </c>
      <c r="Q221" s="5">
        <v>2.5603000000000001E-2</v>
      </c>
      <c r="R221" s="5" t="s">
        <v>322</v>
      </c>
      <c r="S221" s="5" t="s">
        <v>322</v>
      </c>
      <c r="T221" s="5" t="s">
        <v>322</v>
      </c>
      <c r="U221" s="5">
        <v>98.426299999999998</v>
      </c>
      <c r="V221" s="5" t="s">
        <v>322</v>
      </c>
      <c r="W221" s="5">
        <v>5.0273999999999999E-2</v>
      </c>
      <c r="X221" s="5">
        <v>5.6389000000000002E-2</v>
      </c>
      <c r="Y221" s="5">
        <v>4.8688000000000002E-2</v>
      </c>
      <c r="Z221" s="5">
        <v>3.7262999999999998E-2</v>
      </c>
      <c r="AA221" s="5">
        <v>3.3925999999999998E-2</v>
      </c>
      <c r="AB221" s="5">
        <v>2.8951000000000001E-2</v>
      </c>
      <c r="AC221" s="5">
        <v>4.9452999999999997E-2</v>
      </c>
      <c r="AD221" s="5">
        <v>4.8566999999999999E-2</v>
      </c>
      <c r="AE221" s="5">
        <v>4.6705999999999998E-2</v>
      </c>
      <c r="AF221" s="5">
        <v>2.9443E-2</v>
      </c>
      <c r="AG221" s="5">
        <v>3.4877999999999999E-2</v>
      </c>
      <c r="AH221" s="5" t="s">
        <v>322</v>
      </c>
      <c r="AI221" s="5" t="s">
        <v>322</v>
      </c>
      <c r="AJ221" s="5" t="s">
        <v>322</v>
      </c>
      <c r="AK221" s="5">
        <v>25.2349</v>
      </c>
      <c r="AL221" s="5">
        <v>1.41893</v>
      </c>
      <c r="AM221" s="5">
        <v>7.19252</v>
      </c>
      <c r="AN221" s="5">
        <v>9.60304</v>
      </c>
      <c r="AO221" s="5">
        <v>0.14774899999999999</v>
      </c>
      <c r="AP221" s="5">
        <v>2.1234899999999999</v>
      </c>
      <c r="AQ221" s="5">
        <v>5.1520900000000003</v>
      </c>
      <c r="AR221" s="5">
        <v>2.3716599999999999</v>
      </c>
      <c r="AS221" s="5">
        <v>1.36375</v>
      </c>
      <c r="AT221" s="5">
        <v>0.14932799999999999</v>
      </c>
      <c r="AU221" s="5">
        <v>1.7517000000000001E-2</v>
      </c>
      <c r="AV221" s="5" t="s">
        <v>322</v>
      </c>
      <c r="AW221" s="5" t="s">
        <v>322</v>
      </c>
      <c r="AX221" s="5" t="s">
        <v>322</v>
      </c>
      <c r="AY221" s="5">
        <v>43.651299999999999</v>
      </c>
      <c r="AZ221" s="5">
        <v>98.426299999999998</v>
      </c>
      <c r="BA221" s="5">
        <v>2.35E-2</v>
      </c>
      <c r="BB221" s="5">
        <v>3.3805000000000002E-2</v>
      </c>
      <c r="BC221" s="5">
        <v>2.5767999999999999E-2</v>
      </c>
      <c r="BD221" s="5">
        <v>2.8964E-2</v>
      </c>
      <c r="BE221" s="5">
        <v>2.6273999999999999E-2</v>
      </c>
      <c r="BF221" s="5">
        <v>1.7458000000000001E-2</v>
      </c>
      <c r="BG221" s="5">
        <v>3.5344E-2</v>
      </c>
      <c r="BH221" s="5">
        <v>3.603E-2</v>
      </c>
      <c r="BI221" s="5">
        <v>3.8773000000000002E-2</v>
      </c>
      <c r="BJ221" s="5">
        <v>1.285E-2</v>
      </c>
      <c r="BK221" s="5">
        <v>2.3862999999999999E-2</v>
      </c>
      <c r="BL221" s="5" t="s">
        <v>322</v>
      </c>
      <c r="BM221" s="5" t="s">
        <v>322</v>
      </c>
      <c r="BN221" s="5" t="s">
        <v>322</v>
      </c>
      <c r="BO221" s="5">
        <v>0.43022100000000002</v>
      </c>
      <c r="BP221" s="5">
        <v>2.5679599999999998</v>
      </c>
      <c r="BQ221" s="5">
        <v>0.90659999999999996</v>
      </c>
      <c r="BR221" s="5">
        <v>0.86804499999999996</v>
      </c>
      <c r="BS221" s="5">
        <v>11.123900000000001</v>
      </c>
      <c r="BT221" s="5">
        <v>1.5101800000000001</v>
      </c>
      <c r="BU221" s="5">
        <v>1.6262300000000001</v>
      </c>
      <c r="BV221" s="5">
        <v>2.4375599999999999</v>
      </c>
      <c r="BW221" s="5">
        <v>3.5200499999999999</v>
      </c>
      <c r="BX221" s="5">
        <v>6.9801000000000002</v>
      </c>
      <c r="BY221" s="5">
        <v>67.950699999999998</v>
      </c>
      <c r="BZ221" s="5" t="s">
        <v>322</v>
      </c>
      <c r="CA221" s="5" t="s">
        <v>322</v>
      </c>
      <c r="CB221" s="5" t="s">
        <v>322</v>
      </c>
    </row>
    <row r="222" spans="1:80" ht="15.75" customHeight="1" x14ac:dyDescent="0.35">
      <c r="A222" s="5">
        <v>182</v>
      </c>
      <c r="B222" s="5" t="s">
        <v>409</v>
      </c>
      <c r="C222" s="5" t="s">
        <v>393</v>
      </c>
      <c r="D222" s="5">
        <v>30</v>
      </c>
      <c r="E222" s="5" t="s">
        <v>208</v>
      </c>
      <c r="F222" s="5" t="s">
        <v>89</v>
      </c>
      <c r="G222" s="5">
        <v>53.503</v>
      </c>
      <c r="H222" s="5">
        <v>2.46156</v>
      </c>
      <c r="I222" s="5">
        <v>13.2605</v>
      </c>
      <c r="J222" s="5">
        <v>12.3506</v>
      </c>
      <c r="K222" s="5">
        <v>0.23030300000000001</v>
      </c>
      <c r="L222" s="5">
        <v>3.52041</v>
      </c>
      <c r="M222" s="5">
        <v>7.0758000000000001</v>
      </c>
      <c r="N222" s="5">
        <v>3.1565799999999999</v>
      </c>
      <c r="O222" s="5">
        <v>1.87025</v>
      </c>
      <c r="P222" s="5">
        <v>0.36243300000000001</v>
      </c>
      <c r="Q222" s="5">
        <v>-5.8500000000000002E-3</v>
      </c>
      <c r="R222" s="5" t="s">
        <v>322</v>
      </c>
      <c r="S222" s="5" t="s">
        <v>322</v>
      </c>
      <c r="T222" s="5" t="s">
        <v>322</v>
      </c>
      <c r="U222" s="5">
        <v>97.785499999999999</v>
      </c>
      <c r="V222" s="5" t="s">
        <v>322</v>
      </c>
      <c r="W222" s="5">
        <v>5.0179000000000001E-2</v>
      </c>
      <c r="X222" s="5">
        <v>5.4031999999999997E-2</v>
      </c>
      <c r="Y222" s="5">
        <v>4.6370000000000001E-2</v>
      </c>
      <c r="Z222" s="5">
        <v>3.5174999999999998E-2</v>
      </c>
      <c r="AA222" s="5">
        <v>3.5388999999999997E-2</v>
      </c>
      <c r="AB222" s="5">
        <v>2.8549999999999999E-2</v>
      </c>
      <c r="AC222" s="5">
        <v>5.2349E-2</v>
      </c>
      <c r="AD222" s="5">
        <v>5.1137000000000002E-2</v>
      </c>
      <c r="AE222" s="5">
        <v>4.0120999999999997E-2</v>
      </c>
      <c r="AF222" s="5">
        <v>2.9957000000000001E-2</v>
      </c>
      <c r="AG222" s="5">
        <v>3.6244999999999999E-2</v>
      </c>
      <c r="AH222" s="5" t="s">
        <v>322</v>
      </c>
      <c r="AI222" s="5" t="s">
        <v>322</v>
      </c>
      <c r="AJ222" s="5" t="s">
        <v>322</v>
      </c>
      <c r="AK222" s="5">
        <v>25.008900000000001</v>
      </c>
      <c r="AL222" s="5">
        <v>1.4757</v>
      </c>
      <c r="AM222" s="5">
        <v>7.0180600000000002</v>
      </c>
      <c r="AN222" s="5">
        <v>9.6001700000000003</v>
      </c>
      <c r="AO222" s="5">
        <v>0.17835799999999999</v>
      </c>
      <c r="AP222" s="5">
        <v>2.1229</v>
      </c>
      <c r="AQ222" s="5">
        <v>5.0570199999999996</v>
      </c>
      <c r="AR222" s="5">
        <v>2.34171</v>
      </c>
      <c r="AS222" s="5">
        <v>1.5526</v>
      </c>
      <c r="AT222" s="5">
        <v>0.15817100000000001</v>
      </c>
      <c r="AU222" s="5">
        <v>-4.0000000000000001E-3</v>
      </c>
      <c r="AV222" s="5" t="s">
        <v>322</v>
      </c>
      <c r="AW222" s="5" t="s">
        <v>322</v>
      </c>
      <c r="AX222" s="5" t="s">
        <v>322</v>
      </c>
      <c r="AY222" s="5">
        <v>43.276000000000003</v>
      </c>
      <c r="AZ222" s="5">
        <v>97.785499999999999</v>
      </c>
      <c r="BA222" s="5">
        <v>2.3455E-2</v>
      </c>
      <c r="BB222" s="5">
        <v>3.2391999999999997E-2</v>
      </c>
      <c r="BC222" s="5">
        <v>2.4541E-2</v>
      </c>
      <c r="BD222" s="5">
        <v>2.7342000000000002E-2</v>
      </c>
      <c r="BE222" s="5">
        <v>2.7407000000000001E-2</v>
      </c>
      <c r="BF222" s="5">
        <v>1.7217E-2</v>
      </c>
      <c r="BG222" s="5">
        <v>3.7413000000000002E-2</v>
      </c>
      <c r="BH222" s="5">
        <v>3.7935999999999998E-2</v>
      </c>
      <c r="BI222" s="5">
        <v>3.3306000000000002E-2</v>
      </c>
      <c r="BJ222" s="5">
        <v>1.3074000000000001E-2</v>
      </c>
      <c r="BK222" s="5">
        <v>2.4799000000000002E-2</v>
      </c>
      <c r="BL222" s="5" t="s">
        <v>322</v>
      </c>
      <c r="BM222" s="5" t="s">
        <v>322</v>
      </c>
      <c r="BN222" s="5" t="s">
        <v>322</v>
      </c>
      <c r="BO222" s="5">
        <v>0.431896</v>
      </c>
      <c r="BP222" s="5">
        <v>2.4890099999999999</v>
      </c>
      <c r="BQ222" s="5">
        <v>0.91671899999999995</v>
      </c>
      <c r="BR222" s="5">
        <v>0.86660300000000001</v>
      </c>
      <c r="BS222" s="5">
        <v>9.8352599999999999</v>
      </c>
      <c r="BT222" s="5">
        <v>1.5092300000000001</v>
      </c>
      <c r="BU222" s="5">
        <v>1.64568</v>
      </c>
      <c r="BV222" s="5">
        <v>2.46699</v>
      </c>
      <c r="BW222" s="5">
        <v>3.2125900000000001</v>
      </c>
      <c r="BX222" s="5">
        <v>6.7526599999999997</v>
      </c>
      <c r="BY222" s="5">
        <v>-288.33999999999997</v>
      </c>
      <c r="BZ222" s="5" t="s">
        <v>322</v>
      </c>
      <c r="CA222" s="5" t="s">
        <v>322</v>
      </c>
      <c r="CB222" s="5" t="s">
        <v>322</v>
      </c>
    </row>
    <row r="223" spans="1:80" ht="15.75" customHeight="1" x14ac:dyDescent="0.35">
      <c r="A223" s="5">
        <v>183</v>
      </c>
      <c r="B223" s="5" t="s">
        <v>409</v>
      </c>
      <c r="C223" s="5" t="s">
        <v>393</v>
      </c>
      <c r="D223" s="5">
        <v>31</v>
      </c>
      <c r="E223" s="5" t="s">
        <v>208</v>
      </c>
      <c r="F223" s="5" t="s">
        <v>89</v>
      </c>
      <c r="G223" s="5">
        <v>53.698500000000003</v>
      </c>
      <c r="H223" s="5">
        <v>2.22878</v>
      </c>
      <c r="I223" s="5">
        <v>13.353</v>
      </c>
      <c r="J223" s="5">
        <v>12.3956</v>
      </c>
      <c r="K223" s="5">
        <v>0.193325</v>
      </c>
      <c r="L223" s="5">
        <v>3.57456</v>
      </c>
      <c r="M223" s="5">
        <v>7.0921500000000002</v>
      </c>
      <c r="N223" s="5">
        <v>3.2334999999999998</v>
      </c>
      <c r="O223" s="5">
        <v>1.7003699999999999</v>
      </c>
      <c r="P223" s="5">
        <v>0.408335</v>
      </c>
      <c r="Q223" s="5">
        <v>1.9512000000000002E-2</v>
      </c>
      <c r="R223" s="5" t="s">
        <v>322</v>
      </c>
      <c r="S223" s="5" t="s">
        <v>322</v>
      </c>
      <c r="T223" s="5" t="s">
        <v>322</v>
      </c>
      <c r="U223" s="5">
        <v>97.897599999999997</v>
      </c>
      <c r="V223" s="5" t="s">
        <v>322</v>
      </c>
      <c r="W223" s="5">
        <v>4.8011999999999999E-2</v>
      </c>
      <c r="X223" s="5">
        <v>5.8911999999999999E-2</v>
      </c>
      <c r="Y223" s="5">
        <v>4.6813E-2</v>
      </c>
      <c r="Z223" s="5">
        <v>3.7317000000000003E-2</v>
      </c>
      <c r="AA223" s="5">
        <v>3.6119999999999999E-2</v>
      </c>
      <c r="AB223" s="5">
        <v>2.9704000000000001E-2</v>
      </c>
      <c r="AC223" s="5">
        <v>5.3650000000000003E-2</v>
      </c>
      <c r="AD223" s="5">
        <v>4.7629999999999999E-2</v>
      </c>
      <c r="AE223" s="5">
        <v>4.1542000000000003E-2</v>
      </c>
      <c r="AF223" s="5">
        <v>3.2121999999999998E-2</v>
      </c>
      <c r="AG223" s="5">
        <v>3.7967000000000001E-2</v>
      </c>
      <c r="AH223" s="5" t="s">
        <v>322</v>
      </c>
      <c r="AI223" s="5" t="s">
        <v>322</v>
      </c>
      <c r="AJ223" s="5" t="s">
        <v>322</v>
      </c>
      <c r="AK223" s="5">
        <v>25.100300000000001</v>
      </c>
      <c r="AL223" s="5">
        <v>1.3361499999999999</v>
      </c>
      <c r="AM223" s="5">
        <v>7.0670099999999998</v>
      </c>
      <c r="AN223" s="5">
        <v>9.6351300000000002</v>
      </c>
      <c r="AO223" s="5">
        <v>0.14971999999999999</v>
      </c>
      <c r="AP223" s="5">
        <v>2.1555599999999999</v>
      </c>
      <c r="AQ223" s="5">
        <v>5.0687100000000003</v>
      </c>
      <c r="AR223" s="5">
        <v>2.3987799999999999</v>
      </c>
      <c r="AS223" s="5">
        <v>1.4115800000000001</v>
      </c>
      <c r="AT223" s="5">
        <v>0.178203</v>
      </c>
      <c r="AU223" s="5">
        <v>1.3350000000000001E-2</v>
      </c>
      <c r="AV223" s="5" t="s">
        <v>322</v>
      </c>
      <c r="AW223" s="5" t="s">
        <v>322</v>
      </c>
      <c r="AX223" s="5" t="s">
        <v>322</v>
      </c>
      <c r="AY223" s="5">
        <v>43.383099999999999</v>
      </c>
      <c r="AZ223" s="5">
        <v>97.897599999999997</v>
      </c>
      <c r="BA223" s="5">
        <v>2.2442E-2</v>
      </c>
      <c r="BB223" s="5">
        <v>3.5318000000000002E-2</v>
      </c>
      <c r="BC223" s="5">
        <v>2.4775999999999999E-2</v>
      </c>
      <c r="BD223" s="5">
        <v>2.9007000000000002E-2</v>
      </c>
      <c r="BE223" s="5">
        <v>2.7973999999999999E-2</v>
      </c>
      <c r="BF223" s="5">
        <v>1.7912000000000001E-2</v>
      </c>
      <c r="BG223" s="5">
        <v>3.8343000000000002E-2</v>
      </c>
      <c r="BH223" s="5">
        <v>3.5333999999999997E-2</v>
      </c>
      <c r="BI223" s="5">
        <v>3.4486000000000003E-2</v>
      </c>
      <c r="BJ223" s="5">
        <v>1.4017999999999999E-2</v>
      </c>
      <c r="BK223" s="5">
        <v>2.5975999999999999E-2</v>
      </c>
      <c r="BL223" s="5" t="s">
        <v>322</v>
      </c>
      <c r="BM223" s="5" t="s">
        <v>322</v>
      </c>
      <c r="BN223" s="5" t="s">
        <v>322</v>
      </c>
      <c r="BO223" s="5">
        <v>0.43099999999999999</v>
      </c>
      <c r="BP223" s="5">
        <v>2.6853899999999999</v>
      </c>
      <c r="BQ223" s="5">
        <v>0.91375399999999996</v>
      </c>
      <c r="BR223" s="5">
        <v>0.86625099999999999</v>
      </c>
      <c r="BS223" s="5">
        <v>11.4147</v>
      </c>
      <c r="BT223" s="5">
        <v>1.50075</v>
      </c>
      <c r="BU223" s="5">
        <v>1.64554</v>
      </c>
      <c r="BV223" s="5">
        <v>2.41804</v>
      </c>
      <c r="BW223" s="5">
        <v>3.3995299999999999</v>
      </c>
      <c r="BX223" s="5">
        <v>6.38504</v>
      </c>
      <c r="BY223" s="5">
        <v>95.183899999999994</v>
      </c>
      <c r="BZ223" s="5" t="s">
        <v>322</v>
      </c>
      <c r="CA223" s="5" t="s">
        <v>322</v>
      </c>
      <c r="CB223" s="5" t="s">
        <v>322</v>
      </c>
    </row>
    <row r="224" spans="1:80" ht="15.75" customHeight="1" x14ac:dyDescent="0.35">
      <c r="A224" s="5">
        <v>184</v>
      </c>
      <c r="B224" s="5" t="s">
        <v>409</v>
      </c>
      <c r="C224" s="5" t="s">
        <v>400</v>
      </c>
      <c r="D224" s="5">
        <v>1</v>
      </c>
      <c r="E224" s="5" t="s">
        <v>208</v>
      </c>
      <c r="F224" s="5" t="s">
        <v>89</v>
      </c>
      <c r="G224" s="5">
        <v>50.064799999999998</v>
      </c>
      <c r="H224" s="5">
        <v>1.8611</v>
      </c>
      <c r="I224" s="5">
        <v>13.763199999999999</v>
      </c>
      <c r="J224" s="5">
        <v>11.93</v>
      </c>
      <c r="K224" s="5">
        <v>0.20481099999999999</v>
      </c>
      <c r="L224" s="5">
        <v>6.7835099999999997</v>
      </c>
      <c r="M224" s="5">
        <v>11.2362</v>
      </c>
      <c r="N224" s="5">
        <v>2.5825300000000002</v>
      </c>
      <c r="O224" s="5">
        <v>0.198189</v>
      </c>
      <c r="P224" s="5">
        <v>0.24324899999999999</v>
      </c>
      <c r="Q224" s="5">
        <v>1.3934E-2</v>
      </c>
      <c r="R224" s="5">
        <v>0.36897600000000003</v>
      </c>
      <c r="S224" s="5">
        <v>4.4200000000000003E-3</v>
      </c>
      <c r="T224" s="5">
        <v>2.5387E-2</v>
      </c>
      <c r="U224" s="5">
        <v>99.280299999999997</v>
      </c>
      <c r="V224" s="5" t="s">
        <v>322</v>
      </c>
      <c r="W224" s="5">
        <v>4.8765999999999997E-2</v>
      </c>
      <c r="X224" s="5">
        <v>2.3805E-2</v>
      </c>
      <c r="Y224" s="5">
        <v>4.7652E-2</v>
      </c>
      <c r="Z224" s="5">
        <v>6.7338999999999996E-2</v>
      </c>
      <c r="AA224" s="5">
        <v>1.7482999999999999E-2</v>
      </c>
      <c r="AB224" s="5">
        <v>1.2305E-2</v>
      </c>
      <c r="AC224" s="5">
        <v>5.1785999999999999E-2</v>
      </c>
      <c r="AD224" s="5">
        <v>4.6717000000000002E-2</v>
      </c>
      <c r="AE224" s="5">
        <v>4.0811E-2</v>
      </c>
      <c r="AF224" s="5">
        <v>5.3192000000000003E-2</v>
      </c>
      <c r="AG224" s="5">
        <v>1.8075000000000001E-2</v>
      </c>
      <c r="AH224" s="5">
        <v>9.6450000000000008E-3</v>
      </c>
      <c r="AI224" s="5">
        <v>2.0139000000000001E-2</v>
      </c>
      <c r="AJ224" s="5">
        <v>3.4290000000000002E-3</v>
      </c>
      <c r="AK224" s="5">
        <v>23.401800000000001</v>
      </c>
      <c r="AL224" s="5">
        <v>1.1157300000000001</v>
      </c>
      <c r="AM224" s="5">
        <v>7.2841300000000002</v>
      </c>
      <c r="AN224" s="5">
        <v>9.2732299999999999</v>
      </c>
      <c r="AO224" s="5">
        <v>0.15861600000000001</v>
      </c>
      <c r="AP224" s="5">
        <v>4.0906399999999996</v>
      </c>
      <c r="AQ224" s="5">
        <v>8.0304300000000008</v>
      </c>
      <c r="AR224" s="5">
        <v>1.9158599999999999</v>
      </c>
      <c r="AS224" s="5">
        <v>0.16452800000000001</v>
      </c>
      <c r="AT224" s="5">
        <v>0.106157</v>
      </c>
      <c r="AU224" s="5">
        <v>9.5329999999999998E-3</v>
      </c>
      <c r="AV224" s="5">
        <v>0.14776800000000001</v>
      </c>
      <c r="AW224" s="5">
        <v>4.4200000000000003E-3</v>
      </c>
      <c r="AX224" s="5">
        <v>2.5387E-2</v>
      </c>
      <c r="AY224" s="5">
        <v>43.552100000000003</v>
      </c>
      <c r="AZ224" s="5">
        <v>99.280299999999997</v>
      </c>
      <c r="BA224" s="5">
        <v>2.2794999999999999E-2</v>
      </c>
      <c r="BB224" s="5">
        <v>1.4271000000000001E-2</v>
      </c>
      <c r="BC224" s="5">
        <v>2.5219999999999999E-2</v>
      </c>
      <c r="BD224" s="5">
        <v>5.2343000000000001E-2</v>
      </c>
      <c r="BE224" s="5">
        <v>1.354E-2</v>
      </c>
      <c r="BF224" s="5">
        <v>7.4200000000000004E-3</v>
      </c>
      <c r="BG224" s="5">
        <v>3.7011000000000002E-2</v>
      </c>
      <c r="BH224" s="5">
        <v>3.4657E-2</v>
      </c>
      <c r="BI224" s="5">
        <v>3.388E-2</v>
      </c>
      <c r="BJ224" s="5">
        <v>2.3213999999999999E-2</v>
      </c>
      <c r="BK224" s="5">
        <v>1.2367E-2</v>
      </c>
      <c r="BL224" s="5">
        <v>3.8630000000000001E-3</v>
      </c>
      <c r="BM224" s="5">
        <v>2.0139000000000001E-2</v>
      </c>
      <c r="BN224" s="5">
        <v>3.4290000000000002E-3</v>
      </c>
      <c r="BO224" s="5">
        <v>0.44911200000000001</v>
      </c>
      <c r="BP224" s="5">
        <v>1.22353</v>
      </c>
      <c r="BQ224" s="5">
        <v>0.90783700000000001</v>
      </c>
      <c r="BR224" s="5">
        <v>1.5331399999999999</v>
      </c>
      <c r="BS224" s="5">
        <v>5.3521900000000002</v>
      </c>
      <c r="BT224" s="5">
        <v>0.43623600000000001</v>
      </c>
      <c r="BU224" s="5">
        <v>1.29257</v>
      </c>
      <c r="BV224" s="5">
        <v>2.7268500000000002</v>
      </c>
      <c r="BW224" s="5">
        <v>13.464399999999999</v>
      </c>
      <c r="BX224" s="5">
        <v>15.5397</v>
      </c>
      <c r="BY224" s="5">
        <v>62.982300000000002</v>
      </c>
      <c r="BZ224" s="5">
        <v>2.0053299999999998</v>
      </c>
      <c r="CA224" s="5">
        <v>216.10499999999999</v>
      </c>
      <c r="CB224" s="5">
        <v>7.0769500000000001</v>
      </c>
    </row>
    <row r="225" spans="1:80" ht="15.75" customHeight="1" x14ac:dyDescent="0.35">
      <c r="A225" s="5">
        <v>185</v>
      </c>
      <c r="B225" s="5" t="s">
        <v>409</v>
      </c>
      <c r="C225" s="5" t="s">
        <v>400</v>
      </c>
      <c r="D225" s="5">
        <v>2</v>
      </c>
      <c r="E225" s="5" t="s">
        <v>208</v>
      </c>
      <c r="F225" s="5" t="s">
        <v>89</v>
      </c>
      <c r="G225" s="5">
        <v>49.9833</v>
      </c>
      <c r="H225" s="5">
        <v>1.88117</v>
      </c>
      <c r="I225" s="5">
        <v>13.4598</v>
      </c>
      <c r="J225" s="5">
        <v>11.857100000000001</v>
      </c>
      <c r="K225" s="5">
        <v>0.20171800000000001</v>
      </c>
      <c r="L225" s="5">
        <v>6.7136300000000002</v>
      </c>
      <c r="M225" s="5">
        <v>11.4147</v>
      </c>
      <c r="N225" s="5">
        <v>2.5315599999999998</v>
      </c>
      <c r="O225" s="5">
        <v>0.18018200000000001</v>
      </c>
      <c r="P225" s="5">
        <v>0.19268399999999999</v>
      </c>
      <c r="Q225" s="5">
        <v>1.4718E-2</v>
      </c>
      <c r="R225" s="5">
        <v>0.380187</v>
      </c>
      <c r="S225" s="5">
        <v>-1.08E-3</v>
      </c>
      <c r="T225" s="5">
        <v>2.4514999999999999E-2</v>
      </c>
      <c r="U225" s="5">
        <v>98.834100000000007</v>
      </c>
      <c r="V225" s="5" t="s">
        <v>322</v>
      </c>
      <c r="W225" s="5">
        <v>4.8032999999999999E-2</v>
      </c>
      <c r="X225" s="5">
        <v>2.8917000000000002E-2</v>
      </c>
      <c r="Y225" s="5">
        <v>4.6473E-2</v>
      </c>
      <c r="Z225" s="5">
        <v>3.4494999999999998E-2</v>
      </c>
      <c r="AA225" s="5">
        <v>1.7727E-2</v>
      </c>
      <c r="AB225" s="5">
        <v>1.4390999999999999E-2</v>
      </c>
      <c r="AC225" s="5">
        <v>5.0946999999999999E-2</v>
      </c>
      <c r="AD225" s="5">
        <v>4.9271000000000002E-2</v>
      </c>
      <c r="AE225" s="5">
        <v>3.1237999999999998E-2</v>
      </c>
      <c r="AF225" s="5">
        <v>3.1550000000000002E-2</v>
      </c>
      <c r="AG225" s="5">
        <v>1.7642999999999999E-2</v>
      </c>
      <c r="AH225" s="5">
        <v>9.7020000000000006E-3</v>
      </c>
      <c r="AI225" s="5">
        <v>2.0490000000000001E-2</v>
      </c>
      <c r="AJ225" s="5">
        <v>3.418E-3</v>
      </c>
      <c r="AK225" s="5">
        <v>23.363700000000001</v>
      </c>
      <c r="AL225" s="5">
        <v>1.1277600000000001</v>
      </c>
      <c r="AM225" s="5">
        <v>7.1235099999999996</v>
      </c>
      <c r="AN225" s="5">
        <v>9.2165499999999998</v>
      </c>
      <c r="AO225" s="5">
        <v>0.156221</v>
      </c>
      <c r="AP225" s="5">
        <v>4.0484999999999998</v>
      </c>
      <c r="AQ225" s="5">
        <v>8.1579800000000002</v>
      </c>
      <c r="AR225" s="5">
        <v>1.8780399999999999</v>
      </c>
      <c r="AS225" s="5">
        <v>0.14957899999999999</v>
      </c>
      <c r="AT225" s="5">
        <v>8.4089999999999998E-2</v>
      </c>
      <c r="AU225" s="5">
        <v>1.0070000000000001E-2</v>
      </c>
      <c r="AV225" s="5">
        <v>0.152257</v>
      </c>
      <c r="AW225" s="5">
        <v>-1.08E-3</v>
      </c>
      <c r="AX225" s="5">
        <v>2.4514999999999999E-2</v>
      </c>
      <c r="AY225" s="5">
        <v>43.342399999999998</v>
      </c>
      <c r="AZ225" s="5">
        <v>98.834100000000007</v>
      </c>
      <c r="BA225" s="5">
        <v>2.2452E-2</v>
      </c>
      <c r="BB225" s="5">
        <v>1.7336000000000001E-2</v>
      </c>
      <c r="BC225" s="5">
        <v>2.4596E-2</v>
      </c>
      <c r="BD225" s="5">
        <v>2.6813E-2</v>
      </c>
      <c r="BE225" s="5">
        <v>1.3729E-2</v>
      </c>
      <c r="BF225" s="5">
        <v>8.6779999999999999E-3</v>
      </c>
      <c r="BG225" s="5">
        <v>3.6412E-2</v>
      </c>
      <c r="BH225" s="5">
        <v>3.6552000000000001E-2</v>
      </c>
      <c r="BI225" s="5">
        <v>2.5932E-2</v>
      </c>
      <c r="BJ225" s="5">
        <v>1.3769E-2</v>
      </c>
      <c r="BK225" s="5">
        <v>1.2071E-2</v>
      </c>
      <c r="BL225" s="5">
        <v>3.885E-3</v>
      </c>
      <c r="BM225" s="5">
        <v>2.0490000000000001E-2</v>
      </c>
      <c r="BN225" s="5">
        <v>3.418E-3</v>
      </c>
      <c r="BO225" s="5">
        <v>0.449015</v>
      </c>
      <c r="BP225" s="5">
        <v>1.4858899999999999</v>
      </c>
      <c r="BQ225" s="5">
        <v>0.91723399999999999</v>
      </c>
      <c r="BR225" s="5">
        <v>0.88484099999999999</v>
      </c>
      <c r="BS225" s="5">
        <v>5.4599099999999998</v>
      </c>
      <c r="BT225" s="5">
        <v>0.53633900000000001</v>
      </c>
      <c r="BU225" s="5">
        <v>1.28108</v>
      </c>
      <c r="BV225" s="5">
        <v>2.7724000000000002</v>
      </c>
      <c r="BW225" s="5">
        <v>12.745200000000001</v>
      </c>
      <c r="BX225" s="5">
        <v>10.79</v>
      </c>
      <c r="BY225" s="5">
        <v>58.380499999999998</v>
      </c>
      <c r="BZ225" s="5">
        <v>1.9686900000000001</v>
      </c>
      <c r="CA225" s="5">
        <v>-894.87</v>
      </c>
      <c r="CB225" s="5">
        <v>7.2849700000000004</v>
      </c>
    </row>
    <row r="226" spans="1:80" ht="15.75" customHeight="1" x14ac:dyDescent="0.35">
      <c r="A226" s="5">
        <v>186</v>
      </c>
      <c r="B226" s="5" t="s">
        <v>409</v>
      </c>
      <c r="C226" s="5" t="s">
        <v>400</v>
      </c>
      <c r="D226" s="5">
        <v>3</v>
      </c>
      <c r="E226" s="5" t="s">
        <v>208</v>
      </c>
      <c r="F226" s="5" t="s">
        <v>89</v>
      </c>
      <c r="G226" s="5">
        <v>49.939900000000002</v>
      </c>
      <c r="H226" s="5">
        <v>1.86957</v>
      </c>
      <c r="I226" s="5">
        <v>13.6837</v>
      </c>
      <c r="J226" s="5">
        <v>11.7988</v>
      </c>
      <c r="K226" s="5">
        <v>0.20216899999999999</v>
      </c>
      <c r="L226" s="5">
        <v>6.7565799999999996</v>
      </c>
      <c r="M226" s="5">
        <v>11.4344</v>
      </c>
      <c r="N226" s="5">
        <v>2.6699299999999999</v>
      </c>
      <c r="O226" s="5">
        <v>0.19300500000000001</v>
      </c>
      <c r="P226" s="5">
        <v>0.241984</v>
      </c>
      <c r="Q226" s="5">
        <v>7.7790000000000003E-3</v>
      </c>
      <c r="R226" s="5">
        <v>0.38589899999999999</v>
      </c>
      <c r="S226" s="5">
        <v>-1.031E-2</v>
      </c>
      <c r="T226" s="5">
        <v>2.5742999999999999E-2</v>
      </c>
      <c r="U226" s="5">
        <v>99.199200000000005</v>
      </c>
      <c r="V226" s="5" t="s">
        <v>322</v>
      </c>
      <c r="W226" s="5">
        <v>4.5213000000000003E-2</v>
      </c>
      <c r="X226" s="5">
        <v>2.9267000000000001E-2</v>
      </c>
      <c r="Y226" s="5">
        <v>4.9231999999999998E-2</v>
      </c>
      <c r="Z226" s="5">
        <v>3.8177999999999997E-2</v>
      </c>
      <c r="AA226" s="5">
        <v>1.7597000000000002E-2</v>
      </c>
      <c r="AB226" s="5">
        <v>1.482E-2</v>
      </c>
      <c r="AC226" s="5">
        <v>4.7296999999999999E-2</v>
      </c>
      <c r="AD226" s="5">
        <v>5.1025000000000001E-2</v>
      </c>
      <c r="AE226" s="5">
        <v>3.9470999999999999E-2</v>
      </c>
      <c r="AF226" s="5">
        <v>2.8726000000000002E-2</v>
      </c>
      <c r="AG226" s="5">
        <v>1.8270000000000002E-2</v>
      </c>
      <c r="AH226" s="5">
        <v>9.5399999999999999E-3</v>
      </c>
      <c r="AI226" s="5">
        <v>2.0851000000000001E-2</v>
      </c>
      <c r="AJ226" s="5">
        <v>3.4290000000000002E-3</v>
      </c>
      <c r="AK226" s="5">
        <v>23.343399999999999</v>
      </c>
      <c r="AL226" s="5">
        <v>1.1208100000000001</v>
      </c>
      <c r="AM226" s="5">
        <v>7.2420400000000003</v>
      </c>
      <c r="AN226" s="5">
        <v>9.1712699999999998</v>
      </c>
      <c r="AO226" s="5">
        <v>0.15656999999999999</v>
      </c>
      <c r="AP226" s="5">
        <v>4.0743999999999998</v>
      </c>
      <c r="AQ226" s="5">
        <v>8.1720900000000007</v>
      </c>
      <c r="AR226" s="5">
        <v>1.9806999999999999</v>
      </c>
      <c r="AS226" s="5">
        <v>0.16022500000000001</v>
      </c>
      <c r="AT226" s="5">
        <v>0.105605</v>
      </c>
      <c r="AU226" s="5">
        <v>5.3220000000000003E-3</v>
      </c>
      <c r="AV226" s="5">
        <v>0.15454499999999999</v>
      </c>
      <c r="AW226" s="5">
        <v>-1.031E-2</v>
      </c>
      <c r="AX226" s="5">
        <v>2.5742999999999999E-2</v>
      </c>
      <c r="AY226" s="5">
        <v>43.4968</v>
      </c>
      <c r="AZ226" s="5">
        <v>99.199200000000005</v>
      </c>
      <c r="BA226" s="5">
        <v>2.1134E-2</v>
      </c>
      <c r="BB226" s="5">
        <v>1.7545999999999999E-2</v>
      </c>
      <c r="BC226" s="5">
        <v>2.6055999999999999E-2</v>
      </c>
      <c r="BD226" s="5">
        <v>2.9676000000000001E-2</v>
      </c>
      <c r="BE226" s="5">
        <v>1.3627999999999999E-2</v>
      </c>
      <c r="BF226" s="5">
        <v>8.9370000000000005E-3</v>
      </c>
      <c r="BG226" s="5">
        <v>3.3803E-2</v>
      </c>
      <c r="BH226" s="5">
        <v>3.7852999999999998E-2</v>
      </c>
      <c r="BI226" s="5">
        <v>3.2766999999999998E-2</v>
      </c>
      <c r="BJ226" s="5">
        <v>1.2536E-2</v>
      </c>
      <c r="BK226" s="5">
        <v>1.2501E-2</v>
      </c>
      <c r="BL226" s="5">
        <v>3.82E-3</v>
      </c>
      <c r="BM226" s="5">
        <v>2.0851000000000001E-2</v>
      </c>
      <c r="BN226" s="5">
        <v>3.4290000000000002E-3</v>
      </c>
      <c r="BO226" s="5">
        <v>0.44952900000000001</v>
      </c>
      <c r="BP226" s="5">
        <v>1.49576</v>
      </c>
      <c r="BQ226" s="5">
        <v>0.912049</v>
      </c>
      <c r="BR226" s="5">
        <v>0.89025900000000002</v>
      </c>
      <c r="BS226" s="5">
        <v>5.4268799999999997</v>
      </c>
      <c r="BT226" s="5">
        <v>0.53506699999999996</v>
      </c>
      <c r="BU226" s="5">
        <v>1.27874</v>
      </c>
      <c r="BV226" s="5">
        <v>2.7023999999999999</v>
      </c>
      <c r="BW226" s="5">
        <v>13.5055</v>
      </c>
      <c r="BX226" s="5">
        <v>8.7552800000000008</v>
      </c>
      <c r="BY226" s="5">
        <v>112.539</v>
      </c>
      <c r="BZ226" s="5">
        <v>1.9363999999999999</v>
      </c>
      <c r="CA226" s="5">
        <v>-94.046000000000006</v>
      </c>
      <c r="CB226" s="5">
        <v>6.9881900000000003</v>
      </c>
    </row>
    <row r="227" spans="1:80" ht="15.75" customHeight="1" x14ac:dyDescent="0.35">
      <c r="A227" s="5">
        <v>187</v>
      </c>
      <c r="B227" s="5" t="s">
        <v>409</v>
      </c>
      <c r="C227" s="5" t="s">
        <v>400</v>
      </c>
      <c r="D227" s="5">
        <v>4</v>
      </c>
      <c r="E227" s="5" t="s">
        <v>208</v>
      </c>
      <c r="F227" s="5" t="s">
        <v>89</v>
      </c>
      <c r="G227" s="5">
        <v>50.298999999999999</v>
      </c>
      <c r="H227" s="5">
        <v>1.79487</v>
      </c>
      <c r="I227" s="5">
        <v>13.4688</v>
      </c>
      <c r="J227" s="5">
        <v>11.7174</v>
      </c>
      <c r="K227" s="5">
        <v>0.206758</v>
      </c>
      <c r="L227" s="5">
        <v>6.8236299999999996</v>
      </c>
      <c r="M227" s="5">
        <v>10.896800000000001</v>
      </c>
      <c r="N227" s="5">
        <v>2.59192</v>
      </c>
      <c r="O227" s="5">
        <v>0.21332000000000001</v>
      </c>
      <c r="P227" s="5">
        <v>0.22933600000000001</v>
      </c>
      <c r="Q227" s="5">
        <v>2.3262999999999999E-2</v>
      </c>
      <c r="R227" s="5">
        <v>0.39165899999999998</v>
      </c>
      <c r="S227" s="5">
        <v>2.7015000000000001E-2</v>
      </c>
      <c r="T227" s="5">
        <v>2.5940000000000001E-2</v>
      </c>
      <c r="U227" s="5">
        <v>98.709699999999998</v>
      </c>
      <c r="V227" s="5" t="s">
        <v>322</v>
      </c>
      <c r="W227" s="5">
        <v>4.6389E-2</v>
      </c>
      <c r="X227" s="5">
        <v>2.8972000000000001E-2</v>
      </c>
      <c r="Y227" s="5">
        <v>5.0644000000000002E-2</v>
      </c>
      <c r="Z227" s="5">
        <v>3.8732000000000003E-2</v>
      </c>
      <c r="AA227" s="5">
        <v>1.7009E-2</v>
      </c>
      <c r="AB227" s="5">
        <v>1.4289E-2</v>
      </c>
      <c r="AC227" s="5">
        <v>4.8550000000000003E-2</v>
      </c>
      <c r="AD227" s="5">
        <v>4.9265000000000003E-2</v>
      </c>
      <c r="AE227" s="5">
        <v>3.3376000000000003E-2</v>
      </c>
      <c r="AF227" s="5">
        <v>2.7358E-2</v>
      </c>
      <c r="AG227" s="5">
        <v>1.7982000000000001E-2</v>
      </c>
      <c r="AH227" s="5">
        <v>9.8429999999999993E-3</v>
      </c>
      <c r="AI227" s="5">
        <v>1.9778E-2</v>
      </c>
      <c r="AJ227" s="5">
        <v>3.4719999999999998E-3</v>
      </c>
      <c r="AK227" s="5">
        <v>23.511299999999999</v>
      </c>
      <c r="AL227" s="5">
        <v>1.07602</v>
      </c>
      <c r="AM227" s="5">
        <v>7.1283000000000003</v>
      </c>
      <c r="AN227" s="5">
        <v>9.1079600000000003</v>
      </c>
      <c r="AO227" s="5">
        <v>0.16012399999999999</v>
      </c>
      <c r="AP227" s="5">
        <v>4.1148300000000004</v>
      </c>
      <c r="AQ227" s="5">
        <v>7.7878699999999998</v>
      </c>
      <c r="AR227" s="5">
        <v>1.92282</v>
      </c>
      <c r="AS227" s="5">
        <v>0.177089</v>
      </c>
      <c r="AT227" s="5">
        <v>0.10008499999999999</v>
      </c>
      <c r="AU227" s="5">
        <v>1.5916E-2</v>
      </c>
      <c r="AV227" s="5">
        <v>0.15685099999999999</v>
      </c>
      <c r="AW227" s="5">
        <v>2.7015000000000001E-2</v>
      </c>
      <c r="AX227" s="5">
        <v>2.5940000000000001E-2</v>
      </c>
      <c r="AY227" s="5">
        <v>43.397599999999997</v>
      </c>
      <c r="AZ227" s="5">
        <v>98.709699999999998</v>
      </c>
      <c r="BA227" s="5">
        <v>2.1683999999999998E-2</v>
      </c>
      <c r="BB227" s="5">
        <v>1.7368999999999999E-2</v>
      </c>
      <c r="BC227" s="5">
        <v>2.6803E-2</v>
      </c>
      <c r="BD227" s="5">
        <v>3.0106000000000001E-2</v>
      </c>
      <c r="BE227" s="5">
        <v>1.3173000000000001E-2</v>
      </c>
      <c r="BF227" s="5">
        <v>8.6169999999999997E-3</v>
      </c>
      <c r="BG227" s="5">
        <v>3.4698E-2</v>
      </c>
      <c r="BH227" s="5">
        <v>3.6547000000000003E-2</v>
      </c>
      <c r="BI227" s="5">
        <v>2.7706999999999999E-2</v>
      </c>
      <c r="BJ227" s="5">
        <v>1.1939E-2</v>
      </c>
      <c r="BK227" s="5">
        <v>1.2303E-2</v>
      </c>
      <c r="BL227" s="5">
        <v>3.9420000000000002E-3</v>
      </c>
      <c r="BM227" s="5">
        <v>1.9778E-2</v>
      </c>
      <c r="BN227" s="5">
        <v>3.4719999999999998E-3</v>
      </c>
      <c r="BO227" s="5">
        <v>0.44772200000000001</v>
      </c>
      <c r="BP227" s="5">
        <v>1.53047</v>
      </c>
      <c r="BQ227" s="5">
        <v>0.920045</v>
      </c>
      <c r="BR227" s="5">
        <v>0.89357699999999995</v>
      </c>
      <c r="BS227" s="5">
        <v>5.2324599999999997</v>
      </c>
      <c r="BT227" s="5">
        <v>0.53139099999999995</v>
      </c>
      <c r="BU227" s="5">
        <v>1.3114600000000001</v>
      </c>
      <c r="BV227" s="5">
        <v>2.7345999999999999</v>
      </c>
      <c r="BW227" s="5">
        <v>11.6365</v>
      </c>
      <c r="BX227" s="5">
        <v>8.9165500000000009</v>
      </c>
      <c r="BY227" s="5">
        <v>38.261200000000002</v>
      </c>
      <c r="BZ227" s="5">
        <v>1.9400900000000001</v>
      </c>
      <c r="CA227" s="5">
        <v>35.8461</v>
      </c>
      <c r="CB227" s="5">
        <v>7.0104300000000004</v>
      </c>
    </row>
    <row r="228" spans="1:80" ht="15.75" customHeight="1" x14ac:dyDescent="0.35">
      <c r="A228" s="5">
        <v>188</v>
      </c>
      <c r="B228" s="5" t="s">
        <v>409</v>
      </c>
      <c r="C228" s="5" t="s">
        <v>400</v>
      </c>
      <c r="D228" s="5">
        <v>5</v>
      </c>
      <c r="E228" s="5" t="s">
        <v>208</v>
      </c>
      <c r="F228" s="5" t="s">
        <v>89</v>
      </c>
      <c r="G228" s="5">
        <v>50.2669</v>
      </c>
      <c r="H228" s="5">
        <v>1.84284</v>
      </c>
      <c r="I228" s="5">
        <v>13.8431</v>
      </c>
      <c r="J228" s="5">
        <v>11.786199999999999</v>
      </c>
      <c r="K228" s="5">
        <v>0.21546899999999999</v>
      </c>
      <c r="L228" s="5">
        <v>6.8628999999999998</v>
      </c>
      <c r="M228" s="5">
        <v>11.095599999999999</v>
      </c>
      <c r="N228" s="5">
        <v>2.5551400000000002</v>
      </c>
      <c r="O228" s="5">
        <v>0.23230799999999999</v>
      </c>
      <c r="P228" s="5">
        <v>0.195109</v>
      </c>
      <c r="Q228" s="5">
        <v>1.1818E-2</v>
      </c>
      <c r="R228" s="5">
        <v>0.37585800000000003</v>
      </c>
      <c r="S228" s="5">
        <v>-1E-4</v>
      </c>
      <c r="T228" s="5">
        <v>2.496E-2</v>
      </c>
      <c r="U228" s="5">
        <v>99.308099999999996</v>
      </c>
      <c r="V228" s="5" t="s">
        <v>322</v>
      </c>
      <c r="W228" s="5">
        <v>5.0076000000000002E-2</v>
      </c>
      <c r="X228" s="5">
        <v>2.9263000000000001E-2</v>
      </c>
      <c r="Y228" s="5">
        <v>4.9848999999999997E-2</v>
      </c>
      <c r="Z228" s="5">
        <v>3.7162000000000001E-2</v>
      </c>
      <c r="AA228" s="5">
        <v>1.7923000000000001E-2</v>
      </c>
      <c r="AB228" s="5">
        <v>1.4180999999999999E-2</v>
      </c>
      <c r="AC228" s="5">
        <v>5.2566000000000002E-2</v>
      </c>
      <c r="AD228" s="5">
        <v>5.076E-2</v>
      </c>
      <c r="AE228" s="5">
        <v>3.4458999999999997E-2</v>
      </c>
      <c r="AF228" s="5">
        <v>3.0681E-2</v>
      </c>
      <c r="AG228" s="5">
        <v>1.8404E-2</v>
      </c>
      <c r="AH228" s="5">
        <v>9.6640000000000007E-3</v>
      </c>
      <c r="AI228" s="5">
        <v>2.0635000000000001E-2</v>
      </c>
      <c r="AJ228" s="5">
        <v>3.4510000000000001E-3</v>
      </c>
      <c r="AK228" s="5">
        <v>23.496300000000002</v>
      </c>
      <c r="AL228" s="5">
        <v>1.1047800000000001</v>
      </c>
      <c r="AM228" s="5">
        <v>7.3263699999999998</v>
      </c>
      <c r="AN228" s="5">
        <v>9.1614900000000006</v>
      </c>
      <c r="AO228" s="5">
        <v>0.16686999999999999</v>
      </c>
      <c r="AP228" s="5">
        <v>4.1385100000000001</v>
      </c>
      <c r="AQ228" s="5">
        <v>7.92997</v>
      </c>
      <c r="AR228" s="5">
        <v>1.89554</v>
      </c>
      <c r="AS228" s="5">
        <v>0.19285099999999999</v>
      </c>
      <c r="AT228" s="5">
        <v>8.5148000000000001E-2</v>
      </c>
      <c r="AU228" s="5">
        <v>8.0859999999999994E-3</v>
      </c>
      <c r="AV228" s="5">
        <v>0.15052299999999999</v>
      </c>
      <c r="AW228" s="5">
        <v>-1E-4</v>
      </c>
      <c r="AX228" s="5">
        <v>2.496E-2</v>
      </c>
      <c r="AY228" s="5">
        <v>43.626899999999999</v>
      </c>
      <c r="AZ228" s="5">
        <v>99.308099999999996</v>
      </c>
      <c r="BA228" s="5">
        <v>2.3407000000000001E-2</v>
      </c>
      <c r="BB228" s="5">
        <v>1.7543E-2</v>
      </c>
      <c r="BC228" s="5">
        <v>2.6383E-2</v>
      </c>
      <c r="BD228" s="5">
        <v>2.8885999999999998E-2</v>
      </c>
      <c r="BE228" s="5">
        <v>1.388E-2</v>
      </c>
      <c r="BF228" s="5">
        <v>8.5509999999999996E-3</v>
      </c>
      <c r="BG228" s="5">
        <v>3.7568999999999998E-2</v>
      </c>
      <c r="BH228" s="5">
        <v>3.7656000000000002E-2</v>
      </c>
      <c r="BI228" s="5">
        <v>2.8605999999999999E-2</v>
      </c>
      <c r="BJ228" s="5">
        <v>1.3390000000000001E-2</v>
      </c>
      <c r="BK228" s="5">
        <v>1.2592000000000001E-2</v>
      </c>
      <c r="BL228" s="5">
        <v>3.8700000000000002E-3</v>
      </c>
      <c r="BM228" s="5">
        <v>2.0635000000000001E-2</v>
      </c>
      <c r="BN228" s="5">
        <v>3.4510000000000001E-3</v>
      </c>
      <c r="BO228" s="5">
        <v>0.44815100000000002</v>
      </c>
      <c r="BP228" s="5">
        <v>1.50909</v>
      </c>
      <c r="BQ228" s="5">
        <v>0.90590599999999999</v>
      </c>
      <c r="BR228" s="5">
        <v>0.88920699999999997</v>
      </c>
      <c r="BS228" s="5">
        <v>5.2165699999999999</v>
      </c>
      <c r="BT228" s="5">
        <v>0.52949400000000002</v>
      </c>
      <c r="BU228" s="5">
        <v>1.30121</v>
      </c>
      <c r="BV228" s="5">
        <v>2.7641100000000001</v>
      </c>
      <c r="BW228" s="5">
        <v>11.097200000000001</v>
      </c>
      <c r="BX228" s="5">
        <v>10.5421</v>
      </c>
      <c r="BY228" s="5">
        <v>75.213300000000004</v>
      </c>
      <c r="BZ228" s="5">
        <v>1.98166</v>
      </c>
      <c r="CA228" s="5">
        <v>-9571.7999999999993</v>
      </c>
      <c r="CB228" s="5">
        <v>7.2234699999999998</v>
      </c>
    </row>
    <row r="229" spans="1:80" ht="15.75" customHeight="1" x14ac:dyDescent="0.35">
      <c r="A229" s="5">
        <v>189</v>
      </c>
      <c r="B229" s="5" t="s">
        <v>409</v>
      </c>
      <c r="C229" s="5" t="s">
        <v>400</v>
      </c>
      <c r="D229" s="5">
        <v>6</v>
      </c>
      <c r="E229" s="5" t="s">
        <v>208</v>
      </c>
      <c r="F229" s="5" t="s">
        <v>89</v>
      </c>
      <c r="G229" s="5">
        <v>49.968600000000002</v>
      </c>
      <c r="H229" s="5">
        <v>1.8240799999999999</v>
      </c>
      <c r="I229" s="5">
        <v>13.8957</v>
      </c>
      <c r="J229" s="5">
        <v>11.9108</v>
      </c>
      <c r="K229" s="5">
        <v>0.198051</v>
      </c>
      <c r="L229" s="5">
        <v>6.8213400000000002</v>
      </c>
      <c r="M229" s="5">
        <v>11.1511</v>
      </c>
      <c r="N229" s="5">
        <v>2.7766700000000002</v>
      </c>
      <c r="O229" s="5">
        <v>0.160965</v>
      </c>
      <c r="P229" s="5">
        <v>0.21469199999999999</v>
      </c>
      <c r="Q229" s="5">
        <v>-1.6999999999999999E-3</v>
      </c>
      <c r="R229" s="5">
        <v>0.39024999999999999</v>
      </c>
      <c r="S229" s="5">
        <v>1.1429999999999999E-3</v>
      </c>
      <c r="T229" s="5">
        <v>2.5915000000000001E-2</v>
      </c>
      <c r="U229" s="5">
        <v>99.337699999999998</v>
      </c>
      <c r="V229" s="5" t="s">
        <v>322</v>
      </c>
      <c r="W229" s="5">
        <v>4.9484E-2</v>
      </c>
      <c r="X229" s="5">
        <v>2.8319E-2</v>
      </c>
      <c r="Y229" s="5">
        <v>4.9547000000000001E-2</v>
      </c>
      <c r="Z229" s="5">
        <v>3.5749000000000003E-2</v>
      </c>
      <c r="AA229" s="5">
        <v>1.7937000000000002E-2</v>
      </c>
      <c r="AB229" s="5">
        <v>1.4427000000000001E-2</v>
      </c>
      <c r="AC229" s="5">
        <v>5.0902999999999997E-2</v>
      </c>
      <c r="AD229" s="5">
        <v>4.5587000000000003E-2</v>
      </c>
      <c r="AE229" s="5">
        <v>3.9632000000000001E-2</v>
      </c>
      <c r="AF229" s="5">
        <v>2.7726000000000001E-2</v>
      </c>
      <c r="AG229" s="5">
        <v>1.9105E-2</v>
      </c>
      <c r="AH229" s="5">
        <v>9.5160000000000002E-3</v>
      </c>
      <c r="AI229" s="5">
        <v>2.0198000000000001E-2</v>
      </c>
      <c r="AJ229" s="5">
        <v>3.4589999999999998E-3</v>
      </c>
      <c r="AK229" s="5">
        <v>23.3568</v>
      </c>
      <c r="AL229" s="5">
        <v>1.0935299999999999</v>
      </c>
      <c r="AM229" s="5">
        <v>7.3542500000000004</v>
      </c>
      <c r="AN229" s="5">
        <v>9.2583199999999994</v>
      </c>
      <c r="AO229" s="5">
        <v>0.15338099999999999</v>
      </c>
      <c r="AP229" s="5">
        <v>4.1134500000000003</v>
      </c>
      <c r="AQ229" s="5">
        <v>7.9696499999999997</v>
      </c>
      <c r="AR229" s="5">
        <v>2.0598800000000002</v>
      </c>
      <c r="AS229" s="5">
        <v>0.13362599999999999</v>
      </c>
      <c r="AT229" s="5">
        <v>9.3694E-2</v>
      </c>
      <c r="AU229" s="5">
        <v>-1.16E-3</v>
      </c>
      <c r="AV229" s="5">
        <v>0.15628700000000001</v>
      </c>
      <c r="AW229" s="5">
        <v>1.1429999999999999E-3</v>
      </c>
      <c r="AX229" s="5">
        <v>2.5915000000000001E-2</v>
      </c>
      <c r="AY229" s="5">
        <v>43.568899999999999</v>
      </c>
      <c r="AZ229" s="5">
        <v>99.337699999999998</v>
      </c>
      <c r="BA229" s="5">
        <v>2.3130000000000001E-2</v>
      </c>
      <c r="BB229" s="5">
        <v>1.6976999999999999E-2</v>
      </c>
      <c r="BC229" s="5">
        <v>2.6223E-2</v>
      </c>
      <c r="BD229" s="5">
        <v>2.7788E-2</v>
      </c>
      <c r="BE229" s="5">
        <v>1.3892E-2</v>
      </c>
      <c r="BF229" s="5">
        <v>8.6999999999999994E-3</v>
      </c>
      <c r="BG229" s="5">
        <v>3.6380000000000003E-2</v>
      </c>
      <c r="BH229" s="5">
        <v>3.3819000000000002E-2</v>
      </c>
      <c r="BI229" s="5">
        <v>3.2899999999999999E-2</v>
      </c>
      <c r="BJ229" s="5">
        <v>1.21E-2</v>
      </c>
      <c r="BK229" s="5">
        <v>1.3072E-2</v>
      </c>
      <c r="BL229" s="5">
        <v>3.8110000000000002E-3</v>
      </c>
      <c r="BM229" s="5">
        <v>2.0198000000000001E-2</v>
      </c>
      <c r="BN229" s="5">
        <v>3.4589999999999998E-3</v>
      </c>
      <c r="BO229" s="5">
        <v>0.44963700000000001</v>
      </c>
      <c r="BP229" s="5">
        <v>1.5064599999999999</v>
      </c>
      <c r="BQ229" s="5">
        <v>0.90444400000000003</v>
      </c>
      <c r="BR229" s="5">
        <v>0.88342100000000001</v>
      </c>
      <c r="BS229" s="5">
        <v>5.5768300000000002</v>
      </c>
      <c r="BT229" s="5">
        <v>0.531999</v>
      </c>
      <c r="BU229" s="5">
        <v>1.2964599999999999</v>
      </c>
      <c r="BV229" s="5">
        <v>2.61226</v>
      </c>
      <c r="BW229" s="5">
        <v>15.5512</v>
      </c>
      <c r="BX229" s="5">
        <v>9.3862100000000002</v>
      </c>
      <c r="BY229" s="5">
        <v>-528.26</v>
      </c>
      <c r="BZ229" s="5">
        <v>1.92018</v>
      </c>
      <c r="CA229" s="5">
        <v>834.34</v>
      </c>
      <c r="CB229" s="5">
        <v>6.9953200000000004</v>
      </c>
    </row>
    <row r="230" spans="1:80" ht="15.75" customHeight="1" x14ac:dyDescent="0.35">
      <c r="A230" s="5">
        <v>190</v>
      </c>
      <c r="B230" s="5" t="s">
        <v>409</v>
      </c>
      <c r="C230" s="5" t="s">
        <v>400</v>
      </c>
      <c r="D230" s="5">
        <v>7</v>
      </c>
      <c r="E230" s="5" t="s">
        <v>208</v>
      </c>
      <c r="F230" s="5" t="s">
        <v>89</v>
      </c>
      <c r="G230" s="5">
        <v>49.830800000000004</v>
      </c>
      <c r="H230" s="5">
        <v>1.8258799999999999</v>
      </c>
      <c r="I230" s="5">
        <v>13.671799999999999</v>
      </c>
      <c r="J230" s="5">
        <v>11.838100000000001</v>
      </c>
      <c r="K230" s="5">
        <v>0.22098000000000001</v>
      </c>
      <c r="L230" s="5">
        <v>6.7785599999999997</v>
      </c>
      <c r="M230" s="5">
        <v>11.1356</v>
      </c>
      <c r="N230" s="5">
        <v>2.7082000000000002</v>
      </c>
      <c r="O230" s="5">
        <v>0.17803099999999999</v>
      </c>
      <c r="P230" s="5">
        <v>0.22677700000000001</v>
      </c>
      <c r="Q230" s="5">
        <v>2.053E-2</v>
      </c>
      <c r="R230" s="5">
        <v>0.38698100000000002</v>
      </c>
      <c r="S230" s="5">
        <v>-3.2399999999999998E-3</v>
      </c>
      <c r="T230" s="5">
        <v>2.7036000000000001E-2</v>
      </c>
      <c r="U230" s="5">
        <v>98.846100000000007</v>
      </c>
      <c r="V230" s="5" t="s">
        <v>322</v>
      </c>
      <c r="W230" s="5">
        <v>4.9772999999999998E-2</v>
      </c>
      <c r="X230" s="5">
        <v>2.9124000000000001E-2</v>
      </c>
      <c r="Y230" s="5">
        <v>4.8628999999999999E-2</v>
      </c>
      <c r="Z230" s="5">
        <v>3.6454E-2</v>
      </c>
      <c r="AA230" s="5">
        <v>1.6941999999999999E-2</v>
      </c>
      <c r="AB230" s="5">
        <v>1.3996E-2</v>
      </c>
      <c r="AC230" s="5">
        <v>5.0317000000000001E-2</v>
      </c>
      <c r="AD230" s="5">
        <v>4.7411000000000002E-2</v>
      </c>
      <c r="AE230" s="5">
        <v>3.6525000000000002E-2</v>
      </c>
      <c r="AF230" s="5">
        <v>2.9984E-2</v>
      </c>
      <c r="AG230" s="5">
        <v>1.8384999999999999E-2</v>
      </c>
      <c r="AH230" s="5">
        <v>9.972E-3</v>
      </c>
      <c r="AI230" s="5">
        <v>2.0580000000000001E-2</v>
      </c>
      <c r="AJ230" s="5">
        <v>3.467E-3</v>
      </c>
      <c r="AK230" s="5">
        <v>23.292400000000001</v>
      </c>
      <c r="AL230" s="5">
        <v>1.0946199999999999</v>
      </c>
      <c r="AM230" s="5">
        <v>7.2357399999999998</v>
      </c>
      <c r="AN230" s="5">
        <v>9.2018299999999993</v>
      </c>
      <c r="AO230" s="5">
        <v>0.17113800000000001</v>
      </c>
      <c r="AP230" s="5">
        <v>4.0876599999999996</v>
      </c>
      <c r="AQ230" s="5">
        <v>7.95852</v>
      </c>
      <c r="AR230" s="5">
        <v>2.00909</v>
      </c>
      <c r="AS230" s="5">
        <v>0.14779300000000001</v>
      </c>
      <c r="AT230" s="5">
        <v>9.8968E-2</v>
      </c>
      <c r="AU230" s="5">
        <v>1.4045999999999999E-2</v>
      </c>
      <c r="AV230" s="5">
        <v>0.154978</v>
      </c>
      <c r="AW230" s="5">
        <v>-3.2399999999999998E-3</v>
      </c>
      <c r="AX230" s="5">
        <v>2.7036000000000001E-2</v>
      </c>
      <c r="AY230" s="5">
        <v>43.355499999999999</v>
      </c>
      <c r="AZ230" s="5">
        <v>98.846100000000007</v>
      </c>
      <c r="BA230" s="5">
        <v>2.3265999999999998E-2</v>
      </c>
      <c r="BB230" s="5">
        <v>1.746E-2</v>
      </c>
      <c r="BC230" s="5">
        <v>2.5736999999999999E-2</v>
      </c>
      <c r="BD230" s="5">
        <v>2.8336E-2</v>
      </c>
      <c r="BE230" s="5">
        <v>1.3121000000000001E-2</v>
      </c>
      <c r="BF230" s="5">
        <v>8.4399999999999996E-3</v>
      </c>
      <c r="BG230" s="5">
        <v>3.5961E-2</v>
      </c>
      <c r="BH230" s="5">
        <v>3.5172000000000002E-2</v>
      </c>
      <c r="BI230" s="5">
        <v>3.0322000000000002E-2</v>
      </c>
      <c r="BJ230" s="5">
        <v>1.3084999999999999E-2</v>
      </c>
      <c r="BK230" s="5">
        <v>1.2579E-2</v>
      </c>
      <c r="BL230" s="5">
        <v>3.9940000000000002E-3</v>
      </c>
      <c r="BM230" s="5">
        <v>2.0580000000000001E-2</v>
      </c>
      <c r="BN230" s="5">
        <v>3.467E-3</v>
      </c>
      <c r="BO230" s="5">
        <v>0.450206</v>
      </c>
      <c r="BP230" s="5">
        <v>1.51644</v>
      </c>
      <c r="BQ230" s="5">
        <v>0.911582</v>
      </c>
      <c r="BR230" s="5">
        <v>0.88681699999999997</v>
      </c>
      <c r="BS230" s="5">
        <v>4.9611799999999997</v>
      </c>
      <c r="BT230" s="5">
        <v>0.53346300000000002</v>
      </c>
      <c r="BU230" s="5">
        <v>1.2971999999999999</v>
      </c>
      <c r="BV230" s="5">
        <v>2.6588400000000001</v>
      </c>
      <c r="BW230" s="5">
        <v>13.799200000000001</v>
      </c>
      <c r="BX230" s="5">
        <v>9.3367900000000006</v>
      </c>
      <c r="BY230" s="5">
        <v>44.007199999999997</v>
      </c>
      <c r="BZ230" s="5">
        <v>1.96577</v>
      </c>
      <c r="CA230" s="5">
        <v>-298.32</v>
      </c>
      <c r="CB230" s="5">
        <v>6.7464700000000004</v>
      </c>
    </row>
    <row r="231" spans="1:80" ht="15.75" customHeight="1" x14ac:dyDescent="0.35">
      <c r="A231" s="5">
        <v>191</v>
      </c>
      <c r="B231" s="5" t="s">
        <v>409</v>
      </c>
      <c r="C231" s="5" t="s">
        <v>400</v>
      </c>
      <c r="D231" s="5">
        <v>8</v>
      </c>
      <c r="E231" s="5" t="s">
        <v>208</v>
      </c>
      <c r="F231" s="5" t="s">
        <v>89</v>
      </c>
      <c r="G231" s="5">
        <v>50.026699999999998</v>
      </c>
      <c r="H231" s="5">
        <v>1.8805799999999999</v>
      </c>
      <c r="I231" s="5">
        <v>13.7127</v>
      </c>
      <c r="J231" s="5">
        <v>11.7401</v>
      </c>
      <c r="K231" s="5">
        <v>0.21604899999999999</v>
      </c>
      <c r="L231" s="5">
        <v>6.8300799999999997</v>
      </c>
      <c r="M231" s="5">
        <v>11.276</v>
      </c>
      <c r="N231" s="5">
        <v>2.65768</v>
      </c>
      <c r="O231" s="5">
        <v>0.19259399999999999</v>
      </c>
      <c r="P231" s="5">
        <v>0.26167699999999999</v>
      </c>
      <c r="Q231" s="5">
        <v>1.3428000000000001E-2</v>
      </c>
      <c r="R231" s="5">
        <v>0.38566499999999998</v>
      </c>
      <c r="S231" s="5">
        <v>-1.244E-2</v>
      </c>
      <c r="T231" s="5">
        <v>2.4375000000000001E-2</v>
      </c>
      <c r="U231" s="5">
        <v>99.205100000000002</v>
      </c>
      <c r="V231" s="5" t="s">
        <v>322</v>
      </c>
      <c r="W231" s="5">
        <v>4.9499000000000001E-2</v>
      </c>
      <c r="X231" s="5">
        <v>2.9236999999999999E-2</v>
      </c>
      <c r="Y231" s="5">
        <v>4.6434999999999997E-2</v>
      </c>
      <c r="Z231" s="5">
        <v>3.4026000000000001E-2</v>
      </c>
      <c r="AA231" s="5">
        <v>1.7180999999999998E-2</v>
      </c>
      <c r="AB231" s="5">
        <v>1.4543E-2</v>
      </c>
      <c r="AC231" s="5">
        <v>4.9630000000000001E-2</v>
      </c>
      <c r="AD231" s="5">
        <v>4.8927999999999999E-2</v>
      </c>
      <c r="AE231" s="5">
        <v>4.1806000000000003E-2</v>
      </c>
      <c r="AF231" s="5">
        <v>2.6536000000000001E-2</v>
      </c>
      <c r="AG231" s="5">
        <v>1.7836000000000001E-2</v>
      </c>
      <c r="AH231" s="5">
        <v>9.75E-3</v>
      </c>
      <c r="AI231" s="5">
        <v>2.0948999999999999E-2</v>
      </c>
      <c r="AJ231" s="5">
        <v>3.496E-3</v>
      </c>
      <c r="AK231" s="5">
        <v>23.384</v>
      </c>
      <c r="AL231" s="5">
        <v>1.12741</v>
      </c>
      <c r="AM231" s="5">
        <v>7.25739</v>
      </c>
      <c r="AN231" s="5">
        <v>9.1256500000000003</v>
      </c>
      <c r="AO231" s="5">
        <v>0.167319</v>
      </c>
      <c r="AP231" s="5">
        <v>4.1187199999999997</v>
      </c>
      <c r="AQ231" s="5">
        <v>8.0588599999999992</v>
      </c>
      <c r="AR231" s="5">
        <v>1.9716100000000001</v>
      </c>
      <c r="AS231" s="5">
        <v>0.159883</v>
      </c>
      <c r="AT231" s="5">
        <v>0.1142</v>
      </c>
      <c r="AU231" s="5">
        <v>9.1870000000000007E-3</v>
      </c>
      <c r="AV231" s="5">
        <v>0.154451</v>
      </c>
      <c r="AW231" s="5">
        <v>-1.244E-2</v>
      </c>
      <c r="AX231" s="5">
        <v>2.4375000000000001E-2</v>
      </c>
      <c r="AY231" s="5">
        <v>43.544600000000003</v>
      </c>
      <c r="AZ231" s="5">
        <v>99.205100000000002</v>
      </c>
      <c r="BA231" s="5">
        <v>2.3137000000000001E-2</v>
      </c>
      <c r="BB231" s="5">
        <v>1.7527999999999998E-2</v>
      </c>
      <c r="BC231" s="5">
        <v>2.4576000000000001E-2</v>
      </c>
      <c r="BD231" s="5">
        <v>2.6447999999999999E-2</v>
      </c>
      <c r="BE231" s="5">
        <v>1.3306E-2</v>
      </c>
      <c r="BF231" s="5">
        <v>8.77E-3</v>
      </c>
      <c r="BG231" s="5">
        <v>3.5471000000000003E-2</v>
      </c>
      <c r="BH231" s="5">
        <v>3.6297000000000003E-2</v>
      </c>
      <c r="BI231" s="5">
        <v>3.4706000000000001E-2</v>
      </c>
      <c r="BJ231" s="5">
        <v>1.158E-2</v>
      </c>
      <c r="BK231" s="5">
        <v>1.2203E-2</v>
      </c>
      <c r="BL231" s="5">
        <v>3.9039999999999999E-3</v>
      </c>
      <c r="BM231" s="5">
        <v>2.0948999999999999E-2</v>
      </c>
      <c r="BN231" s="5">
        <v>3.496E-3</v>
      </c>
      <c r="BO231" s="5">
        <v>0.44912000000000002</v>
      </c>
      <c r="BP231" s="5">
        <v>1.4904900000000001</v>
      </c>
      <c r="BQ231" s="5">
        <v>0.90842100000000003</v>
      </c>
      <c r="BR231" s="5">
        <v>0.88896799999999998</v>
      </c>
      <c r="BS231" s="5">
        <v>5.0862299999999996</v>
      </c>
      <c r="BT231" s="5">
        <v>0.53180400000000005</v>
      </c>
      <c r="BU231" s="5">
        <v>1.2882400000000001</v>
      </c>
      <c r="BV231" s="5">
        <v>2.6936900000000001</v>
      </c>
      <c r="BW231" s="5">
        <v>13.936199999999999</v>
      </c>
      <c r="BX231" s="5">
        <v>8.0442400000000003</v>
      </c>
      <c r="BY231" s="5">
        <v>64.471800000000002</v>
      </c>
      <c r="BZ231" s="5">
        <v>1.9536500000000001</v>
      </c>
      <c r="CA231" s="5">
        <v>-78.069000000000003</v>
      </c>
      <c r="CB231" s="5">
        <v>7.4594800000000001</v>
      </c>
    </row>
    <row r="232" spans="1:80" ht="15.75" customHeight="1" x14ac:dyDescent="0.35">
      <c r="A232" s="5">
        <v>192</v>
      </c>
      <c r="B232" s="5" t="s">
        <v>409</v>
      </c>
      <c r="C232" s="5" t="s">
        <v>400</v>
      </c>
      <c r="D232" s="5">
        <v>9</v>
      </c>
      <c r="E232" s="5" t="s">
        <v>208</v>
      </c>
      <c r="F232" s="5" t="s">
        <v>89</v>
      </c>
      <c r="G232" s="5">
        <v>50.363599999999998</v>
      </c>
      <c r="H232" s="5">
        <v>1.8534900000000001</v>
      </c>
      <c r="I232" s="5">
        <v>13.745799999999999</v>
      </c>
      <c r="J232" s="5">
        <v>11.9176</v>
      </c>
      <c r="K232" s="5">
        <v>0.21700700000000001</v>
      </c>
      <c r="L232" s="5">
        <v>6.8251900000000001</v>
      </c>
      <c r="M232" s="5">
        <v>11.2363</v>
      </c>
      <c r="N232" s="5">
        <v>2.6980400000000002</v>
      </c>
      <c r="O232" s="5">
        <v>0.21029300000000001</v>
      </c>
      <c r="P232" s="5">
        <v>0.186279</v>
      </c>
      <c r="Q232" s="5">
        <v>3.1380000000000002E-3</v>
      </c>
      <c r="R232" s="5">
        <v>0.39036900000000002</v>
      </c>
      <c r="S232" s="5">
        <v>-7.1799999999999998E-3</v>
      </c>
      <c r="T232" s="5">
        <v>2.5645999999999999E-2</v>
      </c>
      <c r="U232" s="5">
        <v>99.665599999999998</v>
      </c>
      <c r="V232" s="5" t="s">
        <v>322</v>
      </c>
      <c r="W232" s="5">
        <v>4.7833000000000001E-2</v>
      </c>
      <c r="X232" s="5">
        <v>2.8407000000000002E-2</v>
      </c>
      <c r="Y232" s="5">
        <v>4.8131E-2</v>
      </c>
      <c r="Z232" s="5">
        <v>3.7553999999999997E-2</v>
      </c>
      <c r="AA232" s="5">
        <v>1.7146000000000002E-2</v>
      </c>
      <c r="AB232" s="5">
        <v>1.452E-2</v>
      </c>
      <c r="AC232" s="5">
        <v>4.9854000000000002E-2</v>
      </c>
      <c r="AD232" s="5">
        <v>5.0432999999999999E-2</v>
      </c>
      <c r="AE232" s="5">
        <v>3.4771000000000003E-2</v>
      </c>
      <c r="AF232" s="5">
        <v>3.2911999999999997E-2</v>
      </c>
      <c r="AG232" s="5">
        <v>1.8835000000000001E-2</v>
      </c>
      <c r="AH232" s="5">
        <v>9.7179999999999992E-3</v>
      </c>
      <c r="AI232" s="5">
        <v>2.1236000000000001E-2</v>
      </c>
      <c r="AJ232" s="5">
        <v>3.4229999999999998E-3</v>
      </c>
      <c r="AK232" s="5">
        <v>23.541499999999999</v>
      </c>
      <c r="AL232" s="5">
        <v>1.11117</v>
      </c>
      <c r="AM232" s="5">
        <v>7.2748900000000001</v>
      </c>
      <c r="AN232" s="5">
        <v>9.2636400000000005</v>
      </c>
      <c r="AO232" s="5">
        <v>0.16806099999999999</v>
      </c>
      <c r="AP232" s="5">
        <v>4.1157700000000004</v>
      </c>
      <c r="AQ232" s="5">
        <v>8.0305199999999992</v>
      </c>
      <c r="AR232" s="5">
        <v>2.0015499999999999</v>
      </c>
      <c r="AS232" s="5">
        <v>0.17457600000000001</v>
      </c>
      <c r="AT232" s="5">
        <v>8.1295000000000006E-2</v>
      </c>
      <c r="AU232" s="5">
        <v>2.147E-3</v>
      </c>
      <c r="AV232" s="5">
        <v>0.156335</v>
      </c>
      <c r="AW232" s="5">
        <v>-7.1799999999999998E-3</v>
      </c>
      <c r="AX232" s="5">
        <v>2.5645999999999999E-2</v>
      </c>
      <c r="AY232" s="5">
        <v>43.725700000000003</v>
      </c>
      <c r="AZ232" s="5">
        <v>99.665599999999998</v>
      </c>
      <c r="BA232" s="5">
        <v>2.2359E-2</v>
      </c>
      <c r="BB232" s="5">
        <v>1.703E-2</v>
      </c>
      <c r="BC232" s="5">
        <v>2.5472999999999999E-2</v>
      </c>
      <c r="BD232" s="5">
        <v>2.9191000000000002E-2</v>
      </c>
      <c r="BE232" s="5">
        <v>1.3278999999999999E-2</v>
      </c>
      <c r="BF232" s="5">
        <v>8.7559999999999999E-3</v>
      </c>
      <c r="BG232" s="5">
        <v>3.5631000000000003E-2</v>
      </c>
      <c r="BH232" s="5">
        <v>3.7414000000000003E-2</v>
      </c>
      <c r="BI232" s="5">
        <v>2.8865999999999999E-2</v>
      </c>
      <c r="BJ232" s="5">
        <v>1.4363000000000001E-2</v>
      </c>
      <c r="BK232" s="5">
        <v>1.2886999999999999E-2</v>
      </c>
      <c r="BL232" s="5">
        <v>3.8920000000000001E-3</v>
      </c>
      <c r="BM232" s="5">
        <v>2.1236000000000001E-2</v>
      </c>
      <c r="BN232" s="5">
        <v>3.4229999999999998E-3</v>
      </c>
      <c r="BO232" s="5">
        <v>0.44753199999999999</v>
      </c>
      <c r="BP232" s="5">
        <v>1.4929399999999999</v>
      </c>
      <c r="BQ232" s="5">
        <v>0.90859000000000001</v>
      </c>
      <c r="BR232" s="5">
        <v>0.88451599999999997</v>
      </c>
      <c r="BS232" s="5">
        <v>5.06203</v>
      </c>
      <c r="BT232" s="5">
        <v>0.53189399999999998</v>
      </c>
      <c r="BU232" s="5">
        <v>1.2909600000000001</v>
      </c>
      <c r="BV232" s="5">
        <v>2.6811099999999999</v>
      </c>
      <c r="BW232" s="5">
        <v>11.9488</v>
      </c>
      <c r="BX232" s="5">
        <v>11.3231</v>
      </c>
      <c r="BY232" s="5">
        <v>284.71699999999998</v>
      </c>
      <c r="BZ232" s="5">
        <v>1.9345699999999999</v>
      </c>
      <c r="CA232" s="5">
        <v>-138.06</v>
      </c>
      <c r="CB232" s="5">
        <v>7.0023299999999997</v>
      </c>
    </row>
    <row r="233" spans="1:80" ht="15.75" customHeight="1" x14ac:dyDescent="0.35">
      <c r="A233" s="5">
        <v>193</v>
      </c>
      <c r="B233" s="5" t="s">
        <v>409</v>
      </c>
      <c r="C233" s="5" t="s">
        <v>400</v>
      </c>
      <c r="D233" s="5">
        <v>10</v>
      </c>
      <c r="E233" s="5" t="s">
        <v>208</v>
      </c>
      <c r="F233" s="5" t="s">
        <v>89</v>
      </c>
      <c r="G233" s="5">
        <v>50.121400000000001</v>
      </c>
      <c r="H233" s="5">
        <v>1.9032</v>
      </c>
      <c r="I233" s="5">
        <v>13.666499999999999</v>
      </c>
      <c r="J233" s="5">
        <v>11.772</v>
      </c>
      <c r="K233" s="5">
        <v>0.20191899999999999</v>
      </c>
      <c r="L233" s="5">
        <v>6.7619100000000003</v>
      </c>
      <c r="M233" s="5">
        <v>11.399100000000001</v>
      </c>
      <c r="N233" s="5">
        <v>2.60982</v>
      </c>
      <c r="O233" s="5">
        <v>0.16206400000000001</v>
      </c>
      <c r="P233" s="5">
        <v>0.22562299999999999</v>
      </c>
      <c r="Q233" s="5">
        <v>5.9059999999999998E-3</v>
      </c>
      <c r="R233" s="5">
        <v>0.37810700000000003</v>
      </c>
      <c r="S233" s="5">
        <v>5.4970000000000001E-3</v>
      </c>
      <c r="T233" s="5">
        <v>2.5239999999999999E-2</v>
      </c>
      <c r="U233" s="5">
        <v>99.238200000000006</v>
      </c>
      <c r="V233" s="5" t="s">
        <v>322</v>
      </c>
      <c r="W233" s="5">
        <v>4.7600999999999997E-2</v>
      </c>
      <c r="X233" s="5">
        <v>2.9002E-2</v>
      </c>
      <c r="Y233" s="5">
        <v>5.1782000000000002E-2</v>
      </c>
      <c r="Z233" s="5">
        <v>3.5244999999999999E-2</v>
      </c>
      <c r="AA233" s="5">
        <v>1.7895000000000001E-2</v>
      </c>
      <c r="AB233" s="5">
        <v>1.4198000000000001E-2</v>
      </c>
      <c r="AC233" s="5">
        <v>4.4493999999999999E-2</v>
      </c>
      <c r="AD233" s="5">
        <v>4.9695999999999997E-2</v>
      </c>
      <c r="AE233" s="5">
        <v>3.9722E-2</v>
      </c>
      <c r="AF233" s="5">
        <v>2.751E-2</v>
      </c>
      <c r="AG233" s="5">
        <v>1.8048999999999999E-2</v>
      </c>
      <c r="AH233" s="5">
        <v>9.4920000000000004E-3</v>
      </c>
      <c r="AI233" s="5">
        <v>2.0337000000000001E-2</v>
      </c>
      <c r="AJ233" s="5">
        <v>3.4780000000000002E-3</v>
      </c>
      <c r="AK233" s="5">
        <v>23.4283</v>
      </c>
      <c r="AL233" s="5">
        <v>1.14097</v>
      </c>
      <c r="AM233" s="5">
        <v>7.2329100000000004</v>
      </c>
      <c r="AN233" s="5">
        <v>9.1503899999999998</v>
      </c>
      <c r="AO233" s="5">
        <v>0.15637699999999999</v>
      </c>
      <c r="AP233" s="5">
        <v>4.07761</v>
      </c>
      <c r="AQ233" s="5">
        <v>8.1468399999999992</v>
      </c>
      <c r="AR233" s="5">
        <v>1.9360999999999999</v>
      </c>
      <c r="AS233" s="5">
        <v>0.13453899999999999</v>
      </c>
      <c r="AT233" s="5">
        <v>9.8464999999999997E-2</v>
      </c>
      <c r="AU233" s="5">
        <v>4.0410000000000003E-3</v>
      </c>
      <c r="AV233" s="5">
        <v>0.151424</v>
      </c>
      <c r="AW233" s="5">
        <v>5.4970000000000001E-3</v>
      </c>
      <c r="AX233" s="5">
        <v>2.5239999999999999E-2</v>
      </c>
      <c r="AY233" s="5">
        <v>43.549500000000002</v>
      </c>
      <c r="AZ233" s="5">
        <v>99.238200000000006</v>
      </c>
      <c r="BA233" s="5">
        <v>2.2249999999999999E-2</v>
      </c>
      <c r="BB233" s="5">
        <v>1.7387E-2</v>
      </c>
      <c r="BC233" s="5">
        <v>2.7404999999999999E-2</v>
      </c>
      <c r="BD233" s="5">
        <v>2.7396E-2</v>
      </c>
      <c r="BE233" s="5">
        <v>1.3859E-2</v>
      </c>
      <c r="BF233" s="5">
        <v>8.5620000000000002E-3</v>
      </c>
      <c r="BG233" s="5">
        <v>3.1800000000000002E-2</v>
      </c>
      <c r="BH233" s="5">
        <v>3.6866999999999997E-2</v>
      </c>
      <c r="BI233" s="5">
        <v>3.2975999999999998E-2</v>
      </c>
      <c r="BJ233" s="5">
        <v>1.2005999999999999E-2</v>
      </c>
      <c r="BK233" s="5">
        <v>1.2349000000000001E-2</v>
      </c>
      <c r="BL233" s="5">
        <v>3.8010000000000001E-3</v>
      </c>
      <c r="BM233" s="5">
        <v>2.0337000000000001E-2</v>
      </c>
      <c r="BN233" s="5">
        <v>3.4780000000000002E-3</v>
      </c>
      <c r="BO233" s="5">
        <v>0.44853300000000002</v>
      </c>
      <c r="BP233" s="5">
        <v>1.4763900000000001</v>
      </c>
      <c r="BQ233" s="5">
        <v>0.91350600000000004</v>
      </c>
      <c r="BR233" s="5">
        <v>0.88875000000000004</v>
      </c>
      <c r="BS233" s="5">
        <v>5.4856499999999997</v>
      </c>
      <c r="BT233" s="5">
        <v>0.53400300000000001</v>
      </c>
      <c r="BU233" s="5">
        <v>1.2781199999999999</v>
      </c>
      <c r="BV233" s="5">
        <v>2.72702</v>
      </c>
      <c r="BW233" s="5">
        <v>15.4886</v>
      </c>
      <c r="BX233" s="5">
        <v>9.0336499999999997</v>
      </c>
      <c r="BY233" s="5">
        <v>145.91999999999999</v>
      </c>
      <c r="BZ233" s="5">
        <v>1.96044</v>
      </c>
      <c r="CA233" s="5">
        <v>175.738</v>
      </c>
      <c r="CB233" s="5">
        <v>7.1958399999999996</v>
      </c>
    </row>
    <row r="234" spans="1:80" ht="15.75" customHeight="1" x14ac:dyDescent="0.35">
      <c r="A234" s="5">
        <v>194</v>
      </c>
      <c r="B234" s="5" t="s">
        <v>409</v>
      </c>
      <c r="C234" s="5" t="s">
        <v>400</v>
      </c>
      <c r="D234" s="5">
        <v>11</v>
      </c>
      <c r="E234" s="5" t="s">
        <v>208</v>
      </c>
      <c r="F234" s="5" t="s">
        <v>89</v>
      </c>
      <c r="G234" s="5">
        <v>50.319699999999997</v>
      </c>
      <c r="H234" s="5">
        <v>1.9072800000000001</v>
      </c>
      <c r="I234" s="5">
        <v>13.552300000000001</v>
      </c>
      <c r="J234" s="5">
        <v>11.9384</v>
      </c>
      <c r="K234" s="5">
        <v>0.213781</v>
      </c>
      <c r="L234" s="5">
        <v>6.7972900000000003</v>
      </c>
      <c r="M234" s="5">
        <v>11.04</v>
      </c>
      <c r="N234" s="5">
        <v>2.5539999999999998</v>
      </c>
      <c r="O234" s="5">
        <v>0.18651899999999999</v>
      </c>
      <c r="P234" s="5">
        <v>0.22373499999999999</v>
      </c>
      <c r="Q234" s="5">
        <v>1.1353E-2</v>
      </c>
      <c r="R234" s="5">
        <v>0.39988600000000002</v>
      </c>
      <c r="S234" s="5">
        <v>8.3540000000000003E-3</v>
      </c>
      <c r="T234" s="5">
        <v>3.0557000000000001E-2</v>
      </c>
      <c r="U234" s="5">
        <v>99.183099999999996</v>
      </c>
      <c r="V234" s="5" t="s">
        <v>322</v>
      </c>
      <c r="W234" s="5">
        <v>4.9065999999999999E-2</v>
      </c>
      <c r="X234" s="5">
        <v>2.9083000000000001E-2</v>
      </c>
      <c r="Y234" s="5">
        <v>5.1491000000000002E-2</v>
      </c>
      <c r="Z234" s="5">
        <v>3.7380999999999998E-2</v>
      </c>
      <c r="AA234" s="5">
        <v>1.8155999999999999E-2</v>
      </c>
      <c r="AB234" s="5">
        <v>1.4407E-2</v>
      </c>
      <c r="AC234" s="5">
        <v>4.6802000000000003E-2</v>
      </c>
      <c r="AD234" s="5">
        <v>4.8133000000000002E-2</v>
      </c>
      <c r="AE234" s="5">
        <v>3.7713999999999998E-2</v>
      </c>
      <c r="AF234" s="5">
        <v>2.8524999999999998E-2</v>
      </c>
      <c r="AG234" s="5">
        <v>1.7996999999999999E-2</v>
      </c>
      <c r="AH234" s="5">
        <v>9.7479999999999997E-3</v>
      </c>
      <c r="AI234" s="5">
        <v>2.0164000000000001E-2</v>
      </c>
      <c r="AJ234" s="5">
        <v>3.418E-3</v>
      </c>
      <c r="AK234" s="5">
        <v>23.520900000000001</v>
      </c>
      <c r="AL234" s="5">
        <v>1.14341</v>
      </c>
      <c r="AM234" s="5">
        <v>7.1724899999999998</v>
      </c>
      <c r="AN234" s="5">
        <v>9.2797699999999992</v>
      </c>
      <c r="AO234" s="5">
        <v>0.16556299999999999</v>
      </c>
      <c r="AP234" s="5">
        <v>4.0989500000000003</v>
      </c>
      <c r="AQ234" s="5">
        <v>7.8902000000000001</v>
      </c>
      <c r="AR234" s="5">
        <v>1.89469</v>
      </c>
      <c r="AS234" s="5">
        <v>0.15484000000000001</v>
      </c>
      <c r="AT234" s="5">
        <v>9.7641000000000006E-2</v>
      </c>
      <c r="AU234" s="5">
        <v>7.7669999999999996E-3</v>
      </c>
      <c r="AV234" s="5">
        <v>0.16014600000000001</v>
      </c>
      <c r="AW234" s="5">
        <v>8.3540000000000003E-3</v>
      </c>
      <c r="AX234" s="5">
        <v>3.0557000000000001E-2</v>
      </c>
      <c r="AY234" s="5">
        <v>43.5578</v>
      </c>
      <c r="AZ234" s="5">
        <v>99.183099999999996</v>
      </c>
      <c r="BA234" s="5">
        <v>2.2935000000000001E-2</v>
      </c>
      <c r="BB234" s="5">
        <v>1.7434999999999999E-2</v>
      </c>
      <c r="BC234" s="5">
        <v>2.7251000000000001E-2</v>
      </c>
      <c r="BD234" s="5">
        <v>2.9056999999999999E-2</v>
      </c>
      <c r="BE234" s="5">
        <v>1.4061000000000001E-2</v>
      </c>
      <c r="BF234" s="5">
        <v>8.6879999999999995E-3</v>
      </c>
      <c r="BG234" s="5">
        <v>3.3449E-2</v>
      </c>
      <c r="BH234" s="5">
        <v>3.5707000000000003E-2</v>
      </c>
      <c r="BI234" s="5">
        <v>3.1308000000000002E-2</v>
      </c>
      <c r="BJ234" s="5">
        <v>1.2449E-2</v>
      </c>
      <c r="BK234" s="5">
        <v>1.2314E-2</v>
      </c>
      <c r="BL234" s="5">
        <v>3.9039999999999999E-3</v>
      </c>
      <c r="BM234" s="5">
        <v>2.0164000000000001E-2</v>
      </c>
      <c r="BN234" s="5">
        <v>3.418E-3</v>
      </c>
      <c r="BO234" s="5">
        <v>0.44795699999999999</v>
      </c>
      <c r="BP234" s="5">
        <v>1.47563</v>
      </c>
      <c r="BQ234" s="5">
        <v>0.91788199999999998</v>
      </c>
      <c r="BR234" s="5">
        <v>0.88410200000000005</v>
      </c>
      <c r="BS234" s="5">
        <v>5.28911</v>
      </c>
      <c r="BT234" s="5">
        <v>0.53312999999999999</v>
      </c>
      <c r="BU234" s="5">
        <v>1.3013399999999999</v>
      </c>
      <c r="BV234" s="5">
        <v>2.7528299999999999</v>
      </c>
      <c r="BW234" s="5">
        <v>13.545</v>
      </c>
      <c r="BX234" s="5">
        <v>9.2292299999999994</v>
      </c>
      <c r="BY234" s="5">
        <v>76.578000000000003</v>
      </c>
      <c r="BZ234" s="5">
        <v>1.9061699999999999</v>
      </c>
      <c r="CA234" s="5">
        <v>115.108</v>
      </c>
      <c r="CB234" s="5">
        <v>5.9787600000000003</v>
      </c>
    </row>
    <row r="235" spans="1:80" ht="15.75" customHeight="1" x14ac:dyDescent="0.35">
      <c r="A235" s="5">
        <v>195</v>
      </c>
      <c r="B235" s="5" t="s">
        <v>409</v>
      </c>
      <c r="C235" s="5" t="s">
        <v>400</v>
      </c>
      <c r="D235" s="5">
        <v>12</v>
      </c>
      <c r="E235" s="5" t="s">
        <v>208</v>
      </c>
      <c r="F235" s="5" t="s">
        <v>89</v>
      </c>
      <c r="G235" s="5">
        <v>50.101199999999999</v>
      </c>
      <c r="H235" s="5">
        <v>1.90906</v>
      </c>
      <c r="I235" s="5">
        <v>13.567</v>
      </c>
      <c r="J235" s="5">
        <v>11.9716</v>
      </c>
      <c r="K235" s="5">
        <v>0.20543500000000001</v>
      </c>
      <c r="L235" s="5">
        <v>6.8913500000000001</v>
      </c>
      <c r="M235" s="5">
        <v>11.065799999999999</v>
      </c>
      <c r="N235" s="5">
        <v>2.6482999999999999</v>
      </c>
      <c r="O235" s="5">
        <v>0.21973300000000001</v>
      </c>
      <c r="P235" s="5">
        <v>0.21823999999999999</v>
      </c>
      <c r="Q235" s="5">
        <v>3.4272999999999998E-2</v>
      </c>
      <c r="R235" s="5">
        <v>0.38725500000000002</v>
      </c>
      <c r="S235" s="5">
        <v>4.4990000000000004E-3</v>
      </c>
      <c r="T235" s="5">
        <v>2.7720000000000002E-2</v>
      </c>
      <c r="U235" s="5">
        <v>99.251400000000004</v>
      </c>
      <c r="V235" s="5" t="s">
        <v>322</v>
      </c>
      <c r="W235" s="5">
        <v>4.6235999999999999E-2</v>
      </c>
      <c r="X235" s="5">
        <v>2.8844000000000002E-2</v>
      </c>
      <c r="Y235" s="5">
        <v>4.7712999999999998E-2</v>
      </c>
      <c r="Z235" s="5">
        <v>3.7728999999999999E-2</v>
      </c>
      <c r="AA235" s="5">
        <v>1.7382999999999999E-2</v>
      </c>
      <c r="AB235" s="5">
        <v>1.4522999999999999E-2</v>
      </c>
      <c r="AC235" s="5">
        <v>5.4657999999999998E-2</v>
      </c>
      <c r="AD235" s="5">
        <v>4.6544000000000002E-2</v>
      </c>
      <c r="AE235" s="5">
        <v>3.3799000000000003E-2</v>
      </c>
      <c r="AF235" s="5">
        <v>3.0654000000000001E-2</v>
      </c>
      <c r="AG235" s="5">
        <v>1.8349000000000001E-2</v>
      </c>
      <c r="AH235" s="5">
        <v>9.7059999999999994E-3</v>
      </c>
      <c r="AI235" s="5">
        <v>1.9743E-2</v>
      </c>
      <c r="AJ235" s="5">
        <v>3.4139999999999999E-3</v>
      </c>
      <c r="AK235" s="5">
        <v>23.418800000000001</v>
      </c>
      <c r="AL235" s="5">
        <v>1.1444799999999999</v>
      </c>
      <c r="AM235" s="5">
        <v>7.1802700000000002</v>
      </c>
      <c r="AN235" s="5">
        <v>9.3055500000000002</v>
      </c>
      <c r="AO235" s="5">
        <v>0.15909899999999999</v>
      </c>
      <c r="AP235" s="5">
        <v>4.1556699999999998</v>
      </c>
      <c r="AQ235" s="5">
        <v>7.9086600000000002</v>
      </c>
      <c r="AR235" s="5">
        <v>1.96465</v>
      </c>
      <c r="AS235" s="5">
        <v>0.18241299999999999</v>
      </c>
      <c r="AT235" s="5">
        <v>9.5242999999999994E-2</v>
      </c>
      <c r="AU235" s="5">
        <v>2.3449000000000001E-2</v>
      </c>
      <c r="AV235" s="5">
        <v>0.155088</v>
      </c>
      <c r="AW235" s="5">
        <v>4.4990000000000004E-3</v>
      </c>
      <c r="AX235" s="5">
        <v>2.7720000000000002E-2</v>
      </c>
      <c r="AY235" s="5">
        <v>43.525799999999997</v>
      </c>
      <c r="AZ235" s="5">
        <v>99.251400000000004</v>
      </c>
      <c r="BA235" s="5">
        <v>2.1611999999999999E-2</v>
      </c>
      <c r="BB235" s="5">
        <v>1.7291999999999998E-2</v>
      </c>
      <c r="BC235" s="5">
        <v>2.5252E-2</v>
      </c>
      <c r="BD235" s="5">
        <v>2.9326999999999999E-2</v>
      </c>
      <c r="BE235" s="5">
        <v>1.3462E-2</v>
      </c>
      <c r="BF235" s="5">
        <v>8.7569999999999992E-3</v>
      </c>
      <c r="BG235" s="5">
        <v>3.9064000000000002E-2</v>
      </c>
      <c r="BH235" s="5">
        <v>3.4528999999999997E-2</v>
      </c>
      <c r="BI235" s="5">
        <v>2.8059000000000001E-2</v>
      </c>
      <c r="BJ235" s="5">
        <v>1.3377999999999999E-2</v>
      </c>
      <c r="BK235" s="5">
        <v>1.2553999999999999E-2</v>
      </c>
      <c r="BL235" s="5">
        <v>3.8869999999999998E-3</v>
      </c>
      <c r="BM235" s="5">
        <v>1.9743E-2</v>
      </c>
      <c r="BN235" s="5">
        <v>3.4139999999999999E-3</v>
      </c>
      <c r="BO235" s="5">
        <v>0.4486</v>
      </c>
      <c r="BP235" s="5">
        <v>1.4717</v>
      </c>
      <c r="BQ235" s="5">
        <v>0.91493999999999998</v>
      </c>
      <c r="BR235" s="5">
        <v>0.88259900000000002</v>
      </c>
      <c r="BS235" s="5">
        <v>5.3232699999999999</v>
      </c>
      <c r="BT235" s="5">
        <v>0.52964999999999995</v>
      </c>
      <c r="BU235" s="5">
        <v>1.3046199999999999</v>
      </c>
      <c r="BV235" s="5">
        <v>2.6881499999999998</v>
      </c>
      <c r="BW235" s="5">
        <v>11.4496</v>
      </c>
      <c r="BX235" s="5">
        <v>9.6986899999999991</v>
      </c>
      <c r="BY235" s="5">
        <v>27.0077</v>
      </c>
      <c r="BZ235" s="5">
        <v>1.94503</v>
      </c>
      <c r="CA235" s="5">
        <v>208.215</v>
      </c>
      <c r="CB235" s="5">
        <v>6.5152200000000002</v>
      </c>
    </row>
    <row r="236" spans="1:80" ht="15.75" customHeight="1" x14ac:dyDescent="0.35">
      <c r="A236" s="5">
        <v>196</v>
      </c>
      <c r="B236" s="5" t="s">
        <v>409</v>
      </c>
      <c r="C236" s="5" t="s">
        <v>400</v>
      </c>
      <c r="D236" s="5">
        <v>13</v>
      </c>
      <c r="E236" s="5" t="s">
        <v>208</v>
      </c>
      <c r="F236" s="5" t="s">
        <v>89</v>
      </c>
      <c r="G236" s="5">
        <v>50.240299999999998</v>
      </c>
      <c r="H236" s="5">
        <v>1.8704700000000001</v>
      </c>
      <c r="I236" s="5">
        <v>13.561</v>
      </c>
      <c r="J236" s="5">
        <v>11.7319</v>
      </c>
      <c r="K236" s="5">
        <v>0.20869799999999999</v>
      </c>
      <c r="L236" s="5">
        <v>6.7991799999999998</v>
      </c>
      <c r="M236" s="5">
        <v>11.2851</v>
      </c>
      <c r="N236" s="5">
        <v>2.6814399999999998</v>
      </c>
      <c r="O236" s="5">
        <v>0.16515099999999999</v>
      </c>
      <c r="P236" s="5">
        <v>0.25883699999999998</v>
      </c>
      <c r="Q236" s="5">
        <v>1.4614E-2</v>
      </c>
      <c r="R236" s="5">
        <v>0.39257700000000001</v>
      </c>
      <c r="S236" s="5">
        <v>3.6310000000000001E-3</v>
      </c>
      <c r="T236" s="5">
        <v>2.6908999999999999E-2</v>
      </c>
      <c r="U236" s="5">
        <v>99.239699999999999</v>
      </c>
      <c r="V236" s="5" t="s">
        <v>322</v>
      </c>
      <c r="W236" s="5">
        <v>5.1090000000000003E-2</v>
      </c>
      <c r="X236" s="5">
        <v>2.9727E-2</v>
      </c>
      <c r="Y236" s="5">
        <v>4.6861E-2</v>
      </c>
      <c r="Z236" s="5">
        <v>3.7317000000000003E-2</v>
      </c>
      <c r="AA236" s="5">
        <v>1.7770999999999999E-2</v>
      </c>
      <c r="AB236" s="5">
        <v>1.4264000000000001E-2</v>
      </c>
      <c r="AC236" s="5">
        <v>4.9478000000000001E-2</v>
      </c>
      <c r="AD236" s="5">
        <v>4.9127999999999998E-2</v>
      </c>
      <c r="AE236" s="5">
        <v>3.9885999999999998E-2</v>
      </c>
      <c r="AF236" s="5">
        <v>2.6936999999999999E-2</v>
      </c>
      <c r="AG236" s="5">
        <v>1.8401000000000001E-2</v>
      </c>
      <c r="AH236" s="5">
        <v>9.5289999999999993E-3</v>
      </c>
      <c r="AI236" s="5">
        <v>2.0282999999999999E-2</v>
      </c>
      <c r="AJ236" s="5">
        <v>3.5140000000000002E-3</v>
      </c>
      <c r="AK236" s="5">
        <v>23.483799999999999</v>
      </c>
      <c r="AL236" s="5">
        <v>1.1213500000000001</v>
      </c>
      <c r="AM236" s="5">
        <v>7.1770800000000001</v>
      </c>
      <c r="AN236" s="5">
        <v>9.1192600000000006</v>
      </c>
      <c r="AO236" s="5">
        <v>0.16162699999999999</v>
      </c>
      <c r="AP236" s="5">
        <v>4.1000899999999998</v>
      </c>
      <c r="AQ236" s="5">
        <v>8.0653699999999997</v>
      </c>
      <c r="AR236" s="5">
        <v>1.9892300000000001</v>
      </c>
      <c r="AS236" s="5">
        <v>0.137101</v>
      </c>
      <c r="AT236" s="5">
        <v>0.11296</v>
      </c>
      <c r="AU236" s="5">
        <v>9.9989999999999992E-3</v>
      </c>
      <c r="AV236" s="5">
        <v>0.157219</v>
      </c>
      <c r="AW236" s="5">
        <v>3.6310000000000001E-3</v>
      </c>
      <c r="AX236" s="5">
        <v>2.6908999999999999E-2</v>
      </c>
      <c r="AY236" s="5">
        <v>43.574100000000001</v>
      </c>
      <c r="AZ236" s="5">
        <v>99.239699999999999</v>
      </c>
      <c r="BA236" s="5">
        <v>2.3880999999999999E-2</v>
      </c>
      <c r="BB236" s="5">
        <v>1.7822000000000001E-2</v>
      </c>
      <c r="BC236" s="5">
        <v>2.4801E-2</v>
      </c>
      <c r="BD236" s="5">
        <v>2.9006000000000001E-2</v>
      </c>
      <c r="BE236" s="5">
        <v>1.3762999999999999E-2</v>
      </c>
      <c r="BF236" s="5">
        <v>8.6020000000000003E-3</v>
      </c>
      <c r="BG236" s="5">
        <v>3.5360999999999997E-2</v>
      </c>
      <c r="BH236" s="5">
        <v>3.6445999999999999E-2</v>
      </c>
      <c r="BI236" s="5">
        <v>3.3112000000000003E-2</v>
      </c>
      <c r="BJ236" s="5">
        <v>1.1756000000000001E-2</v>
      </c>
      <c r="BK236" s="5">
        <v>1.259E-2</v>
      </c>
      <c r="BL236" s="5">
        <v>3.8159999999999999E-3</v>
      </c>
      <c r="BM236" s="5">
        <v>2.0282999999999999E-2</v>
      </c>
      <c r="BN236" s="5">
        <v>3.5140000000000002E-3</v>
      </c>
      <c r="BO236" s="5">
        <v>0.44844899999999999</v>
      </c>
      <c r="BP236" s="5">
        <v>1.5002500000000001</v>
      </c>
      <c r="BQ236" s="5">
        <v>0.91443099999999999</v>
      </c>
      <c r="BR236" s="5">
        <v>0.89200900000000005</v>
      </c>
      <c r="BS236" s="5">
        <v>5.3213600000000003</v>
      </c>
      <c r="BT236" s="5">
        <v>0.53211600000000003</v>
      </c>
      <c r="BU236" s="5">
        <v>1.2884599999999999</v>
      </c>
      <c r="BV236" s="5">
        <v>2.6832199999999999</v>
      </c>
      <c r="BW236" s="5">
        <v>15.302</v>
      </c>
      <c r="BX236" s="5">
        <v>8.1516300000000008</v>
      </c>
      <c r="BY236" s="5">
        <v>61.152999999999999</v>
      </c>
      <c r="BZ236" s="5">
        <v>1.91265</v>
      </c>
      <c r="CA236" s="5">
        <v>264.67</v>
      </c>
      <c r="CB236" s="5">
        <v>6.8469499999999996</v>
      </c>
    </row>
    <row r="237" spans="1:80" ht="15.75" customHeight="1" x14ac:dyDescent="0.35">
      <c r="A237" s="5">
        <v>197</v>
      </c>
      <c r="B237" s="5" t="s">
        <v>409</v>
      </c>
      <c r="C237" s="5" t="s">
        <v>400</v>
      </c>
      <c r="D237" s="5">
        <v>14</v>
      </c>
      <c r="E237" s="5" t="s">
        <v>208</v>
      </c>
      <c r="F237" s="5" t="s">
        <v>89</v>
      </c>
      <c r="G237" s="5">
        <v>49.076099999999997</v>
      </c>
      <c r="H237" s="5">
        <v>1.8313200000000001</v>
      </c>
      <c r="I237" s="5">
        <v>13.6</v>
      </c>
      <c r="J237" s="5">
        <v>11.845599999999999</v>
      </c>
      <c r="K237" s="5">
        <v>0.21060200000000001</v>
      </c>
      <c r="L237" s="5">
        <v>6.7602200000000003</v>
      </c>
      <c r="M237" s="5">
        <v>11.0504</v>
      </c>
      <c r="N237" s="5">
        <v>2.6082800000000002</v>
      </c>
      <c r="O237" s="5">
        <v>0.216723</v>
      </c>
      <c r="P237" s="5">
        <v>0.206844</v>
      </c>
      <c r="Q237" s="5">
        <v>0</v>
      </c>
      <c r="R237" s="5">
        <v>0.38569700000000001</v>
      </c>
      <c r="S237" s="5">
        <v>1.4726E-2</v>
      </c>
      <c r="T237" s="5">
        <v>3.0752000000000002E-2</v>
      </c>
      <c r="U237" s="5">
        <v>97.837299999999999</v>
      </c>
      <c r="V237" s="5" t="s">
        <v>322</v>
      </c>
      <c r="W237" s="5">
        <v>4.9828999999999998E-2</v>
      </c>
      <c r="X237" s="5">
        <v>2.8579E-2</v>
      </c>
      <c r="Y237" s="5">
        <v>4.9451000000000002E-2</v>
      </c>
      <c r="Z237" s="5">
        <v>3.8404000000000001E-2</v>
      </c>
      <c r="AA237" s="5">
        <v>1.7701999999999999E-2</v>
      </c>
      <c r="AB237" s="5">
        <v>1.4609E-2</v>
      </c>
      <c r="AC237" s="5">
        <v>5.7051999999999999E-2</v>
      </c>
      <c r="AD237" s="5">
        <v>4.9272999999999997E-2</v>
      </c>
      <c r="AE237" s="5">
        <v>3.7433000000000001E-2</v>
      </c>
      <c r="AF237" s="5">
        <v>3.0166999999999999E-2</v>
      </c>
      <c r="AG237" s="5">
        <v>1.8877000000000001E-2</v>
      </c>
      <c r="AH237" s="5">
        <v>9.8110000000000003E-3</v>
      </c>
      <c r="AI237" s="5">
        <v>2.0365999999999999E-2</v>
      </c>
      <c r="AJ237" s="5">
        <v>3.3630000000000001E-3</v>
      </c>
      <c r="AK237" s="5">
        <v>22.939599999999999</v>
      </c>
      <c r="AL237" s="5">
        <v>1.0978699999999999</v>
      </c>
      <c r="AM237" s="5">
        <v>7.1977399999999996</v>
      </c>
      <c r="AN237" s="5">
        <v>9.2076499999999992</v>
      </c>
      <c r="AO237" s="5">
        <v>0.163101</v>
      </c>
      <c r="AP237" s="5">
        <v>4.0766</v>
      </c>
      <c r="AQ237" s="5">
        <v>7.8976499999999996</v>
      </c>
      <c r="AR237" s="5">
        <v>1.93496</v>
      </c>
      <c r="AS237" s="5">
        <v>0.17991399999999999</v>
      </c>
      <c r="AT237" s="5">
        <v>9.0270000000000003E-2</v>
      </c>
      <c r="AU237" s="5">
        <v>0</v>
      </c>
      <c r="AV237" s="5">
        <v>0.15446399999999999</v>
      </c>
      <c r="AW237" s="5">
        <v>1.4726E-2</v>
      </c>
      <c r="AX237" s="5">
        <v>3.0752000000000002E-2</v>
      </c>
      <c r="AY237" s="5">
        <v>42.851900000000001</v>
      </c>
      <c r="AZ237" s="5">
        <v>97.837299999999999</v>
      </c>
      <c r="BA237" s="5">
        <v>2.3292E-2</v>
      </c>
      <c r="BB237" s="5">
        <v>1.7132999999999999E-2</v>
      </c>
      <c r="BC237" s="5">
        <v>2.6172000000000001E-2</v>
      </c>
      <c r="BD237" s="5">
        <v>2.9852E-2</v>
      </c>
      <c r="BE237" s="5">
        <v>1.3709000000000001E-2</v>
      </c>
      <c r="BF237" s="5">
        <v>8.8100000000000001E-3</v>
      </c>
      <c r="BG237" s="5">
        <v>4.0773999999999998E-2</v>
      </c>
      <c r="BH237" s="5">
        <v>3.6553000000000002E-2</v>
      </c>
      <c r="BI237" s="5">
        <v>3.1074999999999998E-2</v>
      </c>
      <c r="BJ237" s="5">
        <v>1.3165E-2</v>
      </c>
      <c r="BK237" s="5">
        <v>1.2916E-2</v>
      </c>
      <c r="BL237" s="5">
        <v>3.9290000000000002E-3</v>
      </c>
      <c r="BM237" s="5">
        <v>2.0365999999999999E-2</v>
      </c>
      <c r="BN237" s="5">
        <v>3.3630000000000001E-3</v>
      </c>
      <c r="BO237" s="5">
        <v>0.45389499999999999</v>
      </c>
      <c r="BP237" s="5">
        <v>1.5068900000000001</v>
      </c>
      <c r="BQ237" s="5">
        <v>0.91498299999999999</v>
      </c>
      <c r="BR237" s="5">
        <v>0.88790500000000006</v>
      </c>
      <c r="BS237" s="5">
        <v>5.2748600000000003</v>
      </c>
      <c r="BT237" s="5">
        <v>0.53516300000000006</v>
      </c>
      <c r="BU237" s="5">
        <v>1.3074600000000001</v>
      </c>
      <c r="BV237" s="5">
        <v>2.7269600000000001</v>
      </c>
      <c r="BW237" s="5">
        <v>12.078099999999999</v>
      </c>
      <c r="BX237" s="5">
        <v>10.0122</v>
      </c>
      <c r="BY237" s="5">
        <v>-47666240</v>
      </c>
      <c r="BZ237" s="5">
        <v>1.9581500000000001</v>
      </c>
      <c r="CA237" s="5">
        <v>66.500600000000006</v>
      </c>
      <c r="CB237" s="5">
        <v>5.8705999999999996</v>
      </c>
    </row>
    <row r="238" spans="1:80" ht="15.75" customHeight="1" x14ac:dyDescent="0.35">
      <c r="A238" s="5">
        <v>198</v>
      </c>
      <c r="B238" s="5" t="s">
        <v>409</v>
      </c>
      <c r="C238" s="5" t="s">
        <v>400</v>
      </c>
      <c r="D238" s="5">
        <v>15</v>
      </c>
      <c r="E238" s="5" t="s">
        <v>208</v>
      </c>
      <c r="F238" s="5" t="s">
        <v>89</v>
      </c>
      <c r="G238" s="5">
        <v>49.458399999999997</v>
      </c>
      <c r="H238" s="5">
        <v>1.82528</v>
      </c>
      <c r="I238" s="5">
        <v>13.8017</v>
      </c>
      <c r="J238" s="5">
        <v>11.9542</v>
      </c>
      <c r="K238" s="5">
        <v>0.21831700000000001</v>
      </c>
      <c r="L238" s="5">
        <v>6.7516100000000003</v>
      </c>
      <c r="M238" s="5">
        <v>11.150700000000001</v>
      </c>
      <c r="N238" s="5">
        <v>2.6947100000000002</v>
      </c>
      <c r="O238" s="5">
        <v>0.19201299999999999</v>
      </c>
      <c r="P238" s="5">
        <v>0.213557</v>
      </c>
      <c r="Q238" s="5">
        <v>3.0240000000000002E-3</v>
      </c>
      <c r="R238" s="5">
        <v>0.39142300000000002</v>
      </c>
      <c r="S238" s="5">
        <v>3.9960000000000004E-3</v>
      </c>
      <c r="T238" s="5">
        <v>2.8774000000000001E-2</v>
      </c>
      <c r="U238" s="5">
        <v>98.687600000000003</v>
      </c>
      <c r="V238" s="5" t="s">
        <v>322</v>
      </c>
      <c r="W238" s="5">
        <v>4.8016000000000003E-2</v>
      </c>
      <c r="X238" s="5">
        <v>2.9229000000000002E-2</v>
      </c>
      <c r="Y238" s="5">
        <v>4.5858000000000003E-2</v>
      </c>
      <c r="Z238" s="5">
        <v>3.6138000000000003E-2</v>
      </c>
      <c r="AA238" s="5">
        <v>1.7302000000000001E-2</v>
      </c>
      <c r="AB238" s="5">
        <v>1.4935E-2</v>
      </c>
      <c r="AC238" s="5">
        <v>4.9604000000000002E-2</v>
      </c>
      <c r="AD238" s="5">
        <v>4.5696000000000001E-2</v>
      </c>
      <c r="AE238" s="5">
        <v>3.4548000000000002E-2</v>
      </c>
      <c r="AF238" s="5">
        <v>2.7498000000000002E-2</v>
      </c>
      <c r="AG238" s="5">
        <v>1.8992999999999999E-2</v>
      </c>
      <c r="AH238" s="5">
        <v>9.8010000000000007E-3</v>
      </c>
      <c r="AI238" s="5">
        <v>2.0400000000000001E-2</v>
      </c>
      <c r="AJ238" s="5">
        <v>3.4529999999999999E-3</v>
      </c>
      <c r="AK238" s="5">
        <v>23.118300000000001</v>
      </c>
      <c r="AL238" s="5">
        <v>1.0942499999999999</v>
      </c>
      <c r="AM238" s="5">
        <v>7.3044900000000004</v>
      </c>
      <c r="AN238" s="5">
        <v>9.2920499999999997</v>
      </c>
      <c r="AO238" s="5">
        <v>0.169076</v>
      </c>
      <c r="AP238" s="5">
        <v>4.0713999999999997</v>
      </c>
      <c r="AQ238" s="5">
        <v>7.9693100000000001</v>
      </c>
      <c r="AR238" s="5">
        <v>1.99908</v>
      </c>
      <c r="AS238" s="5">
        <v>0.15940099999999999</v>
      </c>
      <c r="AT238" s="5">
        <v>9.3199000000000004E-2</v>
      </c>
      <c r="AU238" s="5">
        <v>2.0690000000000001E-3</v>
      </c>
      <c r="AV238" s="5">
        <v>0.15675700000000001</v>
      </c>
      <c r="AW238" s="5">
        <v>3.9960000000000004E-3</v>
      </c>
      <c r="AX238" s="5">
        <v>2.8774000000000001E-2</v>
      </c>
      <c r="AY238" s="5">
        <v>43.225499999999997</v>
      </c>
      <c r="AZ238" s="5">
        <v>98.687600000000003</v>
      </c>
      <c r="BA238" s="5">
        <v>2.2443999999999999E-2</v>
      </c>
      <c r="BB238" s="5">
        <v>1.7523E-2</v>
      </c>
      <c r="BC238" s="5">
        <v>2.427E-2</v>
      </c>
      <c r="BD238" s="5">
        <v>2.809E-2</v>
      </c>
      <c r="BE238" s="5">
        <v>1.34E-2</v>
      </c>
      <c r="BF238" s="5">
        <v>9.0060000000000001E-3</v>
      </c>
      <c r="BG238" s="5">
        <v>3.5451000000000003E-2</v>
      </c>
      <c r="BH238" s="5">
        <v>3.39E-2</v>
      </c>
      <c r="BI238" s="5">
        <v>2.8680000000000001E-2</v>
      </c>
      <c r="BJ238" s="5">
        <v>1.2E-2</v>
      </c>
      <c r="BK238" s="5">
        <v>1.2995E-2</v>
      </c>
      <c r="BL238" s="5">
        <v>3.9249999999999997E-3</v>
      </c>
      <c r="BM238" s="5">
        <v>2.0400000000000001E-2</v>
      </c>
      <c r="BN238" s="5">
        <v>3.4529999999999999E-3</v>
      </c>
      <c r="BO238" s="5">
        <v>0.45173400000000002</v>
      </c>
      <c r="BP238" s="5">
        <v>1.5179400000000001</v>
      </c>
      <c r="BQ238" s="5">
        <v>0.90525699999999998</v>
      </c>
      <c r="BR238" s="5">
        <v>0.88173500000000005</v>
      </c>
      <c r="BS238" s="5">
        <v>5.06426</v>
      </c>
      <c r="BT238" s="5">
        <v>0.53595099999999996</v>
      </c>
      <c r="BU238" s="5">
        <v>1.29512</v>
      </c>
      <c r="BV238" s="5">
        <v>2.6571600000000002</v>
      </c>
      <c r="BW238" s="5">
        <v>12.714499999999999</v>
      </c>
      <c r="BX238" s="5">
        <v>9.3859600000000007</v>
      </c>
      <c r="BY238" s="5">
        <v>297.85199999999998</v>
      </c>
      <c r="BZ238" s="5">
        <v>1.93743</v>
      </c>
      <c r="CA238" s="5">
        <v>241.947</v>
      </c>
      <c r="CB238" s="5">
        <v>6.3582000000000001</v>
      </c>
    </row>
    <row r="239" spans="1:80" ht="15.75" customHeight="1" x14ac:dyDescent="0.35">
      <c r="A239" s="5">
        <v>199</v>
      </c>
      <c r="B239" s="5" t="s">
        <v>409</v>
      </c>
      <c r="C239" s="5" t="s">
        <v>400</v>
      </c>
      <c r="D239" s="5">
        <v>16</v>
      </c>
      <c r="E239" s="5" t="s">
        <v>208</v>
      </c>
      <c r="F239" s="5" t="s">
        <v>89</v>
      </c>
      <c r="G239" s="5">
        <v>49.227499999999999</v>
      </c>
      <c r="H239" s="5">
        <v>1.89401</v>
      </c>
      <c r="I239" s="5">
        <v>13.723599999999999</v>
      </c>
      <c r="J239" s="5">
        <v>11.803900000000001</v>
      </c>
      <c r="K239" s="5">
        <v>0.216361</v>
      </c>
      <c r="L239" s="5">
        <v>6.7916499999999997</v>
      </c>
      <c r="M239" s="5">
        <v>11.3797</v>
      </c>
      <c r="N239" s="5">
        <v>2.6097399999999999</v>
      </c>
      <c r="O239" s="5">
        <v>0.15606100000000001</v>
      </c>
      <c r="P239" s="5">
        <v>0.23085800000000001</v>
      </c>
      <c r="Q239" s="5">
        <v>1.9868E-2</v>
      </c>
      <c r="R239" s="5">
        <v>0.39725199999999999</v>
      </c>
      <c r="S239" s="5">
        <v>2.8549999999999999E-3</v>
      </c>
      <c r="T239" s="5">
        <v>2.6175E-2</v>
      </c>
      <c r="U239" s="5">
        <v>98.479500000000002</v>
      </c>
      <c r="V239" s="5" t="s">
        <v>322</v>
      </c>
      <c r="W239" s="5">
        <v>5.3197000000000001E-2</v>
      </c>
      <c r="X239" s="5">
        <v>2.8864000000000001E-2</v>
      </c>
      <c r="Y239" s="5">
        <v>4.6030000000000001E-2</v>
      </c>
      <c r="Z239" s="5">
        <v>4.0278000000000001E-2</v>
      </c>
      <c r="AA239" s="5">
        <v>1.7252E-2</v>
      </c>
      <c r="AB239" s="5">
        <v>1.4161E-2</v>
      </c>
      <c r="AC239" s="5">
        <v>4.8690999999999998E-2</v>
      </c>
      <c r="AD239" s="5">
        <v>4.6966000000000001E-2</v>
      </c>
      <c r="AE239" s="5">
        <v>4.1144E-2</v>
      </c>
      <c r="AF239" s="5">
        <v>2.7279999999999999E-2</v>
      </c>
      <c r="AG239" s="5">
        <v>1.8556E-2</v>
      </c>
      <c r="AH239" s="5">
        <v>9.7219999999999997E-3</v>
      </c>
      <c r="AI239" s="5">
        <v>2.0263E-2</v>
      </c>
      <c r="AJ239" s="5">
        <v>3.4819999999999999E-3</v>
      </c>
      <c r="AK239" s="5">
        <v>23.010400000000001</v>
      </c>
      <c r="AL239" s="5">
        <v>1.1354599999999999</v>
      </c>
      <c r="AM239" s="5">
        <v>7.2631300000000003</v>
      </c>
      <c r="AN239" s="5">
        <v>9.1752400000000005</v>
      </c>
      <c r="AO239" s="5">
        <v>0.16756099999999999</v>
      </c>
      <c r="AP239" s="5">
        <v>4.0955500000000002</v>
      </c>
      <c r="AQ239" s="5">
        <v>8.1330200000000001</v>
      </c>
      <c r="AR239" s="5">
        <v>1.93604</v>
      </c>
      <c r="AS239" s="5">
        <v>0.129555</v>
      </c>
      <c r="AT239" s="5">
        <v>0.10074900000000001</v>
      </c>
      <c r="AU239" s="5">
        <v>1.3594E-2</v>
      </c>
      <c r="AV239" s="5">
        <v>0.15909100000000001</v>
      </c>
      <c r="AW239" s="5">
        <v>2.8549999999999999E-3</v>
      </c>
      <c r="AX239" s="5">
        <v>2.6175E-2</v>
      </c>
      <c r="AY239" s="5">
        <v>43.131100000000004</v>
      </c>
      <c r="AZ239" s="5">
        <v>98.479500000000002</v>
      </c>
      <c r="BA239" s="5">
        <v>2.4865999999999999E-2</v>
      </c>
      <c r="BB239" s="5">
        <v>1.7304E-2</v>
      </c>
      <c r="BC239" s="5">
        <v>2.4361000000000001E-2</v>
      </c>
      <c r="BD239" s="5">
        <v>3.1308000000000002E-2</v>
      </c>
      <c r="BE239" s="5">
        <v>1.336E-2</v>
      </c>
      <c r="BF239" s="5">
        <v>8.5389999999999997E-3</v>
      </c>
      <c r="BG239" s="5">
        <v>3.4798999999999997E-2</v>
      </c>
      <c r="BH239" s="5">
        <v>3.4841999999999998E-2</v>
      </c>
      <c r="BI239" s="5">
        <v>3.4155999999999999E-2</v>
      </c>
      <c r="BJ239" s="5">
        <v>1.1905000000000001E-2</v>
      </c>
      <c r="BK239" s="5">
        <v>1.2696000000000001E-2</v>
      </c>
      <c r="BL239" s="5">
        <v>3.8939999999999999E-3</v>
      </c>
      <c r="BM239" s="5">
        <v>2.0263E-2</v>
      </c>
      <c r="BN239" s="5">
        <v>3.4819999999999999E-3</v>
      </c>
      <c r="BO239" s="5">
        <v>0.45341599999999999</v>
      </c>
      <c r="BP239" s="5">
        <v>1.4794799999999999</v>
      </c>
      <c r="BQ239" s="5">
        <v>0.90827400000000003</v>
      </c>
      <c r="BR239" s="5">
        <v>0.89066699999999999</v>
      </c>
      <c r="BS239" s="5">
        <v>5.0922099999999997</v>
      </c>
      <c r="BT239" s="5">
        <v>0.53322700000000001</v>
      </c>
      <c r="BU239" s="5">
        <v>1.28138</v>
      </c>
      <c r="BV239" s="5">
        <v>2.7120299999999999</v>
      </c>
      <c r="BW239" s="5">
        <v>16.2742</v>
      </c>
      <c r="BX239" s="5">
        <v>8.8568700000000007</v>
      </c>
      <c r="BY239" s="5">
        <v>45.804200000000002</v>
      </c>
      <c r="BZ239" s="5">
        <v>1.91228</v>
      </c>
      <c r="CA239" s="5">
        <v>335.88600000000002</v>
      </c>
      <c r="CB239" s="5">
        <v>6.9695600000000004</v>
      </c>
    </row>
    <row r="240" spans="1:80" ht="15.75" customHeight="1" x14ac:dyDescent="0.35">
      <c r="A240" s="5">
        <v>200</v>
      </c>
      <c r="B240" s="5" t="s">
        <v>409</v>
      </c>
      <c r="C240" s="5" t="s">
        <v>400</v>
      </c>
      <c r="D240" s="5">
        <v>17</v>
      </c>
      <c r="E240" s="5" t="s">
        <v>208</v>
      </c>
      <c r="F240" s="5" t="s">
        <v>89</v>
      </c>
      <c r="G240" s="5">
        <v>49.631799999999998</v>
      </c>
      <c r="H240" s="5">
        <v>1.91171</v>
      </c>
      <c r="I240" s="5">
        <v>13.6136</v>
      </c>
      <c r="J240" s="5">
        <v>11.7034</v>
      </c>
      <c r="K240" s="5">
        <v>0.213585</v>
      </c>
      <c r="L240" s="5">
        <v>6.8009300000000001</v>
      </c>
      <c r="M240" s="5">
        <v>11.0707</v>
      </c>
      <c r="N240" s="5">
        <v>2.6965599999999998</v>
      </c>
      <c r="O240" s="5">
        <v>0.16408800000000001</v>
      </c>
      <c r="P240" s="5">
        <v>0.21340799999999999</v>
      </c>
      <c r="Q240" s="5">
        <v>6.7330000000000003E-3</v>
      </c>
      <c r="R240" s="5">
        <v>0.37747599999999998</v>
      </c>
      <c r="S240" s="5">
        <v>1.8469999999999999E-3</v>
      </c>
      <c r="T240" s="5">
        <v>3.0338E-2</v>
      </c>
      <c r="U240" s="5">
        <v>98.436099999999996</v>
      </c>
      <c r="V240" s="5" t="s">
        <v>322</v>
      </c>
      <c r="W240" s="5">
        <v>5.0457000000000002E-2</v>
      </c>
      <c r="X240" s="5">
        <v>2.9041999999999998E-2</v>
      </c>
      <c r="Y240" s="5">
        <v>4.5284999999999999E-2</v>
      </c>
      <c r="Z240" s="5">
        <v>3.6666999999999998E-2</v>
      </c>
      <c r="AA240" s="5">
        <v>1.6454E-2</v>
      </c>
      <c r="AB240" s="5">
        <v>1.4893E-2</v>
      </c>
      <c r="AC240" s="5">
        <v>5.2602999999999997E-2</v>
      </c>
      <c r="AD240" s="5">
        <v>4.6972E-2</v>
      </c>
      <c r="AE240" s="5">
        <v>4.3536999999999999E-2</v>
      </c>
      <c r="AF240" s="5">
        <v>3.1047000000000002E-2</v>
      </c>
      <c r="AG240" s="5">
        <v>1.8674E-2</v>
      </c>
      <c r="AH240" s="5">
        <v>9.6760000000000006E-3</v>
      </c>
      <c r="AI240" s="5">
        <v>2.0709999999999999E-2</v>
      </c>
      <c r="AJ240" s="5">
        <v>3.4190000000000002E-3</v>
      </c>
      <c r="AK240" s="5">
        <v>23.199400000000001</v>
      </c>
      <c r="AL240" s="5">
        <v>1.1460699999999999</v>
      </c>
      <c r="AM240" s="5">
        <v>7.2049200000000004</v>
      </c>
      <c r="AN240" s="5">
        <v>9.0970800000000001</v>
      </c>
      <c r="AO240" s="5">
        <v>0.165411</v>
      </c>
      <c r="AP240" s="5">
        <v>4.1011499999999996</v>
      </c>
      <c r="AQ240" s="5">
        <v>7.9121199999999998</v>
      </c>
      <c r="AR240" s="5">
        <v>2.0004499999999998</v>
      </c>
      <c r="AS240" s="5">
        <v>0.13621900000000001</v>
      </c>
      <c r="AT240" s="5">
        <v>9.3133999999999995E-2</v>
      </c>
      <c r="AU240" s="5">
        <v>4.607E-3</v>
      </c>
      <c r="AV240" s="5">
        <v>0.151172</v>
      </c>
      <c r="AW240" s="5">
        <v>1.8469999999999999E-3</v>
      </c>
      <c r="AX240" s="5">
        <v>3.0338E-2</v>
      </c>
      <c r="AY240" s="5">
        <v>43.1922</v>
      </c>
      <c r="AZ240" s="5">
        <v>98.436099999999996</v>
      </c>
      <c r="BA240" s="5">
        <v>2.3584999999999998E-2</v>
      </c>
      <c r="BB240" s="5">
        <v>1.7410999999999999E-2</v>
      </c>
      <c r="BC240" s="5">
        <v>2.3966999999999999E-2</v>
      </c>
      <c r="BD240" s="5">
        <v>2.8500999999999999E-2</v>
      </c>
      <c r="BE240" s="5">
        <v>1.2743000000000001E-2</v>
      </c>
      <c r="BF240" s="5">
        <v>8.9809999999999994E-3</v>
      </c>
      <c r="BG240" s="5">
        <v>3.7595000000000003E-2</v>
      </c>
      <c r="BH240" s="5">
        <v>3.4846000000000002E-2</v>
      </c>
      <c r="BI240" s="5">
        <v>3.6142000000000001E-2</v>
      </c>
      <c r="BJ240" s="5">
        <v>1.3549E-2</v>
      </c>
      <c r="BK240" s="5">
        <v>1.2777E-2</v>
      </c>
      <c r="BL240" s="5">
        <v>3.875E-3</v>
      </c>
      <c r="BM240" s="5">
        <v>2.0709999999999999E-2</v>
      </c>
      <c r="BN240" s="5">
        <v>3.4190000000000002E-3</v>
      </c>
      <c r="BO240" s="5">
        <v>0.45115300000000003</v>
      </c>
      <c r="BP240" s="5">
        <v>1.4720599999999999</v>
      </c>
      <c r="BQ240" s="5">
        <v>0.91146799999999994</v>
      </c>
      <c r="BR240" s="5">
        <v>0.89214599999999999</v>
      </c>
      <c r="BS240" s="5">
        <v>5.0123100000000003</v>
      </c>
      <c r="BT240" s="5">
        <v>0.53323100000000001</v>
      </c>
      <c r="BU240" s="5">
        <v>1.3026</v>
      </c>
      <c r="BV240" s="5">
        <v>2.6617899999999999</v>
      </c>
      <c r="BW240" s="5">
        <v>16.1721</v>
      </c>
      <c r="BX240" s="5">
        <v>9.9187399999999997</v>
      </c>
      <c r="BY240" s="5">
        <v>132.52699999999999</v>
      </c>
      <c r="BZ240" s="5">
        <v>1.97614</v>
      </c>
      <c r="CA240" s="5">
        <v>529.96500000000003</v>
      </c>
      <c r="CB240" s="5">
        <v>6.0167900000000003</v>
      </c>
    </row>
    <row r="241" spans="1:80" ht="15.75" customHeight="1" x14ac:dyDescent="0.35">
      <c r="A241" s="5">
        <v>201</v>
      </c>
      <c r="B241" s="5" t="s">
        <v>409</v>
      </c>
      <c r="C241" s="5" t="s">
        <v>400</v>
      </c>
      <c r="D241" s="5">
        <v>18</v>
      </c>
      <c r="E241" s="5" t="s">
        <v>208</v>
      </c>
      <c r="F241" s="5" t="s">
        <v>89</v>
      </c>
      <c r="G241" s="5">
        <v>49.053699999999999</v>
      </c>
      <c r="H241" s="5">
        <v>1.8586400000000001</v>
      </c>
      <c r="I241" s="5">
        <v>13.6181</v>
      </c>
      <c r="J241" s="5">
        <v>11.786799999999999</v>
      </c>
      <c r="K241" s="5">
        <v>0.21551600000000001</v>
      </c>
      <c r="L241" s="5">
        <v>6.8007200000000001</v>
      </c>
      <c r="M241" s="5">
        <v>11.2447</v>
      </c>
      <c r="N241" s="5">
        <v>2.6439900000000001</v>
      </c>
      <c r="O241" s="5">
        <v>0.15814900000000001</v>
      </c>
      <c r="P241" s="5">
        <v>0.19498799999999999</v>
      </c>
      <c r="Q241" s="5">
        <v>7.1289999999999999E-3</v>
      </c>
      <c r="R241" s="5">
        <v>0.39375399999999999</v>
      </c>
      <c r="S241" s="5">
        <v>3.2780000000000001E-3</v>
      </c>
      <c r="T241" s="5">
        <v>2.6075000000000001E-2</v>
      </c>
      <c r="U241" s="5">
        <v>98.005499999999998</v>
      </c>
      <c r="V241" s="5" t="s">
        <v>322</v>
      </c>
      <c r="W241" s="5">
        <v>5.0171E-2</v>
      </c>
      <c r="X241" s="5">
        <v>2.8981E-2</v>
      </c>
      <c r="Y241" s="5">
        <v>4.8690999999999998E-2</v>
      </c>
      <c r="Z241" s="5">
        <v>3.9322999999999997E-2</v>
      </c>
      <c r="AA241" s="5">
        <v>1.7045000000000001E-2</v>
      </c>
      <c r="AB241" s="5">
        <v>1.4539E-2</v>
      </c>
      <c r="AC241" s="5">
        <v>4.9999000000000002E-2</v>
      </c>
      <c r="AD241" s="5">
        <v>4.7814000000000002E-2</v>
      </c>
      <c r="AE241" s="5">
        <v>4.3251999999999999E-2</v>
      </c>
      <c r="AF241" s="5">
        <v>2.9673000000000001E-2</v>
      </c>
      <c r="AG241" s="5">
        <v>1.8377999999999999E-2</v>
      </c>
      <c r="AH241" s="5">
        <v>9.7009999999999996E-3</v>
      </c>
      <c r="AI241" s="5">
        <v>2.0240000000000001E-2</v>
      </c>
      <c r="AJ241" s="5">
        <v>3.431E-3</v>
      </c>
      <c r="AK241" s="5">
        <v>22.929200000000002</v>
      </c>
      <c r="AL241" s="5">
        <v>1.11426</v>
      </c>
      <c r="AM241" s="5">
        <v>7.2073400000000003</v>
      </c>
      <c r="AN241" s="5">
        <v>9.1619399999999995</v>
      </c>
      <c r="AO241" s="5">
        <v>0.166906</v>
      </c>
      <c r="AP241" s="5">
        <v>4.1010200000000001</v>
      </c>
      <c r="AQ241" s="5">
        <v>8.0364699999999996</v>
      </c>
      <c r="AR241" s="5">
        <v>1.9614499999999999</v>
      </c>
      <c r="AS241" s="5">
        <v>0.13128899999999999</v>
      </c>
      <c r="AT241" s="5">
        <v>8.5096000000000005E-2</v>
      </c>
      <c r="AU241" s="5">
        <v>4.8780000000000004E-3</v>
      </c>
      <c r="AV241" s="5">
        <v>0.157691</v>
      </c>
      <c r="AW241" s="5">
        <v>3.2780000000000001E-3</v>
      </c>
      <c r="AX241" s="5">
        <v>2.6075000000000001E-2</v>
      </c>
      <c r="AY241" s="5">
        <v>42.918599999999998</v>
      </c>
      <c r="AZ241" s="5">
        <v>98.005499999999998</v>
      </c>
      <c r="BA241" s="5">
        <v>2.3451E-2</v>
      </c>
      <c r="BB241" s="5">
        <v>1.7374000000000001E-2</v>
      </c>
      <c r="BC241" s="5">
        <v>2.5770000000000001E-2</v>
      </c>
      <c r="BD241" s="5">
        <v>3.0565999999999999E-2</v>
      </c>
      <c r="BE241" s="5">
        <v>1.32E-2</v>
      </c>
      <c r="BF241" s="5">
        <v>8.7670000000000005E-3</v>
      </c>
      <c r="BG241" s="5">
        <v>3.5734000000000002E-2</v>
      </c>
      <c r="BH241" s="5">
        <v>3.5471000000000003E-2</v>
      </c>
      <c r="BI241" s="5">
        <v>3.5906E-2</v>
      </c>
      <c r="BJ241" s="5">
        <v>1.295E-2</v>
      </c>
      <c r="BK241" s="5">
        <v>1.2574E-2</v>
      </c>
      <c r="BL241" s="5">
        <v>3.885E-3</v>
      </c>
      <c r="BM241" s="5">
        <v>2.0240000000000001E-2</v>
      </c>
      <c r="BN241" s="5">
        <v>3.431E-3</v>
      </c>
      <c r="BO241" s="5">
        <v>0.45363399999999998</v>
      </c>
      <c r="BP241" s="5">
        <v>1.4965299999999999</v>
      </c>
      <c r="BQ241" s="5">
        <v>0.913134</v>
      </c>
      <c r="BR241" s="5">
        <v>0.89004000000000005</v>
      </c>
      <c r="BS241" s="5">
        <v>5.0707800000000001</v>
      </c>
      <c r="BT241" s="5">
        <v>0.53266899999999995</v>
      </c>
      <c r="BU241" s="5">
        <v>1.28929</v>
      </c>
      <c r="BV241" s="5">
        <v>2.6955100000000001</v>
      </c>
      <c r="BW241" s="5">
        <v>16.5837</v>
      </c>
      <c r="BX241" s="5">
        <v>10.370100000000001</v>
      </c>
      <c r="BY241" s="5">
        <v>123.33</v>
      </c>
      <c r="BZ241" s="5">
        <v>1.9205700000000001</v>
      </c>
      <c r="CA241" s="5">
        <v>292.428</v>
      </c>
      <c r="CB241" s="5">
        <v>6.9095399999999998</v>
      </c>
    </row>
    <row r="242" spans="1:80" ht="15.75" customHeight="1" x14ac:dyDescent="0.35">
      <c r="A242" s="5">
        <v>202</v>
      </c>
      <c r="B242" s="5" t="s">
        <v>409</v>
      </c>
      <c r="C242" s="5" t="s">
        <v>402</v>
      </c>
      <c r="D242" s="5">
        <v>1</v>
      </c>
      <c r="E242" s="5" t="s">
        <v>80</v>
      </c>
      <c r="F242" s="5" t="s">
        <v>89</v>
      </c>
      <c r="G242" s="5">
        <v>40.838099999999997</v>
      </c>
      <c r="H242" s="5">
        <v>-1.95E-2</v>
      </c>
      <c r="I242" s="5">
        <v>-7.3400000000000002E-3</v>
      </c>
      <c r="J242" s="5">
        <v>9.6757600000000004</v>
      </c>
      <c r="K242" s="5">
        <v>8.3650000000000002E-2</v>
      </c>
      <c r="L242" s="5">
        <v>48.603099999999998</v>
      </c>
      <c r="M242" s="5">
        <v>-6.7000000000000002E-4</v>
      </c>
      <c r="N242" s="5">
        <v>8.0350000000000005E-3</v>
      </c>
      <c r="O242" s="5">
        <v>1.2867E-2</v>
      </c>
      <c r="P242" s="5">
        <v>1.0116E-2</v>
      </c>
      <c r="Q242" s="5">
        <v>1.3601E-2</v>
      </c>
      <c r="R242" s="5" t="s">
        <v>322</v>
      </c>
      <c r="S242" s="5" t="s">
        <v>322</v>
      </c>
      <c r="T242" s="5" t="s">
        <v>322</v>
      </c>
      <c r="U242" s="5">
        <v>99.217699999999994</v>
      </c>
      <c r="V242" s="5" t="s">
        <v>322</v>
      </c>
      <c r="W242" s="5">
        <v>4.8086999999999998E-2</v>
      </c>
      <c r="X242" s="5">
        <v>5.7711999999999999E-2</v>
      </c>
      <c r="Y242" s="5">
        <v>4.5511000000000003E-2</v>
      </c>
      <c r="Z242" s="5">
        <v>3.6037E-2</v>
      </c>
      <c r="AA242" s="5">
        <v>3.7435000000000003E-2</v>
      </c>
      <c r="AB242" s="5">
        <v>3.1844999999999998E-2</v>
      </c>
      <c r="AC242" s="5">
        <v>4.5836000000000002E-2</v>
      </c>
      <c r="AD242" s="5">
        <v>4.5858000000000003E-2</v>
      </c>
      <c r="AE242" s="5">
        <v>3.7145999999999998E-2</v>
      </c>
      <c r="AF242" s="5">
        <v>3.1661000000000002E-2</v>
      </c>
      <c r="AG242" s="5">
        <v>3.5130000000000002E-2</v>
      </c>
      <c r="AH242" s="5" t="s">
        <v>322</v>
      </c>
      <c r="AI242" s="5" t="s">
        <v>322</v>
      </c>
      <c r="AJ242" s="5" t="s">
        <v>322</v>
      </c>
      <c r="AK242" s="5">
        <v>19.088899999999999</v>
      </c>
      <c r="AL242" s="5">
        <v>-1.1690000000000001E-2</v>
      </c>
      <c r="AM242" s="5">
        <v>-3.8899999999999998E-3</v>
      </c>
      <c r="AN242" s="5">
        <v>7.52102</v>
      </c>
      <c r="AO242" s="5">
        <v>6.4782999999999993E-2</v>
      </c>
      <c r="AP242" s="5">
        <v>29.309000000000001</v>
      </c>
      <c r="AQ242" s="5">
        <v>-4.8000000000000001E-4</v>
      </c>
      <c r="AR242" s="5">
        <v>5.9610000000000002E-3</v>
      </c>
      <c r="AS242" s="5">
        <v>1.0681E-2</v>
      </c>
      <c r="AT242" s="5">
        <v>4.4149999999999997E-3</v>
      </c>
      <c r="AU242" s="5">
        <v>9.306E-3</v>
      </c>
      <c r="AV242" s="5" t="s">
        <v>322</v>
      </c>
      <c r="AW242" s="5" t="s">
        <v>322</v>
      </c>
      <c r="AX242" s="5" t="s">
        <v>322</v>
      </c>
      <c r="AY242" s="5">
        <v>43.219700000000003</v>
      </c>
      <c r="AZ242" s="5">
        <v>99.217699999999994</v>
      </c>
      <c r="BA242" s="5">
        <v>2.2478000000000001E-2</v>
      </c>
      <c r="BB242" s="5">
        <v>3.4597999999999997E-2</v>
      </c>
      <c r="BC242" s="5">
        <v>2.4087000000000001E-2</v>
      </c>
      <c r="BD242" s="5">
        <v>2.8011999999999999E-2</v>
      </c>
      <c r="BE242" s="5">
        <v>2.8992E-2</v>
      </c>
      <c r="BF242" s="5">
        <v>1.9203000000000001E-2</v>
      </c>
      <c r="BG242" s="5">
        <v>3.2759000000000003E-2</v>
      </c>
      <c r="BH242" s="5">
        <v>3.4020000000000002E-2</v>
      </c>
      <c r="BI242" s="5">
        <v>3.0837E-2</v>
      </c>
      <c r="BJ242" s="5">
        <v>1.3816999999999999E-2</v>
      </c>
      <c r="BK242" s="5">
        <v>2.4035999999999998E-2</v>
      </c>
      <c r="BL242" s="5" t="s">
        <v>322</v>
      </c>
      <c r="BM242" s="5" t="s">
        <v>322</v>
      </c>
      <c r="BN242" s="5" t="s">
        <v>322</v>
      </c>
      <c r="BO242" s="5">
        <v>0.51811499999999999</v>
      </c>
      <c r="BP242" s="5">
        <v>-137.13</v>
      </c>
      <c r="BQ242" s="5">
        <v>-289.04000000000002</v>
      </c>
      <c r="BR242" s="5">
        <v>0.98760199999999998</v>
      </c>
      <c r="BS242" s="5">
        <v>23.830400000000001</v>
      </c>
      <c r="BT242" s="5">
        <v>0.37654799999999999</v>
      </c>
      <c r="BU242" s="5">
        <v>-3223.5</v>
      </c>
      <c r="BV242" s="5">
        <v>272.62</v>
      </c>
      <c r="BW242" s="5">
        <v>141.11500000000001</v>
      </c>
      <c r="BX242" s="5">
        <v>151.27600000000001</v>
      </c>
      <c r="BY242" s="5">
        <v>125.52800000000001</v>
      </c>
      <c r="BZ242" s="5" t="s">
        <v>322</v>
      </c>
      <c r="CA242" s="5" t="s">
        <v>322</v>
      </c>
      <c r="CB242" s="5" t="s">
        <v>322</v>
      </c>
    </row>
    <row r="243" spans="1:80" ht="15.75" customHeight="1" x14ac:dyDescent="0.35">
      <c r="A243" s="5">
        <v>203</v>
      </c>
      <c r="B243" s="5" t="s">
        <v>409</v>
      </c>
      <c r="C243" s="5" t="s">
        <v>402</v>
      </c>
      <c r="D243" s="5">
        <v>2</v>
      </c>
      <c r="E243" s="5" t="s">
        <v>80</v>
      </c>
      <c r="F243" s="5" t="s">
        <v>89</v>
      </c>
      <c r="G243" s="5">
        <v>41.017800000000001</v>
      </c>
      <c r="H243" s="5">
        <v>5.1534000000000003E-2</v>
      </c>
      <c r="I243" s="5">
        <v>-1.31E-3</v>
      </c>
      <c r="J243" s="5">
        <v>9.4477600000000006</v>
      </c>
      <c r="K243" s="5">
        <v>0.118356</v>
      </c>
      <c r="L243" s="5">
        <v>48.563200000000002</v>
      </c>
      <c r="M243" s="5">
        <v>-1.0410000000000001E-2</v>
      </c>
      <c r="N243" s="5">
        <v>-1.1939999999999999E-2</v>
      </c>
      <c r="O243" s="5">
        <v>-2.0600000000000002E-3</v>
      </c>
      <c r="P243" s="5">
        <v>5.6439000000000003E-2</v>
      </c>
      <c r="Q243" s="5">
        <v>1.7309999999999999E-3</v>
      </c>
      <c r="R243" s="5" t="s">
        <v>322</v>
      </c>
      <c r="S243" s="5" t="s">
        <v>322</v>
      </c>
      <c r="T243" s="5" t="s">
        <v>322</v>
      </c>
      <c r="U243" s="5">
        <v>99.231099999999998</v>
      </c>
      <c r="V243" s="5" t="s">
        <v>322</v>
      </c>
      <c r="W243" s="5">
        <v>4.7225000000000003E-2</v>
      </c>
      <c r="X243" s="5">
        <v>5.398E-2</v>
      </c>
      <c r="Y243" s="5">
        <v>4.4450999999999997E-2</v>
      </c>
      <c r="Z243" s="5">
        <v>3.7088999999999997E-2</v>
      </c>
      <c r="AA243" s="5">
        <v>3.5777000000000003E-2</v>
      </c>
      <c r="AB243" s="5">
        <v>3.0882E-2</v>
      </c>
      <c r="AC243" s="5">
        <v>5.0133999999999998E-2</v>
      </c>
      <c r="AD243" s="5">
        <v>4.4769999999999997E-2</v>
      </c>
      <c r="AE243" s="5">
        <v>3.6493999999999999E-2</v>
      </c>
      <c r="AF243" s="5">
        <v>2.4726000000000001E-2</v>
      </c>
      <c r="AG243" s="5">
        <v>3.3975999999999999E-2</v>
      </c>
      <c r="AH243" s="5" t="s">
        <v>322</v>
      </c>
      <c r="AI243" s="5" t="s">
        <v>322</v>
      </c>
      <c r="AJ243" s="5" t="s">
        <v>322</v>
      </c>
      <c r="AK243" s="5">
        <v>19.172899999999998</v>
      </c>
      <c r="AL243" s="5">
        <v>3.0894999999999999E-2</v>
      </c>
      <c r="AM243" s="5">
        <v>-6.8999999999999997E-4</v>
      </c>
      <c r="AN243" s="5">
        <v>7.3437900000000003</v>
      </c>
      <c r="AO243" s="5">
        <v>9.1661000000000006E-2</v>
      </c>
      <c r="AP243" s="5">
        <v>29.2849</v>
      </c>
      <c r="AQ243" s="5">
        <v>-7.4400000000000004E-3</v>
      </c>
      <c r="AR243" s="5">
        <v>-8.8599999999999998E-3</v>
      </c>
      <c r="AS243" s="5">
        <v>-1.7099999999999999E-3</v>
      </c>
      <c r="AT243" s="5">
        <v>2.4631E-2</v>
      </c>
      <c r="AU243" s="5">
        <v>1.1839999999999999E-3</v>
      </c>
      <c r="AV243" s="5" t="s">
        <v>322</v>
      </c>
      <c r="AW243" s="5" t="s">
        <v>322</v>
      </c>
      <c r="AX243" s="5" t="s">
        <v>322</v>
      </c>
      <c r="AY243" s="5">
        <v>43.299799999999998</v>
      </c>
      <c r="AZ243" s="5">
        <v>99.231099999999998</v>
      </c>
      <c r="BA243" s="5">
        <v>2.2074E-2</v>
      </c>
      <c r="BB243" s="5">
        <v>3.2361000000000001E-2</v>
      </c>
      <c r="BC243" s="5">
        <v>2.3525999999999998E-2</v>
      </c>
      <c r="BD243" s="5">
        <v>2.8829E-2</v>
      </c>
      <c r="BE243" s="5">
        <v>2.7708E-2</v>
      </c>
      <c r="BF243" s="5">
        <v>1.8623000000000001E-2</v>
      </c>
      <c r="BG243" s="5">
        <v>3.5831000000000002E-2</v>
      </c>
      <c r="BH243" s="5">
        <v>3.3212999999999999E-2</v>
      </c>
      <c r="BI243" s="5">
        <v>3.0296E-2</v>
      </c>
      <c r="BJ243" s="5">
        <v>1.0791E-2</v>
      </c>
      <c r="BK243" s="5">
        <v>2.3245999999999999E-2</v>
      </c>
      <c r="BL243" s="5" t="s">
        <v>322</v>
      </c>
      <c r="BM243" s="5" t="s">
        <v>322</v>
      </c>
      <c r="BN243" s="5" t="s">
        <v>322</v>
      </c>
      <c r="BO243" s="5">
        <v>0.51662699999999995</v>
      </c>
      <c r="BP243" s="5">
        <v>51.804900000000004</v>
      </c>
      <c r="BQ243" s="5">
        <v>-1596.2</v>
      </c>
      <c r="BR243" s="5">
        <v>1.0007299999999999</v>
      </c>
      <c r="BS243" s="5">
        <v>17.025200000000002</v>
      </c>
      <c r="BT243" s="5">
        <v>0.37633</v>
      </c>
      <c r="BU243" s="5">
        <v>-222.99</v>
      </c>
      <c r="BV243" s="5">
        <v>-173.03</v>
      </c>
      <c r="BW243" s="5">
        <v>-828.41</v>
      </c>
      <c r="BX243" s="5">
        <v>25.038599999999999</v>
      </c>
      <c r="BY243" s="5">
        <v>929.49300000000005</v>
      </c>
      <c r="BZ243" s="5" t="s">
        <v>322</v>
      </c>
      <c r="CA243" s="5" t="s">
        <v>322</v>
      </c>
      <c r="CB243" s="5" t="s">
        <v>322</v>
      </c>
    </row>
    <row r="244" spans="1:80" ht="15.75" customHeight="1" x14ac:dyDescent="0.35">
      <c r="A244" s="5">
        <v>204</v>
      </c>
      <c r="B244" s="5" t="s">
        <v>409</v>
      </c>
      <c r="C244" s="5" t="s">
        <v>402</v>
      </c>
      <c r="D244" s="5">
        <v>3</v>
      </c>
      <c r="E244" s="5" t="s">
        <v>80</v>
      </c>
      <c r="F244" s="5" t="s">
        <v>89</v>
      </c>
      <c r="G244" s="5">
        <v>41.087299999999999</v>
      </c>
      <c r="H244" s="5">
        <v>-3.628E-2</v>
      </c>
      <c r="I244" s="5">
        <v>3.6029999999999999E-3</v>
      </c>
      <c r="J244" s="5">
        <v>9.6453299999999995</v>
      </c>
      <c r="K244" s="5">
        <v>0.104327</v>
      </c>
      <c r="L244" s="5">
        <v>48.8568</v>
      </c>
      <c r="M244" s="5">
        <v>1.0144E-2</v>
      </c>
      <c r="N244" s="5">
        <v>1.5980999999999999E-2</v>
      </c>
      <c r="O244" s="5">
        <v>2.1250000000000002E-3</v>
      </c>
      <c r="P244" s="5">
        <v>2.6044000000000001E-2</v>
      </c>
      <c r="Q244" s="5">
        <v>-1.2919999999999999E-2</v>
      </c>
      <c r="R244" s="5" t="s">
        <v>322</v>
      </c>
      <c r="S244" s="5" t="s">
        <v>322</v>
      </c>
      <c r="T244" s="5" t="s">
        <v>322</v>
      </c>
      <c r="U244" s="5">
        <v>99.702500000000001</v>
      </c>
      <c r="V244" s="5" t="s">
        <v>322</v>
      </c>
      <c r="W244" s="5">
        <v>5.0470000000000001E-2</v>
      </c>
      <c r="X244" s="5">
        <v>5.9288E-2</v>
      </c>
      <c r="Y244" s="5">
        <v>4.5081999999999997E-2</v>
      </c>
      <c r="Z244" s="5">
        <v>3.5747000000000001E-2</v>
      </c>
      <c r="AA244" s="5">
        <v>3.3133000000000003E-2</v>
      </c>
      <c r="AB244" s="5">
        <v>3.1812E-2</v>
      </c>
      <c r="AC244" s="5">
        <v>5.0881000000000003E-2</v>
      </c>
      <c r="AD244" s="5">
        <v>4.4852000000000003E-2</v>
      </c>
      <c r="AE244" s="5">
        <v>3.6382999999999999E-2</v>
      </c>
      <c r="AF244" s="5">
        <v>2.758E-2</v>
      </c>
      <c r="AG244" s="5">
        <v>3.6575999999999997E-2</v>
      </c>
      <c r="AH244" s="5" t="s">
        <v>322</v>
      </c>
      <c r="AI244" s="5" t="s">
        <v>322</v>
      </c>
      <c r="AJ244" s="5" t="s">
        <v>322</v>
      </c>
      <c r="AK244" s="5">
        <v>19.205400000000001</v>
      </c>
      <c r="AL244" s="5">
        <v>-2.1749999999999999E-2</v>
      </c>
      <c r="AM244" s="5">
        <v>1.9070000000000001E-3</v>
      </c>
      <c r="AN244" s="5">
        <v>7.4973599999999996</v>
      </c>
      <c r="AO244" s="5">
        <v>8.0796000000000007E-2</v>
      </c>
      <c r="AP244" s="5">
        <v>29.462</v>
      </c>
      <c r="AQ244" s="5">
        <v>7.2500000000000004E-3</v>
      </c>
      <c r="AR244" s="5">
        <v>1.1854999999999999E-2</v>
      </c>
      <c r="AS244" s="5">
        <v>1.7639999999999999E-3</v>
      </c>
      <c r="AT244" s="5">
        <v>1.1365999999999999E-2</v>
      </c>
      <c r="AU244" s="5">
        <v>-8.8400000000000006E-3</v>
      </c>
      <c r="AV244" s="5" t="s">
        <v>322</v>
      </c>
      <c r="AW244" s="5" t="s">
        <v>322</v>
      </c>
      <c r="AX244" s="5" t="s">
        <v>322</v>
      </c>
      <c r="AY244" s="5">
        <v>43.453400000000002</v>
      </c>
      <c r="AZ244" s="5">
        <v>99.702500000000001</v>
      </c>
      <c r="BA244" s="5">
        <v>2.3591000000000001E-2</v>
      </c>
      <c r="BB244" s="5">
        <v>3.5542999999999998E-2</v>
      </c>
      <c r="BC244" s="5">
        <v>2.3859999999999999E-2</v>
      </c>
      <c r="BD244" s="5">
        <v>2.7786999999999999E-2</v>
      </c>
      <c r="BE244" s="5">
        <v>2.5659999999999999E-2</v>
      </c>
      <c r="BF244" s="5">
        <v>1.9184E-2</v>
      </c>
      <c r="BG244" s="5">
        <v>3.6364E-2</v>
      </c>
      <c r="BH244" s="5">
        <v>3.3273999999999998E-2</v>
      </c>
      <c r="BI244" s="5">
        <v>3.0204000000000002E-2</v>
      </c>
      <c r="BJ244" s="5">
        <v>1.2036E-2</v>
      </c>
      <c r="BK244" s="5">
        <v>2.5024999999999999E-2</v>
      </c>
      <c r="BL244" s="5" t="s">
        <v>322</v>
      </c>
      <c r="BM244" s="5" t="s">
        <v>322</v>
      </c>
      <c r="BN244" s="5" t="s">
        <v>322</v>
      </c>
      <c r="BO244" s="5">
        <v>0.51706300000000005</v>
      </c>
      <c r="BP244" s="5">
        <v>-74.725999999999999</v>
      </c>
      <c r="BQ244" s="5">
        <v>593.029</v>
      </c>
      <c r="BR244" s="5">
        <v>0.98939299999999997</v>
      </c>
      <c r="BS244" s="5">
        <v>17.964200000000002</v>
      </c>
      <c r="BT244" s="5">
        <v>0.37562099999999998</v>
      </c>
      <c r="BU244" s="5">
        <v>240.29900000000001</v>
      </c>
      <c r="BV244" s="5">
        <v>135.94800000000001</v>
      </c>
      <c r="BW244" s="5">
        <v>812.39300000000003</v>
      </c>
      <c r="BX244" s="5">
        <v>54.1</v>
      </c>
      <c r="BY244" s="5">
        <v>-129.68</v>
      </c>
      <c r="BZ244" s="5" t="s">
        <v>322</v>
      </c>
      <c r="CA244" s="5" t="s">
        <v>322</v>
      </c>
      <c r="CB244" s="5" t="s">
        <v>322</v>
      </c>
    </row>
    <row r="245" spans="1:80" ht="15.75" customHeight="1" x14ac:dyDescent="0.35">
      <c r="A245" s="5">
        <v>205</v>
      </c>
      <c r="B245" s="5" t="s">
        <v>409</v>
      </c>
      <c r="C245" s="5" t="s">
        <v>402</v>
      </c>
      <c r="D245" s="5">
        <v>4</v>
      </c>
      <c r="E245" s="5" t="s">
        <v>80</v>
      </c>
      <c r="F245" s="5" t="s">
        <v>89</v>
      </c>
      <c r="G245" s="5">
        <v>41.161999999999999</v>
      </c>
      <c r="H245" s="5">
        <v>-6.003E-2</v>
      </c>
      <c r="I245" s="5">
        <v>2.3892E-2</v>
      </c>
      <c r="J245" s="5">
        <v>9.6683299999999992</v>
      </c>
      <c r="K245" s="5">
        <v>0.152641</v>
      </c>
      <c r="L245" s="5">
        <v>48.753999999999998</v>
      </c>
      <c r="M245" s="5">
        <v>4.6922999999999999E-2</v>
      </c>
      <c r="N245" s="5">
        <v>-2.0619999999999999E-2</v>
      </c>
      <c r="O245" s="5">
        <v>3.3498E-2</v>
      </c>
      <c r="P245" s="5">
        <v>2.2575000000000001E-2</v>
      </c>
      <c r="Q245" s="5">
        <v>-1.6049999999999998E-2</v>
      </c>
      <c r="R245" s="5" t="s">
        <v>322</v>
      </c>
      <c r="S245" s="5" t="s">
        <v>322</v>
      </c>
      <c r="T245" s="5" t="s">
        <v>322</v>
      </c>
      <c r="U245" s="5">
        <v>99.767099999999999</v>
      </c>
      <c r="V245" s="5" t="s">
        <v>322</v>
      </c>
      <c r="W245" s="5">
        <v>4.9849999999999998E-2</v>
      </c>
      <c r="X245" s="5">
        <v>5.8534000000000003E-2</v>
      </c>
      <c r="Y245" s="5">
        <v>4.5603999999999999E-2</v>
      </c>
      <c r="Z245" s="5">
        <v>3.3482999999999999E-2</v>
      </c>
      <c r="AA245" s="5">
        <v>3.3003999999999999E-2</v>
      </c>
      <c r="AB245" s="5">
        <v>3.2765000000000002E-2</v>
      </c>
      <c r="AC245" s="5">
        <v>4.8132000000000001E-2</v>
      </c>
      <c r="AD245" s="5">
        <v>4.4514999999999999E-2</v>
      </c>
      <c r="AE245" s="5">
        <v>3.2390000000000002E-2</v>
      </c>
      <c r="AF245" s="5">
        <v>2.9807E-2</v>
      </c>
      <c r="AG245" s="5">
        <v>3.6473999999999999E-2</v>
      </c>
      <c r="AH245" s="5" t="s">
        <v>322</v>
      </c>
      <c r="AI245" s="5" t="s">
        <v>322</v>
      </c>
      <c r="AJ245" s="5" t="s">
        <v>322</v>
      </c>
      <c r="AK245" s="5">
        <v>19.240400000000001</v>
      </c>
      <c r="AL245" s="5">
        <v>-3.5990000000000001E-2</v>
      </c>
      <c r="AM245" s="5">
        <v>1.2645E-2</v>
      </c>
      <c r="AN245" s="5">
        <v>7.5152400000000004</v>
      </c>
      <c r="AO245" s="5">
        <v>0.118213</v>
      </c>
      <c r="AP245" s="5">
        <v>29.4</v>
      </c>
      <c r="AQ245" s="5">
        <v>3.3535000000000002E-2</v>
      </c>
      <c r="AR245" s="5">
        <v>-1.5299999999999999E-2</v>
      </c>
      <c r="AS245" s="5">
        <v>2.7809E-2</v>
      </c>
      <c r="AT245" s="5">
        <v>9.8519999999999996E-3</v>
      </c>
      <c r="AU245" s="5">
        <v>-1.098E-2</v>
      </c>
      <c r="AV245" s="5" t="s">
        <v>322</v>
      </c>
      <c r="AW245" s="5" t="s">
        <v>322</v>
      </c>
      <c r="AX245" s="5" t="s">
        <v>322</v>
      </c>
      <c r="AY245" s="5">
        <v>43.471800000000002</v>
      </c>
      <c r="AZ245" s="5">
        <v>99.767099999999999</v>
      </c>
      <c r="BA245" s="5">
        <v>2.3300999999999999E-2</v>
      </c>
      <c r="BB245" s="5">
        <v>3.5090999999999997E-2</v>
      </c>
      <c r="BC245" s="5">
        <v>2.4136000000000001E-2</v>
      </c>
      <c r="BD245" s="5">
        <v>2.6026000000000001E-2</v>
      </c>
      <c r="BE245" s="5">
        <v>2.5559999999999999E-2</v>
      </c>
      <c r="BF245" s="5">
        <v>1.9758000000000001E-2</v>
      </c>
      <c r="BG245" s="5">
        <v>3.44E-2</v>
      </c>
      <c r="BH245" s="5">
        <v>3.3023999999999998E-2</v>
      </c>
      <c r="BI245" s="5">
        <v>2.6889E-2</v>
      </c>
      <c r="BJ245" s="5">
        <v>1.3008E-2</v>
      </c>
      <c r="BK245" s="5">
        <v>2.4955000000000001E-2</v>
      </c>
      <c r="BL245" s="5" t="s">
        <v>322</v>
      </c>
      <c r="BM245" s="5" t="s">
        <v>322</v>
      </c>
      <c r="BN245" s="5" t="s">
        <v>322</v>
      </c>
      <c r="BO245" s="5">
        <v>0.51634400000000003</v>
      </c>
      <c r="BP245" s="5">
        <v>-43.61</v>
      </c>
      <c r="BQ245" s="5">
        <v>93.070800000000006</v>
      </c>
      <c r="BR245" s="5">
        <v>0.98614500000000005</v>
      </c>
      <c r="BS245" s="5">
        <v>13.086</v>
      </c>
      <c r="BT245" s="5">
        <v>0.376085</v>
      </c>
      <c r="BU245" s="5">
        <v>52.286000000000001</v>
      </c>
      <c r="BV245" s="5">
        <v>-97.974000000000004</v>
      </c>
      <c r="BW245" s="5">
        <v>51.113100000000003</v>
      </c>
      <c r="BX245" s="5">
        <v>66.147900000000007</v>
      </c>
      <c r="BY245" s="5">
        <v>-103.38</v>
      </c>
      <c r="BZ245" s="5" t="s">
        <v>322</v>
      </c>
      <c r="CA245" s="5" t="s">
        <v>322</v>
      </c>
      <c r="CB245" s="5" t="s">
        <v>322</v>
      </c>
    </row>
    <row r="246" spans="1:80" ht="15.75" customHeight="1" x14ac:dyDescent="0.35">
      <c r="A246" s="5">
        <v>206</v>
      </c>
      <c r="B246" s="5" t="s">
        <v>409</v>
      </c>
      <c r="C246" s="5" t="s">
        <v>402</v>
      </c>
      <c r="D246" s="5">
        <v>5</v>
      </c>
      <c r="E246" s="5" t="s">
        <v>80</v>
      </c>
      <c r="F246" s="5" t="s">
        <v>89</v>
      </c>
      <c r="G246" s="5">
        <v>41.1006</v>
      </c>
      <c r="H246" s="5">
        <v>-3.8850000000000003E-2</v>
      </c>
      <c r="I246" s="5">
        <v>-1.64E-3</v>
      </c>
      <c r="J246" s="5">
        <v>9.5941100000000006</v>
      </c>
      <c r="K246" s="5">
        <v>0.13026499999999999</v>
      </c>
      <c r="L246" s="5">
        <v>48.619300000000003</v>
      </c>
      <c r="M246" s="5">
        <v>3.3819000000000002E-2</v>
      </c>
      <c r="N246" s="5">
        <v>1.6664999999999999E-2</v>
      </c>
      <c r="O246" s="5">
        <v>1.4659E-2</v>
      </c>
      <c r="P246" s="5">
        <v>3.2653000000000001E-2</v>
      </c>
      <c r="Q246" s="5">
        <v>-5.0800000000000003E-3</v>
      </c>
      <c r="R246" s="5" t="s">
        <v>322</v>
      </c>
      <c r="S246" s="5" t="s">
        <v>322</v>
      </c>
      <c r="T246" s="5" t="s">
        <v>322</v>
      </c>
      <c r="U246" s="5">
        <v>99.496499999999997</v>
      </c>
      <c r="V246" s="5" t="s">
        <v>322</v>
      </c>
      <c r="W246" s="5">
        <v>4.7057000000000002E-2</v>
      </c>
      <c r="X246" s="5">
        <v>5.6266999999999998E-2</v>
      </c>
      <c r="Y246" s="5">
        <v>4.5546000000000003E-2</v>
      </c>
      <c r="Z246" s="5">
        <v>3.7060000000000003E-2</v>
      </c>
      <c r="AA246" s="5">
        <v>3.3647000000000003E-2</v>
      </c>
      <c r="AB246" s="5">
        <v>3.3154000000000003E-2</v>
      </c>
      <c r="AC246" s="5">
        <v>4.4777999999999998E-2</v>
      </c>
      <c r="AD246" s="5">
        <v>4.1161000000000003E-2</v>
      </c>
      <c r="AE246" s="5">
        <v>3.8669000000000002E-2</v>
      </c>
      <c r="AF246" s="5">
        <v>2.6748000000000001E-2</v>
      </c>
      <c r="AG246" s="5">
        <v>3.5309E-2</v>
      </c>
      <c r="AH246" s="5" t="s">
        <v>322</v>
      </c>
      <c r="AI246" s="5" t="s">
        <v>322</v>
      </c>
      <c r="AJ246" s="5" t="s">
        <v>322</v>
      </c>
      <c r="AK246" s="5">
        <v>19.2117</v>
      </c>
      <c r="AL246" s="5">
        <v>-2.3290000000000002E-2</v>
      </c>
      <c r="AM246" s="5">
        <v>-8.7000000000000001E-4</v>
      </c>
      <c r="AN246" s="5">
        <v>7.4575500000000003</v>
      </c>
      <c r="AO246" s="5">
        <v>0.100884</v>
      </c>
      <c r="AP246" s="5">
        <v>29.3187</v>
      </c>
      <c r="AQ246" s="5">
        <v>2.4170000000000001E-2</v>
      </c>
      <c r="AR246" s="5">
        <v>1.2363000000000001E-2</v>
      </c>
      <c r="AS246" s="5">
        <v>1.2168999999999999E-2</v>
      </c>
      <c r="AT246" s="5">
        <v>1.4250000000000001E-2</v>
      </c>
      <c r="AU246" s="5">
        <v>-3.47E-3</v>
      </c>
      <c r="AV246" s="5" t="s">
        <v>322</v>
      </c>
      <c r="AW246" s="5" t="s">
        <v>322</v>
      </c>
      <c r="AX246" s="5" t="s">
        <v>322</v>
      </c>
      <c r="AY246" s="5">
        <v>43.372399999999999</v>
      </c>
      <c r="AZ246" s="5">
        <v>99.496499999999997</v>
      </c>
      <c r="BA246" s="5">
        <v>2.1996000000000002E-2</v>
      </c>
      <c r="BB246" s="5">
        <v>3.3731999999999998E-2</v>
      </c>
      <c r="BC246" s="5">
        <v>2.4105000000000001E-2</v>
      </c>
      <c r="BD246" s="5">
        <v>2.8806999999999999E-2</v>
      </c>
      <c r="BE246" s="5">
        <v>2.6058000000000001E-2</v>
      </c>
      <c r="BF246" s="5">
        <v>1.9993E-2</v>
      </c>
      <c r="BG246" s="5">
        <v>3.2002999999999997E-2</v>
      </c>
      <c r="BH246" s="5">
        <v>3.0535E-2</v>
      </c>
      <c r="BI246" s="5">
        <v>3.2100999999999998E-2</v>
      </c>
      <c r="BJ246" s="5">
        <v>1.1672999999999999E-2</v>
      </c>
      <c r="BK246" s="5">
        <v>2.4157999999999999E-2</v>
      </c>
      <c r="BL246" s="5" t="s">
        <v>322</v>
      </c>
      <c r="BM246" s="5" t="s">
        <v>322</v>
      </c>
      <c r="BN246" s="5" t="s">
        <v>322</v>
      </c>
      <c r="BO246" s="5">
        <v>0.51616399999999996</v>
      </c>
      <c r="BP246" s="5">
        <v>-65.843999999999994</v>
      </c>
      <c r="BQ246" s="5">
        <v>-1309</v>
      </c>
      <c r="BR246" s="5">
        <v>0.99279300000000004</v>
      </c>
      <c r="BS246" s="5">
        <v>15.0707</v>
      </c>
      <c r="BT246" s="5">
        <v>0.37649300000000002</v>
      </c>
      <c r="BU246" s="5">
        <v>66.665700000000001</v>
      </c>
      <c r="BV246" s="5">
        <v>120.39</v>
      </c>
      <c r="BW246" s="5">
        <v>129.16900000000001</v>
      </c>
      <c r="BX246" s="5">
        <v>42.866999999999997</v>
      </c>
      <c r="BY246" s="5">
        <v>-324.04000000000002</v>
      </c>
      <c r="BZ246" s="5" t="s">
        <v>322</v>
      </c>
      <c r="CA246" s="5" t="s">
        <v>322</v>
      </c>
      <c r="CB246" s="5" t="s">
        <v>322</v>
      </c>
    </row>
    <row r="247" spans="1:80" ht="15.75" customHeight="1" x14ac:dyDescent="0.35">
      <c r="A247" s="5">
        <v>207</v>
      </c>
      <c r="B247" s="5" t="s">
        <v>409</v>
      </c>
      <c r="C247" s="5" t="s">
        <v>402</v>
      </c>
      <c r="D247" s="5">
        <v>6</v>
      </c>
      <c r="E247" s="5" t="s">
        <v>80</v>
      </c>
      <c r="F247" s="5" t="s">
        <v>89</v>
      </c>
      <c r="G247" s="5">
        <v>40.543999999999997</v>
      </c>
      <c r="H247" s="5">
        <v>-2.3599999999999999E-2</v>
      </c>
      <c r="I247" s="5">
        <v>-6.0499999999999998E-3</v>
      </c>
      <c r="J247" s="5">
        <v>9.6890499999999999</v>
      </c>
      <c r="K247" s="5">
        <v>0.120114</v>
      </c>
      <c r="L247" s="5">
        <v>48.523299999999999</v>
      </c>
      <c r="M247" s="5">
        <v>1.8447000000000002E-2</v>
      </c>
      <c r="N247" s="5">
        <v>3.6114E-2</v>
      </c>
      <c r="O247" s="5">
        <v>-9.2899999999999996E-3</v>
      </c>
      <c r="P247" s="5">
        <v>5.3129000000000003E-2</v>
      </c>
      <c r="Q247" s="5">
        <v>2.885E-3</v>
      </c>
      <c r="R247" s="5" t="s">
        <v>322</v>
      </c>
      <c r="S247" s="5" t="s">
        <v>322</v>
      </c>
      <c r="T247" s="5" t="s">
        <v>322</v>
      </c>
      <c r="U247" s="5">
        <v>98.9482</v>
      </c>
      <c r="V247" s="5" t="s">
        <v>322</v>
      </c>
      <c r="W247" s="5">
        <v>5.1531E-2</v>
      </c>
      <c r="X247" s="5">
        <v>5.7404999999999998E-2</v>
      </c>
      <c r="Y247" s="5">
        <v>4.5786E-2</v>
      </c>
      <c r="Z247" s="5">
        <v>3.5212E-2</v>
      </c>
      <c r="AA247" s="5">
        <v>3.2232999999999998E-2</v>
      </c>
      <c r="AB247" s="5">
        <v>3.3338E-2</v>
      </c>
      <c r="AC247" s="5">
        <v>4.4219000000000001E-2</v>
      </c>
      <c r="AD247" s="5">
        <v>3.9215E-2</v>
      </c>
      <c r="AE247" s="5">
        <v>3.9292000000000001E-2</v>
      </c>
      <c r="AF247" s="5">
        <v>2.6751E-2</v>
      </c>
      <c r="AG247" s="5">
        <v>3.6660999999999999E-2</v>
      </c>
      <c r="AH247" s="5" t="s">
        <v>322</v>
      </c>
      <c r="AI247" s="5" t="s">
        <v>322</v>
      </c>
      <c r="AJ247" s="5" t="s">
        <v>322</v>
      </c>
      <c r="AK247" s="5">
        <v>18.951499999999999</v>
      </c>
      <c r="AL247" s="5">
        <v>-1.4149999999999999E-2</v>
      </c>
      <c r="AM247" s="5">
        <v>-3.2000000000000002E-3</v>
      </c>
      <c r="AN247" s="5">
        <v>7.5313400000000001</v>
      </c>
      <c r="AO247" s="5">
        <v>9.3021999999999994E-2</v>
      </c>
      <c r="AP247" s="5">
        <v>29.260899999999999</v>
      </c>
      <c r="AQ247" s="5">
        <v>1.3184E-2</v>
      </c>
      <c r="AR247" s="5">
        <v>2.6792E-2</v>
      </c>
      <c r="AS247" s="5">
        <v>-7.7099999999999998E-3</v>
      </c>
      <c r="AT247" s="5">
        <v>2.3185999999999998E-2</v>
      </c>
      <c r="AU247" s="5">
        <v>1.9740000000000001E-3</v>
      </c>
      <c r="AV247" s="5" t="s">
        <v>322</v>
      </c>
      <c r="AW247" s="5" t="s">
        <v>322</v>
      </c>
      <c r="AX247" s="5" t="s">
        <v>322</v>
      </c>
      <c r="AY247" s="5">
        <v>43.071300000000001</v>
      </c>
      <c r="AZ247" s="5">
        <v>98.9482</v>
      </c>
      <c r="BA247" s="5">
        <v>2.4087000000000001E-2</v>
      </c>
      <c r="BB247" s="5">
        <v>3.4414E-2</v>
      </c>
      <c r="BC247" s="5">
        <v>2.4232E-2</v>
      </c>
      <c r="BD247" s="5">
        <v>2.7369999999999998E-2</v>
      </c>
      <c r="BE247" s="5">
        <v>2.4962999999999999E-2</v>
      </c>
      <c r="BF247" s="5">
        <v>2.0102999999999999E-2</v>
      </c>
      <c r="BG247" s="5">
        <v>3.1602999999999999E-2</v>
      </c>
      <c r="BH247" s="5">
        <v>2.9092E-2</v>
      </c>
      <c r="BI247" s="5">
        <v>3.2618000000000001E-2</v>
      </c>
      <c r="BJ247" s="5">
        <v>1.1675E-2</v>
      </c>
      <c r="BK247" s="5">
        <v>2.5083999999999999E-2</v>
      </c>
      <c r="BL247" s="5" t="s">
        <v>322</v>
      </c>
      <c r="BM247" s="5" t="s">
        <v>322</v>
      </c>
      <c r="BN247" s="5" t="s">
        <v>322</v>
      </c>
      <c r="BO247" s="5">
        <v>0.52079600000000004</v>
      </c>
      <c r="BP247" s="5">
        <v>-112.25</v>
      </c>
      <c r="BQ247" s="5">
        <v>-353.86</v>
      </c>
      <c r="BR247" s="5">
        <v>0.98651900000000003</v>
      </c>
      <c r="BS247" s="5">
        <v>15.672499999999999</v>
      </c>
      <c r="BT247" s="5">
        <v>0.37723000000000001</v>
      </c>
      <c r="BU247" s="5">
        <v>117.36799999999999</v>
      </c>
      <c r="BV247" s="5">
        <v>55.254899999999999</v>
      </c>
      <c r="BW247" s="5">
        <v>-194.55</v>
      </c>
      <c r="BX247" s="5">
        <v>27.8643</v>
      </c>
      <c r="BY247" s="5">
        <v>602.79700000000003</v>
      </c>
      <c r="BZ247" s="5" t="s">
        <v>322</v>
      </c>
      <c r="CA247" s="5" t="s">
        <v>322</v>
      </c>
      <c r="CB247" s="5" t="s">
        <v>322</v>
      </c>
    </row>
    <row r="248" spans="1:80" ht="15.75" customHeight="1" x14ac:dyDescent="0.35">
      <c r="A248" s="5">
        <v>208</v>
      </c>
      <c r="B248" s="5" t="s">
        <v>409</v>
      </c>
      <c r="C248" s="5" t="s">
        <v>402</v>
      </c>
      <c r="D248" s="5">
        <v>7</v>
      </c>
      <c r="E248" s="5" t="s">
        <v>80</v>
      </c>
      <c r="F248" s="5" t="s">
        <v>89</v>
      </c>
      <c r="G248" s="5">
        <v>40.920499999999997</v>
      </c>
      <c r="H248" s="5">
        <v>7.5659999999999998E-3</v>
      </c>
      <c r="I248" s="5">
        <v>2.3550000000000001E-2</v>
      </c>
      <c r="J248" s="5">
        <v>9.6400799999999993</v>
      </c>
      <c r="K248" s="5">
        <v>0.125944</v>
      </c>
      <c r="L248" s="5">
        <v>48.944499999999998</v>
      </c>
      <c r="M248" s="5">
        <v>4.6878000000000003E-2</v>
      </c>
      <c r="N248" s="5">
        <v>-6.4999999999999997E-4</v>
      </c>
      <c r="O248" s="5">
        <v>-1.435E-2</v>
      </c>
      <c r="P248" s="5">
        <v>4.5338999999999997E-2</v>
      </c>
      <c r="Q248" s="5">
        <v>2.3453000000000002E-2</v>
      </c>
      <c r="R248" s="5" t="s">
        <v>322</v>
      </c>
      <c r="S248" s="5" t="s">
        <v>322</v>
      </c>
      <c r="T248" s="5" t="s">
        <v>322</v>
      </c>
      <c r="U248" s="5">
        <v>99.762799999999999</v>
      </c>
      <c r="V248" s="5" t="s">
        <v>322</v>
      </c>
      <c r="W248" s="5">
        <v>4.9088E-2</v>
      </c>
      <c r="X248" s="5">
        <v>5.6924000000000002E-2</v>
      </c>
      <c r="Y248" s="5">
        <v>4.0600999999999998E-2</v>
      </c>
      <c r="Z248" s="5">
        <v>3.7338999999999997E-2</v>
      </c>
      <c r="AA248" s="5">
        <v>3.4200000000000001E-2</v>
      </c>
      <c r="AB248" s="5">
        <v>2.9828E-2</v>
      </c>
      <c r="AC248" s="5">
        <v>4.1256000000000001E-2</v>
      </c>
      <c r="AD248" s="5">
        <v>4.3869999999999999E-2</v>
      </c>
      <c r="AE248" s="5">
        <v>4.0002999999999997E-2</v>
      </c>
      <c r="AF248" s="5">
        <v>2.8029999999999999E-2</v>
      </c>
      <c r="AG248" s="5">
        <v>3.2927999999999999E-2</v>
      </c>
      <c r="AH248" s="5" t="s">
        <v>322</v>
      </c>
      <c r="AI248" s="5" t="s">
        <v>322</v>
      </c>
      <c r="AJ248" s="5" t="s">
        <v>322</v>
      </c>
      <c r="AK248" s="5">
        <v>19.127500000000001</v>
      </c>
      <c r="AL248" s="5">
        <v>4.5360000000000001E-3</v>
      </c>
      <c r="AM248" s="5">
        <v>1.2463999999999999E-2</v>
      </c>
      <c r="AN248" s="5">
        <v>7.4932800000000004</v>
      </c>
      <c r="AO248" s="5">
        <v>9.7536999999999999E-2</v>
      </c>
      <c r="AP248" s="5">
        <v>29.514900000000001</v>
      </c>
      <c r="AQ248" s="5">
        <v>3.3502999999999998E-2</v>
      </c>
      <c r="AR248" s="5">
        <v>-4.8000000000000001E-4</v>
      </c>
      <c r="AS248" s="5">
        <v>-1.191E-2</v>
      </c>
      <c r="AT248" s="5">
        <v>1.9786999999999999E-2</v>
      </c>
      <c r="AU248" s="5">
        <v>1.6046000000000001E-2</v>
      </c>
      <c r="AV248" s="5" t="s">
        <v>322</v>
      </c>
      <c r="AW248" s="5" t="s">
        <v>322</v>
      </c>
      <c r="AX248" s="5" t="s">
        <v>322</v>
      </c>
      <c r="AY248" s="5">
        <v>43.4557</v>
      </c>
      <c r="AZ248" s="5">
        <v>99.762799999999999</v>
      </c>
      <c r="BA248" s="5">
        <v>2.2945E-2</v>
      </c>
      <c r="BB248" s="5">
        <v>3.4125999999999997E-2</v>
      </c>
      <c r="BC248" s="5">
        <v>2.1488E-2</v>
      </c>
      <c r="BD248" s="5">
        <v>2.9024000000000001E-2</v>
      </c>
      <c r="BE248" s="5">
        <v>2.6485999999999999E-2</v>
      </c>
      <c r="BF248" s="5">
        <v>1.7987E-2</v>
      </c>
      <c r="BG248" s="5">
        <v>2.9485000000000001E-2</v>
      </c>
      <c r="BH248" s="5">
        <v>3.2544999999999998E-2</v>
      </c>
      <c r="BI248" s="5">
        <v>3.3209000000000002E-2</v>
      </c>
      <c r="BJ248" s="5">
        <v>1.2233000000000001E-2</v>
      </c>
      <c r="BK248" s="5">
        <v>2.2529E-2</v>
      </c>
      <c r="BL248" s="5" t="s">
        <v>322</v>
      </c>
      <c r="BM248" s="5" t="s">
        <v>322</v>
      </c>
      <c r="BN248" s="5" t="s">
        <v>322</v>
      </c>
      <c r="BO248" s="5">
        <v>0.51841400000000004</v>
      </c>
      <c r="BP248" s="5">
        <v>357.03800000000001</v>
      </c>
      <c r="BQ248" s="5">
        <v>84.741500000000002</v>
      </c>
      <c r="BR248" s="5">
        <v>0.991757</v>
      </c>
      <c r="BS248" s="5">
        <v>15.672599999999999</v>
      </c>
      <c r="BT248" s="5">
        <v>0.37543300000000002</v>
      </c>
      <c r="BU248" s="5">
        <v>46.018700000000003</v>
      </c>
      <c r="BV248" s="5">
        <v>-3173.9</v>
      </c>
      <c r="BW248" s="5">
        <v>-126.54</v>
      </c>
      <c r="BX248" s="5">
        <v>33.156599999999997</v>
      </c>
      <c r="BY248" s="5">
        <v>70.162099999999995</v>
      </c>
      <c r="BZ248" s="5" t="s">
        <v>322</v>
      </c>
      <c r="CA248" s="5" t="s">
        <v>322</v>
      </c>
      <c r="CB248" s="5" t="s">
        <v>322</v>
      </c>
    </row>
    <row r="249" spans="1:80" ht="15.75" customHeight="1" x14ac:dyDescent="0.35">
      <c r="A249" s="5">
        <v>209</v>
      </c>
      <c r="B249" s="5" t="s">
        <v>409</v>
      </c>
      <c r="C249" s="5" t="s">
        <v>402</v>
      </c>
      <c r="D249" s="5">
        <v>8</v>
      </c>
      <c r="E249" s="5" t="s">
        <v>80</v>
      </c>
      <c r="F249" s="5" t="s">
        <v>89</v>
      </c>
      <c r="G249" s="5">
        <v>40.704599999999999</v>
      </c>
      <c r="H249" s="5">
        <v>3.7414000000000003E-2</v>
      </c>
      <c r="I249" s="5">
        <v>4.9109999999999996E-3</v>
      </c>
      <c r="J249" s="5">
        <v>9.8575999999999997</v>
      </c>
      <c r="K249" s="5">
        <v>0.130659</v>
      </c>
      <c r="L249" s="5">
        <v>48.719799999999999</v>
      </c>
      <c r="M249" s="5">
        <v>-3.2000000000000003E-4</v>
      </c>
      <c r="N249" s="5">
        <v>1.3592999999999999E-2</v>
      </c>
      <c r="O249" s="5">
        <v>-2.3400000000000001E-3</v>
      </c>
      <c r="P249" s="5">
        <v>1.2336E-2</v>
      </c>
      <c r="Q249" s="5">
        <v>2.6637999999999998E-2</v>
      </c>
      <c r="R249" s="5" t="s">
        <v>322</v>
      </c>
      <c r="S249" s="5" t="s">
        <v>322</v>
      </c>
      <c r="T249" s="5" t="s">
        <v>322</v>
      </c>
      <c r="U249" s="5">
        <v>99.504900000000006</v>
      </c>
      <c r="V249" s="5" t="s">
        <v>322</v>
      </c>
      <c r="W249" s="5">
        <v>4.9557999999999998E-2</v>
      </c>
      <c r="X249" s="5">
        <v>5.3068999999999998E-2</v>
      </c>
      <c r="Y249" s="5">
        <v>4.4405E-2</v>
      </c>
      <c r="Z249" s="5">
        <v>3.5021999999999998E-2</v>
      </c>
      <c r="AA249" s="5">
        <v>3.3626999999999997E-2</v>
      </c>
      <c r="AB249" s="5">
        <v>3.1447000000000003E-2</v>
      </c>
      <c r="AC249" s="5">
        <v>4.9216000000000003E-2</v>
      </c>
      <c r="AD249" s="5">
        <v>4.3893000000000001E-2</v>
      </c>
      <c r="AE249" s="5">
        <v>3.9695000000000001E-2</v>
      </c>
      <c r="AF249" s="5">
        <v>3.0568000000000001E-2</v>
      </c>
      <c r="AG249" s="5">
        <v>3.4455E-2</v>
      </c>
      <c r="AH249" s="5" t="s">
        <v>322</v>
      </c>
      <c r="AI249" s="5" t="s">
        <v>322</v>
      </c>
      <c r="AJ249" s="5" t="s">
        <v>322</v>
      </c>
      <c r="AK249" s="5">
        <v>19.026499999999999</v>
      </c>
      <c r="AL249" s="5">
        <v>2.2429999999999999E-2</v>
      </c>
      <c r="AM249" s="5">
        <v>2.5990000000000002E-3</v>
      </c>
      <c r="AN249" s="5">
        <v>7.6623599999999996</v>
      </c>
      <c r="AO249" s="5">
        <v>0.101189</v>
      </c>
      <c r="AP249" s="5">
        <v>29.3794</v>
      </c>
      <c r="AQ249" s="5">
        <v>-2.3000000000000001E-4</v>
      </c>
      <c r="AR249" s="5">
        <v>1.0083999999999999E-2</v>
      </c>
      <c r="AS249" s="5">
        <v>-1.9499999999999999E-3</v>
      </c>
      <c r="AT249" s="5">
        <v>5.3839999999999999E-3</v>
      </c>
      <c r="AU249" s="5">
        <v>1.8225999999999999E-2</v>
      </c>
      <c r="AV249" s="5" t="s">
        <v>322</v>
      </c>
      <c r="AW249" s="5" t="s">
        <v>322</v>
      </c>
      <c r="AX249" s="5" t="s">
        <v>322</v>
      </c>
      <c r="AY249" s="5">
        <v>43.2789</v>
      </c>
      <c r="AZ249" s="5">
        <v>99.504900000000006</v>
      </c>
      <c r="BA249" s="5">
        <v>2.3165000000000002E-2</v>
      </c>
      <c r="BB249" s="5">
        <v>3.1815000000000003E-2</v>
      </c>
      <c r="BC249" s="5">
        <v>2.3501000000000001E-2</v>
      </c>
      <c r="BD249" s="5">
        <v>2.7223000000000001E-2</v>
      </c>
      <c r="BE249" s="5">
        <v>2.6041999999999999E-2</v>
      </c>
      <c r="BF249" s="5">
        <v>1.8963000000000001E-2</v>
      </c>
      <c r="BG249" s="5">
        <v>3.5174999999999998E-2</v>
      </c>
      <c r="BH249" s="5">
        <v>3.2562000000000001E-2</v>
      </c>
      <c r="BI249" s="5">
        <v>3.2953000000000003E-2</v>
      </c>
      <c r="BJ249" s="5">
        <v>1.3339999999999999E-2</v>
      </c>
      <c r="BK249" s="5">
        <v>2.3574000000000001E-2</v>
      </c>
      <c r="BL249" s="5" t="s">
        <v>322</v>
      </c>
      <c r="BM249" s="5" t="s">
        <v>322</v>
      </c>
      <c r="BN249" s="5" t="s">
        <v>322</v>
      </c>
      <c r="BO249" s="5">
        <v>0.51945799999999998</v>
      </c>
      <c r="BP249" s="5">
        <v>69.347800000000007</v>
      </c>
      <c r="BQ249" s="5">
        <v>429.49</v>
      </c>
      <c r="BR249" s="5">
        <v>0.97748100000000004</v>
      </c>
      <c r="BS249" s="5">
        <v>15.0283</v>
      </c>
      <c r="BT249" s="5">
        <v>0.37643599999999999</v>
      </c>
      <c r="BU249" s="5">
        <v>-7278.2</v>
      </c>
      <c r="BV249" s="5">
        <v>155.95699999999999</v>
      </c>
      <c r="BW249" s="5">
        <v>-793.59</v>
      </c>
      <c r="BX249" s="5">
        <v>120.673</v>
      </c>
      <c r="BY249" s="5">
        <v>64.758899999999997</v>
      </c>
      <c r="BZ249" s="5" t="s">
        <v>322</v>
      </c>
      <c r="CA249" s="5" t="s">
        <v>322</v>
      </c>
      <c r="CB249" s="5" t="s">
        <v>322</v>
      </c>
    </row>
    <row r="250" spans="1:80" ht="15.75" customHeight="1" x14ac:dyDescent="0.35">
      <c r="A250" s="5">
        <v>210</v>
      </c>
      <c r="B250" s="5" t="s">
        <v>409</v>
      </c>
      <c r="C250" s="5" t="s">
        <v>402</v>
      </c>
      <c r="D250" s="5">
        <v>9</v>
      </c>
      <c r="E250" s="5" t="s">
        <v>80</v>
      </c>
      <c r="F250" s="5" t="s">
        <v>89</v>
      </c>
      <c r="G250" s="5">
        <v>40.820599999999999</v>
      </c>
      <c r="H250" s="5">
        <v>-1.0410000000000001E-2</v>
      </c>
      <c r="I250" s="5">
        <v>1.2907E-2</v>
      </c>
      <c r="J250" s="5">
        <v>9.5854800000000004</v>
      </c>
      <c r="K250" s="5">
        <v>0.11139</v>
      </c>
      <c r="L250" s="5">
        <v>48.860500000000002</v>
      </c>
      <c r="M250" s="5">
        <v>4.5469000000000002E-2</v>
      </c>
      <c r="N250" s="5">
        <v>-1.042E-2</v>
      </c>
      <c r="O250" s="5">
        <v>-8.9700000000000005E-3</v>
      </c>
      <c r="P250" s="5">
        <v>9.3767000000000003E-2</v>
      </c>
      <c r="Q250" s="5">
        <v>1.9147999999999998E-2</v>
      </c>
      <c r="R250" s="5" t="s">
        <v>322</v>
      </c>
      <c r="S250" s="5" t="s">
        <v>322</v>
      </c>
      <c r="T250" s="5" t="s">
        <v>322</v>
      </c>
      <c r="U250" s="5">
        <v>99.519400000000005</v>
      </c>
      <c r="V250" s="5" t="s">
        <v>322</v>
      </c>
      <c r="W250" s="5">
        <v>4.6087000000000003E-2</v>
      </c>
      <c r="X250" s="5">
        <v>5.6284000000000001E-2</v>
      </c>
      <c r="Y250" s="5">
        <v>4.1278000000000002E-2</v>
      </c>
      <c r="Z250" s="5">
        <v>3.499E-2</v>
      </c>
      <c r="AA250" s="5">
        <v>3.3422E-2</v>
      </c>
      <c r="AB250" s="5">
        <v>3.0963999999999998E-2</v>
      </c>
      <c r="AC250" s="5">
        <v>4.3628E-2</v>
      </c>
      <c r="AD250" s="5">
        <v>4.4653999999999999E-2</v>
      </c>
      <c r="AE250" s="5">
        <v>4.1704999999999999E-2</v>
      </c>
      <c r="AF250" s="5">
        <v>2.8402E-2</v>
      </c>
      <c r="AG250" s="5">
        <v>3.5485000000000003E-2</v>
      </c>
      <c r="AH250" s="5" t="s">
        <v>322</v>
      </c>
      <c r="AI250" s="5" t="s">
        <v>322</v>
      </c>
      <c r="AJ250" s="5" t="s">
        <v>322</v>
      </c>
      <c r="AK250" s="5">
        <v>19.0808</v>
      </c>
      <c r="AL250" s="5">
        <v>-6.2399999999999999E-3</v>
      </c>
      <c r="AM250" s="5">
        <v>6.8310000000000003E-3</v>
      </c>
      <c r="AN250" s="5">
        <v>7.4508299999999998</v>
      </c>
      <c r="AO250" s="5">
        <v>8.6265999999999995E-2</v>
      </c>
      <c r="AP250" s="5">
        <v>29.464200000000002</v>
      </c>
      <c r="AQ250" s="5">
        <v>3.2495999999999997E-2</v>
      </c>
      <c r="AR250" s="5">
        <v>-7.7299999999999999E-3</v>
      </c>
      <c r="AS250" s="5">
        <v>-7.45E-3</v>
      </c>
      <c r="AT250" s="5">
        <v>4.0920999999999999E-2</v>
      </c>
      <c r="AU250" s="5">
        <v>1.3101E-2</v>
      </c>
      <c r="AV250" s="5" t="s">
        <v>322</v>
      </c>
      <c r="AW250" s="5" t="s">
        <v>322</v>
      </c>
      <c r="AX250" s="5" t="s">
        <v>322</v>
      </c>
      <c r="AY250" s="5">
        <v>43.365499999999997</v>
      </c>
      <c r="AZ250" s="5">
        <v>99.519400000000005</v>
      </c>
      <c r="BA250" s="5">
        <v>2.1543E-2</v>
      </c>
      <c r="BB250" s="5">
        <v>3.3742000000000001E-2</v>
      </c>
      <c r="BC250" s="5">
        <v>2.1846000000000001E-2</v>
      </c>
      <c r="BD250" s="5">
        <v>2.7198E-2</v>
      </c>
      <c r="BE250" s="5">
        <v>2.5883E-2</v>
      </c>
      <c r="BF250" s="5">
        <v>1.8672000000000001E-2</v>
      </c>
      <c r="BG250" s="5">
        <v>3.1179999999999999E-2</v>
      </c>
      <c r="BH250" s="5">
        <v>3.3126999999999997E-2</v>
      </c>
      <c r="BI250" s="5">
        <v>3.4620999999999999E-2</v>
      </c>
      <c r="BJ250" s="5">
        <v>1.2395E-2</v>
      </c>
      <c r="BK250" s="5">
        <v>2.4278000000000001E-2</v>
      </c>
      <c r="BL250" s="5" t="s">
        <v>322</v>
      </c>
      <c r="BM250" s="5" t="s">
        <v>322</v>
      </c>
      <c r="BN250" s="5" t="s">
        <v>322</v>
      </c>
      <c r="BO250" s="5">
        <v>0.51800100000000004</v>
      </c>
      <c r="BP250" s="5">
        <v>-252.37</v>
      </c>
      <c r="BQ250" s="5">
        <v>154.197</v>
      </c>
      <c r="BR250" s="5">
        <v>0.99144399999999999</v>
      </c>
      <c r="BS250" s="5">
        <v>17.0962</v>
      </c>
      <c r="BT250" s="5">
        <v>0.375309</v>
      </c>
      <c r="BU250" s="5">
        <v>49.535299999999999</v>
      </c>
      <c r="BV250" s="5">
        <v>-198.21</v>
      </c>
      <c r="BW250" s="5">
        <v>-214.46</v>
      </c>
      <c r="BX250" s="5">
        <v>18.013400000000001</v>
      </c>
      <c r="BY250" s="5">
        <v>91.072500000000005</v>
      </c>
      <c r="BZ250" s="5" t="s">
        <v>322</v>
      </c>
      <c r="CA250" s="5" t="s">
        <v>322</v>
      </c>
      <c r="CB250" s="5" t="s">
        <v>322</v>
      </c>
    </row>
    <row r="251" spans="1:80" ht="15.75" customHeight="1" x14ac:dyDescent="0.35">
      <c r="A251" s="5">
        <v>211</v>
      </c>
      <c r="B251" s="5" t="s">
        <v>409</v>
      </c>
      <c r="C251" s="5" t="s">
        <v>402</v>
      </c>
      <c r="D251" s="5">
        <v>10</v>
      </c>
      <c r="E251" s="5" t="s">
        <v>80</v>
      </c>
      <c r="F251" s="5" t="s">
        <v>89</v>
      </c>
      <c r="G251" s="5">
        <v>40.733699999999999</v>
      </c>
      <c r="H251" s="5">
        <v>-1.6840000000000001E-2</v>
      </c>
      <c r="I251" s="5">
        <v>-7.62E-3</v>
      </c>
      <c r="J251" s="5">
        <v>9.6495800000000003</v>
      </c>
      <c r="K251" s="5">
        <v>0.14893999999999999</v>
      </c>
      <c r="L251" s="5">
        <v>48.799900000000001</v>
      </c>
      <c r="M251" s="5">
        <v>1.2567999999999999E-2</v>
      </c>
      <c r="N251" s="5">
        <v>-4.9430000000000002E-2</v>
      </c>
      <c r="O251" s="5">
        <v>2.9000999999999999E-2</v>
      </c>
      <c r="P251" s="5">
        <v>0.10082099999999999</v>
      </c>
      <c r="Q251" s="5">
        <v>1.9519000000000002E-2</v>
      </c>
      <c r="R251" s="5" t="s">
        <v>322</v>
      </c>
      <c r="S251" s="5" t="s">
        <v>322</v>
      </c>
      <c r="T251" s="5" t="s">
        <v>322</v>
      </c>
      <c r="U251" s="5">
        <v>99.420100000000005</v>
      </c>
      <c r="V251" s="5" t="s">
        <v>322</v>
      </c>
      <c r="W251" s="5">
        <v>4.7979000000000001E-2</v>
      </c>
      <c r="X251" s="5">
        <v>5.7930000000000002E-2</v>
      </c>
      <c r="Y251" s="5">
        <v>4.7E-2</v>
      </c>
      <c r="Z251" s="5">
        <v>3.4616000000000001E-2</v>
      </c>
      <c r="AA251" s="5">
        <v>3.5772999999999999E-2</v>
      </c>
      <c r="AB251" s="5">
        <v>3.2798000000000001E-2</v>
      </c>
      <c r="AC251" s="5">
        <v>4.7696000000000002E-2</v>
      </c>
      <c r="AD251" s="5">
        <v>5.1936999999999997E-2</v>
      </c>
      <c r="AE251" s="5">
        <v>3.5216999999999998E-2</v>
      </c>
      <c r="AF251" s="5">
        <v>2.8424999999999999E-2</v>
      </c>
      <c r="AG251" s="5">
        <v>3.3585999999999998E-2</v>
      </c>
      <c r="AH251" s="5" t="s">
        <v>322</v>
      </c>
      <c r="AI251" s="5" t="s">
        <v>322</v>
      </c>
      <c r="AJ251" s="5" t="s">
        <v>322</v>
      </c>
      <c r="AK251" s="5">
        <v>19.040199999999999</v>
      </c>
      <c r="AL251" s="5">
        <v>-1.009E-2</v>
      </c>
      <c r="AM251" s="5">
        <v>-4.0400000000000002E-3</v>
      </c>
      <c r="AN251" s="5">
        <v>7.5006599999999999</v>
      </c>
      <c r="AO251" s="5">
        <v>0.115346</v>
      </c>
      <c r="AP251" s="5">
        <v>29.427600000000002</v>
      </c>
      <c r="AQ251" s="5">
        <v>8.9829999999999997E-3</v>
      </c>
      <c r="AR251" s="5">
        <v>-3.6670000000000001E-2</v>
      </c>
      <c r="AS251" s="5">
        <v>2.4076E-2</v>
      </c>
      <c r="AT251" s="5">
        <v>4.3999999999999997E-2</v>
      </c>
      <c r="AU251" s="5">
        <v>1.3355000000000001E-2</v>
      </c>
      <c r="AV251" s="5" t="s">
        <v>322</v>
      </c>
      <c r="AW251" s="5" t="s">
        <v>322</v>
      </c>
      <c r="AX251" s="5" t="s">
        <v>322</v>
      </c>
      <c r="AY251" s="5">
        <v>43.296700000000001</v>
      </c>
      <c r="AZ251" s="5">
        <v>99.420100000000005</v>
      </c>
      <c r="BA251" s="5">
        <v>2.2426999999999999E-2</v>
      </c>
      <c r="BB251" s="5">
        <v>3.4729000000000003E-2</v>
      </c>
      <c r="BC251" s="5">
        <v>2.4875000000000001E-2</v>
      </c>
      <c r="BD251" s="5">
        <v>2.6907E-2</v>
      </c>
      <c r="BE251" s="5">
        <v>2.7703999999999999E-2</v>
      </c>
      <c r="BF251" s="5">
        <v>1.9778E-2</v>
      </c>
      <c r="BG251" s="5">
        <v>3.4088E-2</v>
      </c>
      <c r="BH251" s="5">
        <v>3.8529000000000001E-2</v>
      </c>
      <c r="BI251" s="5">
        <v>2.9236000000000002E-2</v>
      </c>
      <c r="BJ251" s="5">
        <v>1.2404999999999999E-2</v>
      </c>
      <c r="BK251" s="5">
        <v>2.298E-2</v>
      </c>
      <c r="BL251" s="5" t="s">
        <v>322</v>
      </c>
      <c r="BM251" s="5" t="s">
        <v>322</v>
      </c>
      <c r="BN251" s="5" t="s">
        <v>322</v>
      </c>
      <c r="BO251" s="5">
        <v>0.51927500000000004</v>
      </c>
      <c r="BP251" s="5">
        <v>-159.85</v>
      </c>
      <c r="BQ251" s="5">
        <v>-287.51</v>
      </c>
      <c r="BR251" s="5">
        <v>0.98860800000000004</v>
      </c>
      <c r="BS251" s="5">
        <v>14.0463</v>
      </c>
      <c r="BT251" s="5">
        <v>0.37611</v>
      </c>
      <c r="BU251" s="5">
        <v>182.98099999999999</v>
      </c>
      <c r="BV251" s="5">
        <v>-46.177</v>
      </c>
      <c r="BW251" s="5">
        <v>62.414099999999998</v>
      </c>
      <c r="BX251" s="5">
        <v>16.999700000000001</v>
      </c>
      <c r="BY251" s="5">
        <v>85.032200000000003</v>
      </c>
      <c r="BZ251" s="5" t="s">
        <v>322</v>
      </c>
      <c r="CA251" s="5" t="s">
        <v>322</v>
      </c>
      <c r="CB251" s="5" t="s">
        <v>322</v>
      </c>
    </row>
    <row r="252" spans="1:80" ht="15.75" customHeight="1" x14ac:dyDescent="0.35">
      <c r="A252" s="5">
        <v>212</v>
      </c>
      <c r="B252" s="5" t="s">
        <v>409</v>
      </c>
      <c r="C252" s="5" t="s">
        <v>402</v>
      </c>
      <c r="D252" s="5">
        <v>11</v>
      </c>
      <c r="E252" s="5" t="s">
        <v>80</v>
      </c>
      <c r="F252" s="5" t="s">
        <v>89</v>
      </c>
      <c r="G252" s="5">
        <v>41.151299999999999</v>
      </c>
      <c r="H252" s="5">
        <v>-2.7999999999999998E-4</v>
      </c>
      <c r="I252" s="5">
        <v>1.297E-3</v>
      </c>
      <c r="J252" s="5">
        <v>9.5432900000000007</v>
      </c>
      <c r="K252" s="5">
        <v>0.13173199999999999</v>
      </c>
      <c r="L252" s="5">
        <v>49.067900000000002</v>
      </c>
      <c r="M252" s="5">
        <v>2.7050999999999999E-2</v>
      </c>
      <c r="N252" s="5">
        <v>4.8453999999999997E-2</v>
      </c>
      <c r="O252" s="5">
        <v>7.4700000000000001E-3</v>
      </c>
      <c r="P252" s="5">
        <v>7.4642E-2</v>
      </c>
      <c r="Q252" s="5">
        <v>1.1775000000000001E-2</v>
      </c>
      <c r="R252" s="5" t="s">
        <v>322</v>
      </c>
      <c r="S252" s="5" t="s">
        <v>322</v>
      </c>
      <c r="T252" s="5" t="s">
        <v>322</v>
      </c>
      <c r="U252" s="5">
        <v>100.065</v>
      </c>
      <c r="V252" s="5" t="s">
        <v>322</v>
      </c>
      <c r="W252" s="5">
        <v>4.6913000000000003E-2</v>
      </c>
      <c r="X252" s="5">
        <v>5.8237999999999998E-2</v>
      </c>
      <c r="Y252" s="5">
        <v>4.7162999999999997E-2</v>
      </c>
      <c r="Z252" s="5">
        <v>3.6760000000000001E-2</v>
      </c>
      <c r="AA252" s="5">
        <v>3.4030999999999999E-2</v>
      </c>
      <c r="AB252" s="5">
        <v>3.1682000000000002E-2</v>
      </c>
      <c r="AC252" s="5">
        <v>4.3263000000000003E-2</v>
      </c>
      <c r="AD252" s="5">
        <v>3.9392000000000003E-2</v>
      </c>
      <c r="AE252" s="5">
        <v>3.7551000000000001E-2</v>
      </c>
      <c r="AF252" s="5">
        <v>2.8603E-2</v>
      </c>
      <c r="AG252" s="5">
        <v>3.3361000000000002E-2</v>
      </c>
      <c r="AH252" s="5" t="s">
        <v>322</v>
      </c>
      <c r="AI252" s="5" t="s">
        <v>322</v>
      </c>
      <c r="AJ252" s="5" t="s">
        <v>322</v>
      </c>
      <c r="AK252" s="5">
        <v>19.235399999999998</v>
      </c>
      <c r="AL252" s="5">
        <v>-1.7000000000000001E-4</v>
      </c>
      <c r="AM252" s="5">
        <v>6.8599999999999998E-4</v>
      </c>
      <c r="AN252" s="5">
        <v>7.4180400000000004</v>
      </c>
      <c r="AO252" s="5">
        <v>0.10202</v>
      </c>
      <c r="AP252" s="5">
        <v>29.589300000000001</v>
      </c>
      <c r="AQ252" s="5">
        <v>1.9332999999999999E-2</v>
      </c>
      <c r="AR252" s="5">
        <v>3.5945999999999999E-2</v>
      </c>
      <c r="AS252" s="5">
        <v>6.2009999999999999E-3</v>
      </c>
      <c r="AT252" s="5">
        <v>3.2575E-2</v>
      </c>
      <c r="AU252" s="5">
        <v>8.0560000000000007E-3</v>
      </c>
      <c r="AV252" s="5" t="s">
        <v>322</v>
      </c>
      <c r="AW252" s="5" t="s">
        <v>322</v>
      </c>
      <c r="AX252" s="5" t="s">
        <v>322</v>
      </c>
      <c r="AY252" s="5">
        <v>43.6173</v>
      </c>
      <c r="AZ252" s="5">
        <v>100.065</v>
      </c>
      <c r="BA252" s="5">
        <v>2.1929000000000001E-2</v>
      </c>
      <c r="BB252" s="5">
        <v>3.4914000000000001E-2</v>
      </c>
      <c r="BC252" s="5">
        <v>2.4961000000000001E-2</v>
      </c>
      <c r="BD252" s="5">
        <v>2.8573999999999999E-2</v>
      </c>
      <c r="BE252" s="5">
        <v>2.6355E-2</v>
      </c>
      <c r="BF252" s="5">
        <v>1.9105E-2</v>
      </c>
      <c r="BG252" s="5">
        <v>3.092E-2</v>
      </c>
      <c r="BH252" s="5">
        <v>2.9222999999999999E-2</v>
      </c>
      <c r="BI252" s="5">
        <v>3.1172999999999999E-2</v>
      </c>
      <c r="BJ252" s="5">
        <v>1.2482999999999999E-2</v>
      </c>
      <c r="BK252" s="5">
        <v>2.2825000000000002E-2</v>
      </c>
      <c r="BL252" s="5" t="s">
        <v>322</v>
      </c>
      <c r="BM252" s="5" t="s">
        <v>322</v>
      </c>
      <c r="BN252" s="5" t="s">
        <v>322</v>
      </c>
      <c r="BO252" s="5">
        <v>0.51596799999999998</v>
      </c>
      <c r="BP252" s="5">
        <v>-9697.5</v>
      </c>
      <c r="BQ252" s="5">
        <v>1717.64</v>
      </c>
      <c r="BR252" s="5">
        <v>0.99530300000000005</v>
      </c>
      <c r="BS252" s="5">
        <v>15.043200000000001</v>
      </c>
      <c r="BT252" s="5">
        <v>0.37456899999999999</v>
      </c>
      <c r="BU252" s="5">
        <v>79.809299999999993</v>
      </c>
      <c r="BV252" s="5">
        <v>42.313000000000002</v>
      </c>
      <c r="BW252" s="5">
        <v>241.96600000000001</v>
      </c>
      <c r="BX252" s="5">
        <v>21.859500000000001</v>
      </c>
      <c r="BY252" s="5">
        <v>137.53800000000001</v>
      </c>
      <c r="BZ252" s="5" t="s">
        <v>322</v>
      </c>
      <c r="CA252" s="5" t="s">
        <v>322</v>
      </c>
      <c r="CB252" s="5" t="s">
        <v>322</v>
      </c>
    </row>
    <row r="253" spans="1:80" ht="15.75" customHeight="1" x14ac:dyDescent="0.35">
      <c r="A253" s="5">
        <v>213</v>
      </c>
      <c r="B253" s="5" t="s">
        <v>409</v>
      </c>
      <c r="C253" s="5" t="s">
        <v>402</v>
      </c>
      <c r="D253" s="5">
        <v>12</v>
      </c>
      <c r="E253" s="5" t="s">
        <v>80</v>
      </c>
      <c r="F253" s="5" t="s">
        <v>89</v>
      </c>
      <c r="G253" s="5">
        <v>40.847200000000001</v>
      </c>
      <c r="H253" s="5">
        <v>4.3090000000000003E-2</v>
      </c>
      <c r="I253" s="5">
        <v>1.7409000000000001E-2</v>
      </c>
      <c r="J253" s="5">
        <v>9.50441</v>
      </c>
      <c r="K253" s="5">
        <v>0.14499799999999999</v>
      </c>
      <c r="L253" s="5">
        <v>48.617699999999999</v>
      </c>
      <c r="M253" s="5">
        <v>2.3015000000000001E-2</v>
      </c>
      <c r="N253" s="5">
        <v>2.8909999999999999E-3</v>
      </c>
      <c r="O253" s="5">
        <v>3.3400000000000001E-3</v>
      </c>
      <c r="P253" s="5">
        <v>6.2321000000000001E-2</v>
      </c>
      <c r="Q253" s="5">
        <v>-7.7299999999999999E-3</v>
      </c>
      <c r="R253" s="5" t="s">
        <v>322</v>
      </c>
      <c r="S253" s="5" t="s">
        <v>322</v>
      </c>
      <c r="T253" s="5" t="s">
        <v>322</v>
      </c>
      <c r="U253" s="5">
        <v>99.258600000000001</v>
      </c>
      <c r="V253" s="5" t="s">
        <v>322</v>
      </c>
      <c r="W253" s="5">
        <v>4.7993000000000001E-2</v>
      </c>
      <c r="X253" s="5">
        <v>5.3169000000000001E-2</v>
      </c>
      <c r="Y253" s="5">
        <v>4.2389999999999997E-2</v>
      </c>
      <c r="Z253" s="5">
        <v>3.5961E-2</v>
      </c>
      <c r="AA253" s="5">
        <v>3.3912999999999999E-2</v>
      </c>
      <c r="AB253" s="5">
        <v>3.1602999999999999E-2</v>
      </c>
      <c r="AC253" s="5">
        <v>4.7433999999999997E-2</v>
      </c>
      <c r="AD253" s="5">
        <v>5.0028999999999997E-2</v>
      </c>
      <c r="AE253" s="5">
        <v>3.9183999999999997E-2</v>
      </c>
      <c r="AF253" s="5">
        <v>2.7563000000000001E-2</v>
      </c>
      <c r="AG253" s="5">
        <v>3.5555999999999997E-2</v>
      </c>
      <c r="AH253" s="5" t="s">
        <v>322</v>
      </c>
      <c r="AI253" s="5" t="s">
        <v>322</v>
      </c>
      <c r="AJ253" s="5" t="s">
        <v>322</v>
      </c>
      <c r="AK253" s="5">
        <v>19.0932</v>
      </c>
      <c r="AL253" s="5">
        <v>2.5832000000000001E-2</v>
      </c>
      <c r="AM253" s="5">
        <v>9.214E-3</v>
      </c>
      <c r="AN253" s="5">
        <v>7.3878199999999996</v>
      </c>
      <c r="AO253" s="5">
        <v>0.112294</v>
      </c>
      <c r="AP253" s="5">
        <v>29.317799999999998</v>
      </c>
      <c r="AQ253" s="5">
        <v>1.6448999999999998E-2</v>
      </c>
      <c r="AR253" s="5">
        <v>2.1450000000000002E-3</v>
      </c>
      <c r="AS253" s="5">
        <v>2.7720000000000002E-3</v>
      </c>
      <c r="AT253" s="5">
        <v>2.7198E-2</v>
      </c>
      <c r="AU253" s="5">
        <v>-5.2900000000000004E-3</v>
      </c>
      <c r="AV253" s="5" t="s">
        <v>322</v>
      </c>
      <c r="AW253" s="5" t="s">
        <v>322</v>
      </c>
      <c r="AX253" s="5" t="s">
        <v>322</v>
      </c>
      <c r="AY253" s="5">
        <v>43.269199999999998</v>
      </c>
      <c r="AZ253" s="5">
        <v>99.258600000000001</v>
      </c>
      <c r="BA253" s="5">
        <v>2.2433000000000002E-2</v>
      </c>
      <c r="BB253" s="5">
        <v>3.1875000000000001E-2</v>
      </c>
      <c r="BC253" s="5">
        <v>2.2435E-2</v>
      </c>
      <c r="BD253" s="5">
        <v>2.7952000000000001E-2</v>
      </c>
      <c r="BE253" s="5">
        <v>2.6263999999999999E-2</v>
      </c>
      <c r="BF253" s="5">
        <v>1.9057000000000001E-2</v>
      </c>
      <c r="BG253" s="5">
        <v>3.3901000000000001E-2</v>
      </c>
      <c r="BH253" s="5">
        <v>3.7114000000000001E-2</v>
      </c>
      <c r="BI253" s="5">
        <v>3.2529000000000002E-2</v>
      </c>
      <c r="BJ253" s="5">
        <v>1.2029E-2</v>
      </c>
      <c r="BK253" s="5">
        <v>2.4327000000000001E-2</v>
      </c>
      <c r="BL253" s="5" t="s">
        <v>322</v>
      </c>
      <c r="BM253" s="5" t="s">
        <v>322</v>
      </c>
      <c r="BN253" s="5" t="s">
        <v>322</v>
      </c>
      <c r="BO253" s="5">
        <v>0.51821099999999998</v>
      </c>
      <c r="BP253" s="5">
        <v>60.641500000000001</v>
      </c>
      <c r="BQ253" s="5">
        <v>118.122</v>
      </c>
      <c r="BR253" s="5">
        <v>0.99713399999999996</v>
      </c>
      <c r="BS253" s="5">
        <v>13.873799999999999</v>
      </c>
      <c r="BT253" s="5">
        <v>0.37649300000000002</v>
      </c>
      <c r="BU253" s="5">
        <v>101.224</v>
      </c>
      <c r="BV253" s="5">
        <v>819.06100000000004</v>
      </c>
      <c r="BW253" s="5">
        <v>557.95100000000002</v>
      </c>
      <c r="BX253" s="5">
        <v>24.8263</v>
      </c>
      <c r="BY253" s="5">
        <v>-212.93</v>
      </c>
      <c r="BZ253" s="5" t="s">
        <v>322</v>
      </c>
      <c r="CA253" s="5" t="s">
        <v>322</v>
      </c>
      <c r="CB253" s="5" t="s">
        <v>322</v>
      </c>
    </row>
    <row r="254" spans="1:80" ht="15.75" customHeight="1" x14ac:dyDescent="0.35">
      <c r="A254" s="5">
        <v>214</v>
      </c>
      <c r="B254" s="5" t="s">
        <v>409</v>
      </c>
      <c r="C254" s="5" t="s">
        <v>402</v>
      </c>
      <c r="D254" s="5">
        <v>13</v>
      </c>
      <c r="E254" s="5" t="s">
        <v>80</v>
      </c>
      <c r="F254" s="5" t="s">
        <v>89</v>
      </c>
      <c r="G254" s="5">
        <v>41.2211</v>
      </c>
      <c r="H254" s="5">
        <v>2.4233999999999999E-2</v>
      </c>
      <c r="I254" s="5">
        <v>-8.3499999999999998E-3</v>
      </c>
      <c r="J254" s="5">
        <v>9.7377900000000004</v>
      </c>
      <c r="K254" s="5">
        <v>0.13564300000000001</v>
      </c>
      <c r="L254" s="5">
        <v>49.015700000000002</v>
      </c>
      <c r="M254" s="5">
        <v>5.3586000000000002E-2</v>
      </c>
      <c r="N254" s="5">
        <v>-4.3810000000000002E-2</v>
      </c>
      <c r="O254" s="5">
        <v>-8.3499999999999998E-3</v>
      </c>
      <c r="P254" s="5">
        <v>3.4004E-2</v>
      </c>
      <c r="Q254" s="5">
        <v>-3.2329999999999998E-2</v>
      </c>
      <c r="R254" s="5" t="s">
        <v>322</v>
      </c>
      <c r="S254" s="5" t="s">
        <v>322</v>
      </c>
      <c r="T254" s="5" t="s">
        <v>322</v>
      </c>
      <c r="U254" s="5">
        <v>100.129</v>
      </c>
      <c r="V254" s="5" t="s">
        <v>322</v>
      </c>
      <c r="W254" s="5">
        <v>4.6307000000000001E-2</v>
      </c>
      <c r="X254" s="5">
        <v>5.4870000000000002E-2</v>
      </c>
      <c r="Y254" s="5">
        <v>4.4290999999999997E-2</v>
      </c>
      <c r="Z254" s="5">
        <v>3.6672000000000003E-2</v>
      </c>
      <c r="AA254" s="5">
        <v>3.3071999999999997E-2</v>
      </c>
      <c r="AB254" s="5">
        <v>3.0057E-2</v>
      </c>
      <c r="AC254" s="5">
        <v>4.4566000000000001E-2</v>
      </c>
      <c r="AD254" s="5">
        <v>4.7579000000000003E-2</v>
      </c>
      <c r="AE254" s="5">
        <v>3.7869E-2</v>
      </c>
      <c r="AF254" s="5">
        <v>2.9189E-2</v>
      </c>
      <c r="AG254" s="5">
        <v>3.8364000000000002E-2</v>
      </c>
      <c r="AH254" s="5" t="s">
        <v>322</v>
      </c>
      <c r="AI254" s="5" t="s">
        <v>322</v>
      </c>
      <c r="AJ254" s="5" t="s">
        <v>322</v>
      </c>
      <c r="AK254" s="5">
        <v>19.268000000000001</v>
      </c>
      <c r="AL254" s="5">
        <v>1.4527999999999999E-2</v>
      </c>
      <c r="AM254" s="5">
        <v>-4.4200000000000003E-3</v>
      </c>
      <c r="AN254" s="5">
        <v>7.5692300000000001</v>
      </c>
      <c r="AO254" s="5">
        <v>0.105049</v>
      </c>
      <c r="AP254" s="5">
        <v>29.5578</v>
      </c>
      <c r="AQ254" s="5">
        <v>3.8297999999999999E-2</v>
      </c>
      <c r="AR254" s="5">
        <v>-3.2500000000000001E-2</v>
      </c>
      <c r="AS254" s="5">
        <v>-6.9300000000000004E-3</v>
      </c>
      <c r="AT254" s="5">
        <v>1.4840000000000001E-2</v>
      </c>
      <c r="AU254" s="5">
        <v>-2.2120000000000001E-2</v>
      </c>
      <c r="AV254" s="5" t="s">
        <v>322</v>
      </c>
      <c r="AW254" s="5" t="s">
        <v>322</v>
      </c>
      <c r="AX254" s="5" t="s">
        <v>322</v>
      </c>
      <c r="AY254" s="5">
        <v>43.627499999999998</v>
      </c>
      <c r="AZ254" s="5">
        <v>100.129</v>
      </c>
      <c r="BA254" s="5">
        <v>2.1645999999999999E-2</v>
      </c>
      <c r="BB254" s="5">
        <v>3.2895000000000001E-2</v>
      </c>
      <c r="BC254" s="5">
        <v>2.3441E-2</v>
      </c>
      <c r="BD254" s="5">
        <v>2.8504999999999999E-2</v>
      </c>
      <c r="BE254" s="5">
        <v>2.5613E-2</v>
      </c>
      <c r="BF254" s="5">
        <v>1.8124999999999999E-2</v>
      </c>
      <c r="BG254" s="5">
        <v>3.1850999999999997E-2</v>
      </c>
      <c r="BH254" s="5">
        <v>3.5296000000000001E-2</v>
      </c>
      <c r="BI254" s="5">
        <v>3.1437E-2</v>
      </c>
      <c r="BJ254" s="5">
        <v>1.2737999999999999E-2</v>
      </c>
      <c r="BK254" s="5">
        <v>2.6248E-2</v>
      </c>
      <c r="BL254" s="5" t="s">
        <v>322</v>
      </c>
      <c r="BM254" s="5" t="s">
        <v>322</v>
      </c>
      <c r="BN254" s="5" t="s">
        <v>322</v>
      </c>
      <c r="BO254" s="5">
        <v>0.51536899999999997</v>
      </c>
      <c r="BP254" s="5">
        <v>109.155</v>
      </c>
      <c r="BQ254" s="5">
        <v>-246.89</v>
      </c>
      <c r="BR254" s="5">
        <v>0.984842</v>
      </c>
      <c r="BS254" s="5">
        <v>14.416700000000001</v>
      </c>
      <c r="BT254" s="5">
        <v>0.37473800000000002</v>
      </c>
      <c r="BU254" s="5">
        <v>43.394799999999996</v>
      </c>
      <c r="BV254" s="5">
        <v>-47.591000000000001</v>
      </c>
      <c r="BW254" s="5">
        <v>-208.66</v>
      </c>
      <c r="BX254" s="5">
        <v>44.384799999999998</v>
      </c>
      <c r="BY254" s="5">
        <v>-52.313000000000002</v>
      </c>
      <c r="BZ254" s="5" t="s">
        <v>322</v>
      </c>
      <c r="CA254" s="5" t="s">
        <v>322</v>
      </c>
      <c r="CB254" s="5" t="s">
        <v>322</v>
      </c>
    </row>
    <row r="255" spans="1:80" ht="15.75" customHeight="1" x14ac:dyDescent="0.35">
      <c r="A255" s="5">
        <v>215</v>
      </c>
      <c r="B255" s="5" t="s">
        <v>409</v>
      </c>
      <c r="C255" s="5" t="s">
        <v>402</v>
      </c>
      <c r="D255" s="5">
        <v>14</v>
      </c>
      <c r="E255" s="5" t="s">
        <v>80</v>
      </c>
      <c r="F255" s="5" t="s">
        <v>89</v>
      </c>
      <c r="G255" s="5">
        <v>40.7087</v>
      </c>
      <c r="H255" s="5">
        <v>-6.7000000000000002E-3</v>
      </c>
      <c r="I255" s="5">
        <v>2.0156E-2</v>
      </c>
      <c r="J255" s="5">
        <v>9.6225500000000004</v>
      </c>
      <c r="K255" s="5">
        <v>0.10867300000000001</v>
      </c>
      <c r="L255" s="5">
        <v>48.747</v>
      </c>
      <c r="M255" s="5">
        <v>4.9576000000000002E-2</v>
      </c>
      <c r="N255" s="5">
        <v>1.4481000000000001E-2</v>
      </c>
      <c r="O255" s="5">
        <v>-7.7600000000000004E-3</v>
      </c>
      <c r="P255" s="5">
        <v>5.4999999999999997E-3</v>
      </c>
      <c r="Q255" s="5">
        <v>2.31E-4</v>
      </c>
      <c r="R255" s="5" t="s">
        <v>322</v>
      </c>
      <c r="S255" s="5" t="s">
        <v>322</v>
      </c>
      <c r="T255" s="5" t="s">
        <v>322</v>
      </c>
      <c r="U255" s="5">
        <v>99.2624</v>
      </c>
      <c r="V255" s="5" t="s">
        <v>322</v>
      </c>
      <c r="W255" s="5">
        <v>4.8170999999999999E-2</v>
      </c>
      <c r="X255" s="5">
        <v>5.9024E-2</v>
      </c>
      <c r="Y255" s="5">
        <v>4.2840000000000003E-2</v>
      </c>
      <c r="Z255" s="5">
        <v>3.5135E-2</v>
      </c>
      <c r="AA255" s="5">
        <v>3.3554E-2</v>
      </c>
      <c r="AB255" s="5">
        <v>3.2621999999999998E-2</v>
      </c>
      <c r="AC255" s="5">
        <v>4.3235999999999997E-2</v>
      </c>
      <c r="AD255" s="5">
        <v>4.0502999999999997E-2</v>
      </c>
      <c r="AE255" s="5">
        <v>3.7839999999999999E-2</v>
      </c>
      <c r="AF255" s="5">
        <v>3.4486999999999997E-2</v>
      </c>
      <c r="AG255" s="5">
        <v>3.8428999999999998E-2</v>
      </c>
      <c r="AH255" s="5" t="s">
        <v>322</v>
      </c>
      <c r="AI255" s="5" t="s">
        <v>322</v>
      </c>
      <c r="AJ255" s="5" t="s">
        <v>322</v>
      </c>
      <c r="AK255" s="5">
        <v>19.028500000000001</v>
      </c>
      <c r="AL255" s="5">
        <v>-4.0200000000000001E-3</v>
      </c>
      <c r="AM255" s="5">
        <v>1.0668E-2</v>
      </c>
      <c r="AN255" s="5">
        <v>7.4796500000000004</v>
      </c>
      <c r="AO255" s="5">
        <v>8.4162000000000001E-2</v>
      </c>
      <c r="AP255" s="5">
        <v>29.395800000000001</v>
      </c>
      <c r="AQ255" s="5">
        <v>3.5431999999999998E-2</v>
      </c>
      <c r="AR255" s="5">
        <v>1.0742E-2</v>
      </c>
      <c r="AS255" s="5">
        <v>-6.45E-3</v>
      </c>
      <c r="AT255" s="5">
        <v>2.3999999999999998E-3</v>
      </c>
      <c r="AU255" s="5">
        <v>1.5799999999999999E-4</v>
      </c>
      <c r="AV255" s="5" t="s">
        <v>322</v>
      </c>
      <c r="AW255" s="5" t="s">
        <v>322</v>
      </c>
      <c r="AX255" s="5" t="s">
        <v>322</v>
      </c>
      <c r="AY255" s="5">
        <v>43.2254</v>
      </c>
      <c r="AZ255" s="5">
        <v>99.2624</v>
      </c>
      <c r="BA255" s="5">
        <v>2.2516999999999999E-2</v>
      </c>
      <c r="BB255" s="5">
        <v>3.5385E-2</v>
      </c>
      <c r="BC255" s="5">
        <v>2.2672999999999999E-2</v>
      </c>
      <c r="BD255" s="5">
        <v>2.7310000000000001E-2</v>
      </c>
      <c r="BE255" s="5">
        <v>2.5985999999999999E-2</v>
      </c>
      <c r="BF255" s="5">
        <v>1.9671999999999999E-2</v>
      </c>
      <c r="BG255" s="5">
        <v>3.09E-2</v>
      </c>
      <c r="BH255" s="5">
        <v>3.0047000000000001E-2</v>
      </c>
      <c r="BI255" s="5">
        <v>3.1413000000000003E-2</v>
      </c>
      <c r="BJ255" s="5">
        <v>1.5049999999999999E-2</v>
      </c>
      <c r="BK255" s="5">
        <v>2.6293E-2</v>
      </c>
      <c r="BL255" s="5" t="s">
        <v>322</v>
      </c>
      <c r="BM255" s="5" t="s">
        <v>322</v>
      </c>
      <c r="BN255" s="5" t="s">
        <v>322</v>
      </c>
      <c r="BO255" s="5">
        <v>0.51922800000000002</v>
      </c>
      <c r="BP255" s="5">
        <v>-412.68</v>
      </c>
      <c r="BQ255" s="5">
        <v>103.49</v>
      </c>
      <c r="BR255" s="5">
        <v>0.98984300000000003</v>
      </c>
      <c r="BS255" s="5">
        <v>17.505400000000002</v>
      </c>
      <c r="BT255" s="5">
        <v>0.37607000000000002</v>
      </c>
      <c r="BU255" s="5">
        <v>45.436100000000003</v>
      </c>
      <c r="BV255" s="5">
        <v>135.88200000000001</v>
      </c>
      <c r="BW255" s="5">
        <v>-224.64</v>
      </c>
      <c r="BX255" s="5">
        <v>299.07100000000003</v>
      </c>
      <c r="BY255" s="5">
        <v>7848.89</v>
      </c>
      <c r="BZ255" s="5" t="s">
        <v>322</v>
      </c>
      <c r="CA255" s="5" t="s">
        <v>322</v>
      </c>
      <c r="CB255" s="5" t="s">
        <v>322</v>
      </c>
    </row>
    <row r="256" spans="1:80" ht="15.75" customHeight="1" x14ac:dyDescent="0.35">
      <c r="A256" s="5">
        <v>216</v>
      </c>
      <c r="B256" s="5" t="s">
        <v>409</v>
      </c>
      <c r="C256" s="5" t="s">
        <v>402</v>
      </c>
      <c r="D256" s="5">
        <v>15</v>
      </c>
      <c r="E256" s="5" t="s">
        <v>80</v>
      </c>
      <c r="F256" s="5" t="s">
        <v>89</v>
      </c>
      <c r="G256" s="5">
        <v>40.804900000000004</v>
      </c>
      <c r="H256" s="5">
        <v>-6.79E-3</v>
      </c>
      <c r="I256" s="5">
        <v>-1.7270000000000001E-2</v>
      </c>
      <c r="J256" s="5">
        <v>9.65611</v>
      </c>
      <c r="K256" s="5">
        <v>0.123769</v>
      </c>
      <c r="L256" s="5">
        <v>48.254399999999997</v>
      </c>
      <c r="M256" s="5">
        <v>1.5070999999999999E-2</v>
      </c>
      <c r="N256" s="5">
        <v>-2.7089999999999999E-2</v>
      </c>
      <c r="O256" s="5">
        <v>-5.8E-4</v>
      </c>
      <c r="P256" s="5">
        <v>3.2798000000000001E-2</v>
      </c>
      <c r="Q256" s="5">
        <v>9.4730000000000005E-3</v>
      </c>
      <c r="R256" s="5" t="s">
        <v>322</v>
      </c>
      <c r="S256" s="5" t="s">
        <v>322</v>
      </c>
      <c r="T256" s="5" t="s">
        <v>322</v>
      </c>
      <c r="U256" s="5">
        <v>98.844800000000006</v>
      </c>
      <c r="V256" s="5" t="s">
        <v>322</v>
      </c>
      <c r="W256" s="5">
        <v>5.0041000000000002E-2</v>
      </c>
      <c r="X256" s="5">
        <v>5.9083999999999998E-2</v>
      </c>
      <c r="Y256" s="5">
        <v>4.7493E-2</v>
      </c>
      <c r="Z256" s="5">
        <v>3.8037000000000001E-2</v>
      </c>
      <c r="AA256" s="5">
        <v>3.5034999999999997E-2</v>
      </c>
      <c r="AB256" s="5">
        <v>3.1459000000000001E-2</v>
      </c>
      <c r="AC256" s="5">
        <v>4.6258000000000001E-2</v>
      </c>
      <c r="AD256" s="5">
        <v>4.7500000000000001E-2</v>
      </c>
      <c r="AE256" s="5">
        <v>3.8636999999999998E-2</v>
      </c>
      <c r="AF256" s="5">
        <v>3.0034000000000002E-2</v>
      </c>
      <c r="AG256" s="5">
        <v>3.2459000000000002E-2</v>
      </c>
      <c r="AH256" s="5" t="s">
        <v>322</v>
      </c>
      <c r="AI256" s="5" t="s">
        <v>322</v>
      </c>
      <c r="AJ256" s="5" t="s">
        <v>322</v>
      </c>
      <c r="AK256" s="5">
        <v>19.073399999999999</v>
      </c>
      <c r="AL256" s="5">
        <v>-4.0699999999999998E-3</v>
      </c>
      <c r="AM256" s="5">
        <v>-9.1400000000000006E-3</v>
      </c>
      <c r="AN256" s="5">
        <v>7.5057400000000003</v>
      </c>
      <c r="AO256" s="5">
        <v>9.5852999999999994E-2</v>
      </c>
      <c r="AP256" s="5">
        <v>29.098700000000001</v>
      </c>
      <c r="AQ256" s="5">
        <v>1.0770999999999999E-2</v>
      </c>
      <c r="AR256" s="5">
        <v>-2.009E-2</v>
      </c>
      <c r="AS256" s="5">
        <v>-4.8000000000000001E-4</v>
      </c>
      <c r="AT256" s="5">
        <v>1.4312999999999999E-2</v>
      </c>
      <c r="AU256" s="5">
        <v>6.4819999999999999E-3</v>
      </c>
      <c r="AV256" s="5" t="s">
        <v>322</v>
      </c>
      <c r="AW256" s="5" t="s">
        <v>322</v>
      </c>
      <c r="AX256" s="5" t="s">
        <v>322</v>
      </c>
      <c r="AY256" s="5">
        <v>43.073300000000003</v>
      </c>
      <c r="AZ256" s="5">
        <v>98.844800000000006</v>
      </c>
      <c r="BA256" s="5">
        <v>2.3390999999999999E-2</v>
      </c>
      <c r="BB256" s="5">
        <v>3.5421000000000001E-2</v>
      </c>
      <c r="BC256" s="5">
        <v>2.5135000000000001E-2</v>
      </c>
      <c r="BD256" s="5">
        <v>2.9567E-2</v>
      </c>
      <c r="BE256" s="5">
        <v>2.7133000000000001E-2</v>
      </c>
      <c r="BF256" s="5">
        <v>1.8970999999999998E-2</v>
      </c>
      <c r="BG256" s="5">
        <v>3.3059999999999999E-2</v>
      </c>
      <c r="BH256" s="5">
        <v>3.5237999999999998E-2</v>
      </c>
      <c r="BI256" s="5">
        <v>3.2074999999999999E-2</v>
      </c>
      <c r="BJ256" s="5">
        <v>1.3107000000000001E-2</v>
      </c>
      <c r="BK256" s="5">
        <v>2.2207999999999999E-2</v>
      </c>
      <c r="BL256" s="5" t="s">
        <v>322</v>
      </c>
      <c r="BM256" s="5" t="s">
        <v>322</v>
      </c>
      <c r="BN256" s="5" t="s">
        <v>322</v>
      </c>
      <c r="BO256" s="5">
        <v>0.51873999999999998</v>
      </c>
      <c r="BP256" s="5">
        <v>-407.97</v>
      </c>
      <c r="BQ256" s="5">
        <v>-126.58</v>
      </c>
      <c r="BR256" s="5">
        <v>0.991008</v>
      </c>
      <c r="BS256" s="5">
        <v>16.160699999999999</v>
      </c>
      <c r="BT256" s="5">
        <v>0.378166</v>
      </c>
      <c r="BU256" s="5">
        <v>148.88999999999999</v>
      </c>
      <c r="BV256" s="5">
        <v>-79.099999999999994</v>
      </c>
      <c r="BW256" s="5">
        <v>-3139.8</v>
      </c>
      <c r="BX256" s="5">
        <v>46.997799999999998</v>
      </c>
      <c r="BY256" s="5">
        <v>165.61600000000001</v>
      </c>
      <c r="BZ256" s="5" t="s">
        <v>322</v>
      </c>
      <c r="CA256" s="5" t="s">
        <v>322</v>
      </c>
      <c r="CB256" s="5" t="s">
        <v>322</v>
      </c>
    </row>
    <row r="257" spans="1:80" ht="15.75" customHeight="1" x14ac:dyDescent="0.35">
      <c r="A257" s="5">
        <v>217</v>
      </c>
      <c r="B257" s="5" t="s">
        <v>409</v>
      </c>
      <c r="C257" s="5" t="s">
        <v>402</v>
      </c>
      <c r="D257" s="5">
        <v>16</v>
      </c>
      <c r="E257" s="5" t="s">
        <v>80</v>
      </c>
      <c r="F257" s="5" t="s">
        <v>89</v>
      </c>
      <c r="G257" s="5">
        <v>40.783099999999997</v>
      </c>
      <c r="H257" s="5">
        <v>4.0793999999999997E-2</v>
      </c>
      <c r="I257" s="5">
        <v>2.3855999999999999E-2</v>
      </c>
      <c r="J257" s="5">
        <v>9.7589000000000006</v>
      </c>
      <c r="K257" s="5">
        <v>0.117294</v>
      </c>
      <c r="L257" s="5">
        <v>48.781999999999996</v>
      </c>
      <c r="M257" s="5">
        <v>3.2674000000000002E-2</v>
      </c>
      <c r="N257" s="5">
        <v>1.4402E-2</v>
      </c>
      <c r="O257" s="5">
        <v>-3.4000000000000002E-4</v>
      </c>
      <c r="P257" s="5">
        <v>4.5325999999999998E-2</v>
      </c>
      <c r="Q257" s="5">
        <v>-1.73E-3</v>
      </c>
      <c r="R257" s="5" t="s">
        <v>322</v>
      </c>
      <c r="S257" s="5" t="s">
        <v>322</v>
      </c>
      <c r="T257" s="5" t="s">
        <v>322</v>
      </c>
      <c r="U257" s="5">
        <v>99.596299999999999</v>
      </c>
      <c r="V257" s="5" t="s">
        <v>322</v>
      </c>
      <c r="W257" s="5">
        <v>5.1476000000000001E-2</v>
      </c>
      <c r="X257" s="5">
        <v>5.7798000000000002E-2</v>
      </c>
      <c r="Y257" s="5">
        <v>4.3725E-2</v>
      </c>
      <c r="Z257" s="5">
        <v>3.4640999999999998E-2</v>
      </c>
      <c r="AA257" s="5">
        <v>3.4418999999999998E-2</v>
      </c>
      <c r="AB257" s="5">
        <v>3.0832999999999999E-2</v>
      </c>
      <c r="AC257" s="5">
        <v>4.6129000000000003E-2</v>
      </c>
      <c r="AD257" s="5">
        <v>4.1987999999999998E-2</v>
      </c>
      <c r="AE257" s="5">
        <v>4.1167000000000002E-2</v>
      </c>
      <c r="AF257" s="5">
        <v>2.7837000000000001E-2</v>
      </c>
      <c r="AG257" s="5">
        <v>3.6255000000000003E-2</v>
      </c>
      <c r="AH257" s="5" t="s">
        <v>322</v>
      </c>
      <c r="AI257" s="5" t="s">
        <v>322</v>
      </c>
      <c r="AJ257" s="5" t="s">
        <v>322</v>
      </c>
      <c r="AK257" s="5">
        <v>19.063199999999998</v>
      </c>
      <c r="AL257" s="5">
        <v>2.4455999999999999E-2</v>
      </c>
      <c r="AM257" s="5">
        <v>1.2626E-2</v>
      </c>
      <c r="AN257" s="5">
        <v>7.5856300000000001</v>
      </c>
      <c r="AO257" s="5">
        <v>9.0839000000000003E-2</v>
      </c>
      <c r="AP257" s="5">
        <v>29.416899999999998</v>
      </c>
      <c r="AQ257" s="5">
        <v>2.3352000000000001E-2</v>
      </c>
      <c r="AR257" s="5">
        <v>1.0684000000000001E-2</v>
      </c>
      <c r="AS257" s="5">
        <v>-2.7999999999999998E-4</v>
      </c>
      <c r="AT257" s="5">
        <v>1.9781E-2</v>
      </c>
      <c r="AU257" s="5">
        <v>-1.1900000000000001E-3</v>
      </c>
      <c r="AV257" s="5" t="s">
        <v>322</v>
      </c>
      <c r="AW257" s="5" t="s">
        <v>322</v>
      </c>
      <c r="AX257" s="5" t="s">
        <v>322</v>
      </c>
      <c r="AY257" s="5">
        <v>43.350299999999997</v>
      </c>
      <c r="AZ257" s="5">
        <v>99.596299999999999</v>
      </c>
      <c r="BA257" s="5">
        <v>2.4062E-2</v>
      </c>
      <c r="BB257" s="5">
        <v>3.465E-2</v>
      </c>
      <c r="BC257" s="5">
        <v>2.3140999999999998E-2</v>
      </c>
      <c r="BD257" s="5">
        <v>2.6927E-2</v>
      </c>
      <c r="BE257" s="5">
        <v>2.6655999999999999E-2</v>
      </c>
      <c r="BF257" s="5">
        <v>1.8592999999999998E-2</v>
      </c>
      <c r="BG257" s="5">
        <v>3.2967999999999997E-2</v>
      </c>
      <c r="BH257" s="5">
        <v>3.1149E-2</v>
      </c>
      <c r="BI257" s="5">
        <v>3.4174999999999997E-2</v>
      </c>
      <c r="BJ257" s="5">
        <v>1.2148000000000001E-2</v>
      </c>
      <c r="BK257" s="5">
        <v>2.4805000000000001E-2</v>
      </c>
      <c r="BL257" s="5" t="s">
        <v>322</v>
      </c>
      <c r="BM257" s="5" t="s">
        <v>322</v>
      </c>
      <c r="BN257" s="5" t="s">
        <v>322</v>
      </c>
      <c r="BO257" s="5">
        <v>0.51966900000000005</v>
      </c>
      <c r="BP257" s="5">
        <v>69.077799999999996</v>
      </c>
      <c r="BQ257" s="5">
        <v>89.633899999999997</v>
      </c>
      <c r="BR257" s="5">
        <v>0.98324100000000003</v>
      </c>
      <c r="BS257" s="5">
        <v>16.707999999999998</v>
      </c>
      <c r="BT257" s="5">
        <v>0.376363</v>
      </c>
      <c r="BU257" s="5">
        <v>70.698300000000003</v>
      </c>
      <c r="BV257" s="5">
        <v>141.33799999999999</v>
      </c>
      <c r="BW257" s="5">
        <v>-5781.8</v>
      </c>
      <c r="BX257" s="5">
        <v>32.988900000000001</v>
      </c>
      <c r="BY257" s="5">
        <v>-982.17</v>
      </c>
      <c r="BZ257" s="5" t="s">
        <v>322</v>
      </c>
      <c r="CA257" s="5" t="s">
        <v>322</v>
      </c>
      <c r="CB257" s="5" t="s">
        <v>322</v>
      </c>
    </row>
    <row r="258" spans="1:80" ht="15.75" customHeight="1" x14ac:dyDescent="0.35">
      <c r="A258" s="5">
        <v>218</v>
      </c>
      <c r="B258" s="5" t="s">
        <v>409</v>
      </c>
      <c r="C258" s="5" t="s">
        <v>402</v>
      </c>
      <c r="D258" s="5">
        <v>17</v>
      </c>
      <c r="E258" s="5" t="s">
        <v>80</v>
      </c>
      <c r="F258" s="5" t="s">
        <v>89</v>
      </c>
      <c r="G258" s="5">
        <v>40.860300000000002</v>
      </c>
      <c r="H258" s="5">
        <v>-1.9699999999999999E-2</v>
      </c>
      <c r="I258" s="5">
        <v>3.2720000000000002E-3</v>
      </c>
      <c r="J258" s="5">
        <v>9.9621399999999998</v>
      </c>
      <c r="K258" s="5">
        <v>0.13828199999999999</v>
      </c>
      <c r="L258" s="5">
        <v>48.635599999999997</v>
      </c>
      <c r="M258" s="5">
        <v>4.0426999999999998E-2</v>
      </c>
      <c r="N258" s="5">
        <v>-2.809E-2</v>
      </c>
      <c r="O258" s="5">
        <v>1.4347E-2</v>
      </c>
      <c r="P258" s="5">
        <v>4.9658000000000001E-2</v>
      </c>
      <c r="Q258" s="5">
        <v>7.3850000000000001E-3</v>
      </c>
      <c r="R258" s="5" t="s">
        <v>322</v>
      </c>
      <c r="S258" s="5" t="s">
        <v>322</v>
      </c>
      <c r="T258" s="5" t="s">
        <v>322</v>
      </c>
      <c r="U258" s="5">
        <v>99.663700000000006</v>
      </c>
      <c r="V258" s="5" t="s">
        <v>322</v>
      </c>
      <c r="W258" s="5">
        <v>4.8730999999999997E-2</v>
      </c>
      <c r="X258" s="5">
        <v>5.5157999999999999E-2</v>
      </c>
      <c r="Y258" s="5">
        <v>4.5002E-2</v>
      </c>
      <c r="Z258" s="5">
        <v>3.3632000000000002E-2</v>
      </c>
      <c r="AA258" s="5">
        <v>3.3762E-2</v>
      </c>
      <c r="AB258" s="5">
        <v>3.1126000000000001E-2</v>
      </c>
      <c r="AC258" s="5">
        <v>4.4311999999999997E-2</v>
      </c>
      <c r="AD258" s="5">
        <v>4.7051999999999997E-2</v>
      </c>
      <c r="AE258" s="5">
        <v>3.9537000000000003E-2</v>
      </c>
      <c r="AF258" s="5">
        <v>2.8459999999999999E-2</v>
      </c>
      <c r="AG258" s="5">
        <v>3.6561000000000003E-2</v>
      </c>
      <c r="AH258" s="5" t="s">
        <v>322</v>
      </c>
      <c r="AI258" s="5" t="s">
        <v>322</v>
      </c>
      <c r="AJ258" s="5" t="s">
        <v>322</v>
      </c>
      <c r="AK258" s="5">
        <v>19.099299999999999</v>
      </c>
      <c r="AL258" s="5">
        <v>-1.1809999999999999E-2</v>
      </c>
      <c r="AM258" s="5">
        <v>1.732E-3</v>
      </c>
      <c r="AN258" s="5">
        <v>7.7436199999999999</v>
      </c>
      <c r="AO258" s="5">
        <v>0.10709299999999999</v>
      </c>
      <c r="AP258" s="5">
        <v>29.328600000000002</v>
      </c>
      <c r="AQ258" s="5">
        <v>2.8892999999999999E-2</v>
      </c>
      <c r="AR258" s="5">
        <v>-2.0840000000000001E-2</v>
      </c>
      <c r="AS258" s="5">
        <v>1.191E-2</v>
      </c>
      <c r="AT258" s="5">
        <v>2.1670999999999999E-2</v>
      </c>
      <c r="AU258" s="5">
        <v>5.0530000000000002E-3</v>
      </c>
      <c r="AV258" s="5" t="s">
        <v>322</v>
      </c>
      <c r="AW258" s="5" t="s">
        <v>322</v>
      </c>
      <c r="AX258" s="5" t="s">
        <v>322</v>
      </c>
      <c r="AY258" s="5">
        <v>43.348399999999998</v>
      </c>
      <c r="AZ258" s="5">
        <v>99.663700000000006</v>
      </c>
      <c r="BA258" s="5">
        <v>2.2779000000000001E-2</v>
      </c>
      <c r="BB258" s="5">
        <v>3.3066999999999999E-2</v>
      </c>
      <c r="BC258" s="5">
        <v>2.3817000000000001E-2</v>
      </c>
      <c r="BD258" s="5">
        <v>2.6141999999999999E-2</v>
      </c>
      <c r="BE258" s="5">
        <v>2.6147E-2</v>
      </c>
      <c r="BF258" s="5">
        <v>1.8769999999999998E-2</v>
      </c>
      <c r="BG258" s="5">
        <v>3.1669000000000003E-2</v>
      </c>
      <c r="BH258" s="5">
        <v>3.4906E-2</v>
      </c>
      <c r="BI258" s="5">
        <v>3.2821999999999997E-2</v>
      </c>
      <c r="BJ258" s="5">
        <v>1.242E-2</v>
      </c>
      <c r="BK258" s="5">
        <v>2.5014999999999999E-2</v>
      </c>
      <c r="BL258" s="5" t="s">
        <v>322</v>
      </c>
      <c r="BM258" s="5" t="s">
        <v>322</v>
      </c>
      <c r="BN258" s="5" t="s">
        <v>322</v>
      </c>
      <c r="BO258" s="5">
        <v>0.51851700000000001</v>
      </c>
      <c r="BP258" s="5">
        <v>-129.53</v>
      </c>
      <c r="BQ258" s="5">
        <v>651.452</v>
      </c>
      <c r="BR258" s="5">
        <v>0.97170199999999995</v>
      </c>
      <c r="BS258" s="5">
        <v>14.383800000000001</v>
      </c>
      <c r="BT258" s="5">
        <v>0.377054</v>
      </c>
      <c r="BU258" s="5">
        <v>55.940899999999999</v>
      </c>
      <c r="BV258" s="5">
        <v>-75.337000000000003</v>
      </c>
      <c r="BW258" s="5">
        <v>134.63800000000001</v>
      </c>
      <c r="BX258" s="5">
        <v>30.952000000000002</v>
      </c>
      <c r="BY258" s="5">
        <v>237.04300000000001</v>
      </c>
      <c r="BZ258" s="5" t="s">
        <v>322</v>
      </c>
      <c r="CA258" s="5" t="s">
        <v>322</v>
      </c>
      <c r="CB258" s="5" t="s">
        <v>322</v>
      </c>
    </row>
    <row r="259" spans="1:80" ht="15.75" customHeight="1" x14ac:dyDescent="0.35">
      <c r="A259" s="5">
        <v>219</v>
      </c>
      <c r="B259" s="5" t="s">
        <v>409</v>
      </c>
      <c r="C259" s="5" t="s">
        <v>402</v>
      </c>
      <c r="D259" s="5">
        <v>18</v>
      </c>
      <c r="E259" s="5" t="s">
        <v>80</v>
      </c>
      <c r="F259" s="5" t="s">
        <v>89</v>
      </c>
      <c r="G259" s="5">
        <v>40.771599999999999</v>
      </c>
      <c r="H259" s="5">
        <v>1.6157000000000001E-2</v>
      </c>
      <c r="I259" s="5">
        <v>-2.0899999999999998E-2</v>
      </c>
      <c r="J259" s="5">
        <v>9.7064199999999996</v>
      </c>
      <c r="K259" s="5">
        <v>0.127022</v>
      </c>
      <c r="L259" s="5">
        <v>48.680300000000003</v>
      </c>
      <c r="M259" s="5">
        <v>2.8420000000000001E-2</v>
      </c>
      <c r="N259" s="5">
        <v>-2.9020000000000001E-2</v>
      </c>
      <c r="O259" s="5">
        <v>1.435E-2</v>
      </c>
      <c r="P259" s="5">
        <v>2.6046E-2</v>
      </c>
      <c r="Q259" s="5">
        <v>-3.5E-4</v>
      </c>
      <c r="R259" s="5" t="s">
        <v>322</v>
      </c>
      <c r="S259" s="5" t="s">
        <v>322</v>
      </c>
      <c r="T259" s="5" t="s">
        <v>322</v>
      </c>
      <c r="U259" s="5">
        <v>99.32</v>
      </c>
      <c r="V259" s="5" t="s">
        <v>322</v>
      </c>
      <c r="W259" s="5">
        <v>5.0541000000000003E-2</v>
      </c>
      <c r="X259" s="5">
        <v>5.4869000000000001E-2</v>
      </c>
      <c r="Y259" s="5">
        <v>4.7493E-2</v>
      </c>
      <c r="Z259" s="5">
        <v>3.6318000000000003E-2</v>
      </c>
      <c r="AA259" s="5">
        <v>3.5688999999999999E-2</v>
      </c>
      <c r="AB259" s="5">
        <v>3.0199E-2</v>
      </c>
      <c r="AC259" s="5">
        <v>4.5180999999999999E-2</v>
      </c>
      <c r="AD259" s="5">
        <v>4.8932999999999997E-2</v>
      </c>
      <c r="AE259" s="5">
        <v>3.5699000000000002E-2</v>
      </c>
      <c r="AF259" s="5">
        <v>3.0594E-2</v>
      </c>
      <c r="AG259" s="5">
        <v>3.5173000000000003E-2</v>
      </c>
      <c r="AH259" s="5" t="s">
        <v>322</v>
      </c>
      <c r="AI259" s="5" t="s">
        <v>322</v>
      </c>
      <c r="AJ259" s="5" t="s">
        <v>322</v>
      </c>
      <c r="AK259" s="5">
        <v>19.0579</v>
      </c>
      <c r="AL259" s="5">
        <v>9.6860000000000002E-3</v>
      </c>
      <c r="AM259" s="5">
        <v>-1.106E-2</v>
      </c>
      <c r="AN259" s="5">
        <v>7.5448500000000003</v>
      </c>
      <c r="AO259" s="5">
        <v>9.8372000000000001E-2</v>
      </c>
      <c r="AP259" s="5">
        <v>29.355499999999999</v>
      </c>
      <c r="AQ259" s="5">
        <v>2.0310999999999999E-2</v>
      </c>
      <c r="AR259" s="5">
        <v>-2.1530000000000001E-2</v>
      </c>
      <c r="AS259" s="5">
        <v>1.1913E-2</v>
      </c>
      <c r="AT259" s="5">
        <v>1.1367E-2</v>
      </c>
      <c r="AU259" s="5">
        <v>-2.4000000000000001E-4</v>
      </c>
      <c r="AV259" s="5" t="s">
        <v>322</v>
      </c>
      <c r="AW259" s="5" t="s">
        <v>322</v>
      </c>
      <c r="AX259" s="5" t="s">
        <v>322</v>
      </c>
      <c r="AY259" s="5">
        <v>43.243000000000002</v>
      </c>
      <c r="AZ259" s="5">
        <v>99.32</v>
      </c>
      <c r="BA259" s="5">
        <v>2.3625E-2</v>
      </c>
      <c r="BB259" s="5">
        <v>3.2894E-2</v>
      </c>
      <c r="BC259" s="5">
        <v>2.5135000000000001E-2</v>
      </c>
      <c r="BD259" s="5">
        <v>2.8230000000000002E-2</v>
      </c>
      <c r="BE259" s="5">
        <v>2.7639E-2</v>
      </c>
      <c r="BF259" s="5">
        <v>1.8211000000000001E-2</v>
      </c>
      <c r="BG259" s="5">
        <v>3.2291E-2</v>
      </c>
      <c r="BH259" s="5">
        <v>3.6301E-2</v>
      </c>
      <c r="BI259" s="5">
        <v>2.9635000000000002E-2</v>
      </c>
      <c r="BJ259" s="5">
        <v>1.3351999999999999E-2</v>
      </c>
      <c r="BK259" s="5">
        <v>2.4065E-2</v>
      </c>
      <c r="BL259" s="5" t="s">
        <v>322</v>
      </c>
      <c r="BM259" s="5" t="s">
        <v>322</v>
      </c>
      <c r="BN259" s="5" t="s">
        <v>322</v>
      </c>
      <c r="BO259" s="5">
        <v>0.51937199999999994</v>
      </c>
      <c r="BP259" s="5">
        <v>162.52199999999999</v>
      </c>
      <c r="BQ259" s="5">
        <v>-104.07</v>
      </c>
      <c r="BR259" s="5">
        <v>0.98713399999999996</v>
      </c>
      <c r="BS259" s="5">
        <v>16.014600000000002</v>
      </c>
      <c r="BT259" s="5">
        <v>0.37650800000000001</v>
      </c>
      <c r="BU259" s="5">
        <v>79.184600000000003</v>
      </c>
      <c r="BV259" s="5">
        <v>-76.012</v>
      </c>
      <c r="BW259" s="5">
        <v>122.483</v>
      </c>
      <c r="BX259" s="5">
        <v>59.170999999999999</v>
      </c>
      <c r="BY259" s="5">
        <v>-4784.8999999999996</v>
      </c>
      <c r="BZ259" s="5" t="s">
        <v>322</v>
      </c>
      <c r="CA259" s="5" t="s">
        <v>322</v>
      </c>
      <c r="CB259" s="5" t="s">
        <v>322</v>
      </c>
    </row>
    <row r="260" spans="1:80" ht="15.75" customHeight="1" x14ac:dyDescent="0.35">
      <c r="A260" s="5">
        <v>220</v>
      </c>
      <c r="B260" s="5" t="s">
        <v>409</v>
      </c>
      <c r="C260" s="5" t="s">
        <v>402</v>
      </c>
      <c r="D260" s="5">
        <v>19</v>
      </c>
      <c r="E260" s="5" t="s">
        <v>80</v>
      </c>
      <c r="F260" s="5" t="s">
        <v>89</v>
      </c>
      <c r="G260" s="5">
        <v>40.448799999999999</v>
      </c>
      <c r="H260" s="5">
        <v>-1.8419999999999999E-2</v>
      </c>
      <c r="I260" s="5">
        <v>-9.1E-4</v>
      </c>
      <c r="J260" s="5">
        <v>9.9361899999999999</v>
      </c>
      <c r="K260" s="5">
        <v>0.128639</v>
      </c>
      <c r="L260" s="5">
        <v>48.826500000000003</v>
      </c>
      <c r="M260" s="5">
        <v>4.4417999999999999E-2</v>
      </c>
      <c r="N260" s="5">
        <v>-4.2599999999999999E-3</v>
      </c>
      <c r="O260" s="5">
        <v>5.1599999999999997E-4</v>
      </c>
      <c r="P260" s="5">
        <v>3.7324000000000003E-2</v>
      </c>
      <c r="Q260" s="5">
        <v>-3.5699999999999998E-3</v>
      </c>
      <c r="R260" s="5" t="s">
        <v>322</v>
      </c>
      <c r="S260" s="5" t="s">
        <v>322</v>
      </c>
      <c r="T260" s="5" t="s">
        <v>322</v>
      </c>
      <c r="U260" s="5">
        <v>99.395200000000003</v>
      </c>
      <c r="V260" s="5" t="s">
        <v>322</v>
      </c>
      <c r="W260" s="5">
        <v>4.8256E-2</v>
      </c>
      <c r="X260" s="5">
        <v>5.9896999999999999E-2</v>
      </c>
      <c r="Y260" s="5">
        <v>4.512E-2</v>
      </c>
      <c r="Z260" s="5">
        <v>3.6761000000000002E-2</v>
      </c>
      <c r="AA260" s="5">
        <v>3.4320999999999997E-2</v>
      </c>
      <c r="AB260" s="5">
        <v>3.1519999999999999E-2</v>
      </c>
      <c r="AC260" s="5">
        <v>4.4200999999999997E-2</v>
      </c>
      <c r="AD260" s="5">
        <v>4.4854999999999999E-2</v>
      </c>
      <c r="AE260" s="5">
        <v>4.0471E-2</v>
      </c>
      <c r="AF260" s="5">
        <v>2.8192999999999999E-2</v>
      </c>
      <c r="AG260" s="5">
        <v>3.9063000000000001E-2</v>
      </c>
      <c r="AH260" s="5" t="s">
        <v>322</v>
      </c>
      <c r="AI260" s="5" t="s">
        <v>322</v>
      </c>
      <c r="AJ260" s="5" t="s">
        <v>322</v>
      </c>
      <c r="AK260" s="5">
        <v>18.907</v>
      </c>
      <c r="AL260" s="5">
        <v>-1.1039999999999999E-2</v>
      </c>
      <c r="AM260" s="5">
        <v>-4.8000000000000001E-4</v>
      </c>
      <c r="AN260" s="5">
        <v>7.7234499999999997</v>
      </c>
      <c r="AO260" s="5">
        <v>9.9624000000000004E-2</v>
      </c>
      <c r="AP260" s="5">
        <v>29.4437</v>
      </c>
      <c r="AQ260" s="5">
        <v>3.1745000000000002E-2</v>
      </c>
      <c r="AR260" s="5">
        <v>-3.16E-3</v>
      </c>
      <c r="AS260" s="5">
        <v>4.2900000000000002E-4</v>
      </c>
      <c r="AT260" s="5">
        <v>1.6289000000000001E-2</v>
      </c>
      <c r="AU260" s="5">
        <v>-2.4499999999999999E-3</v>
      </c>
      <c r="AV260" s="5" t="s">
        <v>322</v>
      </c>
      <c r="AW260" s="5" t="s">
        <v>322</v>
      </c>
      <c r="AX260" s="5" t="s">
        <v>322</v>
      </c>
      <c r="AY260" s="5">
        <v>43.190100000000001</v>
      </c>
      <c r="AZ260" s="5">
        <v>99.395200000000003</v>
      </c>
      <c r="BA260" s="5">
        <v>2.2556E-2</v>
      </c>
      <c r="BB260" s="5">
        <v>3.5908000000000002E-2</v>
      </c>
      <c r="BC260" s="5">
        <v>2.3879000000000001E-2</v>
      </c>
      <c r="BD260" s="5">
        <v>2.8575E-2</v>
      </c>
      <c r="BE260" s="5">
        <v>2.6579999999999999E-2</v>
      </c>
      <c r="BF260" s="5">
        <v>1.9007E-2</v>
      </c>
      <c r="BG260" s="5">
        <v>3.159E-2</v>
      </c>
      <c r="BH260" s="5">
        <v>3.3274999999999999E-2</v>
      </c>
      <c r="BI260" s="5">
        <v>3.3598000000000003E-2</v>
      </c>
      <c r="BJ260" s="5">
        <v>1.2304000000000001E-2</v>
      </c>
      <c r="BK260" s="5">
        <v>2.6727000000000001E-2</v>
      </c>
      <c r="BL260" s="5" t="s">
        <v>322</v>
      </c>
      <c r="BM260" s="5" t="s">
        <v>322</v>
      </c>
      <c r="BN260" s="5" t="s">
        <v>322</v>
      </c>
      <c r="BO260" s="5">
        <v>0.52109099999999997</v>
      </c>
      <c r="BP260" s="5">
        <v>-151</v>
      </c>
      <c r="BQ260" s="5">
        <v>-2321.9</v>
      </c>
      <c r="BR260" s="5">
        <v>0.97493700000000005</v>
      </c>
      <c r="BS260" s="5">
        <v>15.4298</v>
      </c>
      <c r="BT260" s="5">
        <v>0.37606400000000001</v>
      </c>
      <c r="BU260" s="5">
        <v>51.168199999999999</v>
      </c>
      <c r="BV260" s="5">
        <v>-492.12</v>
      </c>
      <c r="BW260" s="5">
        <v>3700.72</v>
      </c>
      <c r="BX260" s="5">
        <v>39.6357</v>
      </c>
      <c r="BY260" s="5">
        <v>-511.6</v>
      </c>
      <c r="BZ260" s="5" t="s">
        <v>322</v>
      </c>
      <c r="CA260" s="5" t="s">
        <v>322</v>
      </c>
      <c r="CB260" s="5" t="s">
        <v>322</v>
      </c>
    </row>
    <row r="261" spans="1:80" ht="15.75" customHeight="1" x14ac:dyDescent="0.35">
      <c r="A261" s="5">
        <v>221</v>
      </c>
      <c r="B261" s="5" t="s">
        <v>409</v>
      </c>
      <c r="C261" s="5" t="s">
        <v>402</v>
      </c>
      <c r="D261" s="5">
        <v>20</v>
      </c>
      <c r="E261" s="5" t="s">
        <v>80</v>
      </c>
      <c r="F261" s="5" t="s">
        <v>89</v>
      </c>
      <c r="G261" s="5">
        <v>40.879100000000001</v>
      </c>
      <c r="H261" s="5">
        <v>-7.6299999999999996E-3</v>
      </c>
      <c r="I261" s="5">
        <v>-1.3520000000000001E-2</v>
      </c>
      <c r="J261" s="5">
        <v>9.6602300000000003</v>
      </c>
      <c r="K261" s="5">
        <v>0.15049799999999999</v>
      </c>
      <c r="L261" s="5">
        <v>48.802500000000002</v>
      </c>
      <c r="M261" s="5">
        <v>1.0996000000000001E-2</v>
      </c>
      <c r="N261" s="5">
        <v>1.7499000000000001E-2</v>
      </c>
      <c r="O261" s="5">
        <v>-2.4129999999999999E-2</v>
      </c>
      <c r="P261" s="5">
        <v>3.7378000000000002E-2</v>
      </c>
      <c r="Q261" s="5">
        <v>-8.1099999999999992E-3</v>
      </c>
      <c r="R261" s="5" t="s">
        <v>322</v>
      </c>
      <c r="S261" s="5" t="s">
        <v>322</v>
      </c>
      <c r="T261" s="5" t="s">
        <v>322</v>
      </c>
      <c r="U261" s="5">
        <v>99.5047</v>
      </c>
      <c r="V261" s="5" t="s">
        <v>322</v>
      </c>
      <c r="W261" s="5">
        <v>4.6774999999999997E-2</v>
      </c>
      <c r="X261" s="5">
        <v>5.7502999999999999E-2</v>
      </c>
      <c r="Y261" s="5">
        <v>4.5329000000000001E-2</v>
      </c>
      <c r="Z261" s="5">
        <v>3.8529000000000001E-2</v>
      </c>
      <c r="AA261" s="5">
        <v>3.4050999999999998E-2</v>
      </c>
      <c r="AB261" s="5">
        <v>3.0825000000000002E-2</v>
      </c>
      <c r="AC261" s="5">
        <v>4.9856999999999999E-2</v>
      </c>
      <c r="AD261" s="5">
        <v>4.2423000000000002E-2</v>
      </c>
      <c r="AE261" s="5">
        <v>4.1827000000000003E-2</v>
      </c>
      <c r="AF261" s="5">
        <v>3.0393E-2</v>
      </c>
      <c r="AG261" s="5">
        <v>3.9774999999999998E-2</v>
      </c>
      <c r="AH261" s="5" t="s">
        <v>322</v>
      </c>
      <c r="AI261" s="5" t="s">
        <v>322</v>
      </c>
      <c r="AJ261" s="5" t="s">
        <v>322</v>
      </c>
      <c r="AK261" s="5">
        <v>19.1081</v>
      </c>
      <c r="AL261" s="5">
        <v>-4.5700000000000003E-3</v>
      </c>
      <c r="AM261" s="5">
        <v>-7.1500000000000001E-3</v>
      </c>
      <c r="AN261" s="5">
        <v>7.5089399999999999</v>
      </c>
      <c r="AO261" s="5">
        <v>0.116553</v>
      </c>
      <c r="AP261" s="5">
        <v>29.429200000000002</v>
      </c>
      <c r="AQ261" s="5">
        <v>7.8589999999999997E-3</v>
      </c>
      <c r="AR261" s="5">
        <v>1.2982E-2</v>
      </c>
      <c r="AS261" s="5">
        <v>-2.0029999999999999E-2</v>
      </c>
      <c r="AT261" s="5">
        <v>1.6312E-2</v>
      </c>
      <c r="AU261" s="5">
        <v>-5.5500000000000002E-3</v>
      </c>
      <c r="AV261" s="5" t="s">
        <v>322</v>
      </c>
      <c r="AW261" s="5" t="s">
        <v>322</v>
      </c>
      <c r="AX261" s="5" t="s">
        <v>322</v>
      </c>
      <c r="AY261" s="5">
        <v>43.342100000000002</v>
      </c>
      <c r="AZ261" s="5">
        <v>99.5047</v>
      </c>
      <c r="BA261" s="5">
        <v>2.1864000000000001E-2</v>
      </c>
      <c r="BB261" s="5">
        <v>3.4472999999999997E-2</v>
      </c>
      <c r="BC261" s="5">
        <v>2.3990000000000001E-2</v>
      </c>
      <c r="BD261" s="5">
        <v>2.9947999999999999E-2</v>
      </c>
      <c r="BE261" s="5">
        <v>2.6370999999999999E-2</v>
      </c>
      <c r="BF261" s="5">
        <v>1.8588E-2</v>
      </c>
      <c r="BG261" s="5">
        <v>3.5631999999999997E-2</v>
      </c>
      <c r="BH261" s="5">
        <v>3.1470999999999999E-2</v>
      </c>
      <c r="BI261" s="5">
        <v>3.4722999999999997E-2</v>
      </c>
      <c r="BJ261" s="5">
        <v>1.3264E-2</v>
      </c>
      <c r="BK261" s="5">
        <v>2.7213999999999999E-2</v>
      </c>
      <c r="BL261" s="5" t="s">
        <v>322</v>
      </c>
      <c r="BM261" s="5" t="s">
        <v>322</v>
      </c>
      <c r="BN261" s="5" t="s">
        <v>322</v>
      </c>
      <c r="BO261" s="5">
        <v>0.51814300000000002</v>
      </c>
      <c r="BP261" s="5">
        <v>-353.04</v>
      </c>
      <c r="BQ261" s="5">
        <v>-154.84</v>
      </c>
      <c r="BR261" s="5">
        <v>0.99131199999999997</v>
      </c>
      <c r="BS261" s="5">
        <v>13.495200000000001</v>
      </c>
      <c r="BT261" s="5">
        <v>0.37595400000000001</v>
      </c>
      <c r="BU261" s="5">
        <v>217.65299999999999</v>
      </c>
      <c r="BV261" s="5">
        <v>118.125</v>
      </c>
      <c r="BW261" s="5">
        <v>-77.028999999999996</v>
      </c>
      <c r="BX261" s="5">
        <v>42.0991</v>
      </c>
      <c r="BY261" s="5">
        <v>-227.73</v>
      </c>
      <c r="BZ261" s="5" t="s">
        <v>322</v>
      </c>
      <c r="CA261" s="5" t="s">
        <v>322</v>
      </c>
      <c r="CB261" s="5" t="s">
        <v>322</v>
      </c>
    </row>
    <row r="262" spans="1:80" ht="15.75" customHeight="1" x14ac:dyDescent="0.35">
      <c r="A262" s="5">
        <v>222</v>
      </c>
      <c r="B262" s="5" t="s">
        <v>409</v>
      </c>
      <c r="C262" s="5" t="s">
        <v>402</v>
      </c>
      <c r="D262" s="5">
        <v>21</v>
      </c>
      <c r="E262" s="5" t="s">
        <v>80</v>
      </c>
      <c r="F262" s="5" t="s">
        <v>89</v>
      </c>
      <c r="G262" s="5">
        <v>41.018500000000003</v>
      </c>
      <c r="H262" s="5">
        <v>1.306E-2</v>
      </c>
      <c r="I262" s="5">
        <v>2.6498000000000001E-2</v>
      </c>
      <c r="J262" s="5">
        <v>9.7593099999999993</v>
      </c>
      <c r="K262" s="5">
        <v>0.10591299999999999</v>
      </c>
      <c r="L262" s="5">
        <v>48.543700000000001</v>
      </c>
      <c r="M262" s="5">
        <v>5.1520000000000003E-2</v>
      </c>
      <c r="N262" s="5">
        <v>-3.9699999999999996E-3</v>
      </c>
      <c r="O262" s="5">
        <v>4.1619999999999999E-3</v>
      </c>
      <c r="P262" s="5">
        <v>2.0455999999999998E-2</v>
      </c>
      <c r="Q262" s="5">
        <v>-2.2599999999999999E-3</v>
      </c>
      <c r="R262" s="5" t="s">
        <v>322</v>
      </c>
      <c r="S262" s="5" t="s">
        <v>322</v>
      </c>
      <c r="T262" s="5" t="s">
        <v>322</v>
      </c>
      <c r="U262" s="5">
        <v>99.536799999999999</v>
      </c>
      <c r="V262" s="5" t="s">
        <v>322</v>
      </c>
      <c r="W262" s="5">
        <v>5.1776000000000003E-2</v>
      </c>
      <c r="X262" s="5">
        <v>5.7091000000000003E-2</v>
      </c>
      <c r="Y262" s="5">
        <v>4.1884999999999999E-2</v>
      </c>
      <c r="Z262" s="5">
        <v>3.5368999999999998E-2</v>
      </c>
      <c r="AA262" s="5">
        <v>3.5993999999999998E-2</v>
      </c>
      <c r="AB262" s="5">
        <v>3.0432000000000001E-2</v>
      </c>
      <c r="AC262" s="5">
        <v>4.5344000000000002E-2</v>
      </c>
      <c r="AD262" s="5">
        <v>4.4681999999999999E-2</v>
      </c>
      <c r="AE262" s="5">
        <v>3.5138000000000003E-2</v>
      </c>
      <c r="AF262" s="5">
        <v>2.9606E-2</v>
      </c>
      <c r="AG262" s="5">
        <v>3.6642000000000001E-2</v>
      </c>
      <c r="AH262" s="5" t="s">
        <v>322</v>
      </c>
      <c r="AI262" s="5" t="s">
        <v>322</v>
      </c>
      <c r="AJ262" s="5" t="s">
        <v>322</v>
      </c>
      <c r="AK262" s="5">
        <v>19.173300000000001</v>
      </c>
      <c r="AL262" s="5">
        <v>7.8289999999999992E-3</v>
      </c>
      <c r="AM262" s="5">
        <v>1.4024E-2</v>
      </c>
      <c r="AN262" s="5">
        <v>7.58596</v>
      </c>
      <c r="AO262" s="5">
        <v>8.2024E-2</v>
      </c>
      <c r="AP262" s="5">
        <v>29.273199999999999</v>
      </c>
      <c r="AQ262" s="5">
        <v>3.6821E-2</v>
      </c>
      <c r="AR262" s="5">
        <v>-2.9499999999999999E-3</v>
      </c>
      <c r="AS262" s="5">
        <v>3.4550000000000002E-3</v>
      </c>
      <c r="AT262" s="5">
        <v>8.9269999999999992E-3</v>
      </c>
      <c r="AU262" s="5">
        <v>-1.5499999999999999E-3</v>
      </c>
      <c r="AV262" s="5" t="s">
        <v>322</v>
      </c>
      <c r="AW262" s="5" t="s">
        <v>322</v>
      </c>
      <c r="AX262" s="5" t="s">
        <v>322</v>
      </c>
      <c r="AY262" s="5">
        <v>43.355899999999998</v>
      </c>
      <c r="AZ262" s="5">
        <v>99.536799999999999</v>
      </c>
      <c r="BA262" s="5">
        <v>2.4202000000000001E-2</v>
      </c>
      <c r="BB262" s="5">
        <v>3.4225999999999999E-2</v>
      </c>
      <c r="BC262" s="5">
        <v>2.2166999999999999E-2</v>
      </c>
      <c r="BD262" s="5">
        <v>2.7493E-2</v>
      </c>
      <c r="BE262" s="5">
        <v>2.7876000000000001E-2</v>
      </c>
      <c r="BF262" s="5">
        <v>1.8350999999999999E-2</v>
      </c>
      <c r="BG262" s="5">
        <v>3.2406999999999998E-2</v>
      </c>
      <c r="BH262" s="5">
        <v>3.3147000000000003E-2</v>
      </c>
      <c r="BI262" s="5">
        <v>2.9170000000000001E-2</v>
      </c>
      <c r="BJ262" s="5">
        <v>1.2921E-2</v>
      </c>
      <c r="BK262" s="5">
        <v>2.5069999999999999E-2</v>
      </c>
      <c r="BL262" s="5" t="s">
        <v>322</v>
      </c>
      <c r="BM262" s="5" t="s">
        <v>322</v>
      </c>
      <c r="BN262" s="5" t="s">
        <v>322</v>
      </c>
      <c r="BO262" s="5">
        <v>0.51773800000000003</v>
      </c>
      <c r="BP262" s="5">
        <v>208.41499999999999</v>
      </c>
      <c r="BQ262" s="5">
        <v>77.865499999999997</v>
      </c>
      <c r="BR262" s="5">
        <v>0.98336599999999996</v>
      </c>
      <c r="BS262" s="5">
        <v>18.809899999999999</v>
      </c>
      <c r="BT262" s="5">
        <v>0.37707299999999999</v>
      </c>
      <c r="BU262" s="5">
        <v>45.627600000000001</v>
      </c>
      <c r="BV262" s="5">
        <v>-526.54999999999995</v>
      </c>
      <c r="BW262" s="5">
        <v>403.33</v>
      </c>
      <c r="BX262" s="5">
        <v>72.171400000000006</v>
      </c>
      <c r="BY262" s="5">
        <v>-758.82</v>
      </c>
      <c r="BZ262" s="5" t="s">
        <v>322</v>
      </c>
      <c r="CA262" s="5" t="s">
        <v>322</v>
      </c>
      <c r="CB262" s="5" t="s">
        <v>322</v>
      </c>
    </row>
    <row r="263" spans="1:80" ht="15.75" customHeight="1" x14ac:dyDescent="0.35">
      <c r="A263" s="5">
        <v>223</v>
      </c>
      <c r="B263" s="5" t="s">
        <v>409</v>
      </c>
      <c r="C263" s="5" t="s">
        <v>404</v>
      </c>
      <c r="D263" s="5">
        <v>1</v>
      </c>
      <c r="E263" s="5" t="s">
        <v>406</v>
      </c>
      <c r="F263" s="5" t="s">
        <v>89</v>
      </c>
      <c r="G263" s="5">
        <v>55.123600000000003</v>
      </c>
      <c r="H263" s="5">
        <v>9.0299999999999998E-3</v>
      </c>
      <c r="I263" s="5">
        <v>0.62543599999999999</v>
      </c>
      <c r="J263" s="5">
        <v>0.62472799999999995</v>
      </c>
      <c r="K263" s="5">
        <v>5.0301999999999999E-2</v>
      </c>
      <c r="L263" s="5">
        <v>17.592700000000001</v>
      </c>
      <c r="M263" s="5">
        <v>26.3901</v>
      </c>
      <c r="N263" s="5">
        <v>0.107489</v>
      </c>
      <c r="O263" s="5">
        <v>2.9769E-2</v>
      </c>
      <c r="P263" s="5">
        <v>2.7008999999999998E-2</v>
      </c>
      <c r="Q263" s="5">
        <v>1.3644999999999999E-2</v>
      </c>
      <c r="R263" s="5" t="s">
        <v>322</v>
      </c>
      <c r="S263" s="5" t="s">
        <v>322</v>
      </c>
      <c r="T263" s="5" t="s">
        <v>322</v>
      </c>
      <c r="U263" s="5">
        <v>100.59399999999999</v>
      </c>
      <c r="V263" s="5" t="s">
        <v>322</v>
      </c>
      <c r="W263" s="5">
        <v>4.7553999999999999E-2</v>
      </c>
      <c r="X263" s="5">
        <v>5.9400000000000001E-2</v>
      </c>
      <c r="Y263" s="5">
        <v>3.9183999999999997E-2</v>
      </c>
      <c r="Z263" s="5">
        <v>3.7189E-2</v>
      </c>
      <c r="AA263" s="5">
        <v>3.8887999999999999E-2</v>
      </c>
      <c r="AB263" s="5">
        <v>2.8554E-2</v>
      </c>
      <c r="AC263" s="5">
        <v>4.7870000000000003E-2</v>
      </c>
      <c r="AD263" s="5">
        <v>4.7918000000000002E-2</v>
      </c>
      <c r="AE263" s="5">
        <v>3.5966999999999999E-2</v>
      </c>
      <c r="AF263" s="5">
        <v>2.7237000000000001E-2</v>
      </c>
      <c r="AG263" s="5">
        <v>3.7117999999999998E-2</v>
      </c>
      <c r="AH263" s="5" t="s">
        <v>322</v>
      </c>
      <c r="AI263" s="5" t="s">
        <v>322</v>
      </c>
      <c r="AJ263" s="5" t="s">
        <v>322</v>
      </c>
      <c r="AK263" s="5">
        <v>25.766400000000001</v>
      </c>
      <c r="AL263" s="5">
        <v>5.4130000000000003E-3</v>
      </c>
      <c r="AM263" s="5">
        <v>0.331009</v>
      </c>
      <c r="AN263" s="5">
        <v>0.48560399999999998</v>
      </c>
      <c r="AO263" s="5">
        <v>3.8956999999999999E-2</v>
      </c>
      <c r="AP263" s="5">
        <v>10.6089</v>
      </c>
      <c r="AQ263" s="5">
        <v>18.860800000000001</v>
      </c>
      <c r="AR263" s="5">
        <v>7.9741000000000006E-2</v>
      </c>
      <c r="AS263" s="5">
        <v>2.4712999999999999E-2</v>
      </c>
      <c r="AT263" s="5">
        <v>1.1787000000000001E-2</v>
      </c>
      <c r="AU263" s="5">
        <v>9.3360000000000005E-3</v>
      </c>
      <c r="AV263" s="5" t="s">
        <v>322</v>
      </c>
      <c r="AW263" s="5" t="s">
        <v>322</v>
      </c>
      <c r="AX263" s="5" t="s">
        <v>322</v>
      </c>
      <c r="AY263" s="5">
        <v>44.371099999999998</v>
      </c>
      <c r="AZ263" s="5">
        <v>100.59399999999999</v>
      </c>
      <c r="BA263" s="5">
        <v>2.2228000000000001E-2</v>
      </c>
      <c r="BB263" s="5">
        <v>3.5610000000000003E-2</v>
      </c>
      <c r="BC263" s="5">
        <v>2.0737999999999999E-2</v>
      </c>
      <c r="BD263" s="5">
        <v>2.8906999999999999E-2</v>
      </c>
      <c r="BE263" s="5">
        <v>3.0116E-2</v>
      </c>
      <c r="BF263" s="5">
        <v>1.7219000000000002E-2</v>
      </c>
      <c r="BG263" s="5">
        <v>3.4213E-2</v>
      </c>
      <c r="BH263" s="5">
        <v>3.5548000000000003E-2</v>
      </c>
      <c r="BI263" s="5">
        <v>2.9857999999999999E-2</v>
      </c>
      <c r="BJ263" s="5">
        <v>1.1886000000000001E-2</v>
      </c>
      <c r="BK263" s="5">
        <v>2.5395999999999998E-2</v>
      </c>
      <c r="BL263" s="5" t="s">
        <v>322</v>
      </c>
      <c r="BM263" s="5" t="s">
        <v>322</v>
      </c>
      <c r="BN263" s="5" t="s">
        <v>322</v>
      </c>
      <c r="BO263" s="5">
        <v>0.41930800000000001</v>
      </c>
      <c r="BP263" s="5">
        <v>312.44600000000003</v>
      </c>
      <c r="BQ263" s="5">
        <v>5.1640199999999998</v>
      </c>
      <c r="BR263" s="5">
        <v>4.7570600000000001</v>
      </c>
      <c r="BS263" s="5">
        <v>39.176000000000002</v>
      </c>
      <c r="BT263" s="5">
        <v>0.63420500000000002</v>
      </c>
      <c r="BU263" s="5">
        <v>0.840696</v>
      </c>
      <c r="BV263" s="5">
        <v>24.3459</v>
      </c>
      <c r="BW263" s="5">
        <v>61.7376</v>
      </c>
      <c r="BX263" s="5">
        <v>51.5886</v>
      </c>
      <c r="BY263" s="5">
        <v>131.97999999999999</v>
      </c>
      <c r="BZ263" s="5" t="s">
        <v>322</v>
      </c>
      <c r="CA263" s="5" t="s">
        <v>322</v>
      </c>
      <c r="CB263" s="5" t="s">
        <v>322</v>
      </c>
    </row>
    <row r="264" spans="1:80" ht="15.75" customHeight="1" x14ac:dyDescent="0.35">
      <c r="A264" s="5">
        <v>224</v>
      </c>
      <c r="B264" s="5" t="s">
        <v>409</v>
      </c>
      <c r="C264" s="5" t="s">
        <v>404</v>
      </c>
      <c r="D264" s="5">
        <v>2</v>
      </c>
      <c r="E264" s="5" t="s">
        <v>406</v>
      </c>
      <c r="F264" s="5" t="s">
        <v>89</v>
      </c>
      <c r="G264" s="5">
        <v>55.062100000000001</v>
      </c>
      <c r="H264" s="5">
        <v>5.1434000000000001E-2</v>
      </c>
      <c r="I264" s="5">
        <v>0.57811599999999996</v>
      </c>
      <c r="J264" s="5">
        <v>0.61323099999999997</v>
      </c>
      <c r="K264" s="5">
        <v>4.4352999999999997E-2</v>
      </c>
      <c r="L264" s="5">
        <v>17.719200000000001</v>
      </c>
      <c r="M264" s="5">
        <v>25.812000000000001</v>
      </c>
      <c r="N264" s="5">
        <v>0.13541300000000001</v>
      </c>
      <c r="O264" s="5">
        <v>1.2959E-2</v>
      </c>
      <c r="P264" s="5">
        <v>1.7361000000000001E-2</v>
      </c>
      <c r="Q264" s="5">
        <v>1.4373E-2</v>
      </c>
      <c r="R264" s="5" t="s">
        <v>322</v>
      </c>
      <c r="S264" s="5" t="s">
        <v>322</v>
      </c>
      <c r="T264" s="5" t="s">
        <v>322</v>
      </c>
      <c r="U264" s="5">
        <v>100.06100000000001</v>
      </c>
      <c r="V264" s="5" t="s">
        <v>322</v>
      </c>
      <c r="W264" s="5">
        <v>4.5732000000000002E-2</v>
      </c>
      <c r="X264" s="5">
        <v>6.0631999999999998E-2</v>
      </c>
      <c r="Y264" s="5">
        <v>4.3449000000000002E-2</v>
      </c>
      <c r="Z264" s="5">
        <v>3.5582000000000003E-2</v>
      </c>
      <c r="AA264" s="5">
        <v>3.6528999999999999E-2</v>
      </c>
      <c r="AB264" s="5">
        <v>2.8476999999999999E-2</v>
      </c>
      <c r="AC264" s="5">
        <v>5.2442000000000003E-2</v>
      </c>
      <c r="AD264" s="5">
        <v>4.5747000000000003E-2</v>
      </c>
      <c r="AE264" s="5">
        <v>3.5274E-2</v>
      </c>
      <c r="AF264" s="5">
        <v>2.9312999999999999E-2</v>
      </c>
      <c r="AG264" s="5">
        <v>3.8260000000000002E-2</v>
      </c>
      <c r="AH264" s="5" t="s">
        <v>322</v>
      </c>
      <c r="AI264" s="5" t="s">
        <v>322</v>
      </c>
      <c r="AJ264" s="5" t="s">
        <v>322</v>
      </c>
      <c r="AK264" s="5">
        <v>25.7377</v>
      </c>
      <c r="AL264" s="5">
        <v>3.0835000000000001E-2</v>
      </c>
      <c r="AM264" s="5">
        <v>0.30596600000000002</v>
      </c>
      <c r="AN264" s="5">
        <v>0.47666700000000001</v>
      </c>
      <c r="AO264" s="5">
        <v>3.4348999999999998E-2</v>
      </c>
      <c r="AP264" s="5">
        <v>10.6851</v>
      </c>
      <c r="AQ264" s="5">
        <v>18.447700000000001</v>
      </c>
      <c r="AR264" s="5">
        <v>0.100456</v>
      </c>
      <c r="AS264" s="5">
        <v>1.0758E-2</v>
      </c>
      <c r="AT264" s="5">
        <v>7.5770000000000004E-3</v>
      </c>
      <c r="AU264" s="5">
        <v>9.8340000000000007E-3</v>
      </c>
      <c r="AV264" s="5" t="s">
        <v>322</v>
      </c>
      <c r="AW264" s="5" t="s">
        <v>322</v>
      </c>
      <c r="AX264" s="5" t="s">
        <v>322</v>
      </c>
      <c r="AY264" s="5">
        <v>44.2136</v>
      </c>
      <c r="AZ264" s="5">
        <v>100.06100000000001</v>
      </c>
      <c r="BA264" s="5">
        <v>2.1377E-2</v>
      </c>
      <c r="BB264" s="5">
        <v>3.6348999999999999E-2</v>
      </c>
      <c r="BC264" s="5">
        <v>2.2995000000000002E-2</v>
      </c>
      <c r="BD264" s="5">
        <v>2.7657999999999999E-2</v>
      </c>
      <c r="BE264" s="5">
        <v>2.8289999999999999E-2</v>
      </c>
      <c r="BF264" s="5">
        <v>1.7172E-2</v>
      </c>
      <c r="BG264" s="5">
        <v>3.7479999999999999E-2</v>
      </c>
      <c r="BH264" s="5">
        <v>3.3937000000000002E-2</v>
      </c>
      <c r="BI264" s="5">
        <v>2.9283E-2</v>
      </c>
      <c r="BJ264" s="5">
        <v>1.2792E-2</v>
      </c>
      <c r="BK264" s="5">
        <v>2.6176999999999999E-2</v>
      </c>
      <c r="BL264" s="5" t="s">
        <v>322</v>
      </c>
      <c r="BM264" s="5" t="s">
        <v>322</v>
      </c>
      <c r="BN264" s="5" t="s">
        <v>322</v>
      </c>
      <c r="BO264" s="5">
        <v>0.419379</v>
      </c>
      <c r="BP264" s="5">
        <v>57.821599999999997</v>
      </c>
      <c r="BQ264" s="5">
        <v>5.65435</v>
      </c>
      <c r="BR264" s="5">
        <v>4.7439</v>
      </c>
      <c r="BS264" s="5">
        <v>41.732399999999998</v>
      </c>
      <c r="BT264" s="5">
        <v>0.63147699999999996</v>
      </c>
      <c r="BU264" s="5">
        <v>0.85091399999999995</v>
      </c>
      <c r="BV264" s="5">
        <v>19.321200000000001</v>
      </c>
      <c r="BW264" s="5">
        <v>133.30199999999999</v>
      </c>
      <c r="BX264" s="5">
        <v>83.426100000000005</v>
      </c>
      <c r="BY264" s="5">
        <v>129.11199999999999</v>
      </c>
      <c r="BZ264" s="5" t="s">
        <v>322</v>
      </c>
      <c r="CA264" s="5" t="s">
        <v>322</v>
      </c>
      <c r="CB264" s="5" t="s">
        <v>322</v>
      </c>
    </row>
    <row r="265" spans="1:80" ht="15.75" customHeight="1" x14ac:dyDescent="0.35">
      <c r="A265" s="5">
        <v>225</v>
      </c>
      <c r="B265" s="5" t="s">
        <v>409</v>
      </c>
      <c r="C265" s="5" t="s">
        <v>404</v>
      </c>
      <c r="D265" s="5">
        <v>3</v>
      </c>
      <c r="E265" s="5" t="s">
        <v>406</v>
      </c>
      <c r="F265" s="5" t="s">
        <v>89</v>
      </c>
      <c r="G265" s="5">
        <v>54.6967</v>
      </c>
      <c r="H265" s="5">
        <v>2.4413000000000001E-2</v>
      </c>
      <c r="I265" s="5">
        <v>0.56006900000000004</v>
      </c>
      <c r="J265" s="5">
        <v>0.60916800000000004</v>
      </c>
      <c r="K265" s="5">
        <v>6.9887000000000005E-2</v>
      </c>
      <c r="L265" s="5">
        <v>17.7807</v>
      </c>
      <c r="M265" s="5">
        <v>26.180199999999999</v>
      </c>
      <c r="N265" s="5">
        <v>0.12341199999999999</v>
      </c>
      <c r="O265" s="5">
        <v>0</v>
      </c>
      <c r="P265" s="5">
        <v>2.2835000000000001E-2</v>
      </c>
      <c r="Q265" s="5">
        <v>7.1219999999999999E-3</v>
      </c>
      <c r="R265" s="5" t="s">
        <v>322</v>
      </c>
      <c r="S265" s="5" t="s">
        <v>322</v>
      </c>
      <c r="T265" s="5" t="s">
        <v>322</v>
      </c>
      <c r="U265" s="5">
        <v>100.075</v>
      </c>
      <c r="V265" s="5" t="s">
        <v>322</v>
      </c>
      <c r="W265" s="5">
        <v>4.727E-2</v>
      </c>
      <c r="X265" s="5">
        <v>5.8076000000000003E-2</v>
      </c>
      <c r="Y265" s="5">
        <v>4.1744999999999997E-2</v>
      </c>
      <c r="Z265" s="5">
        <v>3.7747999999999997E-2</v>
      </c>
      <c r="AA265" s="5">
        <v>3.4655999999999999E-2</v>
      </c>
      <c r="AB265" s="5">
        <v>2.7990999999999999E-2</v>
      </c>
      <c r="AC265" s="5">
        <v>5.6870999999999998E-2</v>
      </c>
      <c r="AD265" s="5">
        <v>4.8626000000000003E-2</v>
      </c>
      <c r="AE265" s="5">
        <v>3.7907000000000003E-2</v>
      </c>
      <c r="AF265" s="5">
        <v>2.758E-2</v>
      </c>
      <c r="AG265" s="5">
        <v>3.7713999999999998E-2</v>
      </c>
      <c r="AH265" s="5" t="s">
        <v>322</v>
      </c>
      <c r="AI265" s="5" t="s">
        <v>322</v>
      </c>
      <c r="AJ265" s="5" t="s">
        <v>322</v>
      </c>
      <c r="AK265" s="5">
        <v>25.5669</v>
      </c>
      <c r="AL265" s="5">
        <v>1.4635E-2</v>
      </c>
      <c r="AM265" s="5">
        <v>0.29641400000000001</v>
      </c>
      <c r="AN265" s="5">
        <v>0.47350900000000001</v>
      </c>
      <c r="AO265" s="5">
        <v>5.4123999999999999E-2</v>
      </c>
      <c r="AP265" s="5">
        <v>10.722200000000001</v>
      </c>
      <c r="AQ265" s="5">
        <v>18.710799999999999</v>
      </c>
      <c r="AR265" s="5">
        <v>9.1552999999999995E-2</v>
      </c>
      <c r="AS265" s="5">
        <v>0</v>
      </c>
      <c r="AT265" s="5">
        <v>9.9659999999999992E-3</v>
      </c>
      <c r="AU265" s="5">
        <v>4.8729999999999997E-3</v>
      </c>
      <c r="AV265" s="5" t="s">
        <v>322</v>
      </c>
      <c r="AW265" s="5" t="s">
        <v>322</v>
      </c>
      <c r="AX265" s="5" t="s">
        <v>322</v>
      </c>
      <c r="AY265" s="5">
        <v>44.1295</v>
      </c>
      <c r="AZ265" s="5">
        <v>100.075</v>
      </c>
      <c r="BA265" s="5">
        <v>2.2096000000000001E-2</v>
      </c>
      <c r="BB265" s="5">
        <v>3.4816E-2</v>
      </c>
      <c r="BC265" s="5">
        <v>2.2093000000000002E-2</v>
      </c>
      <c r="BD265" s="5">
        <v>2.9342E-2</v>
      </c>
      <c r="BE265" s="5">
        <v>2.6838999999999998E-2</v>
      </c>
      <c r="BF265" s="5">
        <v>1.6879000000000002E-2</v>
      </c>
      <c r="BG265" s="5">
        <v>4.0646000000000002E-2</v>
      </c>
      <c r="BH265" s="5">
        <v>3.6074000000000002E-2</v>
      </c>
      <c r="BI265" s="5">
        <v>3.1468000000000003E-2</v>
      </c>
      <c r="BJ265" s="5">
        <v>1.2036E-2</v>
      </c>
      <c r="BK265" s="5">
        <v>2.5803E-2</v>
      </c>
      <c r="BL265" s="5" t="s">
        <v>322</v>
      </c>
      <c r="BM265" s="5" t="s">
        <v>322</v>
      </c>
      <c r="BN265" s="5" t="s">
        <v>322</v>
      </c>
      <c r="BO265" s="5">
        <v>0.42091699999999999</v>
      </c>
      <c r="BP265" s="5">
        <v>114.51600000000001</v>
      </c>
      <c r="BQ265" s="5">
        <v>5.6921200000000001</v>
      </c>
      <c r="BR265" s="5">
        <v>4.8632499999999999</v>
      </c>
      <c r="BS265" s="5">
        <v>26.363900000000001</v>
      </c>
      <c r="BT265" s="5">
        <v>0.63028399999999996</v>
      </c>
      <c r="BU265" s="5">
        <v>0.84551699999999996</v>
      </c>
      <c r="BV265" s="5">
        <v>21.8264</v>
      </c>
      <c r="BW265" s="5">
        <v>0</v>
      </c>
      <c r="BX265" s="5">
        <v>60.960900000000002</v>
      </c>
      <c r="BY265" s="5">
        <v>253.32400000000001</v>
      </c>
      <c r="BZ265" s="5" t="s">
        <v>322</v>
      </c>
      <c r="CA265" s="5" t="s">
        <v>322</v>
      </c>
      <c r="CB265" s="5" t="s">
        <v>322</v>
      </c>
    </row>
    <row r="266" spans="1:80" ht="15.75" customHeight="1" x14ac:dyDescent="0.35">
      <c r="A266" s="5">
        <v>226</v>
      </c>
      <c r="B266" s="5" t="s">
        <v>409</v>
      </c>
      <c r="C266" s="5" t="s">
        <v>404</v>
      </c>
      <c r="D266" s="5">
        <v>4</v>
      </c>
      <c r="E266" s="5" t="s">
        <v>406</v>
      </c>
      <c r="F266" s="5" t="s">
        <v>89</v>
      </c>
      <c r="G266" s="5">
        <v>55.046500000000002</v>
      </c>
      <c r="H266" s="5">
        <v>-2.511E-2</v>
      </c>
      <c r="I266" s="5">
        <v>0.52639100000000005</v>
      </c>
      <c r="J266" s="5">
        <v>0.61399300000000001</v>
      </c>
      <c r="K266" s="5">
        <v>5.7098999999999997E-2</v>
      </c>
      <c r="L266" s="5">
        <v>17.661899999999999</v>
      </c>
      <c r="M266" s="5">
        <v>26.126899999999999</v>
      </c>
      <c r="N266" s="5">
        <v>0.152835</v>
      </c>
      <c r="O266" s="5">
        <v>1.3809999999999999E-2</v>
      </c>
      <c r="P266" s="5">
        <v>3.3029999999999999E-3</v>
      </c>
      <c r="Q266" s="5">
        <v>1.7274000000000001E-2</v>
      </c>
      <c r="R266" s="5" t="s">
        <v>322</v>
      </c>
      <c r="S266" s="5" t="s">
        <v>322</v>
      </c>
      <c r="T266" s="5" t="s">
        <v>322</v>
      </c>
      <c r="U266" s="5">
        <v>100.19499999999999</v>
      </c>
      <c r="V266" s="5" t="s">
        <v>322</v>
      </c>
      <c r="W266" s="5">
        <v>4.3797000000000003E-2</v>
      </c>
      <c r="X266" s="5">
        <v>6.2951999999999994E-2</v>
      </c>
      <c r="Y266" s="5">
        <v>4.0894E-2</v>
      </c>
      <c r="Z266" s="5">
        <v>3.7999999999999999E-2</v>
      </c>
      <c r="AA266" s="5">
        <v>3.7293E-2</v>
      </c>
      <c r="AB266" s="5">
        <v>2.9474E-2</v>
      </c>
      <c r="AC266" s="5">
        <v>5.1020999999999997E-2</v>
      </c>
      <c r="AD266" s="5">
        <v>4.8625000000000002E-2</v>
      </c>
      <c r="AE266" s="5">
        <v>3.3184999999999999E-2</v>
      </c>
      <c r="AF266" s="5">
        <v>2.9472000000000002E-2</v>
      </c>
      <c r="AG266" s="5">
        <v>4.0257000000000001E-2</v>
      </c>
      <c r="AH266" s="5" t="s">
        <v>322</v>
      </c>
      <c r="AI266" s="5" t="s">
        <v>322</v>
      </c>
      <c r="AJ266" s="5" t="s">
        <v>322</v>
      </c>
      <c r="AK266" s="5">
        <v>25.730399999999999</v>
      </c>
      <c r="AL266" s="5">
        <v>-1.5049999999999999E-2</v>
      </c>
      <c r="AM266" s="5">
        <v>0.27859</v>
      </c>
      <c r="AN266" s="5">
        <v>0.47726000000000002</v>
      </c>
      <c r="AO266" s="5">
        <v>4.4220000000000002E-2</v>
      </c>
      <c r="AP266" s="5">
        <v>10.650600000000001</v>
      </c>
      <c r="AQ266" s="5">
        <v>18.672699999999999</v>
      </c>
      <c r="AR266" s="5">
        <v>0.113381</v>
      </c>
      <c r="AS266" s="5">
        <v>1.1464E-2</v>
      </c>
      <c r="AT266" s="5">
        <v>1.4419999999999999E-3</v>
      </c>
      <c r="AU266" s="5">
        <v>1.1819E-2</v>
      </c>
      <c r="AV266" s="5" t="s">
        <v>322</v>
      </c>
      <c r="AW266" s="5" t="s">
        <v>322</v>
      </c>
      <c r="AX266" s="5" t="s">
        <v>322</v>
      </c>
      <c r="AY266" s="5">
        <v>44.218000000000004</v>
      </c>
      <c r="AZ266" s="5">
        <v>100.19499999999999</v>
      </c>
      <c r="BA266" s="5">
        <v>2.0472000000000001E-2</v>
      </c>
      <c r="BB266" s="5">
        <v>3.7740000000000003E-2</v>
      </c>
      <c r="BC266" s="5">
        <v>2.1642999999999999E-2</v>
      </c>
      <c r="BD266" s="5">
        <v>2.9537000000000001E-2</v>
      </c>
      <c r="BE266" s="5">
        <v>2.8882000000000001E-2</v>
      </c>
      <c r="BF266" s="5">
        <v>1.7773000000000001E-2</v>
      </c>
      <c r="BG266" s="5">
        <v>3.6464000000000003E-2</v>
      </c>
      <c r="BH266" s="5">
        <v>3.6073000000000001E-2</v>
      </c>
      <c r="BI266" s="5">
        <v>2.7549000000000001E-2</v>
      </c>
      <c r="BJ266" s="5">
        <v>1.2862E-2</v>
      </c>
      <c r="BK266" s="5">
        <v>2.7543000000000002E-2</v>
      </c>
      <c r="BL266" s="5" t="s">
        <v>322</v>
      </c>
      <c r="BM266" s="5" t="s">
        <v>322</v>
      </c>
      <c r="BN266" s="5" t="s">
        <v>322</v>
      </c>
      <c r="BO266" s="5">
        <v>0.41928500000000002</v>
      </c>
      <c r="BP266" s="5">
        <v>-115.95</v>
      </c>
      <c r="BQ266" s="5">
        <v>5.8944099999999997</v>
      </c>
      <c r="BR266" s="5">
        <v>4.8498700000000001</v>
      </c>
      <c r="BS266" s="5">
        <v>33.614899999999999</v>
      </c>
      <c r="BT266" s="5">
        <v>0.63314199999999998</v>
      </c>
      <c r="BU266" s="5">
        <v>0.845526</v>
      </c>
      <c r="BV266" s="5">
        <v>18.195799999999998</v>
      </c>
      <c r="BW266" s="5">
        <v>118.56100000000001</v>
      </c>
      <c r="BX266" s="5">
        <v>424.45299999999997</v>
      </c>
      <c r="BY266" s="5">
        <v>113.306</v>
      </c>
      <c r="BZ266" s="5" t="s">
        <v>322</v>
      </c>
      <c r="CA266" s="5" t="s">
        <v>322</v>
      </c>
      <c r="CB266" s="5" t="s">
        <v>322</v>
      </c>
    </row>
    <row r="267" spans="1:80" ht="15.75" customHeight="1" x14ac:dyDescent="0.35">
      <c r="A267" s="5">
        <v>227</v>
      </c>
      <c r="B267" s="5" t="s">
        <v>409</v>
      </c>
      <c r="C267" s="5" t="s">
        <v>404</v>
      </c>
      <c r="D267" s="5">
        <v>5</v>
      </c>
      <c r="E267" s="5" t="s">
        <v>406</v>
      </c>
      <c r="F267" s="5" t="s">
        <v>89</v>
      </c>
      <c r="G267" s="5">
        <v>54.4741</v>
      </c>
      <c r="H267" s="5">
        <v>3.1795999999999998E-2</v>
      </c>
      <c r="I267" s="5">
        <v>0.56042099999999995</v>
      </c>
      <c r="J267" s="5">
        <v>0.60443199999999997</v>
      </c>
      <c r="K267" s="5">
        <v>6.0066000000000001E-2</v>
      </c>
      <c r="L267" s="5">
        <v>17.573899999999998</v>
      </c>
      <c r="M267" s="5">
        <v>26.1252</v>
      </c>
      <c r="N267" s="5">
        <v>0.15490000000000001</v>
      </c>
      <c r="O267" s="5">
        <v>4.8069999999999996E-3</v>
      </c>
      <c r="P267" s="5">
        <v>7.5510000000000004E-3</v>
      </c>
      <c r="Q267" s="5">
        <v>1.7382999999999999E-2</v>
      </c>
      <c r="R267" s="5" t="s">
        <v>322</v>
      </c>
      <c r="S267" s="5" t="s">
        <v>322</v>
      </c>
      <c r="T267" s="5" t="s">
        <v>322</v>
      </c>
      <c r="U267" s="5">
        <v>99.614500000000007</v>
      </c>
      <c r="V267" s="5" t="s">
        <v>322</v>
      </c>
      <c r="W267" s="5">
        <v>4.5421999999999997E-2</v>
      </c>
      <c r="X267" s="5">
        <v>5.9582999999999997E-2</v>
      </c>
      <c r="Y267" s="5">
        <v>4.1783000000000001E-2</v>
      </c>
      <c r="Z267" s="5">
        <v>3.5897999999999999E-2</v>
      </c>
      <c r="AA267" s="5">
        <v>3.4861999999999997E-2</v>
      </c>
      <c r="AB267" s="5">
        <v>2.8761999999999999E-2</v>
      </c>
      <c r="AC267" s="5">
        <v>5.4856000000000002E-2</v>
      </c>
      <c r="AD267" s="5">
        <v>4.6556E-2</v>
      </c>
      <c r="AE267" s="5">
        <v>3.9281999999999997E-2</v>
      </c>
      <c r="AF267" s="5">
        <v>2.8538999999999998E-2</v>
      </c>
      <c r="AG267" s="5">
        <v>3.7138999999999998E-2</v>
      </c>
      <c r="AH267" s="5" t="s">
        <v>322</v>
      </c>
      <c r="AI267" s="5" t="s">
        <v>322</v>
      </c>
      <c r="AJ267" s="5" t="s">
        <v>322</v>
      </c>
      <c r="AK267" s="5">
        <v>25.462800000000001</v>
      </c>
      <c r="AL267" s="5">
        <v>1.9061999999999999E-2</v>
      </c>
      <c r="AM267" s="5">
        <v>0.29659999999999997</v>
      </c>
      <c r="AN267" s="5">
        <v>0.46982699999999999</v>
      </c>
      <c r="AO267" s="5">
        <v>4.6517999999999997E-2</v>
      </c>
      <c r="AP267" s="5">
        <v>10.5975</v>
      </c>
      <c r="AQ267" s="5">
        <v>18.671500000000002</v>
      </c>
      <c r="AR267" s="5">
        <v>0.114913</v>
      </c>
      <c r="AS267" s="5">
        <v>3.9909999999999998E-3</v>
      </c>
      <c r="AT267" s="5">
        <v>3.2950000000000002E-3</v>
      </c>
      <c r="AU267" s="5">
        <v>1.1893000000000001E-2</v>
      </c>
      <c r="AV267" s="5" t="s">
        <v>322</v>
      </c>
      <c r="AW267" s="5" t="s">
        <v>322</v>
      </c>
      <c r="AX267" s="5" t="s">
        <v>322</v>
      </c>
      <c r="AY267" s="5">
        <v>43.916600000000003</v>
      </c>
      <c r="AZ267" s="5">
        <v>99.614500000000007</v>
      </c>
      <c r="BA267" s="5">
        <v>2.1232000000000001E-2</v>
      </c>
      <c r="BB267" s="5">
        <v>3.5720000000000002E-2</v>
      </c>
      <c r="BC267" s="5">
        <v>2.2114000000000002E-2</v>
      </c>
      <c r="BD267" s="5">
        <v>2.7904000000000002E-2</v>
      </c>
      <c r="BE267" s="5">
        <v>2.6998999999999999E-2</v>
      </c>
      <c r="BF267" s="5">
        <v>1.7343999999999998E-2</v>
      </c>
      <c r="BG267" s="5">
        <v>3.9204999999999997E-2</v>
      </c>
      <c r="BH267" s="5">
        <v>3.4537999999999999E-2</v>
      </c>
      <c r="BI267" s="5">
        <v>3.261E-2</v>
      </c>
      <c r="BJ267" s="5">
        <v>1.2455000000000001E-2</v>
      </c>
      <c r="BK267" s="5">
        <v>2.5409999999999999E-2</v>
      </c>
      <c r="BL267" s="5" t="s">
        <v>322</v>
      </c>
      <c r="BM267" s="5" t="s">
        <v>322</v>
      </c>
      <c r="BN267" s="5" t="s">
        <v>322</v>
      </c>
      <c r="BO267" s="5">
        <v>0.42160199999999998</v>
      </c>
      <c r="BP267" s="5">
        <v>90.643600000000006</v>
      </c>
      <c r="BQ267" s="5">
        <v>5.6910499999999997</v>
      </c>
      <c r="BR267" s="5">
        <v>4.8039800000000001</v>
      </c>
      <c r="BS267" s="5">
        <v>30.356400000000001</v>
      </c>
      <c r="BT267" s="5">
        <v>0.63449</v>
      </c>
      <c r="BU267" s="5">
        <v>0.84603899999999999</v>
      </c>
      <c r="BV267" s="5">
        <v>17.477900000000002</v>
      </c>
      <c r="BW267" s="5">
        <v>389.74599999999998</v>
      </c>
      <c r="BX267" s="5">
        <v>182.15</v>
      </c>
      <c r="BY267" s="5">
        <v>104.44</v>
      </c>
      <c r="BZ267" s="5" t="s">
        <v>322</v>
      </c>
      <c r="CA267" s="5" t="s">
        <v>322</v>
      </c>
      <c r="CB267" s="5" t="s">
        <v>322</v>
      </c>
    </row>
    <row r="268" spans="1:80" ht="15.75" customHeight="1" x14ac:dyDescent="0.35">
      <c r="A268" s="5">
        <v>228</v>
      </c>
      <c r="B268" s="5" t="s">
        <v>409</v>
      </c>
      <c r="C268" s="5" t="s">
        <v>404</v>
      </c>
      <c r="D268" s="5">
        <v>6</v>
      </c>
      <c r="E268" s="5" t="s">
        <v>406</v>
      </c>
      <c r="F268" s="5" t="s">
        <v>89</v>
      </c>
      <c r="G268" s="5">
        <v>55.204999999999998</v>
      </c>
      <c r="H268" s="5">
        <v>1.9723999999999998E-2</v>
      </c>
      <c r="I268" s="5">
        <v>0.54677699999999996</v>
      </c>
      <c r="J268" s="5">
        <v>0.66100400000000004</v>
      </c>
      <c r="K268" s="5">
        <v>5.1978000000000003E-2</v>
      </c>
      <c r="L268" s="5">
        <v>17.788900000000002</v>
      </c>
      <c r="M268" s="5">
        <v>26.599699999999999</v>
      </c>
      <c r="N268" s="5">
        <v>0.131878</v>
      </c>
      <c r="O268" s="5">
        <v>4.5779999999999996E-3</v>
      </c>
      <c r="P268" s="5">
        <v>-1.09E-3</v>
      </c>
      <c r="Q268" s="5">
        <v>-2.1800000000000001E-3</v>
      </c>
      <c r="R268" s="5" t="s">
        <v>322</v>
      </c>
      <c r="S268" s="5" t="s">
        <v>322</v>
      </c>
      <c r="T268" s="5" t="s">
        <v>322</v>
      </c>
      <c r="U268" s="5">
        <v>101.006</v>
      </c>
      <c r="V268" s="5" t="s">
        <v>322</v>
      </c>
      <c r="W268" s="5">
        <v>4.6235999999999999E-2</v>
      </c>
      <c r="X268" s="5">
        <v>6.0010000000000001E-2</v>
      </c>
      <c r="Y268" s="5">
        <v>4.0585000000000003E-2</v>
      </c>
      <c r="Z268" s="5">
        <v>3.6516E-2</v>
      </c>
      <c r="AA268" s="5">
        <v>3.7652999999999999E-2</v>
      </c>
      <c r="AB268" s="5">
        <v>2.8084999999999999E-2</v>
      </c>
      <c r="AC268" s="5">
        <v>4.8572999999999998E-2</v>
      </c>
      <c r="AD268" s="5">
        <v>4.4311000000000003E-2</v>
      </c>
      <c r="AE268" s="5">
        <v>3.5550999999999999E-2</v>
      </c>
      <c r="AF268" s="5">
        <v>3.0955E-2</v>
      </c>
      <c r="AG268" s="5">
        <v>3.8186999999999999E-2</v>
      </c>
      <c r="AH268" s="5" t="s">
        <v>322</v>
      </c>
      <c r="AI268" s="5" t="s">
        <v>322</v>
      </c>
      <c r="AJ268" s="5" t="s">
        <v>322</v>
      </c>
      <c r="AK268" s="5">
        <v>25.804500000000001</v>
      </c>
      <c r="AL268" s="5">
        <v>1.1823999999999999E-2</v>
      </c>
      <c r="AM268" s="5">
        <v>0.289379</v>
      </c>
      <c r="AN268" s="5">
        <v>0.51380199999999998</v>
      </c>
      <c r="AO268" s="5">
        <v>4.0254999999999999E-2</v>
      </c>
      <c r="AP268" s="5">
        <v>10.7272</v>
      </c>
      <c r="AQ268" s="5">
        <v>19.0106</v>
      </c>
      <c r="AR268" s="5">
        <v>9.7834000000000004E-2</v>
      </c>
      <c r="AS268" s="5">
        <v>3.8010000000000001E-3</v>
      </c>
      <c r="AT268" s="5">
        <v>-4.6999999999999999E-4</v>
      </c>
      <c r="AU268" s="5">
        <v>-1.49E-3</v>
      </c>
      <c r="AV268" s="5" t="s">
        <v>322</v>
      </c>
      <c r="AW268" s="5" t="s">
        <v>322</v>
      </c>
      <c r="AX268" s="5" t="s">
        <v>322</v>
      </c>
      <c r="AY268" s="5">
        <v>44.509</v>
      </c>
      <c r="AZ268" s="5">
        <v>101.006</v>
      </c>
      <c r="BA268" s="5">
        <v>2.1611999999999999E-2</v>
      </c>
      <c r="BB268" s="5">
        <v>3.5976000000000001E-2</v>
      </c>
      <c r="BC268" s="5">
        <v>2.1479999999999999E-2</v>
      </c>
      <c r="BD268" s="5">
        <v>2.8384E-2</v>
      </c>
      <c r="BE268" s="5">
        <v>2.9159999999999998E-2</v>
      </c>
      <c r="BF268" s="5">
        <v>1.6936E-2</v>
      </c>
      <c r="BG268" s="5">
        <v>3.4715000000000003E-2</v>
      </c>
      <c r="BH268" s="5">
        <v>3.2871999999999998E-2</v>
      </c>
      <c r="BI268" s="5">
        <v>2.9513000000000001E-2</v>
      </c>
      <c r="BJ268" s="5">
        <v>1.3509E-2</v>
      </c>
      <c r="BK268" s="5">
        <v>2.6127000000000001E-2</v>
      </c>
      <c r="BL268" s="5" t="s">
        <v>322</v>
      </c>
      <c r="BM268" s="5" t="s">
        <v>322</v>
      </c>
      <c r="BN268" s="5" t="s">
        <v>322</v>
      </c>
      <c r="BO268" s="5">
        <v>0.41878199999999999</v>
      </c>
      <c r="BP268" s="5">
        <v>145.726</v>
      </c>
      <c r="BQ268" s="5">
        <v>5.7249100000000004</v>
      </c>
      <c r="BR268" s="5">
        <v>4.5513599999999999</v>
      </c>
      <c r="BS268" s="5">
        <v>36.958100000000002</v>
      </c>
      <c r="BT268" s="5">
        <v>0.630386</v>
      </c>
      <c r="BU268" s="5">
        <v>0.83705499999999999</v>
      </c>
      <c r="BV268" s="5">
        <v>19.337800000000001</v>
      </c>
      <c r="BW268" s="5">
        <v>371.04500000000002</v>
      </c>
      <c r="BX268" s="5">
        <v>-1337.6</v>
      </c>
      <c r="BY268" s="5">
        <v>-823.43</v>
      </c>
      <c r="BZ268" s="5" t="s">
        <v>322</v>
      </c>
      <c r="CA268" s="5" t="s">
        <v>322</v>
      </c>
      <c r="CB268" s="5" t="s">
        <v>322</v>
      </c>
    </row>
    <row r="269" spans="1:80" ht="15.75" customHeight="1" x14ac:dyDescent="0.35">
      <c r="A269" s="5">
        <v>229</v>
      </c>
      <c r="B269" s="5" t="s">
        <v>409</v>
      </c>
      <c r="C269" s="5" t="s">
        <v>404</v>
      </c>
      <c r="D269" s="5">
        <v>7</v>
      </c>
      <c r="E269" s="5" t="s">
        <v>406</v>
      </c>
      <c r="F269" s="5" t="s">
        <v>89</v>
      </c>
      <c r="G269" s="5">
        <v>55.549300000000002</v>
      </c>
      <c r="H269" s="5">
        <v>1.6649000000000001E-2</v>
      </c>
      <c r="I269" s="5">
        <v>0.357267</v>
      </c>
      <c r="J269" s="5">
        <v>0.63252900000000001</v>
      </c>
      <c r="K269" s="5">
        <v>6.0801000000000001E-2</v>
      </c>
      <c r="L269" s="5">
        <v>17.999300000000002</v>
      </c>
      <c r="M269" s="5">
        <v>25.9194</v>
      </c>
      <c r="N269" s="5">
        <v>0.101246</v>
      </c>
      <c r="O269" s="5">
        <v>-1.7469999999999999E-2</v>
      </c>
      <c r="P269" s="5">
        <v>1.5029000000000001E-2</v>
      </c>
      <c r="Q269" s="5">
        <v>1.3891000000000001E-2</v>
      </c>
      <c r="R269" s="5" t="s">
        <v>322</v>
      </c>
      <c r="S269" s="5" t="s">
        <v>322</v>
      </c>
      <c r="T269" s="5" t="s">
        <v>322</v>
      </c>
      <c r="U269" s="5">
        <v>100.648</v>
      </c>
      <c r="V269" s="5" t="s">
        <v>322</v>
      </c>
      <c r="W269" s="5">
        <v>4.4186999999999997E-2</v>
      </c>
      <c r="X269" s="5">
        <v>5.8221000000000002E-2</v>
      </c>
      <c r="Y269" s="5">
        <v>4.0221E-2</v>
      </c>
      <c r="Z269" s="5">
        <v>3.6560000000000002E-2</v>
      </c>
      <c r="AA269" s="5">
        <v>3.6560000000000002E-2</v>
      </c>
      <c r="AB269" s="5">
        <v>3.0353999999999999E-2</v>
      </c>
      <c r="AC269" s="5">
        <v>5.5442999999999999E-2</v>
      </c>
      <c r="AD269" s="5">
        <v>4.8530999999999998E-2</v>
      </c>
      <c r="AE269" s="5">
        <v>3.9377000000000002E-2</v>
      </c>
      <c r="AF269" s="5">
        <v>3.0419999999999999E-2</v>
      </c>
      <c r="AG269" s="5">
        <v>3.8341E-2</v>
      </c>
      <c r="AH269" s="5" t="s">
        <v>322</v>
      </c>
      <c r="AI269" s="5" t="s">
        <v>322</v>
      </c>
      <c r="AJ269" s="5" t="s">
        <v>322</v>
      </c>
      <c r="AK269" s="5">
        <v>25.965399999999999</v>
      </c>
      <c r="AL269" s="5">
        <v>9.9810000000000003E-3</v>
      </c>
      <c r="AM269" s="5">
        <v>0.189082</v>
      </c>
      <c r="AN269" s="5">
        <v>0.49166799999999999</v>
      </c>
      <c r="AO269" s="5">
        <v>4.7086999999999997E-2</v>
      </c>
      <c r="AP269" s="5">
        <v>10.854100000000001</v>
      </c>
      <c r="AQ269" s="5">
        <v>18.5245</v>
      </c>
      <c r="AR269" s="5">
        <v>7.5108999999999995E-2</v>
      </c>
      <c r="AS269" s="5">
        <v>-1.451E-2</v>
      </c>
      <c r="AT269" s="5">
        <v>6.5589999999999997E-3</v>
      </c>
      <c r="AU269" s="5">
        <v>9.5040000000000003E-3</v>
      </c>
      <c r="AV269" s="5" t="s">
        <v>322</v>
      </c>
      <c r="AW269" s="5" t="s">
        <v>322</v>
      </c>
      <c r="AX269" s="5" t="s">
        <v>322</v>
      </c>
      <c r="AY269" s="5">
        <v>44.4895</v>
      </c>
      <c r="AZ269" s="5">
        <v>100.648</v>
      </c>
      <c r="BA269" s="5">
        <v>2.0653999999999999E-2</v>
      </c>
      <c r="BB269" s="5">
        <v>3.4903999999999998E-2</v>
      </c>
      <c r="BC269" s="5">
        <v>2.1287E-2</v>
      </c>
      <c r="BD269" s="5">
        <v>2.8417999999999999E-2</v>
      </c>
      <c r="BE269" s="5">
        <v>2.8313999999999999E-2</v>
      </c>
      <c r="BF269" s="5">
        <v>1.8304999999999998E-2</v>
      </c>
      <c r="BG269" s="5">
        <v>3.9625E-2</v>
      </c>
      <c r="BH269" s="5">
        <v>3.6003E-2</v>
      </c>
      <c r="BI269" s="5">
        <v>3.2689000000000003E-2</v>
      </c>
      <c r="BJ269" s="5">
        <v>1.3276E-2</v>
      </c>
      <c r="BK269" s="5">
        <v>2.6232999999999999E-2</v>
      </c>
      <c r="BL269" s="5" t="s">
        <v>322</v>
      </c>
      <c r="BM269" s="5" t="s">
        <v>322</v>
      </c>
      <c r="BN269" s="5" t="s">
        <v>322</v>
      </c>
      <c r="BO269" s="5">
        <v>0.417375</v>
      </c>
      <c r="BP269" s="5">
        <v>167.227</v>
      </c>
      <c r="BQ269" s="5">
        <v>7.7216199999999997</v>
      </c>
      <c r="BR269" s="5">
        <v>4.6895600000000002</v>
      </c>
      <c r="BS269" s="5">
        <v>31.2151</v>
      </c>
      <c r="BT269" s="5">
        <v>0.62705100000000003</v>
      </c>
      <c r="BU269" s="5">
        <v>0.84987299999999999</v>
      </c>
      <c r="BV269" s="5">
        <v>25.8979</v>
      </c>
      <c r="BW269" s="5">
        <v>-101.58</v>
      </c>
      <c r="BX269" s="5">
        <v>99.130200000000002</v>
      </c>
      <c r="BY269" s="5">
        <v>133.73400000000001</v>
      </c>
      <c r="BZ269" s="5" t="s">
        <v>322</v>
      </c>
      <c r="CA269" s="5" t="s">
        <v>322</v>
      </c>
      <c r="CB269" s="5" t="s">
        <v>322</v>
      </c>
    </row>
    <row r="270" spans="1:80" ht="15.75" customHeight="1" x14ac:dyDescent="0.35">
      <c r="A270" s="5">
        <v>230</v>
      </c>
      <c r="B270" s="5" t="s">
        <v>409</v>
      </c>
      <c r="C270" s="5" t="s">
        <v>404</v>
      </c>
      <c r="D270" s="5">
        <v>8</v>
      </c>
      <c r="E270" s="5" t="s">
        <v>406</v>
      </c>
      <c r="F270" s="5" t="s">
        <v>89</v>
      </c>
      <c r="G270" s="5">
        <v>55.422899999999998</v>
      </c>
      <c r="H270" s="5">
        <v>7.6619000000000007E-2</v>
      </c>
      <c r="I270" s="5">
        <v>0.60960499999999995</v>
      </c>
      <c r="J270" s="5">
        <v>0.66283599999999998</v>
      </c>
      <c r="K270" s="5">
        <v>6.9845000000000004E-2</v>
      </c>
      <c r="L270" s="5">
        <v>17.7044</v>
      </c>
      <c r="M270" s="5">
        <v>26.539899999999999</v>
      </c>
      <c r="N270" s="5">
        <v>0.11149299999999999</v>
      </c>
      <c r="O270" s="5">
        <v>-1.1769999999999999E-2</v>
      </c>
      <c r="P270" s="5">
        <v>5.2990000000000002E-2</v>
      </c>
      <c r="Q270" s="5">
        <v>1.3892E-2</v>
      </c>
      <c r="R270" s="5" t="s">
        <v>322</v>
      </c>
      <c r="S270" s="5" t="s">
        <v>322</v>
      </c>
      <c r="T270" s="5" t="s">
        <v>322</v>
      </c>
      <c r="U270" s="5">
        <v>101.253</v>
      </c>
      <c r="V270" s="5" t="s">
        <v>322</v>
      </c>
      <c r="W270" s="5">
        <v>4.5941000000000003E-2</v>
      </c>
      <c r="X270" s="5">
        <v>6.0020999999999998E-2</v>
      </c>
      <c r="Y270" s="5">
        <v>4.1817E-2</v>
      </c>
      <c r="Z270" s="5">
        <v>3.6479999999999999E-2</v>
      </c>
      <c r="AA270" s="5">
        <v>3.4569000000000003E-2</v>
      </c>
      <c r="AB270" s="5">
        <v>2.8867E-2</v>
      </c>
      <c r="AC270" s="5">
        <v>5.0478000000000002E-2</v>
      </c>
      <c r="AD270" s="5">
        <v>5.1239E-2</v>
      </c>
      <c r="AE270" s="5">
        <v>3.9255999999999999E-2</v>
      </c>
      <c r="AF270" s="5">
        <v>2.6671E-2</v>
      </c>
      <c r="AG270" s="5">
        <v>3.8363000000000001E-2</v>
      </c>
      <c r="AH270" s="5" t="s">
        <v>322</v>
      </c>
      <c r="AI270" s="5" t="s">
        <v>322</v>
      </c>
      <c r="AJ270" s="5" t="s">
        <v>322</v>
      </c>
      <c r="AK270" s="5">
        <v>25.906300000000002</v>
      </c>
      <c r="AL270" s="5">
        <v>4.5933000000000002E-2</v>
      </c>
      <c r="AM270" s="5">
        <v>0.322631</v>
      </c>
      <c r="AN270" s="5">
        <v>0.51522599999999996</v>
      </c>
      <c r="AO270" s="5">
        <v>5.4092000000000001E-2</v>
      </c>
      <c r="AP270" s="5">
        <v>10.6762</v>
      </c>
      <c r="AQ270" s="5">
        <v>18.9679</v>
      </c>
      <c r="AR270" s="5">
        <v>8.2711000000000007E-2</v>
      </c>
      <c r="AS270" s="5">
        <v>-9.7699999999999992E-3</v>
      </c>
      <c r="AT270" s="5">
        <v>2.3125E-2</v>
      </c>
      <c r="AU270" s="5">
        <v>9.5049999999999996E-3</v>
      </c>
      <c r="AV270" s="5" t="s">
        <v>322</v>
      </c>
      <c r="AW270" s="5" t="s">
        <v>322</v>
      </c>
      <c r="AX270" s="5" t="s">
        <v>322</v>
      </c>
      <c r="AY270" s="5">
        <v>44.658799999999999</v>
      </c>
      <c r="AZ270" s="5">
        <v>101.253</v>
      </c>
      <c r="BA270" s="5">
        <v>2.1474E-2</v>
      </c>
      <c r="BB270" s="5">
        <v>3.5983000000000001E-2</v>
      </c>
      <c r="BC270" s="5">
        <v>2.2131000000000001E-2</v>
      </c>
      <c r="BD270" s="5">
        <v>2.8355999999999999E-2</v>
      </c>
      <c r="BE270" s="5">
        <v>2.6772000000000001E-2</v>
      </c>
      <c r="BF270" s="5">
        <v>1.7408E-2</v>
      </c>
      <c r="BG270" s="5">
        <v>3.6075999999999997E-2</v>
      </c>
      <c r="BH270" s="5">
        <v>3.8011999999999997E-2</v>
      </c>
      <c r="BI270" s="5">
        <v>3.2589E-2</v>
      </c>
      <c r="BJ270" s="5">
        <v>1.1639999999999999E-2</v>
      </c>
      <c r="BK270" s="5">
        <v>2.6248E-2</v>
      </c>
      <c r="BL270" s="5" t="s">
        <v>322</v>
      </c>
      <c r="BM270" s="5" t="s">
        <v>322</v>
      </c>
      <c r="BN270" s="5" t="s">
        <v>322</v>
      </c>
      <c r="BO270" s="5">
        <v>0.418207</v>
      </c>
      <c r="BP270" s="5">
        <v>39.183599999999998</v>
      </c>
      <c r="BQ270" s="5">
        <v>5.3746200000000002</v>
      </c>
      <c r="BR270" s="5">
        <v>4.5439699999999998</v>
      </c>
      <c r="BS270" s="5">
        <v>26.3306</v>
      </c>
      <c r="BT270" s="5">
        <v>0.63265199999999999</v>
      </c>
      <c r="BU270" s="5">
        <v>0.83900399999999997</v>
      </c>
      <c r="BV270" s="5">
        <v>24.8035</v>
      </c>
      <c r="BW270" s="5">
        <v>-152.63</v>
      </c>
      <c r="BX270" s="5">
        <v>27.709399999999999</v>
      </c>
      <c r="BY270" s="5">
        <v>133.80699999999999</v>
      </c>
      <c r="BZ270" s="5" t="s">
        <v>322</v>
      </c>
      <c r="CA270" s="5" t="s">
        <v>322</v>
      </c>
      <c r="CB270" s="5" t="s">
        <v>322</v>
      </c>
    </row>
    <row r="271" spans="1:80" ht="15.75" customHeight="1" x14ac:dyDescent="0.35">
      <c r="A271" s="5">
        <v>231</v>
      </c>
      <c r="B271" s="5" t="s">
        <v>409</v>
      </c>
      <c r="C271" s="5" t="s">
        <v>404</v>
      </c>
      <c r="D271" s="5">
        <v>9</v>
      </c>
      <c r="E271" s="5" t="s">
        <v>406</v>
      </c>
      <c r="F271" s="5" t="s">
        <v>89</v>
      </c>
      <c r="G271" s="5">
        <v>55.500900000000001</v>
      </c>
      <c r="H271" s="5">
        <v>3.3107999999999999E-2</v>
      </c>
      <c r="I271" s="5">
        <v>0.59360900000000005</v>
      </c>
      <c r="J271" s="5">
        <v>0.56810400000000005</v>
      </c>
      <c r="K271" s="5">
        <v>8.3534999999999998E-2</v>
      </c>
      <c r="L271" s="5">
        <v>17.6143</v>
      </c>
      <c r="M271" s="5">
        <v>26.262</v>
      </c>
      <c r="N271" s="5">
        <v>0.193019</v>
      </c>
      <c r="O271" s="5">
        <v>-3.1809999999999998E-2</v>
      </c>
      <c r="P271" s="5">
        <v>-5.4299999999999999E-3</v>
      </c>
      <c r="Q271" s="5">
        <v>-1.6060000000000001E-2</v>
      </c>
      <c r="R271" s="5" t="s">
        <v>322</v>
      </c>
      <c r="S271" s="5" t="s">
        <v>322</v>
      </c>
      <c r="T271" s="5" t="s">
        <v>322</v>
      </c>
      <c r="U271" s="5">
        <v>100.795</v>
      </c>
      <c r="V271" s="5" t="s">
        <v>322</v>
      </c>
      <c r="W271" s="5">
        <v>4.7432000000000002E-2</v>
      </c>
      <c r="X271" s="5">
        <v>5.9895999999999998E-2</v>
      </c>
      <c r="Y271" s="5">
        <v>3.9690999999999997E-2</v>
      </c>
      <c r="Z271" s="5">
        <v>3.9754999999999999E-2</v>
      </c>
      <c r="AA271" s="5">
        <v>3.3391999999999998E-2</v>
      </c>
      <c r="AB271" s="5">
        <v>2.6776000000000001E-2</v>
      </c>
      <c r="AC271" s="5">
        <v>5.4052999999999997E-2</v>
      </c>
      <c r="AD271" s="5">
        <v>4.4077999999999999E-2</v>
      </c>
      <c r="AE271" s="5">
        <v>4.206E-2</v>
      </c>
      <c r="AF271" s="5">
        <v>3.0206E-2</v>
      </c>
      <c r="AG271" s="5">
        <v>3.9688000000000001E-2</v>
      </c>
      <c r="AH271" s="5" t="s">
        <v>322</v>
      </c>
      <c r="AI271" s="5" t="s">
        <v>322</v>
      </c>
      <c r="AJ271" s="5" t="s">
        <v>322</v>
      </c>
      <c r="AK271" s="5">
        <v>25.942799999999998</v>
      </c>
      <c r="AL271" s="5">
        <v>1.9848000000000001E-2</v>
      </c>
      <c r="AM271" s="5">
        <v>0.31416500000000003</v>
      </c>
      <c r="AN271" s="5">
        <v>0.44158999999999998</v>
      </c>
      <c r="AO271" s="5">
        <v>6.4693000000000001E-2</v>
      </c>
      <c r="AP271" s="5">
        <v>10.6219</v>
      </c>
      <c r="AQ271" s="5">
        <v>18.769300000000001</v>
      </c>
      <c r="AR271" s="5">
        <v>0.14319200000000001</v>
      </c>
      <c r="AS271" s="5">
        <v>-2.6409999999999999E-2</v>
      </c>
      <c r="AT271" s="5">
        <v>-2.3700000000000001E-3</v>
      </c>
      <c r="AU271" s="5">
        <v>-1.099E-2</v>
      </c>
      <c r="AV271" s="5" t="s">
        <v>322</v>
      </c>
      <c r="AW271" s="5" t="s">
        <v>322</v>
      </c>
      <c r="AX271" s="5" t="s">
        <v>322</v>
      </c>
      <c r="AY271" s="5">
        <v>44.517600000000002</v>
      </c>
      <c r="AZ271" s="5">
        <v>100.795</v>
      </c>
      <c r="BA271" s="5">
        <v>2.2171E-2</v>
      </c>
      <c r="BB271" s="5">
        <v>3.5908000000000002E-2</v>
      </c>
      <c r="BC271" s="5">
        <v>2.1006E-2</v>
      </c>
      <c r="BD271" s="5">
        <v>3.0901999999999999E-2</v>
      </c>
      <c r="BE271" s="5">
        <v>2.5860000000000001E-2</v>
      </c>
      <c r="BF271" s="5">
        <v>1.6146000000000001E-2</v>
      </c>
      <c r="BG271" s="5">
        <v>3.8630999999999999E-2</v>
      </c>
      <c r="BH271" s="5">
        <v>3.2698999999999999E-2</v>
      </c>
      <c r="BI271" s="5">
        <v>3.4916999999999997E-2</v>
      </c>
      <c r="BJ271" s="5">
        <v>1.3181999999999999E-2</v>
      </c>
      <c r="BK271" s="5">
        <v>2.7154999999999999E-2</v>
      </c>
      <c r="BL271" s="5" t="s">
        <v>322</v>
      </c>
      <c r="BM271" s="5" t="s">
        <v>322</v>
      </c>
      <c r="BN271" s="5" t="s">
        <v>322</v>
      </c>
      <c r="BO271" s="5">
        <v>0.41793400000000003</v>
      </c>
      <c r="BP271" s="5">
        <v>87.5792</v>
      </c>
      <c r="BQ271" s="5">
        <v>5.3710899999999997</v>
      </c>
      <c r="BR271" s="5">
        <v>5.2073</v>
      </c>
      <c r="BS271" s="5">
        <v>21.8996</v>
      </c>
      <c r="BT271" s="5">
        <v>0.633432</v>
      </c>
      <c r="BU271" s="5">
        <v>0.84420399999999995</v>
      </c>
      <c r="BV271" s="5">
        <v>14.141299999999999</v>
      </c>
      <c r="BW271" s="5">
        <v>-57.908999999999999</v>
      </c>
      <c r="BX271" s="5">
        <v>-258.55</v>
      </c>
      <c r="BY271" s="5">
        <v>-112.86</v>
      </c>
      <c r="BZ271" s="5" t="s">
        <v>322</v>
      </c>
      <c r="CA271" s="5" t="s">
        <v>322</v>
      </c>
      <c r="CB271" s="5" t="s">
        <v>322</v>
      </c>
    </row>
    <row r="272" spans="1:80" ht="15.75" customHeight="1" x14ac:dyDescent="0.35">
      <c r="A272" s="5">
        <v>232</v>
      </c>
      <c r="B272" s="5" t="s">
        <v>409</v>
      </c>
      <c r="C272" s="5" t="s">
        <v>404</v>
      </c>
      <c r="D272" s="5">
        <v>10</v>
      </c>
      <c r="E272" s="5" t="s">
        <v>406</v>
      </c>
      <c r="F272" s="5" t="s">
        <v>89</v>
      </c>
      <c r="G272" s="5">
        <v>55.384599999999999</v>
      </c>
      <c r="H272" s="5">
        <v>1.3549E-2</v>
      </c>
      <c r="I272" s="5">
        <v>0.51628799999999997</v>
      </c>
      <c r="J272" s="5">
        <v>0.66487499999999999</v>
      </c>
      <c r="K272" s="5">
        <v>0.113111</v>
      </c>
      <c r="L272" s="5">
        <v>17.698499999999999</v>
      </c>
      <c r="M272" s="5">
        <v>26.0578</v>
      </c>
      <c r="N272" s="5">
        <v>0.153424</v>
      </c>
      <c r="O272" s="5">
        <v>1.554E-2</v>
      </c>
      <c r="P272" s="5">
        <v>3.6906000000000001E-2</v>
      </c>
      <c r="Q272" s="5">
        <v>-7.1300000000000001E-3</v>
      </c>
      <c r="R272" s="5" t="s">
        <v>322</v>
      </c>
      <c r="S272" s="5" t="s">
        <v>322</v>
      </c>
      <c r="T272" s="5" t="s">
        <v>322</v>
      </c>
      <c r="U272" s="5">
        <v>100.648</v>
      </c>
      <c r="V272" s="5" t="s">
        <v>322</v>
      </c>
      <c r="W272" s="5">
        <v>4.8036000000000002E-2</v>
      </c>
      <c r="X272" s="5">
        <v>5.9493999999999998E-2</v>
      </c>
      <c r="Y272" s="5">
        <v>4.3353999999999997E-2</v>
      </c>
      <c r="Z272" s="5">
        <v>3.9007E-2</v>
      </c>
      <c r="AA272" s="5">
        <v>3.2895000000000001E-2</v>
      </c>
      <c r="AB272" s="5">
        <v>2.8778999999999999E-2</v>
      </c>
      <c r="AC272" s="5">
        <v>5.0175999999999998E-2</v>
      </c>
      <c r="AD272" s="5">
        <v>4.7619000000000002E-2</v>
      </c>
      <c r="AE272" s="5">
        <v>3.5099999999999999E-2</v>
      </c>
      <c r="AF272" s="5">
        <v>2.5451000000000001E-2</v>
      </c>
      <c r="AG272" s="5">
        <v>4.2645000000000002E-2</v>
      </c>
      <c r="AH272" s="5" t="s">
        <v>322</v>
      </c>
      <c r="AI272" s="5" t="s">
        <v>322</v>
      </c>
      <c r="AJ272" s="5" t="s">
        <v>322</v>
      </c>
      <c r="AK272" s="5">
        <v>25.888400000000001</v>
      </c>
      <c r="AL272" s="5">
        <v>8.1220000000000007E-3</v>
      </c>
      <c r="AM272" s="5">
        <v>0.27324300000000001</v>
      </c>
      <c r="AN272" s="5">
        <v>0.51680999999999999</v>
      </c>
      <c r="AO272" s="5">
        <v>8.7598999999999996E-2</v>
      </c>
      <c r="AP272" s="5">
        <v>10.672700000000001</v>
      </c>
      <c r="AQ272" s="5">
        <v>18.6233</v>
      </c>
      <c r="AR272" s="5">
        <v>0.113818</v>
      </c>
      <c r="AS272" s="5">
        <v>1.29E-2</v>
      </c>
      <c r="AT272" s="5">
        <v>1.6105999999999999E-2</v>
      </c>
      <c r="AU272" s="5">
        <v>-4.8799999999999998E-3</v>
      </c>
      <c r="AV272" s="5" t="s">
        <v>322</v>
      </c>
      <c r="AW272" s="5" t="s">
        <v>322</v>
      </c>
      <c r="AX272" s="5" t="s">
        <v>322</v>
      </c>
      <c r="AY272" s="5">
        <v>44.439300000000003</v>
      </c>
      <c r="AZ272" s="5">
        <v>100.648</v>
      </c>
      <c r="BA272" s="5">
        <v>2.2454000000000002E-2</v>
      </c>
      <c r="BB272" s="5">
        <v>3.5666999999999997E-2</v>
      </c>
      <c r="BC272" s="5">
        <v>2.2945E-2</v>
      </c>
      <c r="BD272" s="5">
        <v>3.032E-2</v>
      </c>
      <c r="BE272" s="5">
        <v>2.5475999999999999E-2</v>
      </c>
      <c r="BF272" s="5">
        <v>1.7354999999999999E-2</v>
      </c>
      <c r="BG272" s="5">
        <v>3.5860000000000003E-2</v>
      </c>
      <c r="BH272" s="5">
        <v>3.5326000000000003E-2</v>
      </c>
      <c r="BI272" s="5">
        <v>2.9138000000000001E-2</v>
      </c>
      <c r="BJ272" s="5">
        <v>1.1107000000000001E-2</v>
      </c>
      <c r="BK272" s="5">
        <v>2.9177999999999999E-2</v>
      </c>
      <c r="BL272" s="5" t="s">
        <v>322</v>
      </c>
      <c r="BM272" s="5" t="s">
        <v>322</v>
      </c>
      <c r="BN272" s="5" t="s">
        <v>322</v>
      </c>
      <c r="BO272" s="5">
        <v>0.41851500000000003</v>
      </c>
      <c r="BP272" s="5">
        <v>209.33199999999999</v>
      </c>
      <c r="BQ272" s="5">
        <v>6.1187399999999998</v>
      </c>
      <c r="BR272" s="5">
        <v>4.6391799999999996</v>
      </c>
      <c r="BS272" s="5">
        <v>16.730499999999999</v>
      </c>
      <c r="BT272" s="5">
        <v>0.63265000000000005</v>
      </c>
      <c r="BU272" s="5">
        <v>0.84689999999999999</v>
      </c>
      <c r="BV272" s="5">
        <v>17.887499999999999</v>
      </c>
      <c r="BW272" s="5">
        <v>111.47499999999999</v>
      </c>
      <c r="BX272" s="5">
        <v>36.758400000000002</v>
      </c>
      <c r="BY272" s="5">
        <v>-278.72000000000003</v>
      </c>
      <c r="BZ272" s="5" t="s">
        <v>322</v>
      </c>
      <c r="CA272" s="5" t="s">
        <v>322</v>
      </c>
      <c r="CB272" s="5" t="s">
        <v>322</v>
      </c>
    </row>
    <row r="273" spans="1:80" ht="15.75" customHeight="1" x14ac:dyDescent="0.35">
      <c r="A273" s="5">
        <v>233</v>
      </c>
      <c r="B273" s="5" t="s">
        <v>409</v>
      </c>
      <c r="C273" s="5" t="s">
        <v>404</v>
      </c>
      <c r="D273" s="5">
        <v>11</v>
      </c>
      <c r="E273" s="5" t="s">
        <v>406</v>
      </c>
      <c r="F273" s="5" t="s">
        <v>89</v>
      </c>
      <c r="G273" s="5">
        <v>54.3718</v>
      </c>
      <c r="H273" s="5">
        <v>3.5181999999999998E-2</v>
      </c>
      <c r="I273" s="5">
        <v>0.55568899999999999</v>
      </c>
      <c r="J273" s="5">
        <v>0.63696799999999998</v>
      </c>
      <c r="K273" s="5">
        <v>5.3775000000000003E-2</v>
      </c>
      <c r="L273" s="5">
        <v>17.7484</v>
      </c>
      <c r="M273" s="5">
        <v>25.8522</v>
      </c>
      <c r="N273" s="5">
        <v>0.194797</v>
      </c>
      <c r="O273" s="5">
        <v>1.4630000000000001E-3</v>
      </c>
      <c r="P273" s="5">
        <v>4.0138E-2</v>
      </c>
      <c r="Q273" s="5">
        <v>3.6643000000000002E-2</v>
      </c>
      <c r="R273" s="5" t="s">
        <v>322</v>
      </c>
      <c r="S273" s="5" t="s">
        <v>322</v>
      </c>
      <c r="T273" s="5" t="s">
        <v>322</v>
      </c>
      <c r="U273" s="5">
        <v>99.527000000000001</v>
      </c>
      <c r="V273" s="5" t="s">
        <v>322</v>
      </c>
      <c r="W273" s="5">
        <v>4.7849999999999997E-2</v>
      </c>
      <c r="X273" s="5">
        <v>6.0389999999999999E-2</v>
      </c>
      <c r="Y273" s="5">
        <v>4.1749000000000001E-2</v>
      </c>
      <c r="Z273" s="5">
        <v>3.8039000000000003E-2</v>
      </c>
      <c r="AA273" s="5">
        <v>3.5774E-2</v>
      </c>
      <c r="AB273" s="5">
        <v>2.7503E-2</v>
      </c>
      <c r="AC273" s="5">
        <v>5.3127000000000001E-2</v>
      </c>
      <c r="AD273" s="5">
        <v>4.5469999999999997E-2</v>
      </c>
      <c r="AE273" s="5">
        <v>4.0347000000000001E-2</v>
      </c>
      <c r="AF273" s="5">
        <v>2.588E-2</v>
      </c>
      <c r="AG273" s="5">
        <v>3.8579000000000002E-2</v>
      </c>
      <c r="AH273" s="5" t="s">
        <v>322</v>
      </c>
      <c r="AI273" s="5" t="s">
        <v>322</v>
      </c>
      <c r="AJ273" s="5" t="s">
        <v>322</v>
      </c>
      <c r="AK273" s="5">
        <v>25.414999999999999</v>
      </c>
      <c r="AL273" s="5">
        <v>2.1092E-2</v>
      </c>
      <c r="AM273" s="5">
        <v>0.29409600000000002</v>
      </c>
      <c r="AN273" s="5">
        <v>0.495118</v>
      </c>
      <c r="AO273" s="5">
        <v>4.1646000000000002E-2</v>
      </c>
      <c r="AP273" s="5">
        <v>10.7027</v>
      </c>
      <c r="AQ273" s="5">
        <v>18.476400000000002</v>
      </c>
      <c r="AR273" s="5">
        <v>0.144511</v>
      </c>
      <c r="AS273" s="5">
        <v>1.2149999999999999E-3</v>
      </c>
      <c r="AT273" s="5">
        <v>1.7517000000000001E-2</v>
      </c>
      <c r="AU273" s="5">
        <v>2.5071E-2</v>
      </c>
      <c r="AV273" s="5" t="s">
        <v>322</v>
      </c>
      <c r="AW273" s="5" t="s">
        <v>322</v>
      </c>
      <c r="AX273" s="5" t="s">
        <v>322</v>
      </c>
      <c r="AY273" s="5">
        <v>43.892600000000002</v>
      </c>
      <c r="AZ273" s="5">
        <v>99.527000000000001</v>
      </c>
      <c r="BA273" s="5">
        <v>2.2366E-2</v>
      </c>
      <c r="BB273" s="5">
        <v>3.6202999999999999E-2</v>
      </c>
      <c r="BC273" s="5">
        <v>2.2095E-2</v>
      </c>
      <c r="BD273" s="5">
        <v>2.9568000000000001E-2</v>
      </c>
      <c r="BE273" s="5">
        <v>2.7706000000000001E-2</v>
      </c>
      <c r="BF273" s="5">
        <v>1.6584999999999999E-2</v>
      </c>
      <c r="BG273" s="5">
        <v>3.7969000000000003E-2</v>
      </c>
      <c r="BH273" s="5">
        <v>3.3731999999999998E-2</v>
      </c>
      <c r="BI273" s="5">
        <v>3.3494000000000003E-2</v>
      </c>
      <c r="BJ273" s="5">
        <v>1.1294E-2</v>
      </c>
      <c r="BK273" s="5">
        <v>2.6394999999999998E-2</v>
      </c>
      <c r="BL273" s="5" t="s">
        <v>322</v>
      </c>
      <c r="BM273" s="5" t="s">
        <v>322</v>
      </c>
      <c r="BN273" s="5" t="s">
        <v>322</v>
      </c>
      <c r="BO273" s="5">
        <v>0.42274899999999999</v>
      </c>
      <c r="BP273" s="5">
        <v>83.193399999999997</v>
      </c>
      <c r="BQ273" s="5">
        <v>5.7280699999999998</v>
      </c>
      <c r="BR273" s="5">
        <v>4.7341699999999998</v>
      </c>
      <c r="BS273" s="5">
        <v>34.307699999999997</v>
      </c>
      <c r="BT273" s="5">
        <v>0.63148700000000002</v>
      </c>
      <c r="BU273" s="5">
        <v>0.85099899999999995</v>
      </c>
      <c r="BV273" s="5">
        <v>14.2989</v>
      </c>
      <c r="BW273" s="5">
        <v>1304.4000000000001</v>
      </c>
      <c r="BX273" s="5">
        <v>34.561900000000001</v>
      </c>
      <c r="BY273" s="5">
        <v>53.162399999999998</v>
      </c>
      <c r="BZ273" s="5" t="s">
        <v>322</v>
      </c>
      <c r="CA273" s="5" t="s">
        <v>322</v>
      </c>
      <c r="CB273" s="5" t="s">
        <v>322</v>
      </c>
    </row>
    <row r="274" spans="1:80" ht="15.75" customHeight="1" x14ac:dyDescent="0.35">
      <c r="A274" s="5">
        <v>234</v>
      </c>
      <c r="B274" s="5" t="s">
        <v>409</v>
      </c>
      <c r="C274" s="5" t="s">
        <v>404</v>
      </c>
      <c r="D274" s="5">
        <v>12</v>
      </c>
      <c r="E274" s="5" t="s">
        <v>406</v>
      </c>
      <c r="F274" s="5" t="s">
        <v>89</v>
      </c>
      <c r="G274" s="5">
        <v>55.542000000000002</v>
      </c>
      <c r="H274" s="5">
        <v>8.7609000000000006E-2</v>
      </c>
      <c r="I274" s="5">
        <v>0.60673100000000002</v>
      </c>
      <c r="J274" s="5">
        <v>0.60575699999999999</v>
      </c>
      <c r="K274" s="5">
        <v>7.7216000000000007E-2</v>
      </c>
      <c r="L274" s="5">
        <v>17.748100000000001</v>
      </c>
      <c r="M274" s="5">
        <v>26.1023</v>
      </c>
      <c r="N274" s="5">
        <v>0.17880299999999999</v>
      </c>
      <c r="O274" s="5">
        <v>-2.2329999999999999E-2</v>
      </c>
      <c r="P274" s="5">
        <v>9.8580000000000004E-3</v>
      </c>
      <c r="Q274" s="5">
        <v>-1.052E-2</v>
      </c>
      <c r="R274" s="5" t="s">
        <v>322</v>
      </c>
      <c r="S274" s="5" t="s">
        <v>322</v>
      </c>
      <c r="T274" s="5" t="s">
        <v>322</v>
      </c>
      <c r="U274" s="5">
        <v>100.926</v>
      </c>
      <c r="V274" s="5" t="s">
        <v>322</v>
      </c>
      <c r="W274" s="5">
        <v>4.5768999999999997E-2</v>
      </c>
      <c r="X274" s="5">
        <v>5.5990999999999999E-2</v>
      </c>
      <c r="Y274" s="5">
        <v>4.0948999999999999E-2</v>
      </c>
      <c r="Z274" s="5">
        <v>3.5317000000000001E-2</v>
      </c>
      <c r="AA274" s="5">
        <v>3.3883000000000003E-2</v>
      </c>
      <c r="AB274" s="5">
        <v>3.0365E-2</v>
      </c>
      <c r="AC274" s="5">
        <v>5.2977000000000003E-2</v>
      </c>
      <c r="AD274" s="5">
        <v>4.3824000000000002E-2</v>
      </c>
      <c r="AE274" s="5">
        <v>4.0045999999999998E-2</v>
      </c>
      <c r="AF274" s="5">
        <v>2.9155E-2</v>
      </c>
      <c r="AG274" s="5">
        <v>3.9685999999999999E-2</v>
      </c>
      <c r="AH274" s="5" t="s">
        <v>322</v>
      </c>
      <c r="AI274" s="5" t="s">
        <v>322</v>
      </c>
      <c r="AJ274" s="5" t="s">
        <v>322</v>
      </c>
      <c r="AK274" s="5">
        <v>25.962</v>
      </c>
      <c r="AL274" s="5">
        <v>5.2520999999999998E-2</v>
      </c>
      <c r="AM274" s="5">
        <v>0.32111000000000001</v>
      </c>
      <c r="AN274" s="5">
        <v>0.47085700000000003</v>
      </c>
      <c r="AO274" s="5">
        <v>5.9799999999999999E-2</v>
      </c>
      <c r="AP274" s="5">
        <v>10.7026</v>
      </c>
      <c r="AQ274" s="5">
        <v>18.655100000000001</v>
      </c>
      <c r="AR274" s="5">
        <v>0.13264500000000001</v>
      </c>
      <c r="AS274" s="5">
        <v>-1.8540000000000001E-2</v>
      </c>
      <c r="AT274" s="5">
        <v>4.3020000000000003E-3</v>
      </c>
      <c r="AU274" s="5">
        <v>-7.1999999999999998E-3</v>
      </c>
      <c r="AV274" s="5" t="s">
        <v>322</v>
      </c>
      <c r="AW274" s="5" t="s">
        <v>322</v>
      </c>
      <c r="AX274" s="5" t="s">
        <v>322</v>
      </c>
      <c r="AY274" s="5">
        <v>44.590299999999999</v>
      </c>
      <c r="AZ274" s="5">
        <v>100.926</v>
      </c>
      <c r="BA274" s="5">
        <v>2.1394E-2</v>
      </c>
      <c r="BB274" s="5">
        <v>3.3565999999999999E-2</v>
      </c>
      <c r="BC274" s="5">
        <v>2.1672E-2</v>
      </c>
      <c r="BD274" s="5">
        <v>2.7452000000000001E-2</v>
      </c>
      <c r="BE274" s="5">
        <v>2.6241E-2</v>
      </c>
      <c r="BF274" s="5">
        <v>1.8311000000000001E-2</v>
      </c>
      <c r="BG274" s="5">
        <v>3.7862E-2</v>
      </c>
      <c r="BH274" s="5">
        <v>3.2510999999999998E-2</v>
      </c>
      <c r="BI274" s="5">
        <v>3.3244000000000003E-2</v>
      </c>
      <c r="BJ274" s="5">
        <v>1.2723E-2</v>
      </c>
      <c r="BK274" s="5">
        <v>2.7153E-2</v>
      </c>
      <c r="BL274" s="5" t="s">
        <v>322</v>
      </c>
      <c r="BM274" s="5" t="s">
        <v>322</v>
      </c>
      <c r="BN274" s="5" t="s">
        <v>322</v>
      </c>
      <c r="BO274" s="5">
        <v>0.41777900000000001</v>
      </c>
      <c r="BP274" s="5">
        <v>32.5227</v>
      </c>
      <c r="BQ274" s="5">
        <v>5.3518100000000004</v>
      </c>
      <c r="BR274" s="5">
        <v>4.7729799999999996</v>
      </c>
      <c r="BS274" s="5">
        <v>23.719200000000001</v>
      </c>
      <c r="BT274" s="5">
        <v>0.632158</v>
      </c>
      <c r="BU274" s="5">
        <v>0.846688</v>
      </c>
      <c r="BV274" s="5">
        <v>14.975899999999999</v>
      </c>
      <c r="BW274" s="5">
        <v>-79.936000000000007</v>
      </c>
      <c r="BX274" s="5">
        <v>143.315</v>
      </c>
      <c r="BY274" s="5">
        <v>-174.18</v>
      </c>
      <c r="BZ274" s="5" t="s">
        <v>322</v>
      </c>
      <c r="CA274" s="5" t="s">
        <v>322</v>
      </c>
      <c r="CB274" s="5" t="s">
        <v>322</v>
      </c>
    </row>
    <row r="275" spans="1:80" ht="15.75" customHeight="1" x14ac:dyDescent="0.35">
      <c r="A275" s="5">
        <v>235</v>
      </c>
      <c r="B275" s="5" t="s">
        <v>409</v>
      </c>
      <c r="C275" s="5" t="s">
        <v>404</v>
      </c>
      <c r="D275" s="5">
        <v>13</v>
      </c>
      <c r="E275" s="5" t="s">
        <v>406</v>
      </c>
      <c r="F275" s="5" t="s">
        <v>89</v>
      </c>
      <c r="G275" s="5">
        <v>55.060600000000001</v>
      </c>
      <c r="H275" s="5">
        <v>3.1272000000000001E-2</v>
      </c>
      <c r="I275" s="5">
        <v>0.353043</v>
      </c>
      <c r="J275" s="5">
        <v>0.61638899999999996</v>
      </c>
      <c r="K275" s="5">
        <v>7.9161999999999996E-2</v>
      </c>
      <c r="L275" s="5">
        <v>17.758800000000001</v>
      </c>
      <c r="M275" s="5">
        <v>26.136099999999999</v>
      </c>
      <c r="N275" s="5">
        <v>9.9465999999999999E-2</v>
      </c>
      <c r="O275" s="5">
        <v>-4.4999999999999997E-3</v>
      </c>
      <c r="P275" s="5">
        <v>2.5028000000000002E-2</v>
      </c>
      <c r="Q275" s="5">
        <v>2.42E-4</v>
      </c>
      <c r="R275" s="5" t="s">
        <v>322</v>
      </c>
      <c r="S275" s="5" t="s">
        <v>322</v>
      </c>
      <c r="T275" s="5" t="s">
        <v>322</v>
      </c>
      <c r="U275" s="5">
        <v>100.15600000000001</v>
      </c>
      <c r="V275" s="5" t="s">
        <v>322</v>
      </c>
      <c r="W275" s="5">
        <v>4.6746000000000003E-2</v>
      </c>
      <c r="X275" s="5">
        <v>5.9871000000000001E-2</v>
      </c>
      <c r="Y275" s="5">
        <v>4.1486000000000002E-2</v>
      </c>
      <c r="Z275" s="5">
        <v>3.5547000000000002E-2</v>
      </c>
      <c r="AA275" s="5">
        <v>3.2576000000000001E-2</v>
      </c>
      <c r="AB275" s="5">
        <v>2.7292E-2</v>
      </c>
      <c r="AC275" s="5">
        <v>5.2152999999999998E-2</v>
      </c>
      <c r="AD275" s="5">
        <v>4.4354999999999999E-2</v>
      </c>
      <c r="AE275" s="5">
        <v>3.9868000000000001E-2</v>
      </c>
      <c r="AF275" s="5">
        <v>2.6863999999999999E-2</v>
      </c>
      <c r="AG275" s="5">
        <v>3.7821E-2</v>
      </c>
      <c r="AH275" s="5" t="s">
        <v>322</v>
      </c>
      <c r="AI275" s="5" t="s">
        <v>322</v>
      </c>
      <c r="AJ275" s="5" t="s">
        <v>322</v>
      </c>
      <c r="AK275" s="5">
        <v>25.736999999999998</v>
      </c>
      <c r="AL275" s="5">
        <v>1.8748000000000001E-2</v>
      </c>
      <c r="AM275" s="5">
        <v>0.18684600000000001</v>
      </c>
      <c r="AN275" s="5">
        <v>0.47912199999999999</v>
      </c>
      <c r="AO275" s="5">
        <v>6.1307E-2</v>
      </c>
      <c r="AP275" s="5">
        <v>10.709</v>
      </c>
      <c r="AQ275" s="5">
        <v>18.679300000000001</v>
      </c>
      <c r="AR275" s="5">
        <v>7.3788999999999993E-2</v>
      </c>
      <c r="AS275" s="5">
        <v>-3.7399999999999998E-3</v>
      </c>
      <c r="AT275" s="5">
        <v>1.0923E-2</v>
      </c>
      <c r="AU275" s="5">
        <v>1.65E-4</v>
      </c>
      <c r="AV275" s="5" t="s">
        <v>322</v>
      </c>
      <c r="AW275" s="5" t="s">
        <v>322</v>
      </c>
      <c r="AX275" s="5" t="s">
        <v>322</v>
      </c>
      <c r="AY275" s="5">
        <v>44.203099999999999</v>
      </c>
      <c r="AZ275" s="5">
        <v>100.15600000000001</v>
      </c>
      <c r="BA275" s="5">
        <v>2.1850000000000001E-2</v>
      </c>
      <c r="BB275" s="5">
        <v>3.5892E-2</v>
      </c>
      <c r="BC275" s="5">
        <v>2.1956E-2</v>
      </c>
      <c r="BD275" s="5">
        <v>2.7630999999999999E-2</v>
      </c>
      <c r="BE275" s="5">
        <v>2.5229000000000001E-2</v>
      </c>
      <c r="BF275" s="5">
        <v>1.6458E-2</v>
      </c>
      <c r="BG275" s="5">
        <v>3.7274000000000002E-2</v>
      </c>
      <c r="BH275" s="5">
        <v>3.2904000000000003E-2</v>
      </c>
      <c r="BI275" s="5">
        <v>3.3097000000000001E-2</v>
      </c>
      <c r="BJ275" s="5">
        <v>1.1724E-2</v>
      </c>
      <c r="BK275" s="5">
        <v>2.5877000000000001E-2</v>
      </c>
      <c r="BL275" s="5" t="s">
        <v>322</v>
      </c>
      <c r="BM275" s="5" t="s">
        <v>322</v>
      </c>
      <c r="BN275" s="5" t="s">
        <v>322</v>
      </c>
      <c r="BO275" s="5">
        <v>0.41966799999999999</v>
      </c>
      <c r="BP275" s="5">
        <v>92.552300000000002</v>
      </c>
      <c r="BQ275" s="5">
        <v>7.9090299999999996</v>
      </c>
      <c r="BR275" s="5">
        <v>4.7288899999999998</v>
      </c>
      <c r="BS275" s="5">
        <v>22.533899999999999</v>
      </c>
      <c r="BT275" s="5">
        <v>0.63106700000000004</v>
      </c>
      <c r="BU275" s="5">
        <v>0.84613099999999997</v>
      </c>
      <c r="BV275" s="5">
        <v>24.602599999999999</v>
      </c>
      <c r="BW275" s="5">
        <v>-412.85</v>
      </c>
      <c r="BX275" s="5">
        <v>54.719900000000003</v>
      </c>
      <c r="BY275" s="5">
        <v>7375.95</v>
      </c>
      <c r="BZ275" s="5" t="s">
        <v>322</v>
      </c>
      <c r="CA275" s="5" t="s">
        <v>322</v>
      </c>
      <c r="CB275" s="5" t="s">
        <v>322</v>
      </c>
    </row>
    <row r="276" spans="1:80" ht="15.75" customHeight="1" x14ac:dyDescent="0.35">
      <c r="A276" s="5">
        <v>236</v>
      </c>
      <c r="B276" s="5" t="s">
        <v>409</v>
      </c>
      <c r="C276" s="5" t="s">
        <v>404</v>
      </c>
      <c r="D276" s="5">
        <v>14</v>
      </c>
      <c r="E276" s="5" t="s">
        <v>406</v>
      </c>
      <c r="F276" s="5" t="s">
        <v>89</v>
      </c>
      <c r="G276" s="5">
        <v>55.091999999999999</v>
      </c>
      <c r="H276" s="5">
        <v>1.6212000000000001E-2</v>
      </c>
      <c r="I276" s="5">
        <v>0.56572599999999995</v>
      </c>
      <c r="J276" s="5">
        <v>0.66272500000000001</v>
      </c>
      <c r="K276" s="5">
        <v>4.7763E-2</v>
      </c>
      <c r="L276" s="5">
        <v>17.863800000000001</v>
      </c>
      <c r="M276" s="5">
        <v>25.885300000000001</v>
      </c>
      <c r="N276" s="5">
        <v>0.17451</v>
      </c>
      <c r="O276" s="5">
        <v>2.6010999999999999E-2</v>
      </c>
      <c r="P276" s="5">
        <v>1.3993999999999999E-2</v>
      </c>
      <c r="Q276" s="5">
        <v>-9.6900000000000007E-3</v>
      </c>
      <c r="R276" s="5" t="s">
        <v>322</v>
      </c>
      <c r="S276" s="5" t="s">
        <v>322</v>
      </c>
      <c r="T276" s="5" t="s">
        <v>322</v>
      </c>
      <c r="U276" s="5">
        <v>100.33799999999999</v>
      </c>
      <c r="V276" s="5" t="s">
        <v>322</v>
      </c>
      <c r="W276" s="5">
        <v>4.6613000000000002E-2</v>
      </c>
      <c r="X276" s="5">
        <v>6.2639E-2</v>
      </c>
      <c r="Y276" s="5">
        <v>4.2479999999999997E-2</v>
      </c>
      <c r="Z276" s="5">
        <v>3.7035999999999999E-2</v>
      </c>
      <c r="AA276" s="5">
        <v>3.6983000000000002E-2</v>
      </c>
      <c r="AB276" s="5">
        <v>2.8943E-2</v>
      </c>
      <c r="AC276" s="5">
        <v>5.2384E-2</v>
      </c>
      <c r="AD276" s="5">
        <v>4.3215999999999997E-2</v>
      </c>
      <c r="AE276" s="5">
        <v>3.6545000000000001E-2</v>
      </c>
      <c r="AF276" s="5">
        <v>3.0113999999999998E-2</v>
      </c>
      <c r="AG276" s="5">
        <v>4.0974999999999998E-2</v>
      </c>
      <c r="AH276" s="5" t="s">
        <v>322</v>
      </c>
      <c r="AI276" s="5" t="s">
        <v>322</v>
      </c>
      <c r="AJ276" s="5" t="s">
        <v>322</v>
      </c>
      <c r="AK276" s="5">
        <v>25.7517</v>
      </c>
      <c r="AL276" s="5">
        <v>9.7190000000000002E-3</v>
      </c>
      <c r="AM276" s="5">
        <v>0.29940800000000001</v>
      </c>
      <c r="AN276" s="5">
        <v>0.51513900000000001</v>
      </c>
      <c r="AO276" s="5">
        <v>3.6990000000000002E-2</v>
      </c>
      <c r="AP276" s="5">
        <v>10.772399999999999</v>
      </c>
      <c r="AQ276" s="5">
        <v>18.5001</v>
      </c>
      <c r="AR276" s="5">
        <v>0.12946099999999999</v>
      </c>
      <c r="AS276" s="5">
        <v>2.1593000000000001E-2</v>
      </c>
      <c r="AT276" s="5">
        <v>6.1069999999999996E-3</v>
      </c>
      <c r="AU276" s="5">
        <v>-6.6299999999999996E-3</v>
      </c>
      <c r="AV276" s="5" t="s">
        <v>322</v>
      </c>
      <c r="AW276" s="5" t="s">
        <v>322</v>
      </c>
      <c r="AX276" s="5" t="s">
        <v>322</v>
      </c>
      <c r="AY276" s="5">
        <v>44.302500000000002</v>
      </c>
      <c r="AZ276" s="5">
        <v>100.33799999999999</v>
      </c>
      <c r="BA276" s="5">
        <v>2.1787999999999998E-2</v>
      </c>
      <c r="BB276" s="5">
        <v>3.7552000000000002E-2</v>
      </c>
      <c r="BC276" s="5">
        <v>2.2481999999999999E-2</v>
      </c>
      <c r="BD276" s="5">
        <v>2.8788000000000001E-2</v>
      </c>
      <c r="BE276" s="5">
        <v>2.8642000000000001E-2</v>
      </c>
      <c r="BF276" s="5">
        <v>1.7454000000000001E-2</v>
      </c>
      <c r="BG276" s="5">
        <v>3.7437999999999999E-2</v>
      </c>
      <c r="BH276" s="5">
        <v>3.2059999999999998E-2</v>
      </c>
      <c r="BI276" s="5">
        <v>3.0338E-2</v>
      </c>
      <c r="BJ276" s="5">
        <v>1.3141999999999999E-2</v>
      </c>
      <c r="BK276" s="5">
        <v>2.8035000000000001E-2</v>
      </c>
      <c r="BL276" s="5" t="s">
        <v>322</v>
      </c>
      <c r="BM276" s="5" t="s">
        <v>322</v>
      </c>
      <c r="BN276" s="5" t="s">
        <v>322</v>
      </c>
      <c r="BO276" s="5">
        <v>0.41982399999999997</v>
      </c>
      <c r="BP276" s="5">
        <v>184.35</v>
      </c>
      <c r="BQ276" s="5">
        <v>5.6946700000000003</v>
      </c>
      <c r="BR276" s="5">
        <v>4.5680100000000001</v>
      </c>
      <c r="BS276" s="5">
        <v>39.372799999999998</v>
      </c>
      <c r="BT276" s="5">
        <v>0.62972899999999998</v>
      </c>
      <c r="BU276" s="5">
        <v>0.85048000000000001</v>
      </c>
      <c r="BV276" s="5">
        <v>15.1433</v>
      </c>
      <c r="BW276" s="5">
        <v>70.978200000000001</v>
      </c>
      <c r="BX276" s="5">
        <v>105.20099999999999</v>
      </c>
      <c r="BY276" s="5">
        <v>-195.93</v>
      </c>
      <c r="BZ276" s="5" t="s">
        <v>322</v>
      </c>
      <c r="CA276" s="5" t="s">
        <v>322</v>
      </c>
      <c r="CB276" s="5" t="s">
        <v>322</v>
      </c>
    </row>
    <row r="277" spans="1:80" ht="15.75" customHeight="1" x14ac:dyDescent="0.35">
      <c r="A277" s="5">
        <v>237</v>
      </c>
      <c r="B277" s="5" t="s">
        <v>409</v>
      </c>
      <c r="C277" s="5" t="s">
        <v>404</v>
      </c>
      <c r="D277" s="5">
        <v>15</v>
      </c>
      <c r="E277" s="5" t="s">
        <v>406</v>
      </c>
      <c r="F277" s="5" t="s">
        <v>89</v>
      </c>
      <c r="G277" s="5">
        <v>55.256599999999999</v>
      </c>
      <c r="H277" s="5">
        <v>3.0449E-2</v>
      </c>
      <c r="I277" s="5">
        <v>0.48114400000000002</v>
      </c>
      <c r="J277" s="5">
        <v>0.659335</v>
      </c>
      <c r="K277" s="5">
        <v>8.9432999999999999E-2</v>
      </c>
      <c r="L277" s="5">
        <v>17.783000000000001</v>
      </c>
      <c r="M277" s="5">
        <v>26.630700000000001</v>
      </c>
      <c r="N277" s="5">
        <v>0.15559700000000001</v>
      </c>
      <c r="O277" s="5">
        <v>-1.24E-2</v>
      </c>
      <c r="P277" s="5">
        <v>2.0999999999999999E-3</v>
      </c>
      <c r="Q277" s="5">
        <v>2.4072E-2</v>
      </c>
      <c r="R277" s="5" t="s">
        <v>322</v>
      </c>
      <c r="S277" s="5" t="s">
        <v>322</v>
      </c>
      <c r="T277" s="5" t="s">
        <v>322</v>
      </c>
      <c r="U277" s="5">
        <v>101.1</v>
      </c>
      <c r="V277" s="5" t="s">
        <v>322</v>
      </c>
      <c r="W277" s="5">
        <v>4.5949999999999998E-2</v>
      </c>
      <c r="X277" s="5">
        <v>5.5695000000000001E-2</v>
      </c>
      <c r="Y277" s="5">
        <v>4.2652000000000002E-2</v>
      </c>
      <c r="Z277" s="5">
        <v>3.8256999999999999E-2</v>
      </c>
      <c r="AA277" s="5">
        <v>3.3949E-2</v>
      </c>
      <c r="AB277" s="5">
        <v>2.8601999999999999E-2</v>
      </c>
      <c r="AC277" s="5">
        <v>5.1310000000000001E-2</v>
      </c>
      <c r="AD277" s="5">
        <v>4.4339000000000003E-2</v>
      </c>
      <c r="AE277" s="5">
        <v>3.6408999999999997E-2</v>
      </c>
      <c r="AF277" s="5">
        <v>2.9524999999999999E-2</v>
      </c>
      <c r="AG277" s="5">
        <v>3.8497000000000003E-2</v>
      </c>
      <c r="AH277" s="5" t="s">
        <v>322</v>
      </c>
      <c r="AI277" s="5" t="s">
        <v>322</v>
      </c>
      <c r="AJ277" s="5" t="s">
        <v>322</v>
      </c>
      <c r="AK277" s="5">
        <v>25.828600000000002</v>
      </c>
      <c r="AL277" s="5">
        <v>1.8253999999999999E-2</v>
      </c>
      <c r="AM277" s="5">
        <v>0.25464300000000001</v>
      </c>
      <c r="AN277" s="5">
        <v>0.51250399999999996</v>
      </c>
      <c r="AO277" s="5">
        <v>6.9261000000000003E-2</v>
      </c>
      <c r="AP277" s="5">
        <v>10.723699999999999</v>
      </c>
      <c r="AQ277" s="5">
        <v>19.032800000000002</v>
      </c>
      <c r="AR277" s="5">
        <v>0.11543</v>
      </c>
      <c r="AS277" s="5">
        <v>-1.0290000000000001E-2</v>
      </c>
      <c r="AT277" s="5">
        <v>9.1600000000000004E-4</v>
      </c>
      <c r="AU277" s="5">
        <v>1.6469999999999999E-2</v>
      </c>
      <c r="AV277" s="5" t="s">
        <v>322</v>
      </c>
      <c r="AW277" s="5" t="s">
        <v>322</v>
      </c>
      <c r="AX277" s="5" t="s">
        <v>322</v>
      </c>
      <c r="AY277" s="5">
        <v>44.5379</v>
      </c>
      <c r="AZ277" s="5">
        <v>101.1</v>
      </c>
      <c r="BA277" s="5">
        <v>2.1479000000000002E-2</v>
      </c>
      <c r="BB277" s="5">
        <v>3.3389000000000002E-2</v>
      </c>
      <c r="BC277" s="5">
        <v>2.2572999999999999E-2</v>
      </c>
      <c r="BD277" s="5">
        <v>2.9737E-2</v>
      </c>
      <c r="BE277" s="5">
        <v>2.6291999999999999E-2</v>
      </c>
      <c r="BF277" s="5">
        <v>1.7247999999999999E-2</v>
      </c>
      <c r="BG277" s="5">
        <v>3.6671000000000002E-2</v>
      </c>
      <c r="BH277" s="5">
        <v>3.2892999999999999E-2</v>
      </c>
      <c r="BI277" s="5">
        <v>3.0224999999999998E-2</v>
      </c>
      <c r="BJ277" s="5">
        <v>1.2885000000000001E-2</v>
      </c>
      <c r="BK277" s="5">
        <v>2.6339999999999999E-2</v>
      </c>
      <c r="BL277" s="5" t="s">
        <v>322</v>
      </c>
      <c r="BM277" s="5" t="s">
        <v>322</v>
      </c>
      <c r="BN277" s="5" t="s">
        <v>322</v>
      </c>
      <c r="BO277" s="5">
        <v>0.41920600000000002</v>
      </c>
      <c r="BP277" s="5">
        <v>88.697800000000001</v>
      </c>
      <c r="BQ277" s="5">
        <v>6.3933799999999996</v>
      </c>
      <c r="BR277" s="5">
        <v>4.6363000000000003</v>
      </c>
      <c r="BS277" s="5">
        <v>20.8978</v>
      </c>
      <c r="BT277" s="5">
        <v>0.63184300000000004</v>
      </c>
      <c r="BU277" s="5">
        <v>0.83837399999999995</v>
      </c>
      <c r="BV277" s="5">
        <v>16.886299999999999</v>
      </c>
      <c r="BW277" s="5">
        <v>-133.41</v>
      </c>
      <c r="BX277" s="5">
        <v>666.63699999999994</v>
      </c>
      <c r="BY277" s="5">
        <v>78.9739</v>
      </c>
      <c r="BZ277" s="5" t="s">
        <v>322</v>
      </c>
      <c r="CA277" s="5" t="s">
        <v>322</v>
      </c>
      <c r="CB277" s="5" t="s">
        <v>322</v>
      </c>
    </row>
    <row r="278" spans="1:80" ht="15.75" customHeight="1" x14ac:dyDescent="0.35"/>
    <row r="279" spans="1:80" ht="15.75" customHeight="1" x14ac:dyDescent="0.35"/>
    <row r="280" spans="1:80" ht="15.75" customHeight="1" x14ac:dyDescent="0.35"/>
    <row r="281" spans="1:80" ht="15.75" customHeight="1" x14ac:dyDescent="0.35"/>
    <row r="282" spans="1:80" ht="15.75" customHeight="1" x14ac:dyDescent="0.35"/>
    <row r="283" spans="1:80" ht="15.75" customHeight="1" x14ac:dyDescent="0.35"/>
    <row r="284" spans="1:80" ht="15.75" customHeight="1" x14ac:dyDescent="0.35"/>
    <row r="285" spans="1:80" ht="15.75" customHeight="1" x14ac:dyDescent="0.35"/>
    <row r="286" spans="1:80" ht="15.75" customHeight="1" x14ac:dyDescent="0.35"/>
    <row r="287" spans="1:80" ht="15.75" customHeight="1" x14ac:dyDescent="0.35"/>
    <row r="288" spans="1:80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MIs-raw-PEC</vt:lpstr>
      <vt:lpstr>UoBdata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Hartley</dc:creator>
  <cp:lastModifiedBy>Mike Burton</cp:lastModifiedBy>
  <dcterms:created xsi:type="dcterms:W3CDTF">2022-09-28T16:39:43Z</dcterms:created>
  <dcterms:modified xsi:type="dcterms:W3CDTF">2023-10-25T14:44:12Z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0x01010038F6673513213E47851DA09FACF84433</vt:lpwstr>
  </property>
</Properties>
</file>